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 firstSheet="2" activeTab="6"/>
  </bookViews>
  <sheets>
    <sheet name="data" sheetId="1" r:id="rId1"/>
    <sheet name="Color Idea 1.1" sheetId="2" r:id="rId2"/>
    <sheet name="Color Idea 1.2" sheetId="3" r:id="rId3"/>
    <sheet name="Color Idea 1.3" sheetId="4" r:id="rId4"/>
    <sheet name="Color Idea 2.1" sheetId="6" r:id="rId5"/>
    <sheet name="Color Idea 3.1" sheetId="8" r:id="rId6"/>
    <sheet name="Color Idea 4.1" sheetId="9" r:id="rId7"/>
    <sheet name="Color Idea 5.1" sheetId="10" r:id="rId8"/>
  </sheets>
  <calcPr calcId="145621"/>
</workbook>
</file>

<file path=xl/calcChain.xml><?xml version="1.0" encoding="utf-8"?>
<calcChain xmlns="http://schemas.openxmlformats.org/spreadsheetml/2006/main">
  <c r="U14" i="10" l="1"/>
  <c r="U21" i="10"/>
  <c r="T20" i="10"/>
  <c r="U20" i="10"/>
  <c r="T21" i="10"/>
  <c r="U19" i="10"/>
  <c r="Q23" i="10" s="1"/>
  <c r="Q19" i="10"/>
  <c r="R19" i="10"/>
  <c r="S19" i="10"/>
  <c r="T19" i="10"/>
  <c r="Q20" i="10"/>
  <c r="R20" i="10"/>
  <c r="S20" i="10"/>
  <c r="Q21" i="10"/>
  <c r="R21" i="10"/>
  <c r="S21" i="10"/>
  <c r="P20" i="10"/>
  <c r="P21" i="10"/>
  <c r="P19" i="10"/>
  <c r="B19" i="2"/>
  <c r="P14" i="10"/>
  <c r="U16" i="10"/>
  <c r="T16" i="10"/>
  <c r="S16" i="10"/>
  <c r="R16" i="10"/>
  <c r="Q16" i="10"/>
  <c r="P16" i="10"/>
  <c r="U15" i="10"/>
  <c r="T15" i="10"/>
  <c r="S15" i="10"/>
  <c r="R15" i="10"/>
  <c r="Q15" i="10"/>
  <c r="P15" i="10"/>
  <c r="T14" i="10"/>
  <c r="S14" i="10"/>
  <c r="R14" i="10"/>
  <c r="Q14" i="10"/>
  <c r="Q8" i="10"/>
  <c r="R8" i="10"/>
  <c r="S8" i="10"/>
  <c r="T8" i="10"/>
  <c r="Q9" i="10"/>
  <c r="U9" i="10" s="1"/>
  <c r="R9" i="10"/>
  <c r="S9" i="10"/>
  <c r="T9" i="10"/>
  <c r="Q10" i="10"/>
  <c r="U10" i="10" s="1"/>
  <c r="R10" i="10"/>
  <c r="S10" i="10"/>
  <c r="T10" i="10"/>
  <c r="U8" i="10"/>
  <c r="P10" i="10"/>
  <c r="P9" i="10"/>
  <c r="P8" i="10"/>
  <c r="Q7" i="10"/>
  <c r="R7" i="10"/>
  <c r="S7" i="10"/>
  <c r="T7" i="10"/>
  <c r="P7" i="10"/>
  <c r="M7" i="10"/>
  <c r="L7" i="10"/>
  <c r="M857" i="10"/>
  <c r="L857" i="10"/>
  <c r="K857" i="10"/>
  <c r="M856" i="10"/>
  <c r="L856" i="10"/>
  <c r="K856" i="10"/>
  <c r="M855" i="10"/>
  <c r="L855" i="10"/>
  <c r="K855" i="10"/>
  <c r="M854" i="10"/>
  <c r="L854" i="10"/>
  <c r="K854" i="10"/>
  <c r="M853" i="10"/>
  <c r="L853" i="10"/>
  <c r="K853" i="10"/>
  <c r="M852" i="10"/>
  <c r="L852" i="10"/>
  <c r="K852" i="10"/>
  <c r="M851" i="10"/>
  <c r="L851" i="10"/>
  <c r="K851" i="10"/>
  <c r="M850" i="10"/>
  <c r="L850" i="10"/>
  <c r="K850" i="10"/>
  <c r="M849" i="10"/>
  <c r="L849" i="10"/>
  <c r="K849" i="10"/>
  <c r="M848" i="10"/>
  <c r="L848" i="10"/>
  <c r="K848" i="10"/>
  <c r="M847" i="10"/>
  <c r="L847" i="10"/>
  <c r="K847" i="10"/>
  <c r="M846" i="10"/>
  <c r="L846" i="10"/>
  <c r="K846" i="10"/>
  <c r="M845" i="10"/>
  <c r="L845" i="10"/>
  <c r="K845" i="10"/>
  <c r="M844" i="10"/>
  <c r="L844" i="10"/>
  <c r="K844" i="10"/>
  <c r="M843" i="10"/>
  <c r="L843" i="10"/>
  <c r="K843" i="10"/>
  <c r="M842" i="10"/>
  <c r="L842" i="10"/>
  <c r="K842" i="10"/>
  <c r="M841" i="10"/>
  <c r="L841" i="10"/>
  <c r="K841" i="10"/>
  <c r="M840" i="10"/>
  <c r="L840" i="10"/>
  <c r="K840" i="10"/>
  <c r="M839" i="10"/>
  <c r="L839" i="10"/>
  <c r="K839" i="10"/>
  <c r="M838" i="10"/>
  <c r="L838" i="10"/>
  <c r="K838" i="10"/>
  <c r="M837" i="10"/>
  <c r="L837" i="10"/>
  <c r="K837" i="10"/>
  <c r="M836" i="10"/>
  <c r="L836" i="10"/>
  <c r="K836" i="10"/>
  <c r="M835" i="10"/>
  <c r="L835" i="10"/>
  <c r="K835" i="10"/>
  <c r="M834" i="10"/>
  <c r="L834" i="10"/>
  <c r="K834" i="10"/>
  <c r="M833" i="10"/>
  <c r="L833" i="10"/>
  <c r="K833" i="10"/>
  <c r="M832" i="10"/>
  <c r="L832" i="10"/>
  <c r="K832" i="10"/>
  <c r="M831" i="10"/>
  <c r="L831" i="10"/>
  <c r="K831" i="10"/>
  <c r="M830" i="10"/>
  <c r="L830" i="10"/>
  <c r="K830" i="10"/>
  <c r="M829" i="10"/>
  <c r="L829" i="10"/>
  <c r="K829" i="10"/>
  <c r="M828" i="10"/>
  <c r="L828" i="10"/>
  <c r="K828" i="10"/>
  <c r="M827" i="10"/>
  <c r="L827" i="10"/>
  <c r="K827" i="10"/>
  <c r="M826" i="10"/>
  <c r="L826" i="10"/>
  <c r="K826" i="10"/>
  <c r="M825" i="10"/>
  <c r="L825" i="10"/>
  <c r="K825" i="10"/>
  <c r="M824" i="10"/>
  <c r="L824" i="10"/>
  <c r="K824" i="10"/>
  <c r="M823" i="10"/>
  <c r="L823" i="10"/>
  <c r="K823" i="10"/>
  <c r="M822" i="10"/>
  <c r="L822" i="10"/>
  <c r="K822" i="10"/>
  <c r="M821" i="10"/>
  <c r="L821" i="10"/>
  <c r="K821" i="10"/>
  <c r="M820" i="10"/>
  <c r="L820" i="10"/>
  <c r="K820" i="10"/>
  <c r="M819" i="10"/>
  <c r="L819" i="10"/>
  <c r="K819" i="10"/>
  <c r="M818" i="10"/>
  <c r="L818" i="10"/>
  <c r="K818" i="10"/>
  <c r="M817" i="10"/>
  <c r="L817" i="10"/>
  <c r="K817" i="10"/>
  <c r="M816" i="10"/>
  <c r="L816" i="10"/>
  <c r="K816" i="10"/>
  <c r="M815" i="10"/>
  <c r="L815" i="10"/>
  <c r="K815" i="10"/>
  <c r="M814" i="10"/>
  <c r="L814" i="10"/>
  <c r="K814" i="10"/>
  <c r="M813" i="10"/>
  <c r="L813" i="10"/>
  <c r="K813" i="10"/>
  <c r="M812" i="10"/>
  <c r="L812" i="10"/>
  <c r="K812" i="10"/>
  <c r="M811" i="10"/>
  <c r="L811" i="10"/>
  <c r="K811" i="10"/>
  <c r="M810" i="10"/>
  <c r="L810" i="10"/>
  <c r="K810" i="10"/>
  <c r="M809" i="10"/>
  <c r="L809" i="10"/>
  <c r="K809" i="10"/>
  <c r="M808" i="10"/>
  <c r="L808" i="10"/>
  <c r="K808" i="10"/>
  <c r="M807" i="10"/>
  <c r="L807" i="10"/>
  <c r="K807" i="10"/>
  <c r="M806" i="10"/>
  <c r="L806" i="10"/>
  <c r="K806" i="10"/>
  <c r="M805" i="10"/>
  <c r="L805" i="10"/>
  <c r="K805" i="10"/>
  <c r="M804" i="10"/>
  <c r="L804" i="10"/>
  <c r="K804" i="10"/>
  <c r="M803" i="10"/>
  <c r="L803" i="10"/>
  <c r="K803" i="10"/>
  <c r="M802" i="10"/>
  <c r="L802" i="10"/>
  <c r="K802" i="10"/>
  <c r="M801" i="10"/>
  <c r="L801" i="10"/>
  <c r="K801" i="10"/>
  <c r="M800" i="10"/>
  <c r="L800" i="10"/>
  <c r="K800" i="10"/>
  <c r="M799" i="10"/>
  <c r="L799" i="10"/>
  <c r="K799" i="10"/>
  <c r="M798" i="10"/>
  <c r="L798" i="10"/>
  <c r="K798" i="10"/>
  <c r="M797" i="10"/>
  <c r="L797" i="10"/>
  <c r="K797" i="10"/>
  <c r="M796" i="10"/>
  <c r="L796" i="10"/>
  <c r="K796" i="10"/>
  <c r="M795" i="10"/>
  <c r="L795" i="10"/>
  <c r="K795" i="10"/>
  <c r="M794" i="10"/>
  <c r="L794" i="10"/>
  <c r="K794" i="10"/>
  <c r="M793" i="10"/>
  <c r="L793" i="10"/>
  <c r="K793" i="10"/>
  <c r="M792" i="10"/>
  <c r="L792" i="10"/>
  <c r="K792" i="10"/>
  <c r="M791" i="10"/>
  <c r="L791" i="10"/>
  <c r="K791" i="10"/>
  <c r="M790" i="10"/>
  <c r="L790" i="10"/>
  <c r="K790" i="10"/>
  <c r="M789" i="10"/>
  <c r="L789" i="10"/>
  <c r="K789" i="10"/>
  <c r="M788" i="10"/>
  <c r="L788" i="10"/>
  <c r="K788" i="10"/>
  <c r="M787" i="10"/>
  <c r="L787" i="10"/>
  <c r="K787" i="10"/>
  <c r="M786" i="10"/>
  <c r="L786" i="10"/>
  <c r="K786" i="10"/>
  <c r="M785" i="10"/>
  <c r="L785" i="10"/>
  <c r="K785" i="10"/>
  <c r="M784" i="10"/>
  <c r="L784" i="10"/>
  <c r="K784" i="10"/>
  <c r="M783" i="10"/>
  <c r="L783" i="10"/>
  <c r="K783" i="10"/>
  <c r="M782" i="10"/>
  <c r="L782" i="10"/>
  <c r="K782" i="10"/>
  <c r="M781" i="10"/>
  <c r="L781" i="10"/>
  <c r="K781" i="10"/>
  <c r="M780" i="10"/>
  <c r="L780" i="10"/>
  <c r="K780" i="10"/>
  <c r="M779" i="10"/>
  <c r="L779" i="10"/>
  <c r="K779" i="10"/>
  <c r="M778" i="10"/>
  <c r="L778" i="10"/>
  <c r="K778" i="10"/>
  <c r="M777" i="10"/>
  <c r="L777" i="10"/>
  <c r="K777" i="10"/>
  <c r="M776" i="10"/>
  <c r="L776" i="10"/>
  <c r="K776" i="10"/>
  <c r="M775" i="10"/>
  <c r="L775" i="10"/>
  <c r="K775" i="10"/>
  <c r="M774" i="10"/>
  <c r="L774" i="10"/>
  <c r="K774" i="10"/>
  <c r="M773" i="10"/>
  <c r="L773" i="10"/>
  <c r="K773" i="10"/>
  <c r="M772" i="10"/>
  <c r="L772" i="10"/>
  <c r="K772" i="10"/>
  <c r="M771" i="10"/>
  <c r="L771" i="10"/>
  <c r="K771" i="10"/>
  <c r="M770" i="10"/>
  <c r="L770" i="10"/>
  <c r="K770" i="10"/>
  <c r="M769" i="10"/>
  <c r="L769" i="10"/>
  <c r="K769" i="10"/>
  <c r="M768" i="10"/>
  <c r="L768" i="10"/>
  <c r="K768" i="10"/>
  <c r="M767" i="10"/>
  <c r="L767" i="10"/>
  <c r="K767" i="10"/>
  <c r="M766" i="10"/>
  <c r="L766" i="10"/>
  <c r="K766" i="10"/>
  <c r="M765" i="10"/>
  <c r="L765" i="10"/>
  <c r="K765" i="10"/>
  <c r="M764" i="10"/>
  <c r="L764" i="10"/>
  <c r="K764" i="10"/>
  <c r="M763" i="10"/>
  <c r="L763" i="10"/>
  <c r="K763" i="10"/>
  <c r="M762" i="10"/>
  <c r="L762" i="10"/>
  <c r="K762" i="10"/>
  <c r="M761" i="10"/>
  <c r="L761" i="10"/>
  <c r="K761" i="10"/>
  <c r="M760" i="10"/>
  <c r="L760" i="10"/>
  <c r="K760" i="10"/>
  <c r="M759" i="10"/>
  <c r="L759" i="10"/>
  <c r="K759" i="10"/>
  <c r="M758" i="10"/>
  <c r="L758" i="10"/>
  <c r="K758" i="10"/>
  <c r="M757" i="10"/>
  <c r="L757" i="10"/>
  <c r="K757" i="10"/>
  <c r="M756" i="10"/>
  <c r="L756" i="10"/>
  <c r="K756" i="10"/>
  <c r="M755" i="10"/>
  <c r="L755" i="10"/>
  <c r="K755" i="10"/>
  <c r="M754" i="10"/>
  <c r="L754" i="10"/>
  <c r="K754" i="10"/>
  <c r="M753" i="10"/>
  <c r="L753" i="10"/>
  <c r="K753" i="10"/>
  <c r="M752" i="10"/>
  <c r="L752" i="10"/>
  <c r="K752" i="10"/>
  <c r="M751" i="10"/>
  <c r="L751" i="10"/>
  <c r="K751" i="10"/>
  <c r="M750" i="10"/>
  <c r="L750" i="10"/>
  <c r="K750" i="10"/>
  <c r="M749" i="10"/>
  <c r="L749" i="10"/>
  <c r="K749" i="10"/>
  <c r="M748" i="10"/>
  <c r="L748" i="10"/>
  <c r="K748" i="10"/>
  <c r="M747" i="10"/>
  <c r="L747" i="10"/>
  <c r="K747" i="10"/>
  <c r="M746" i="10"/>
  <c r="L746" i="10"/>
  <c r="K746" i="10"/>
  <c r="M745" i="10"/>
  <c r="L745" i="10"/>
  <c r="K745" i="10"/>
  <c r="M744" i="10"/>
  <c r="L744" i="10"/>
  <c r="K744" i="10"/>
  <c r="M743" i="10"/>
  <c r="L743" i="10"/>
  <c r="K743" i="10"/>
  <c r="M742" i="10"/>
  <c r="L742" i="10"/>
  <c r="K742" i="10"/>
  <c r="M741" i="10"/>
  <c r="L741" i="10"/>
  <c r="K741" i="10"/>
  <c r="M740" i="10"/>
  <c r="L740" i="10"/>
  <c r="K740" i="10"/>
  <c r="M739" i="10"/>
  <c r="L739" i="10"/>
  <c r="K739" i="10"/>
  <c r="M738" i="10"/>
  <c r="L738" i="10"/>
  <c r="K738" i="10"/>
  <c r="M737" i="10"/>
  <c r="L737" i="10"/>
  <c r="K737" i="10"/>
  <c r="M736" i="10"/>
  <c r="L736" i="10"/>
  <c r="K736" i="10"/>
  <c r="M735" i="10"/>
  <c r="L735" i="10"/>
  <c r="K735" i="10"/>
  <c r="M734" i="10"/>
  <c r="L734" i="10"/>
  <c r="K734" i="10"/>
  <c r="M733" i="10"/>
  <c r="L733" i="10"/>
  <c r="K733" i="10"/>
  <c r="M732" i="10"/>
  <c r="L732" i="10"/>
  <c r="K732" i="10"/>
  <c r="M731" i="10"/>
  <c r="L731" i="10"/>
  <c r="K731" i="10"/>
  <c r="M730" i="10"/>
  <c r="L730" i="10"/>
  <c r="K730" i="10"/>
  <c r="M729" i="10"/>
  <c r="L729" i="10"/>
  <c r="K729" i="10"/>
  <c r="M728" i="10"/>
  <c r="L728" i="10"/>
  <c r="K728" i="10"/>
  <c r="M727" i="10"/>
  <c r="L727" i="10"/>
  <c r="K727" i="10"/>
  <c r="M726" i="10"/>
  <c r="L726" i="10"/>
  <c r="K726" i="10"/>
  <c r="M725" i="10"/>
  <c r="L725" i="10"/>
  <c r="K725" i="10"/>
  <c r="M724" i="10"/>
  <c r="L724" i="10"/>
  <c r="K724" i="10"/>
  <c r="M723" i="10"/>
  <c r="L723" i="10"/>
  <c r="K723" i="10"/>
  <c r="M722" i="10"/>
  <c r="L722" i="10"/>
  <c r="K722" i="10"/>
  <c r="M721" i="10"/>
  <c r="L721" i="10"/>
  <c r="K721" i="10"/>
  <c r="M720" i="10"/>
  <c r="L720" i="10"/>
  <c r="K720" i="10"/>
  <c r="M719" i="10"/>
  <c r="L719" i="10"/>
  <c r="K719" i="10"/>
  <c r="M718" i="10"/>
  <c r="L718" i="10"/>
  <c r="K718" i="10"/>
  <c r="M717" i="10"/>
  <c r="L717" i="10"/>
  <c r="K717" i="10"/>
  <c r="M716" i="10"/>
  <c r="L716" i="10"/>
  <c r="K716" i="10"/>
  <c r="M715" i="10"/>
  <c r="L715" i="10"/>
  <c r="K715" i="10"/>
  <c r="M714" i="10"/>
  <c r="L714" i="10"/>
  <c r="K714" i="10"/>
  <c r="M713" i="10"/>
  <c r="L713" i="10"/>
  <c r="K713" i="10"/>
  <c r="M712" i="10"/>
  <c r="L712" i="10"/>
  <c r="K712" i="10"/>
  <c r="M711" i="10"/>
  <c r="L711" i="10"/>
  <c r="K711" i="10"/>
  <c r="M710" i="10"/>
  <c r="L710" i="10"/>
  <c r="K710" i="10"/>
  <c r="M709" i="10"/>
  <c r="L709" i="10"/>
  <c r="K709" i="10"/>
  <c r="M708" i="10"/>
  <c r="L708" i="10"/>
  <c r="K708" i="10"/>
  <c r="M707" i="10"/>
  <c r="L707" i="10"/>
  <c r="K707" i="10"/>
  <c r="M706" i="10"/>
  <c r="L706" i="10"/>
  <c r="K706" i="10"/>
  <c r="M705" i="10"/>
  <c r="L705" i="10"/>
  <c r="K705" i="10"/>
  <c r="M704" i="10"/>
  <c r="L704" i="10"/>
  <c r="K704" i="10"/>
  <c r="M703" i="10"/>
  <c r="L703" i="10"/>
  <c r="K703" i="10"/>
  <c r="M702" i="10"/>
  <c r="L702" i="10"/>
  <c r="K702" i="10"/>
  <c r="M701" i="10"/>
  <c r="L701" i="10"/>
  <c r="K701" i="10"/>
  <c r="M700" i="10"/>
  <c r="L700" i="10"/>
  <c r="K700" i="10"/>
  <c r="M699" i="10"/>
  <c r="L699" i="10"/>
  <c r="K699" i="10"/>
  <c r="M698" i="10"/>
  <c r="L698" i="10"/>
  <c r="K698" i="10"/>
  <c r="M697" i="10"/>
  <c r="L697" i="10"/>
  <c r="K697" i="10"/>
  <c r="M696" i="10"/>
  <c r="L696" i="10"/>
  <c r="K696" i="10"/>
  <c r="M695" i="10"/>
  <c r="L695" i="10"/>
  <c r="K695" i="10"/>
  <c r="M694" i="10"/>
  <c r="L694" i="10"/>
  <c r="K694" i="10"/>
  <c r="M693" i="10"/>
  <c r="L693" i="10"/>
  <c r="K693" i="10"/>
  <c r="M692" i="10"/>
  <c r="L692" i="10"/>
  <c r="K692" i="10"/>
  <c r="M691" i="10"/>
  <c r="L691" i="10"/>
  <c r="K691" i="10"/>
  <c r="M690" i="10"/>
  <c r="L690" i="10"/>
  <c r="K690" i="10"/>
  <c r="M689" i="10"/>
  <c r="L689" i="10"/>
  <c r="K689" i="10"/>
  <c r="M688" i="10"/>
  <c r="L688" i="10"/>
  <c r="K688" i="10"/>
  <c r="M687" i="10"/>
  <c r="L687" i="10"/>
  <c r="K687" i="10"/>
  <c r="M686" i="10"/>
  <c r="L686" i="10"/>
  <c r="K686" i="10"/>
  <c r="M685" i="10"/>
  <c r="L685" i="10"/>
  <c r="K685" i="10"/>
  <c r="M684" i="10"/>
  <c r="L684" i="10"/>
  <c r="K684" i="10"/>
  <c r="M683" i="10"/>
  <c r="L683" i="10"/>
  <c r="K683" i="10"/>
  <c r="M682" i="10"/>
  <c r="L682" i="10"/>
  <c r="K682" i="10"/>
  <c r="M681" i="10"/>
  <c r="L681" i="10"/>
  <c r="K681" i="10"/>
  <c r="M680" i="10"/>
  <c r="L680" i="10"/>
  <c r="K680" i="10"/>
  <c r="M679" i="10"/>
  <c r="L679" i="10"/>
  <c r="K679" i="10"/>
  <c r="M678" i="10"/>
  <c r="L678" i="10"/>
  <c r="K678" i="10"/>
  <c r="M677" i="10"/>
  <c r="L677" i="10"/>
  <c r="K677" i="10"/>
  <c r="M676" i="10"/>
  <c r="L676" i="10"/>
  <c r="K676" i="10"/>
  <c r="M675" i="10"/>
  <c r="L675" i="10"/>
  <c r="K675" i="10"/>
  <c r="M674" i="10"/>
  <c r="L674" i="10"/>
  <c r="K674" i="10"/>
  <c r="M673" i="10"/>
  <c r="L673" i="10"/>
  <c r="K673" i="10"/>
  <c r="M672" i="10"/>
  <c r="L672" i="10"/>
  <c r="K672" i="10"/>
  <c r="M671" i="10"/>
  <c r="L671" i="10"/>
  <c r="K671" i="10"/>
  <c r="M670" i="10"/>
  <c r="L670" i="10"/>
  <c r="K670" i="10"/>
  <c r="M669" i="10"/>
  <c r="L669" i="10"/>
  <c r="K669" i="10"/>
  <c r="M668" i="10"/>
  <c r="L668" i="10"/>
  <c r="K668" i="10"/>
  <c r="M667" i="10"/>
  <c r="L667" i="10"/>
  <c r="K667" i="10"/>
  <c r="M666" i="10"/>
  <c r="L666" i="10"/>
  <c r="K666" i="10"/>
  <c r="M665" i="10"/>
  <c r="L665" i="10"/>
  <c r="K665" i="10"/>
  <c r="M664" i="10"/>
  <c r="L664" i="10"/>
  <c r="K664" i="10"/>
  <c r="M663" i="10"/>
  <c r="L663" i="10"/>
  <c r="K663" i="10"/>
  <c r="M662" i="10"/>
  <c r="L662" i="10"/>
  <c r="K662" i="10"/>
  <c r="M661" i="10"/>
  <c r="L661" i="10"/>
  <c r="K661" i="10"/>
  <c r="M660" i="10"/>
  <c r="L660" i="10"/>
  <c r="K660" i="10"/>
  <c r="M659" i="10"/>
  <c r="L659" i="10"/>
  <c r="K659" i="10"/>
  <c r="M658" i="10"/>
  <c r="L658" i="10"/>
  <c r="K658" i="10"/>
  <c r="M657" i="10"/>
  <c r="L657" i="10"/>
  <c r="K657" i="10"/>
  <c r="M656" i="10"/>
  <c r="L656" i="10"/>
  <c r="K656" i="10"/>
  <c r="M655" i="10"/>
  <c r="L655" i="10"/>
  <c r="K655" i="10"/>
  <c r="M654" i="10"/>
  <c r="L654" i="10"/>
  <c r="K654" i="10"/>
  <c r="M653" i="10"/>
  <c r="L653" i="10"/>
  <c r="K653" i="10"/>
  <c r="M652" i="10"/>
  <c r="L652" i="10"/>
  <c r="K652" i="10"/>
  <c r="M651" i="10"/>
  <c r="L651" i="10"/>
  <c r="K651" i="10"/>
  <c r="M650" i="10"/>
  <c r="L650" i="10"/>
  <c r="K650" i="10"/>
  <c r="M649" i="10"/>
  <c r="L649" i="10"/>
  <c r="K649" i="10"/>
  <c r="M648" i="10"/>
  <c r="L648" i="10"/>
  <c r="K648" i="10"/>
  <c r="M647" i="10"/>
  <c r="L647" i="10"/>
  <c r="K647" i="10"/>
  <c r="M646" i="10"/>
  <c r="L646" i="10"/>
  <c r="K646" i="10"/>
  <c r="M645" i="10"/>
  <c r="L645" i="10"/>
  <c r="K645" i="10"/>
  <c r="M644" i="10"/>
  <c r="L644" i="10"/>
  <c r="K644" i="10"/>
  <c r="M643" i="10"/>
  <c r="L643" i="10"/>
  <c r="K643" i="10"/>
  <c r="M642" i="10"/>
  <c r="L642" i="10"/>
  <c r="K642" i="10"/>
  <c r="M641" i="10"/>
  <c r="L641" i="10"/>
  <c r="K641" i="10"/>
  <c r="M640" i="10"/>
  <c r="L640" i="10"/>
  <c r="K640" i="10"/>
  <c r="M639" i="10"/>
  <c r="L639" i="10"/>
  <c r="K639" i="10"/>
  <c r="M638" i="10"/>
  <c r="L638" i="10"/>
  <c r="K638" i="10"/>
  <c r="M637" i="10"/>
  <c r="L637" i="10"/>
  <c r="K637" i="10"/>
  <c r="M636" i="10"/>
  <c r="L636" i="10"/>
  <c r="K636" i="10"/>
  <c r="M635" i="10"/>
  <c r="L635" i="10"/>
  <c r="K635" i="10"/>
  <c r="M634" i="10"/>
  <c r="L634" i="10"/>
  <c r="K634" i="10"/>
  <c r="M633" i="10"/>
  <c r="L633" i="10"/>
  <c r="K633" i="10"/>
  <c r="M632" i="10"/>
  <c r="L632" i="10"/>
  <c r="K632" i="10"/>
  <c r="M631" i="10"/>
  <c r="L631" i="10"/>
  <c r="K631" i="10"/>
  <c r="M630" i="10"/>
  <c r="L630" i="10"/>
  <c r="K630" i="10"/>
  <c r="M629" i="10"/>
  <c r="L629" i="10"/>
  <c r="K629" i="10"/>
  <c r="M628" i="10"/>
  <c r="L628" i="10"/>
  <c r="K628" i="10"/>
  <c r="M627" i="10"/>
  <c r="L627" i="10"/>
  <c r="K627" i="10"/>
  <c r="M626" i="10"/>
  <c r="L626" i="10"/>
  <c r="K626" i="10"/>
  <c r="M625" i="10"/>
  <c r="L625" i="10"/>
  <c r="K625" i="10"/>
  <c r="M624" i="10"/>
  <c r="L624" i="10"/>
  <c r="K624" i="10"/>
  <c r="M623" i="10"/>
  <c r="L623" i="10"/>
  <c r="K623" i="10"/>
  <c r="M622" i="10"/>
  <c r="L622" i="10"/>
  <c r="K622" i="10"/>
  <c r="M621" i="10"/>
  <c r="L621" i="10"/>
  <c r="K621" i="10"/>
  <c r="M620" i="10"/>
  <c r="L620" i="10"/>
  <c r="K620" i="10"/>
  <c r="M619" i="10"/>
  <c r="L619" i="10"/>
  <c r="K619" i="10"/>
  <c r="M618" i="10"/>
  <c r="L618" i="10"/>
  <c r="K618" i="10"/>
  <c r="M617" i="10"/>
  <c r="L617" i="10"/>
  <c r="K617" i="10"/>
  <c r="M616" i="10"/>
  <c r="L616" i="10"/>
  <c r="K616" i="10"/>
  <c r="M615" i="10"/>
  <c r="L615" i="10"/>
  <c r="K615" i="10"/>
  <c r="M614" i="10"/>
  <c r="L614" i="10"/>
  <c r="K614" i="10"/>
  <c r="M613" i="10"/>
  <c r="L613" i="10"/>
  <c r="K613" i="10"/>
  <c r="M612" i="10"/>
  <c r="L612" i="10"/>
  <c r="K612" i="10"/>
  <c r="M611" i="10"/>
  <c r="L611" i="10"/>
  <c r="K611" i="10"/>
  <c r="M610" i="10"/>
  <c r="L610" i="10"/>
  <c r="K610" i="10"/>
  <c r="M609" i="10"/>
  <c r="L609" i="10"/>
  <c r="K609" i="10"/>
  <c r="M608" i="10"/>
  <c r="L608" i="10"/>
  <c r="K608" i="10"/>
  <c r="M607" i="10"/>
  <c r="L607" i="10"/>
  <c r="K607" i="10"/>
  <c r="M606" i="10"/>
  <c r="L606" i="10"/>
  <c r="K606" i="10"/>
  <c r="M605" i="10"/>
  <c r="L605" i="10"/>
  <c r="K605" i="10"/>
  <c r="M604" i="10"/>
  <c r="L604" i="10"/>
  <c r="K604" i="10"/>
  <c r="M603" i="10"/>
  <c r="L603" i="10"/>
  <c r="K603" i="10"/>
  <c r="M602" i="10"/>
  <c r="L602" i="10"/>
  <c r="K602" i="10"/>
  <c r="M601" i="10"/>
  <c r="L601" i="10"/>
  <c r="K601" i="10"/>
  <c r="M600" i="10"/>
  <c r="L600" i="10"/>
  <c r="K600" i="10"/>
  <c r="M599" i="10"/>
  <c r="L599" i="10"/>
  <c r="K599" i="10"/>
  <c r="M598" i="10"/>
  <c r="L598" i="10"/>
  <c r="K598" i="10"/>
  <c r="M597" i="10"/>
  <c r="L597" i="10"/>
  <c r="K597" i="10"/>
  <c r="M596" i="10"/>
  <c r="L596" i="10"/>
  <c r="K596" i="10"/>
  <c r="M595" i="10"/>
  <c r="L595" i="10"/>
  <c r="K595" i="10"/>
  <c r="M594" i="10"/>
  <c r="L594" i="10"/>
  <c r="K594" i="10"/>
  <c r="M593" i="10"/>
  <c r="L593" i="10"/>
  <c r="K593" i="10"/>
  <c r="M592" i="10"/>
  <c r="L592" i="10"/>
  <c r="K592" i="10"/>
  <c r="M591" i="10"/>
  <c r="L591" i="10"/>
  <c r="K591" i="10"/>
  <c r="M590" i="10"/>
  <c r="L590" i="10"/>
  <c r="K590" i="10"/>
  <c r="M589" i="10"/>
  <c r="L589" i="10"/>
  <c r="K589" i="10"/>
  <c r="M588" i="10"/>
  <c r="L588" i="10"/>
  <c r="K588" i="10"/>
  <c r="M587" i="10"/>
  <c r="L587" i="10"/>
  <c r="K587" i="10"/>
  <c r="M586" i="10"/>
  <c r="L586" i="10"/>
  <c r="K586" i="10"/>
  <c r="M585" i="10"/>
  <c r="L585" i="10"/>
  <c r="K585" i="10"/>
  <c r="M584" i="10"/>
  <c r="L584" i="10"/>
  <c r="K584" i="10"/>
  <c r="M583" i="10"/>
  <c r="L583" i="10"/>
  <c r="K583" i="10"/>
  <c r="M582" i="10"/>
  <c r="L582" i="10"/>
  <c r="K582" i="10"/>
  <c r="M581" i="10"/>
  <c r="L581" i="10"/>
  <c r="K581" i="10"/>
  <c r="M580" i="10"/>
  <c r="L580" i="10"/>
  <c r="K580" i="10"/>
  <c r="M579" i="10"/>
  <c r="L579" i="10"/>
  <c r="K579" i="10"/>
  <c r="M578" i="10"/>
  <c r="L578" i="10"/>
  <c r="K578" i="10"/>
  <c r="M577" i="10"/>
  <c r="L577" i="10"/>
  <c r="K577" i="10"/>
  <c r="M576" i="10"/>
  <c r="L576" i="10"/>
  <c r="K576" i="10"/>
  <c r="M575" i="10"/>
  <c r="L575" i="10"/>
  <c r="K575" i="10"/>
  <c r="M574" i="10"/>
  <c r="L574" i="10"/>
  <c r="K574" i="10"/>
  <c r="M573" i="10"/>
  <c r="L573" i="10"/>
  <c r="K573" i="10"/>
  <c r="M572" i="10"/>
  <c r="L572" i="10"/>
  <c r="K572" i="10"/>
  <c r="M571" i="10"/>
  <c r="L571" i="10"/>
  <c r="K571" i="10"/>
  <c r="M570" i="10"/>
  <c r="L570" i="10"/>
  <c r="K570" i="10"/>
  <c r="M569" i="10"/>
  <c r="L569" i="10"/>
  <c r="K569" i="10"/>
  <c r="M568" i="10"/>
  <c r="L568" i="10"/>
  <c r="K568" i="10"/>
  <c r="M567" i="10"/>
  <c r="L567" i="10"/>
  <c r="K567" i="10"/>
  <c r="M566" i="10"/>
  <c r="L566" i="10"/>
  <c r="K566" i="10"/>
  <c r="M565" i="10"/>
  <c r="L565" i="10"/>
  <c r="K565" i="10"/>
  <c r="M564" i="10"/>
  <c r="L564" i="10"/>
  <c r="K564" i="10"/>
  <c r="M563" i="10"/>
  <c r="L563" i="10"/>
  <c r="K563" i="10"/>
  <c r="M562" i="10"/>
  <c r="L562" i="10"/>
  <c r="K562" i="10"/>
  <c r="M561" i="10"/>
  <c r="L561" i="10"/>
  <c r="K561" i="10"/>
  <c r="M560" i="10"/>
  <c r="L560" i="10"/>
  <c r="K560" i="10"/>
  <c r="M559" i="10"/>
  <c r="L559" i="10"/>
  <c r="K559" i="10"/>
  <c r="M558" i="10"/>
  <c r="L558" i="10"/>
  <c r="K558" i="10"/>
  <c r="M557" i="10"/>
  <c r="L557" i="10"/>
  <c r="K557" i="10"/>
  <c r="M556" i="10"/>
  <c r="L556" i="10"/>
  <c r="K556" i="10"/>
  <c r="M555" i="10"/>
  <c r="L555" i="10"/>
  <c r="K555" i="10"/>
  <c r="M554" i="10"/>
  <c r="L554" i="10"/>
  <c r="K554" i="10"/>
  <c r="M553" i="10"/>
  <c r="L553" i="10"/>
  <c r="K553" i="10"/>
  <c r="M552" i="10"/>
  <c r="L552" i="10"/>
  <c r="K552" i="10"/>
  <c r="M551" i="10"/>
  <c r="L551" i="10"/>
  <c r="K551" i="10"/>
  <c r="M550" i="10"/>
  <c r="L550" i="10"/>
  <c r="K550" i="10"/>
  <c r="M549" i="10"/>
  <c r="L549" i="10"/>
  <c r="K549" i="10"/>
  <c r="M548" i="10"/>
  <c r="L548" i="10"/>
  <c r="K548" i="10"/>
  <c r="M547" i="10"/>
  <c r="L547" i="10"/>
  <c r="K547" i="10"/>
  <c r="M546" i="10"/>
  <c r="L546" i="10"/>
  <c r="K546" i="10"/>
  <c r="M545" i="10"/>
  <c r="L545" i="10"/>
  <c r="K545" i="10"/>
  <c r="M544" i="10"/>
  <c r="L544" i="10"/>
  <c r="K544" i="10"/>
  <c r="M543" i="10"/>
  <c r="L543" i="10"/>
  <c r="K543" i="10"/>
  <c r="M542" i="10"/>
  <c r="L542" i="10"/>
  <c r="K542" i="10"/>
  <c r="M541" i="10"/>
  <c r="L541" i="10"/>
  <c r="K541" i="10"/>
  <c r="M540" i="10"/>
  <c r="L540" i="10"/>
  <c r="K540" i="10"/>
  <c r="M539" i="10"/>
  <c r="L539" i="10"/>
  <c r="K539" i="10"/>
  <c r="M538" i="10"/>
  <c r="L538" i="10"/>
  <c r="K538" i="10"/>
  <c r="M537" i="10"/>
  <c r="L537" i="10"/>
  <c r="K537" i="10"/>
  <c r="M536" i="10"/>
  <c r="L536" i="10"/>
  <c r="K536" i="10"/>
  <c r="M535" i="10"/>
  <c r="L535" i="10"/>
  <c r="K535" i="10"/>
  <c r="M534" i="10"/>
  <c r="L534" i="10"/>
  <c r="K534" i="10"/>
  <c r="M533" i="10"/>
  <c r="L533" i="10"/>
  <c r="K533" i="10"/>
  <c r="M532" i="10"/>
  <c r="L532" i="10"/>
  <c r="K532" i="10"/>
  <c r="M531" i="10"/>
  <c r="L531" i="10"/>
  <c r="K531" i="10"/>
  <c r="M530" i="10"/>
  <c r="L530" i="10"/>
  <c r="K530" i="10"/>
  <c r="M529" i="10"/>
  <c r="L529" i="10"/>
  <c r="K529" i="10"/>
  <c r="M528" i="10"/>
  <c r="L528" i="10"/>
  <c r="K528" i="10"/>
  <c r="M527" i="10"/>
  <c r="L527" i="10"/>
  <c r="K527" i="10"/>
  <c r="M526" i="10"/>
  <c r="L526" i="10"/>
  <c r="K526" i="10"/>
  <c r="M525" i="10"/>
  <c r="L525" i="10"/>
  <c r="K525" i="10"/>
  <c r="M524" i="10"/>
  <c r="L524" i="10"/>
  <c r="K524" i="10"/>
  <c r="M523" i="10"/>
  <c r="L523" i="10"/>
  <c r="K523" i="10"/>
  <c r="M522" i="10"/>
  <c r="L522" i="10"/>
  <c r="K522" i="10"/>
  <c r="M521" i="10"/>
  <c r="L521" i="10"/>
  <c r="K521" i="10"/>
  <c r="M520" i="10"/>
  <c r="L520" i="10"/>
  <c r="K520" i="10"/>
  <c r="M519" i="10"/>
  <c r="L519" i="10"/>
  <c r="K519" i="10"/>
  <c r="M518" i="10"/>
  <c r="L518" i="10"/>
  <c r="K518" i="10"/>
  <c r="M517" i="10"/>
  <c r="L517" i="10"/>
  <c r="K517" i="10"/>
  <c r="M516" i="10"/>
  <c r="L516" i="10"/>
  <c r="K516" i="10"/>
  <c r="M515" i="10"/>
  <c r="L515" i="10"/>
  <c r="K515" i="10"/>
  <c r="M514" i="10"/>
  <c r="L514" i="10"/>
  <c r="K514" i="10"/>
  <c r="M513" i="10"/>
  <c r="L513" i="10"/>
  <c r="K513" i="10"/>
  <c r="M512" i="10"/>
  <c r="L512" i="10"/>
  <c r="K512" i="10"/>
  <c r="M511" i="10"/>
  <c r="L511" i="10"/>
  <c r="K511" i="10"/>
  <c r="M510" i="10"/>
  <c r="L510" i="10"/>
  <c r="K510" i="10"/>
  <c r="M509" i="10"/>
  <c r="L509" i="10"/>
  <c r="K509" i="10"/>
  <c r="M508" i="10"/>
  <c r="L508" i="10"/>
  <c r="K508" i="10"/>
  <c r="M507" i="10"/>
  <c r="L507" i="10"/>
  <c r="K507" i="10"/>
  <c r="M506" i="10"/>
  <c r="L506" i="10"/>
  <c r="K506" i="10"/>
  <c r="M505" i="10"/>
  <c r="L505" i="10"/>
  <c r="K505" i="10"/>
  <c r="M504" i="10"/>
  <c r="L504" i="10"/>
  <c r="K504" i="10"/>
  <c r="M503" i="10"/>
  <c r="L503" i="10"/>
  <c r="K503" i="10"/>
  <c r="M502" i="10"/>
  <c r="L502" i="10"/>
  <c r="K502" i="10"/>
  <c r="M501" i="10"/>
  <c r="L501" i="10"/>
  <c r="K501" i="10"/>
  <c r="M500" i="10"/>
  <c r="L500" i="10"/>
  <c r="K500" i="10"/>
  <c r="M499" i="10"/>
  <c r="L499" i="10"/>
  <c r="K499" i="10"/>
  <c r="M498" i="10"/>
  <c r="L498" i="10"/>
  <c r="K498" i="10"/>
  <c r="M497" i="10"/>
  <c r="L497" i="10"/>
  <c r="K497" i="10"/>
  <c r="M496" i="10"/>
  <c r="L496" i="10"/>
  <c r="K496" i="10"/>
  <c r="M495" i="10"/>
  <c r="L495" i="10"/>
  <c r="K495" i="10"/>
  <c r="M494" i="10"/>
  <c r="L494" i="10"/>
  <c r="K494" i="10"/>
  <c r="M493" i="10"/>
  <c r="L493" i="10"/>
  <c r="K493" i="10"/>
  <c r="M492" i="10"/>
  <c r="L492" i="10"/>
  <c r="K492" i="10"/>
  <c r="M491" i="10"/>
  <c r="L491" i="10"/>
  <c r="K491" i="10"/>
  <c r="M490" i="10"/>
  <c r="L490" i="10"/>
  <c r="K490" i="10"/>
  <c r="M489" i="10"/>
  <c r="L489" i="10"/>
  <c r="K489" i="10"/>
  <c r="M488" i="10"/>
  <c r="L488" i="10"/>
  <c r="K488" i="10"/>
  <c r="M487" i="10"/>
  <c r="L487" i="10"/>
  <c r="K487" i="10"/>
  <c r="M486" i="10"/>
  <c r="L486" i="10"/>
  <c r="K486" i="10"/>
  <c r="M485" i="10"/>
  <c r="L485" i="10"/>
  <c r="K485" i="10"/>
  <c r="M484" i="10"/>
  <c r="L484" i="10"/>
  <c r="K484" i="10"/>
  <c r="M483" i="10"/>
  <c r="L483" i="10"/>
  <c r="K483" i="10"/>
  <c r="M482" i="10"/>
  <c r="L482" i="10"/>
  <c r="K482" i="10"/>
  <c r="M481" i="10"/>
  <c r="L481" i="10"/>
  <c r="K481" i="10"/>
  <c r="M480" i="10"/>
  <c r="L480" i="10"/>
  <c r="K480" i="10"/>
  <c r="M479" i="10"/>
  <c r="L479" i="10"/>
  <c r="K479" i="10"/>
  <c r="M478" i="10"/>
  <c r="L478" i="10"/>
  <c r="K478" i="10"/>
  <c r="M477" i="10"/>
  <c r="L477" i="10"/>
  <c r="K477" i="10"/>
  <c r="M476" i="10"/>
  <c r="L476" i="10"/>
  <c r="K476" i="10"/>
  <c r="M475" i="10"/>
  <c r="L475" i="10"/>
  <c r="K475" i="10"/>
  <c r="M474" i="10"/>
  <c r="L474" i="10"/>
  <c r="K474" i="10"/>
  <c r="M473" i="10"/>
  <c r="L473" i="10"/>
  <c r="K473" i="10"/>
  <c r="M472" i="10"/>
  <c r="L472" i="10"/>
  <c r="K472" i="10"/>
  <c r="M471" i="10"/>
  <c r="L471" i="10"/>
  <c r="K471" i="10"/>
  <c r="M470" i="10"/>
  <c r="L470" i="10"/>
  <c r="K470" i="10"/>
  <c r="M469" i="10"/>
  <c r="L469" i="10"/>
  <c r="K469" i="10"/>
  <c r="M468" i="10"/>
  <c r="L468" i="10"/>
  <c r="K468" i="10"/>
  <c r="M467" i="10"/>
  <c r="L467" i="10"/>
  <c r="K467" i="10"/>
  <c r="M466" i="10"/>
  <c r="L466" i="10"/>
  <c r="K466" i="10"/>
  <c r="M465" i="10"/>
  <c r="L465" i="10"/>
  <c r="K465" i="10"/>
  <c r="M464" i="10"/>
  <c r="L464" i="10"/>
  <c r="K464" i="10"/>
  <c r="M463" i="10"/>
  <c r="L463" i="10"/>
  <c r="K463" i="10"/>
  <c r="M462" i="10"/>
  <c r="L462" i="10"/>
  <c r="K462" i="10"/>
  <c r="M461" i="10"/>
  <c r="L461" i="10"/>
  <c r="K461" i="10"/>
  <c r="M460" i="10"/>
  <c r="L460" i="10"/>
  <c r="K460" i="10"/>
  <c r="M459" i="10"/>
  <c r="L459" i="10"/>
  <c r="K459" i="10"/>
  <c r="M458" i="10"/>
  <c r="L458" i="10"/>
  <c r="K458" i="10"/>
  <c r="M457" i="10"/>
  <c r="L457" i="10"/>
  <c r="K457" i="10"/>
  <c r="M456" i="10"/>
  <c r="L456" i="10"/>
  <c r="K456" i="10"/>
  <c r="M455" i="10"/>
  <c r="L455" i="10"/>
  <c r="K455" i="10"/>
  <c r="M454" i="10"/>
  <c r="L454" i="10"/>
  <c r="K454" i="10"/>
  <c r="M453" i="10"/>
  <c r="L453" i="10"/>
  <c r="K453" i="10"/>
  <c r="M452" i="10"/>
  <c r="L452" i="10"/>
  <c r="K452" i="10"/>
  <c r="M451" i="10"/>
  <c r="L451" i="10"/>
  <c r="K451" i="10"/>
  <c r="M450" i="10"/>
  <c r="L450" i="10"/>
  <c r="K450" i="10"/>
  <c r="M449" i="10"/>
  <c r="L449" i="10"/>
  <c r="K449" i="10"/>
  <c r="M448" i="10"/>
  <c r="L448" i="10"/>
  <c r="K448" i="10"/>
  <c r="M447" i="10"/>
  <c r="L447" i="10"/>
  <c r="K447" i="10"/>
  <c r="M446" i="10"/>
  <c r="L446" i="10"/>
  <c r="K446" i="10"/>
  <c r="M445" i="10"/>
  <c r="L445" i="10"/>
  <c r="K445" i="10"/>
  <c r="M444" i="10"/>
  <c r="L444" i="10"/>
  <c r="K444" i="10"/>
  <c r="M443" i="10"/>
  <c r="L443" i="10"/>
  <c r="K443" i="10"/>
  <c r="M442" i="10"/>
  <c r="L442" i="10"/>
  <c r="K442" i="10"/>
  <c r="M441" i="10"/>
  <c r="L441" i="10"/>
  <c r="K441" i="10"/>
  <c r="M440" i="10"/>
  <c r="L440" i="10"/>
  <c r="K440" i="10"/>
  <c r="M439" i="10"/>
  <c r="L439" i="10"/>
  <c r="K439" i="10"/>
  <c r="M438" i="10"/>
  <c r="L438" i="10"/>
  <c r="K438" i="10"/>
  <c r="M437" i="10"/>
  <c r="L437" i="10"/>
  <c r="K437" i="10"/>
  <c r="M436" i="10"/>
  <c r="L436" i="10"/>
  <c r="K436" i="10"/>
  <c r="M435" i="10"/>
  <c r="L435" i="10"/>
  <c r="K435" i="10"/>
  <c r="M434" i="10"/>
  <c r="L434" i="10"/>
  <c r="K434" i="10"/>
  <c r="M433" i="10"/>
  <c r="L433" i="10"/>
  <c r="K433" i="10"/>
  <c r="M432" i="10"/>
  <c r="L432" i="10"/>
  <c r="K432" i="10"/>
  <c r="M431" i="10"/>
  <c r="L431" i="10"/>
  <c r="K431" i="10"/>
  <c r="M430" i="10"/>
  <c r="L430" i="10"/>
  <c r="K430" i="10"/>
  <c r="M429" i="10"/>
  <c r="L429" i="10"/>
  <c r="K429" i="10"/>
  <c r="M428" i="10"/>
  <c r="L428" i="10"/>
  <c r="K428" i="10"/>
  <c r="M427" i="10"/>
  <c r="L427" i="10"/>
  <c r="K427" i="10"/>
  <c r="M426" i="10"/>
  <c r="L426" i="10"/>
  <c r="K426" i="10"/>
  <c r="M425" i="10"/>
  <c r="L425" i="10"/>
  <c r="K425" i="10"/>
  <c r="M424" i="10"/>
  <c r="L424" i="10"/>
  <c r="K424" i="10"/>
  <c r="M423" i="10"/>
  <c r="L423" i="10"/>
  <c r="K423" i="10"/>
  <c r="M422" i="10"/>
  <c r="L422" i="10"/>
  <c r="K422" i="10"/>
  <c r="M421" i="10"/>
  <c r="L421" i="10"/>
  <c r="K421" i="10"/>
  <c r="M420" i="10"/>
  <c r="L420" i="10"/>
  <c r="K420" i="10"/>
  <c r="M419" i="10"/>
  <c r="L419" i="10"/>
  <c r="K419" i="10"/>
  <c r="M418" i="10"/>
  <c r="L418" i="10"/>
  <c r="K418" i="10"/>
  <c r="M417" i="10"/>
  <c r="L417" i="10"/>
  <c r="K417" i="10"/>
  <c r="M416" i="10"/>
  <c r="L416" i="10"/>
  <c r="K416" i="10"/>
  <c r="M415" i="10"/>
  <c r="L415" i="10"/>
  <c r="K415" i="10"/>
  <c r="M414" i="10"/>
  <c r="L414" i="10"/>
  <c r="K414" i="10"/>
  <c r="M413" i="10"/>
  <c r="L413" i="10"/>
  <c r="K413" i="10"/>
  <c r="M412" i="10"/>
  <c r="L412" i="10"/>
  <c r="K412" i="10"/>
  <c r="M411" i="10"/>
  <c r="L411" i="10"/>
  <c r="K411" i="10"/>
  <c r="M410" i="10"/>
  <c r="L410" i="10"/>
  <c r="K410" i="10"/>
  <c r="M409" i="10"/>
  <c r="L409" i="10"/>
  <c r="K409" i="10"/>
  <c r="M408" i="10"/>
  <c r="L408" i="10"/>
  <c r="K408" i="10"/>
  <c r="M407" i="10"/>
  <c r="L407" i="10"/>
  <c r="K407" i="10"/>
  <c r="M406" i="10"/>
  <c r="L406" i="10"/>
  <c r="K406" i="10"/>
  <c r="M405" i="10"/>
  <c r="L405" i="10"/>
  <c r="K405" i="10"/>
  <c r="M404" i="10"/>
  <c r="L404" i="10"/>
  <c r="K404" i="10"/>
  <c r="M403" i="10"/>
  <c r="L403" i="10"/>
  <c r="K403" i="10"/>
  <c r="M402" i="10"/>
  <c r="L402" i="10"/>
  <c r="K402" i="10"/>
  <c r="M401" i="10"/>
  <c r="L401" i="10"/>
  <c r="K401" i="10"/>
  <c r="M400" i="10"/>
  <c r="L400" i="10"/>
  <c r="K400" i="10"/>
  <c r="M399" i="10"/>
  <c r="L399" i="10"/>
  <c r="K399" i="10"/>
  <c r="M398" i="10"/>
  <c r="L398" i="10"/>
  <c r="K398" i="10"/>
  <c r="M397" i="10"/>
  <c r="L397" i="10"/>
  <c r="K397" i="10"/>
  <c r="M396" i="10"/>
  <c r="L396" i="10"/>
  <c r="K396" i="10"/>
  <c r="M395" i="10"/>
  <c r="L395" i="10"/>
  <c r="K395" i="10"/>
  <c r="M394" i="10"/>
  <c r="L394" i="10"/>
  <c r="K394" i="10"/>
  <c r="M393" i="10"/>
  <c r="L393" i="10"/>
  <c r="K393" i="10"/>
  <c r="M392" i="10"/>
  <c r="L392" i="10"/>
  <c r="K392" i="10"/>
  <c r="M391" i="10"/>
  <c r="L391" i="10"/>
  <c r="K391" i="10"/>
  <c r="M390" i="10"/>
  <c r="L390" i="10"/>
  <c r="K390" i="10"/>
  <c r="M389" i="10"/>
  <c r="L389" i="10"/>
  <c r="K389" i="10"/>
  <c r="M388" i="10"/>
  <c r="L388" i="10"/>
  <c r="K388" i="10"/>
  <c r="M387" i="10"/>
  <c r="L387" i="10"/>
  <c r="K387" i="10"/>
  <c r="M386" i="10"/>
  <c r="L386" i="10"/>
  <c r="K386" i="10"/>
  <c r="M385" i="10"/>
  <c r="L385" i="10"/>
  <c r="K385" i="10"/>
  <c r="M384" i="10"/>
  <c r="L384" i="10"/>
  <c r="K384" i="10"/>
  <c r="M383" i="10"/>
  <c r="L383" i="10"/>
  <c r="K383" i="10"/>
  <c r="M382" i="10"/>
  <c r="L382" i="10"/>
  <c r="K382" i="10"/>
  <c r="M381" i="10"/>
  <c r="L381" i="10"/>
  <c r="K381" i="10"/>
  <c r="M380" i="10"/>
  <c r="L380" i="10"/>
  <c r="K380" i="10"/>
  <c r="M379" i="10"/>
  <c r="L379" i="10"/>
  <c r="K379" i="10"/>
  <c r="M378" i="10"/>
  <c r="L378" i="10"/>
  <c r="K378" i="10"/>
  <c r="M377" i="10"/>
  <c r="L377" i="10"/>
  <c r="K377" i="10"/>
  <c r="M376" i="10"/>
  <c r="L376" i="10"/>
  <c r="K376" i="10"/>
  <c r="M375" i="10"/>
  <c r="L375" i="10"/>
  <c r="K375" i="10"/>
  <c r="M374" i="10"/>
  <c r="L374" i="10"/>
  <c r="K374" i="10"/>
  <c r="M373" i="10"/>
  <c r="L373" i="10"/>
  <c r="K373" i="10"/>
  <c r="M372" i="10"/>
  <c r="L372" i="10"/>
  <c r="K372" i="10"/>
  <c r="M371" i="10"/>
  <c r="L371" i="10"/>
  <c r="K371" i="10"/>
  <c r="M370" i="10"/>
  <c r="L370" i="10"/>
  <c r="K370" i="10"/>
  <c r="M369" i="10"/>
  <c r="L369" i="10"/>
  <c r="K369" i="10"/>
  <c r="M368" i="10"/>
  <c r="L368" i="10"/>
  <c r="K368" i="10"/>
  <c r="M367" i="10"/>
  <c r="L367" i="10"/>
  <c r="K367" i="10"/>
  <c r="M366" i="10"/>
  <c r="L366" i="10"/>
  <c r="K366" i="10"/>
  <c r="M365" i="10"/>
  <c r="L365" i="10"/>
  <c r="K365" i="10"/>
  <c r="M364" i="10"/>
  <c r="L364" i="10"/>
  <c r="K364" i="10"/>
  <c r="M363" i="10"/>
  <c r="L363" i="10"/>
  <c r="K363" i="10"/>
  <c r="M362" i="10"/>
  <c r="L362" i="10"/>
  <c r="K362" i="10"/>
  <c r="M361" i="10"/>
  <c r="L361" i="10"/>
  <c r="K361" i="10"/>
  <c r="M360" i="10"/>
  <c r="L360" i="10"/>
  <c r="K360" i="10"/>
  <c r="M359" i="10"/>
  <c r="L359" i="10"/>
  <c r="K359" i="10"/>
  <c r="M358" i="10"/>
  <c r="L358" i="10"/>
  <c r="K358" i="10"/>
  <c r="M357" i="10"/>
  <c r="L357" i="10"/>
  <c r="K357" i="10"/>
  <c r="M356" i="10"/>
  <c r="L356" i="10"/>
  <c r="K356" i="10"/>
  <c r="M355" i="10"/>
  <c r="L355" i="10"/>
  <c r="K355" i="10"/>
  <c r="M354" i="10"/>
  <c r="L354" i="10"/>
  <c r="K354" i="10"/>
  <c r="M353" i="10"/>
  <c r="L353" i="10"/>
  <c r="K353" i="10"/>
  <c r="M352" i="10"/>
  <c r="L352" i="10"/>
  <c r="K352" i="10"/>
  <c r="M351" i="10"/>
  <c r="L351" i="10"/>
  <c r="K351" i="10"/>
  <c r="M350" i="10"/>
  <c r="L350" i="10"/>
  <c r="K350" i="10"/>
  <c r="M349" i="10"/>
  <c r="L349" i="10"/>
  <c r="K349" i="10"/>
  <c r="M348" i="10"/>
  <c r="L348" i="10"/>
  <c r="K348" i="10"/>
  <c r="M347" i="10"/>
  <c r="L347" i="10"/>
  <c r="K347" i="10"/>
  <c r="M346" i="10"/>
  <c r="L346" i="10"/>
  <c r="K346" i="10"/>
  <c r="M345" i="10"/>
  <c r="L345" i="10"/>
  <c r="K345" i="10"/>
  <c r="M344" i="10"/>
  <c r="L344" i="10"/>
  <c r="K344" i="10"/>
  <c r="M343" i="10"/>
  <c r="L343" i="10"/>
  <c r="K343" i="10"/>
  <c r="M342" i="10"/>
  <c r="L342" i="10"/>
  <c r="K342" i="10"/>
  <c r="M341" i="10"/>
  <c r="L341" i="10"/>
  <c r="K341" i="10"/>
  <c r="M340" i="10"/>
  <c r="L340" i="10"/>
  <c r="K340" i="10"/>
  <c r="M339" i="10"/>
  <c r="L339" i="10"/>
  <c r="K339" i="10"/>
  <c r="M338" i="10"/>
  <c r="L338" i="10"/>
  <c r="K338" i="10"/>
  <c r="M337" i="10"/>
  <c r="L337" i="10"/>
  <c r="K337" i="10"/>
  <c r="M336" i="10"/>
  <c r="L336" i="10"/>
  <c r="K336" i="10"/>
  <c r="M335" i="10"/>
  <c r="L335" i="10"/>
  <c r="K335" i="10"/>
  <c r="M334" i="10"/>
  <c r="L334" i="10"/>
  <c r="K334" i="10"/>
  <c r="M333" i="10"/>
  <c r="L333" i="10"/>
  <c r="K333" i="10"/>
  <c r="M332" i="10"/>
  <c r="L332" i="10"/>
  <c r="K332" i="10"/>
  <c r="M331" i="10"/>
  <c r="L331" i="10"/>
  <c r="K331" i="10"/>
  <c r="M330" i="10"/>
  <c r="L330" i="10"/>
  <c r="K330" i="10"/>
  <c r="M329" i="10"/>
  <c r="L329" i="10"/>
  <c r="K329" i="10"/>
  <c r="M328" i="10"/>
  <c r="L328" i="10"/>
  <c r="K328" i="10"/>
  <c r="M327" i="10"/>
  <c r="L327" i="10"/>
  <c r="K327" i="10"/>
  <c r="M326" i="10"/>
  <c r="L326" i="10"/>
  <c r="K326" i="10"/>
  <c r="M325" i="10"/>
  <c r="L325" i="10"/>
  <c r="K325" i="10"/>
  <c r="M324" i="10"/>
  <c r="L324" i="10"/>
  <c r="K324" i="10"/>
  <c r="M323" i="10"/>
  <c r="L323" i="10"/>
  <c r="K323" i="10"/>
  <c r="M322" i="10"/>
  <c r="L322" i="10"/>
  <c r="K322" i="10"/>
  <c r="M321" i="10"/>
  <c r="L321" i="10"/>
  <c r="K321" i="10"/>
  <c r="M320" i="10"/>
  <c r="L320" i="10"/>
  <c r="K320" i="10"/>
  <c r="M319" i="10"/>
  <c r="L319" i="10"/>
  <c r="K319" i="10"/>
  <c r="M318" i="10"/>
  <c r="L318" i="10"/>
  <c r="K318" i="10"/>
  <c r="M317" i="10"/>
  <c r="L317" i="10"/>
  <c r="K317" i="10"/>
  <c r="M316" i="10"/>
  <c r="L316" i="10"/>
  <c r="K316" i="10"/>
  <c r="M315" i="10"/>
  <c r="L315" i="10"/>
  <c r="K315" i="10"/>
  <c r="M314" i="10"/>
  <c r="L314" i="10"/>
  <c r="K314" i="10"/>
  <c r="M313" i="10"/>
  <c r="L313" i="10"/>
  <c r="K313" i="10"/>
  <c r="M312" i="10"/>
  <c r="L312" i="10"/>
  <c r="K312" i="10"/>
  <c r="M311" i="10"/>
  <c r="L311" i="10"/>
  <c r="K311" i="10"/>
  <c r="M310" i="10"/>
  <c r="L310" i="10"/>
  <c r="K310" i="10"/>
  <c r="M309" i="10"/>
  <c r="L309" i="10"/>
  <c r="K309" i="10"/>
  <c r="M308" i="10"/>
  <c r="L308" i="10"/>
  <c r="K308" i="10"/>
  <c r="M307" i="10"/>
  <c r="L307" i="10"/>
  <c r="K307" i="10"/>
  <c r="M306" i="10"/>
  <c r="L306" i="10"/>
  <c r="K306" i="10"/>
  <c r="M305" i="10"/>
  <c r="L305" i="10"/>
  <c r="K305" i="10"/>
  <c r="M304" i="10"/>
  <c r="L304" i="10"/>
  <c r="K304" i="10"/>
  <c r="M303" i="10"/>
  <c r="L303" i="10"/>
  <c r="K303" i="10"/>
  <c r="M302" i="10"/>
  <c r="L302" i="10"/>
  <c r="K302" i="10"/>
  <c r="M301" i="10"/>
  <c r="L301" i="10"/>
  <c r="K301" i="10"/>
  <c r="M300" i="10"/>
  <c r="L300" i="10"/>
  <c r="K300" i="10"/>
  <c r="M299" i="10"/>
  <c r="L299" i="10"/>
  <c r="K299" i="10"/>
  <c r="M298" i="10"/>
  <c r="L298" i="10"/>
  <c r="K298" i="10"/>
  <c r="M297" i="10"/>
  <c r="L297" i="10"/>
  <c r="K297" i="10"/>
  <c r="M296" i="10"/>
  <c r="L296" i="10"/>
  <c r="K296" i="10"/>
  <c r="M295" i="10"/>
  <c r="L295" i="10"/>
  <c r="K295" i="10"/>
  <c r="M294" i="10"/>
  <c r="L294" i="10"/>
  <c r="K294" i="10"/>
  <c r="M293" i="10"/>
  <c r="L293" i="10"/>
  <c r="K293" i="10"/>
  <c r="M292" i="10"/>
  <c r="L292" i="10"/>
  <c r="K292" i="10"/>
  <c r="M291" i="10"/>
  <c r="L291" i="10"/>
  <c r="K291" i="10"/>
  <c r="M290" i="10"/>
  <c r="L290" i="10"/>
  <c r="K290" i="10"/>
  <c r="M289" i="10"/>
  <c r="L289" i="10"/>
  <c r="K289" i="10"/>
  <c r="M288" i="10"/>
  <c r="L288" i="10"/>
  <c r="K288" i="10"/>
  <c r="M287" i="10"/>
  <c r="L287" i="10"/>
  <c r="K287" i="10"/>
  <c r="M286" i="10"/>
  <c r="L286" i="10"/>
  <c r="K286" i="10"/>
  <c r="M285" i="10"/>
  <c r="L285" i="10"/>
  <c r="K285" i="10"/>
  <c r="M284" i="10"/>
  <c r="L284" i="10"/>
  <c r="K284" i="10"/>
  <c r="M283" i="10"/>
  <c r="L283" i="10"/>
  <c r="K283" i="10"/>
  <c r="M282" i="10"/>
  <c r="L282" i="10"/>
  <c r="K282" i="10"/>
  <c r="M281" i="10"/>
  <c r="L281" i="10"/>
  <c r="K281" i="10"/>
  <c r="M280" i="10"/>
  <c r="L280" i="10"/>
  <c r="K280" i="10"/>
  <c r="M279" i="10"/>
  <c r="L279" i="10"/>
  <c r="K279" i="10"/>
  <c r="M278" i="10"/>
  <c r="L278" i="10"/>
  <c r="K278" i="10"/>
  <c r="M277" i="10"/>
  <c r="L277" i="10"/>
  <c r="K277" i="10"/>
  <c r="M276" i="10"/>
  <c r="L276" i="10"/>
  <c r="K276" i="10"/>
  <c r="M275" i="10"/>
  <c r="L275" i="10"/>
  <c r="K275" i="10"/>
  <c r="M274" i="10"/>
  <c r="L274" i="10"/>
  <c r="K274" i="10"/>
  <c r="M273" i="10"/>
  <c r="L273" i="10"/>
  <c r="K273" i="10"/>
  <c r="M272" i="10"/>
  <c r="L272" i="10"/>
  <c r="K272" i="10"/>
  <c r="M271" i="10"/>
  <c r="L271" i="10"/>
  <c r="K271" i="10"/>
  <c r="M270" i="10"/>
  <c r="L270" i="10"/>
  <c r="K270" i="10"/>
  <c r="M269" i="10"/>
  <c r="L269" i="10"/>
  <c r="K269" i="10"/>
  <c r="M268" i="10"/>
  <c r="L268" i="10"/>
  <c r="K268" i="10"/>
  <c r="M267" i="10"/>
  <c r="L267" i="10"/>
  <c r="K267" i="10"/>
  <c r="M266" i="10"/>
  <c r="L266" i="10"/>
  <c r="K266" i="10"/>
  <c r="M265" i="10"/>
  <c r="L265" i="10"/>
  <c r="K265" i="10"/>
  <c r="M264" i="10"/>
  <c r="L264" i="10"/>
  <c r="K264" i="10"/>
  <c r="M263" i="10"/>
  <c r="L263" i="10"/>
  <c r="K263" i="10"/>
  <c r="M262" i="10"/>
  <c r="L262" i="10"/>
  <c r="K262" i="10"/>
  <c r="M261" i="10"/>
  <c r="L261" i="10"/>
  <c r="K261" i="10"/>
  <c r="M260" i="10"/>
  <c r="L260" i="10"/>
  <c r="K260" i="10"/>
  <c r="M259" i="10"/>
  <c r="L259" i="10"/>
  <c r="K259" i="10"/>
  <c r="M258" i="10"/>
  <c r="L258" i="10"/>
  <c r="K258" i="10"/>
  <c r="M257" i="10"/>
  <c r="L257" i="10"/>
  <c r="K257" i="10"/>
  <c r="M256" i="10"/>
  <c r="L256" i="10"/>
  <c r="K256" i="10"/>
  <c r="M255" i="10"/>
  <c r="L255" i="10"/>
  <c r="K255" i="10"/>
  <c r="M254" i="10"/>
  <c r="L254" i="10"/>
  <c r="K254" i="10"/>
  <c r="M253" i="10"/>
  <c r="L253" i="10"/>
  <c r="K253" i="10"/>
  <c r="M252" i="10"/>
  <c r="L252" i="10"/>
  <c r="K252" i="10"/>
  <c r="M251" i="10"/>
  <c r="L251" i="10"/>
  <c r="K251" i="10"/>
  <c r="M250" i="10"/>
  <c r="L250" i="10"/>
  <c r="K250" i="10"/>
  <c r="M249" i="10"/>
  <c r="L249" i="10"/>
  <c r="K249" i="10"/>
  <c r="M248" i="10"/>
  <c r="L248" i="10"/>
  <c r="K248" i="10"/>
  <c r="M247" i="10"/>
  <c r="L247" i="10"/>
  <c r="K247" i="10"/>
  <c r="M246" i="10"/>
  <c r="L246" i="10"/>
  <c r="K246" i="10"/>
  <c r="M245" i="10"/>
  <c r="L245" i="10"/>
  <c r="K245" i="10"/>
  <c r="M244" i="10"/>
  <c r="L244" i="10"/>
  <c r="K244" i="10"/>
  <c r="M243" i="10"/>
  <c r="L243" i="10"/>
  <c r="K243" i="10"/>
  <c r="M242" i="10"/>
  <c r="L242" i="10"/>
  <c r="K242" i="10"/>
  <c r="M241" i="10"/>
  <c r="L241" i="10"/>
  <c r="K241" i="10"/>
  <c r="M240" i="10"/>
  <c r="L240" i="10"/>
  <c r="K240" i="10"/>
  <c r="M239" i="10"/>
  <c r="L239" i="10"/>
  <c r="K239" i="10"/>
  <c r="M238" i="10"/>
  <c r="L238" i="10"/>
  <c r="K238" i="10"/>
  <c r="M237" i="10"/>
  <c r="L237" i="10"/>
  <c r="K237" i="10"/>
  <c r="M236" i="10"/>
  <c r="L236" i="10"/>
  <c r="K236" i="10"/>
  <c r="M235" i="10"/>
  <c r="L235" i="10"/>
  <c r="K235" i="10"/>
  <c r="M234" i="10"/>
  <c r="L234" i="10"/>
  <c r="K234" i="10"/>
  <c r="M233" i="10"/>
  <c r="L233" i="10"/>
  <c r="K233" i="10"/>
  <c r="M232" i="10"/>
  <c r="L232" i="10"/>
  <c r="K232" i="10"/>
  <c r="M231" i="10"/>
  <c r="L231" i="10"/>
  <c r="K231" i="10"/>
  <c r="M230" i="10"/>
  <c r="L230" i="10"/>
  <c r="K230" i="10"/>
  <c r="M229" i="10"/>
  <c r="L229" i="10"/>
  <c r="K229" i="10"/>
  <c r="M228" i="10"/>
  <c r="L228" i="10"/>
  <c r="K228" i="10"/>
  <c r="M227" i="10"/>
  <c r="L227" i="10"/>
  <c r="K227" i="10"/>
  <c r="M226" i="10"/>
  <c r="L226" i="10"/>
  <c r="K226" i="10"/>
  <c r="M225" i="10"/>
  <c r="L225" i="10"/>
  <c r="K225" i="10"/>
  <c r="M224" i="10"/>
  <c r="L224" i="10"/>
  <c r="K224" i="10"/>
  <c r="M223" i="10"/>
  <c r="L223" i="10"/>
  <c r="K223" i="10"/>
  <c r="M222" i="10"/>
  <c r="L222" i="10"/>
  <c r="K222" i="10"/>
  <c r="M221" i="10"/>
  <c r="L221" i="10"/>
  <c r="K221" i="10"/>
  <c r="M220" i="10"/>
  <c r="L220" i="10"/>
  <c r="K220" i="10"/>
  <c r="M219" i="10"/>
  <c r="L219" i="10"/>
  <c r="K219" i="10"/>
  <c r="M218" i="10"/>
  <c r="L218" i="10"/>
  <c r="K218" i="10"/>
  <c r="M217" i="10"/>
  <c r="L217" i="10"/>
  <c r="K217" i="10"/>
  <c r="M216" i="10"/>
  <c r="L216" i="10"/>
  <c r="K216" i="10"/>
  <c r="M215" i="10"/>
  <c r="L215" i="10"/>
  <c r="K215" i="10"/>
  <c r="M214" i="10"/>
  <c r="L214" i="10"/>
  <c r="K214" i="10"/>
  <c r="M213" i="10"/>
  <c r="L213" i="10"/>
  <c r="K213" i="10"/>
  <c r="M212" i="10"/>
  <c r="L212" i="10"/>
  <c r="K212" i="10"/>
  <c r="M211" i="10"/>
  <c r="L211" i="10"/>
  <c r="K211" i="10"/>
  <c r="M210" i="10"/>
  <c r="L210" i="10"/>
  <c r="K210" i="10"/>
  <c r="M209" i="10"/>
  <c r="L209" i="10"/>
  <c r="K209" i="10"/>
  <c r="M208" i="10"/>
  <c r="L208" i="10"/>
  <c r="K208" i="10"/>
  <c r="M207" i="10"/>
  <c r="L207" i="10"/>
  <c r="K207" i="10"/>
  <c r="M206" i="10"/>
  <c r="L206" i="10"/>
  <c r="K206" i="10"/>
  <c r="M205" i="10"/>
  <c r="L205" i="10"/>
  <c r="K205" i="10"/>
  <c r="M204" i="10"/>
  <c r="L204" i="10"/>
  <c r="K204" i="10"/>
  <c r="M203" i="10"/>
  <c r="L203" i="10"/>
  <c r="K203" i="10"/>
  <c r="M202" i="10"/>
  <c r="L202" i="10"/>
  <c r="K202" i="10"/>
  <c r="M201" i="10"/>
  <c r="L201" i="10"/>
  <c r="K201" i="10"/>
  <c r="M200" i="10"/>
  <c r="L200" i="10"/>
  <c r="K200" i="10"/>
  <c r="M199" i="10"/>
  <c r="L199" i="10"/>
  <c r="K199" i="10"/>
  <c r="M198" i="10"/>
  <c r="L198" i="10"/>
  <c r="K198" i="10"/>
  <c r="M197" i="10"/>
  <c r="L197" i="10"/>
  <c r="K197" i="10"/>
  <c r="M196" i="10"/>
  <c r="L196" i="10"/>
  <c r="K196" i="10"/>
  <c r="M195" i="10"/>
  <c r="L195" i="10"/>
  <c r="K195" i="10"/>
  <c r="M194" i="10"/>
  <c r="L194" i="10"/>
  <c r="K194" i="10"/>
  <c r="M193" i="10"/>
  <c r="L193" i="10"/>
  <c r="K193" i="10"/>
  <c r="M192" i="10"/>
  <c r="L192" i="10"/>
  <c r="K192" i="10"/>
  <c r="M191" i="10"/>
  <c r="L191" i="10"/>
  <c r="K191" i="10"/>
  <c r="M190" i="10"/>
  <c r="L190" i="10"/>
  <c r="K190" i="10"/>
  <c r="M189" i="10"/>
  <c r="L189" i="10"/>
  <c r="K189" i="10"/>
  <c r="M188" i="10"/>
  <c r="L188" i="10"/>
  <c r="K188" i="10"/>
  <c r="M187" i="10"/>
  <c r="L187" i="10"/>
  <c r="K187" i="10"/>
  <c r="M186" i="10"/>
  <c r="L186" i="10"/>
  <c r="K186" i="10"/>
  <c r="M185" i="10"/>
  <c r="L185" i="10"/>
  <c r="K185" i="10"/>
  <c r="M184" i="10"/>
  <c r="L184" i="10"/>
  <c r="K184" i="10"/>
  <c r="M183" i="10"/>
  <c r="L183" i="10"/>
  <c r="K183" i="10"/>
  <c r="M182" i="10"/>
  <c r="L182" i="10"/>
  <c r="K182" i="10"/>
  <c r="M181" i="10"/>
  <c r="L181" i="10"/>
  <c r="K181" i="10"/>
  <c r="M180" i="10"/>
  <c r="L180" i="10"/>
  <c r="K180" i="10"/>
  <c r="M179" i="10"/>
  <c r="L179" i="10"/>
  <c r="K179" i="10"/>
  <c r="M178" i="10"/>
  <c r="L178" i="10"/>
  <c r="K178" i="10"/>
  <c r="M177" i="10"/>
  <c r="L177" i="10"/>
  <c r="K177" i="10"/>
  <c r="M176" i="10"/>
  <c r="L176" i="10"/>
  <c r="K176" i="10"/>
  <c r="M175" i="10"/>
  <c r="L175" i="10"/>
  <c r="K175" i="10"/>
  <c r="M174" i="10"/>
  <c r="L174" i="10"/>
  <c r="K174" i="10"/>
  <c r="M173" i="10"/>
  <c r="L173" i="10"/>
  <c r="K173" i="10"/>
  <c r="M172" i="10"/>
  <c r="L172" i="10"/>
  <c r="K172" i="10"/>
  <c r="M171" i="10"/>
  <c r="L171" i="10"/>
  <c r="K171" i="10"/>
  <c r="M170" i="10"/>
  <c r="L170" i="10"/>
  <c r="K170" i="10"/>
  <c r="M169" i="10"/>
  <c r="L169" i="10"/>
  <c r="K169" i="10"/>
  <c r="M168" i="10"/>
  <c r="L168" i="10"/>
  <c r="K168" i="10"/>
  <c r="M167" i="10"/>
  <c r="L167" i="10"/>
  <c r="K167" i="10"/>
  <c r="M166" i="10"/>
  <c r="L166" i="10"/>
  <c r="K166" i="10"/>
  <c r="M165" i="10"/>
  <c r="L165" i="10"/>
  <c r="K165" i="10"/>
  <c r="M164" i="10"/>
  <c r="L164" i="10"/>
  <c r="K164" i="10"/>
  <c r="M163" i="10"/>
  <c r="L163" i="10"/>
  <c r="K163" i="10"/>
  <c r="M162" i="10"/>
  <c r="L162" i="10"/>
  <c r="K162" i="10"/>
  <c r="M161" i="10"/>
  <c r="L161" i="10"/>
  <c r="K161" i="10"/>
  <c r="M160" i="10"/>
  <c r="L160" i="10"/>
  <c r="K160" i="10"/>
  <c r="M159" i="10"/>
  <c r="L159" i="10"/>
  <c r="K159" i="10"/>
  <c r="M158" i="10"/>
  <c r="L158" i="10"/>
  <c r="K158" i="10"/>
  <c r="M157" i="10"/>
  <c r="L157" i="10"/>
  <c r="K157" i="10"/>
  <c r="M156" i="10"/>
  <c r="L156" i="10"/>
  <c r="K156" i="10"/>
  <c r="M155" i="10"/>
  <c r="L155" i="10"/>
  <c r="K155" i="10"/>
  <c r="M154" i="10"/>
  <c r="L154" i="10"/>
  <c r="K154" i="10"/>
  <c r="M153" i="10"/>
  <c r="L153" i="10"/>
  <c r="K153" i="10"/>
  <c r="M152" i="10"/>
  <c r="L152" i="10"/>
  <c r="K152" i="10"/>
  <c r="M151" i="10"/>
  <c r="L151" i="10"/>
  <c r="K151" i="10"/>
  <c r="M150" i="10"/>
  <c r="L150" i="10"/>
  <c r="K150" i="10"/>
  <c r="M149" i="10"/>
  <c r="L149" i="10"/>
  <c r="K149" i="10"/>
  <c r="M148" i="10"/>
  <c r="L148" i="10"/>
  <c r="K148" i="10"/>
  <c r="M147" i="10"/>
  <c r="L147" i="10"/>
  <c r="K147" i="10"/>
  <c r="M146" i="10"/>
  <c r="L146" i="10"/>
  <c r="K146" i="10"/>
  <c r="M145" i="10"/>
  <c r="L145" i="10"/>
  <c r="K145" i="10"/>
  <c r="M144" i="10"/>
  <c r="L144" i="10"/>
  <c r="K144" i="10"/>
  <c r="M143" i="10"/>
  <c r="L143" i="10"/>
  <c r="K143" i="10"/>
  <c r="M142" i="10"/>
  <c r="L142" i="10"/>
  <c r="K142" i="10"/>
  <c r="M141" i="10"/>
  <c r="L141" i="10"/>
  <c r="K141" i="10"/>
  <c r="M140" i="10"/>
  <c r="L140" i="10"/>
  <c r="K140" i="10"/>
  <c r="M139" i="10"/>
  <c r="L139" i="10"/>
  <c r="K139" i="10"/>
  <c r="M138" i="10"/>
  <c r="L138" i="10"/>
  <c r="K138" i="10"/>
  <c r="M137" i="10"/>
  <c r="L137" i="10"/>
  <c r="K137" i="10"/>
  <c r="M136" i="10"/>
  <c r="L136" i="10"/>
  <c r="K136" i="10"/>
  <c r="M135" i="10"/>
  <c r="L135" i="10"/>
  <c r="K135" i="10"/>
  <c r="M134" i="10"/>
  <c r="L134" i="10"/>
  <c r="K134" i="10"/>
  <c r="M133" i="10"/>
  <c r="L133" i="10"/>
  <c r="K133" i="10"/>
  <c r="M132" i="10"/>
  <c r="L132" i="10"/>
  <c r="K132" i="10"/>
  <c r="M131" i="10"/>
  <c r="L131" i="10"/>
  <c r="K131" i="10"/>
  <c r="M130" i="10"/>
  <c r="L130" i="10"/>
  <c r="K130" i="10"/>
  <c r="M129" i="10"/>
  <c r="L129" i="10"/>
  <c r="K129" i="10"/>
  <c r="M128" i="10"/>
  <c r="L128" i="10"/>
  <c r="K128" i="10"/>
  <c r="M127" i="10"/>
  <c r="L127" i="10"/>
  <c r="K127" i="10"/>
  <c r="M126" i="10"/>
  <c r="L126" i="10"/>
  <c r="K126" i="10"/>
  <c r="M125" i="10"/>
  <c r="L125" i="10"/>
  <c r="K125" i="10"/>
  <c r="M124" i="10"/>
  <c r="L124" i="10"/>
  <c r="K124" i="10"/>
  <c r="M123" i="10"/>
  <c r="L123" i="10"/>
  <c r="K123" i="10"/>
  <c r="M122" i="10"/>
  <c r="L122" i="10"/>
  <c r="K122" i="10"/>
  <c r="M121" i="10"/>
  <c r="L121" i="10"/>
  <c r="K121" i="10"/>
  <c r="M120" i="10"/>
  <c r="L120" i="10"/>
  <c r="K120" i="10"/>
  <c r="M119" i="10"/>
  <c r="L119" i="10"/>
  <c r="K119" i="10"/>
  <c r="M118" i="10"/>
  <c r="L118" i="10"/>
  <c r="K118" i="10"/>
  <c r="M117" i="10"/>
  <c r="L117" i="10"/>
  <c r="K117" i="10"/>
  <c r="M116" i="10"/>
  <c r="L116" i="10"/>
  <c r="K116" i="10"/>
  <c r="M115" i="10"/>
  <c r="L115" i="10"/>
  <c r="K115" i="10"/>
  <c r="M114" i="10"/>
  <c r="L114" i="10"/>
  <c r="K114" i="10"/>
  <c r="M113" i="10"/>
  <c r="L113" i="10"/>
  <c r="K113" i="10"/>
  <c r="M112" i="10"/>
  <c r="L112" i="10"/>
  <c r="K112" i="10"/>
  <c r="M111" i="10"/>
  <c r="L111" i="10"/>
  <c r="K111" i="10"/>
  <c r="M110" i="10"/>
  <c r="L110" i="10"/>
  <c r="K110" i="10"/>
  <c r="M109" i="10"/>
  <c r="L109" i="10"/>
  <c r="K109" i="10"/>
  <c r="M108" i="10"/>
  <c r="L108" i="10"/>
  <c r="K108" i="10"/>
  <c r="M107" i="10"/>
  <c r="L107" i="10"/>
  <c r="K107" i="10"/>
  <c r="M106" i="10"/>
  <c r="L106" i="10"/>
  <c r="K106" i="10"/>
  <c r="M105" i="10"/>
  <c r="L105" i="10"/>
  <c r="K105" i="10"/>
  <c r="M104" i="10"/>
  <c r="L104" i="10"/>
  <c r="K104" i="10"/>
  <c r="M103" i="10"/>
  <c r="L103" i="10"/>
  <c r="K103" i="10"/>
  <c r="M102" i="10"/>
  <c r="L102" i="10"/>
  <c r="K102" i="10"/>
  <c r="M101" i="10"/>
  <c r="L101" i="10"/>
  <c r="K101" i="10"/>
  <c r="M100" i="10"/>
  <c r="L100" i="10"/>
  <c r="K100" i="10"/>
  <c r="M99" i="10"/>
  <c r="L99" i="10"/>
  <c r="K99" i="10"/>
  <c r="M98" i="10"/>
  <c r="L98" i="10"/>
  <c r="K98" i="10"/>
  <c r="M97" i="10"/>
  <c r="L97" i="10"/>
  <c r="K97" i="10"/>
  <c r="M96" i="10"/>
  <c r="L96" i="10"/>
  <c r="K96" i="10"/>
  <c r="M95" i="10"/>
  <c r="L95" i="10"/>
  <c r="K95" i="10"/>
  <c r="M94" i="10"/>
  <c r="L94" i="10"/>
  <c r="K94" i="10"/>
  <c r="M93" i="10"/>
  <c r="L93" i="10"/>
  <c r="K93" i="10"/>
  <c r="M92" i="10"/>
  <c r="L92" i="10"/>
  <c r="K92" i="10"/>
  <c r="M91" i="10"/>
  <c r="L91" i="10"/>
  <c r="K91" i="10"/>
  <c r="M90" i="10"/>
  <c r="L90" i="10"/>
  <c r="K90" i="10"/>
  <c r="M89" i="10"/>
  <c r="L89" i="10"/>
  <c r="K89" i="10"/>
  <c r="M88" i="10"/>
  <c r="L88" i="10"/>
  <c r="K88" i="10"/>
  <c r="M87" i="10"/>
  <c r="L87" i="10"/>
  <c r="K87" i="10"/>
  <c r="M86" i="10"/>
  <c r="L86" i="10"/>
  <c r="K86" i="10"/>
  <c r="M85" i="10"/>
  <c r="L85" i="10"/>
  <c r="K85" i="10"/>
  <c r="M84" i="10"/>
  <c r="L84" i="10"/>
  <c r="K84" i="10"/>
  <c r="M83" i="10"/>
  <c r="L83" i="10"/>
  <c r="K83" i="10"/>
  <c r="M82" i="10"/>
  <c r="L82" i="10"/>
  <c r="K82" i="10"/>
  <c r="M81" i="10"/>
  <c r="L81" i="10"/>
  <c r="K81" i="10"/>
  <c r="M80" i="10"/>
  <c r="L80" i="10"/>
  <c r="K80" i="10"/>
  <c r="M79" i="10"/>
  <c r="L79" i="10"/>
  <c r="K79" i="10"/>
  <c r="M78" i="10"/>
  <c r="L78" i="10"/>
  <c r="K78" i="10"/>
  <c r="M77" i="10"/>
  <c r="L77" i="10"/>
  <c r="K77" i="10"/>
  <c r="M76" i="10"/>
  <c r="L76" i="10"/>
  <c r="K76" i="10"/>
  <c r="M75" i="10"/>
  <c r="L75" i="10"/>
  <c r="K75" i="10"/>
  <c r="M74" i="10"/>
  <c r="L74" i="10"/>
  <c r="K74" i="10"/>
  <c r="M73" i="10"/>
  <c r="L73" i="10"/>
  <c r="K73" i="10"/>
  <c r="M72" i="10"/>
  <c r="L72" i="10"/>
  <c r="K72" i="10"/>
  <c r="M71" i="10"/>
  <c r="L71" i="10"/>
  <c r="K71" i="10"/>
  <c r="M70" i="10"/>
  <c r="L70" i="10"/>
  <c r="K70" i="10"/>
  <c r="M69" i="10"/>
  <c r="L69" i="10"/>
  <c r="K69" i="10"/>
  <c r="M68" i="10"/>
  <c r="L68" i="10"/>
  <c r="K68" i="10"/>
  <c r="M67" i="10"/>
  <c r="L67" i="10"/>
  <c r="K67" i="10"/>
  <c r="M66" i="10"/>
  <c r="L66" i="10"/>
  <c r="K66" i="10"/>
  <c r="M65" i="10"/>
  <c r="L65" i="10"/>
  <c r="K65" i="10"/>
  <c r="M64" i="10"/>
  <c r="L64" i="10"/>
  <c r="K64" i="10"/>
  <c r="M63" i="10"/>
  <c r="L63" i="10"/>
  <c r="K63" i="10"/>
  <c r="M62" i="10"/>
  <c r="L62" i="10"/>
  <c r="K62" i="10"/>
  <c r="M61" i="10"/>
  <c r="L61" i="10"/>
  <c r="K61" i="10"/>
  <c r="M60" i="10"/>
  <c r="L60" i="10"/>
  <c r="K60" i="10"/>
  <c r="M59" i="10"/>
  <c r="L59" i="10"/>
  <c r="K59" i="10"/>
  <c r="M58" i="10"/>
  <c r="L58" i="10"/>
  <c r="K58" i="10"/>
  <c r="M57" i="10"/>
  <c r="L57" i="10"/>
  <c r="K57" i="10"/>
  <c r="M56" i="10"/>
  <c r="L56" i="10"/>
  <c r="K56" i="10"/>
  <c r="M55" i="10"/>
  <c r="L55" i="10"/>
  <c r="K55" i="10"/>
  <c r="M54" i="10"/>
  <c r="L54" i="10"/>
  <c r="K54" i="10"/>
  <c r="M53" i="10"/>
  <c r="L53" i="10"/>
  <c r="K53" i="10"/>
  <c r="M52" i="10"/>
  <c r="L52" i="10"/>
  <c r="K52" i="10"/>
  <c r="M51" i="10"/>
  <c r="L51" i="10"/>
  <c r="K51" i="10"/>
  <c r="M50" i="10"/>
  <c r="L50" i="10"/>
  <c r="K50" i="10"/>
  <c r="M49" i="10"/>
  <c r="L49" i="10"/>
  <c r="K49" i="10"/>
  <c r="M48" i="10"/>
  <c r="L48" i="10"/>
  <c r="K48" i="10"/>
  <c r="M47" i="10"/>
  <c r="L47" i="10"/>
  <c r="K47" i="10"/>
  <c r="M46" i="10"/>
  <c r="L46" i="10"/>
  <c r="K46" i="10"/>
  <c r="M45" i="10"/>
  <c r="L45" i="10"/>
  <c r="K45" i="10"/>
  <c r="M44" i="10"/>
  <c r="L44" i="10"/>
  <c r="K44" i="10"/>
  <c r="M43" i="10"/>
  <c r="L43" i="10"/>
  <c r="K43" i="10"/>
  <c r="M42" i="10"/>
  <c r="L42" i="10"/>
  <c r="K42" i="10"/>
  <c r="M41" i="10"/>
  <c r="L41" i="10"/>
  <c r="K41" i="10"/>
  <c r="M40" i="10"/>
  <c r="L40" i="10"/>
  <c r="K40" i="10"/>
  <c r="M39" i="10"/>
  <c r="L39" i="10"/>
  <c r="K39" i="10"/>
  <c r="M38" i="10"/>
  <c r="L38" i="10"/>
  <c r="K38" i="10"/>
  <c r="M37" i="10"/>
  <c r="L37" i="10"/>
  <c r="K37" i="10"/>
  <c r="M36" i="10"/>
  <c r="L36" i="10"/>
  <c r="K36" i="10"/>
  <c r="M35" i="10"/>
  <c r="L35" i="10"/>
  <c r="K35" i="10"/>
  <c r="M34" i="10"/>
  <c r="L34" i="10"/>
  <c r="K34" i="10"/>
  <c r="M33" i="10"/>
  <c r="L33" i="10"/>
  <c r="K33" i="10"/>
  <c r="M32" i="10"/>
  <c r="L32" i="10"/>
  <c r="K32" i="10"/>
  <c r="M31" i="10"/>
  <c r="L31" i="10"/>
  <c r="K31" i="10"/>
  <c r="M30" i="10"/>
  <c r="L30" i="10"/>
  <c r="K30" i="10"/>
  <c r="M29" i="10"/>
  <c r="L29" i="10"/>
  <c r="K29" i="10"/>
  <c r="M28" i="10"/>
  <c r="L28" i="10"/>
  <c r="K28" i="10"/>
  <c r="M27" i="10"/>
  <c r="L27" i="10"/>
  <c r="K27" i="10"/>
  <c r="M26" i="10"/>
  <c r="L26" i="10"/>
  <c r="K26" i="10"/>
  <c r="M25" i="10"/>
  <c r="L25" i="10"/>
  <c r="K25" i="10"/>
  <c r="M24" i="10"/>
  <c r="L24" i="10"/>
  <c r="K24" i="10"/>
  <c r="M23" i="10"/>
  <c r="L23" i="10"/>
  <c r="K23" i="10"/>
  <c r="M22" i="10"/>
  <c r="L22" i="10"/>
  <c r="K22" i="10"/>
  <c r="M21" i="10"/>
  <c r="L21" i="10"/>
  <c r="K21" i="10"/>
  <c r="M20" i="10"/>
  <c r="L20" i="10"/>
  <c r="K20" i="10"/>
  <c r="M19" i="10"/>
  <c r="L19" i="10"/>
  <c r="K19" i="10"/>
  <c r="M18" i="10"/>
  <c r="L18" i="10"/>
  <c r="K18" i="10"/>
  <c r="M17" i="10"/>
  <c r="L17" i="10"/>
  <c r="K17" i="10"/>
  <c r="M16" i="10"/>
  <c r="L16" i="10"/>
  <c r="K16" i="10"/>
  <c r="M15" i="10"/>
  <c r="L15" i="10"/>
  <c r="K15" i="10"/>
  <c r="M14" i="10"/>
  <c r="L14" i="10"/>
  <c r="K14" i="10"/>
  <c r="M13" i="10"/>
  <c r="L13" i="10"/>
  <c r="K13" i="10"/>
  <c r="M12" i="10"/>
  <c r="L12" i="10"/>
  <c r="K12" i="10"/>
  <c r="M11" i="10"/>
  <c r="L11" i="10"/>
  <c r="K11" i="10"/>
  <c r="M10" i="10"/>
  <c r="L10" i="10"/>
  <c r="K10" i="10"/>
  <c r="M9" i="10"/>
  <c r="L9" i="10"/>
  <c r="K9" i="10"/>
  <c r="M8" i="10"/>
  <c r="L8" i="10"/>
  <c r="K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A6" i="10"/>
  <c r="Q27" i="10" l="1"/>
  <c r="U27" i="10"/>
  <c r="S28" i="10"/>
  <c r="S26" i="10"/>
  <c r="S27" i="10"/>
  <c r="Q26" i="10"/>
  <c r="R27" i="10"/>
  <c r="P28" i="10"/>
  <c r="T28" i="10"/>
  <c r="T26" i="10"/>
  <c r="U28" i="10"/>
  <c r="Q28" i="10"/>
  <c r="P27" i="10"/>
  <c r="T27" i="10"/>
  <c r="R28" i="10"/>
  <c r="R26" i="10"/>
  <c r="P26" i="10"/>
  <c r="U26" i="10"/>
  <c r="U7" i="10"/>
  <c r="I140" i="10"/>
  <c r="G56" i="10"/>
  <c r="I194" i="10"/>
  <c r="G336" i="10"/>
  <c r="G428" i="10"/>
  <c r="G556" i="10"/>
  <c r="I634" i="10"/>
  <c r="G700" i="10"/>
  <c r="I734" i="10"/>
  <c r="I790" i="10"/>
  <c r="I834" i="10"/>
  <c r="G42" i="10"/>
  <c r="D4" i="10"/>
  <c r="D5" i="10"/>
  <c r="H507" i="10" s="1"/>
  <c r="C5" i="10"/>
  <c r="G100" i="10" s="1"/>
  <c r="I50" i="10"/>
  <c r="I182" i="10"/>
  <c r="I246" i="10"/>
  <c r="G400" i="10"/>
  <c r="I458" i="10"/>
  <c r="G500" i="10"/>
  <c r="I542" i="10"/>
  <c r="G25" i="10"/>
  <c r="G81" i="10"/>
  <c r="I123" i="10"/>
  <c r="G209" i="10"/>
  <c r="I319" i="10"/>
  <c r="I435" i="10"/>
  <c r="E5" i="10"/>
  <c r="I148" i="10" s="1"/>
  <c r="I39" i="10"/>
  <c r="I127" i="10"/>
  <c r="I159" i="10"/>
  <c r="I199" i="10"/>
  <c r="I259" i="10"/>
  <c r="I295" i="10"/>
  <c r="I327" i="10"/>
  <c r="I355" i="10"/>
  <c r="G385" i="10"/>
  <c r="G441" i="10"/>
  <c r="I523" i="10"/>
  <c r="I595" i="10"/>
  <c r="I627" i="10"/>
  <c r="I651" i="10"/>
  <c r="I679" i="10"/>
  <c r="I691" i="10"/>
  <c r="G721" i="10"/>
  <c r="I747" i="10"/>
  <c r="G773" i="10"/>
  <c r="G793" i="10"/>
  <c r="I839" i="10"/>
  <c r="I80" i="10"/>
  <c r="G242" i="10"/>
  <c r="I256" i="10"/>
  <c r="I304" i="10"/>
  <c r="I352" i="10"/>
  <c r="I432" i="10"/>
  <c r="I480" i="10"/>
  <c r="G582" i="10"/>
  <c r="I672" i="10"/>
  <c r="G810" i="10"/>
  <c r="G93" i="10"/>
  <c r="G149" i="10"/>
  <c r="G189" i="10"/>
  <c r="I223" i="10"/>
  <c r="I279" i="10"/>
  <c r="G409" i="10"/>
  <c r="G429" i="10"/>
  <c r="I451" i="10"/>
  <c r="G481" i="10"/>
  <c r="G525" i="10"/>
  <c r="I543" i="10"/>
  <c r="I567" i="10"/>
  <c r="G589" i="10"/>
  <c r="I607" i="10"/>
  <c r="G625" i="10"/>
  <c r="I659" i="10"/>
  <c r="I707" i="10"/>
  <c r="G717" i="10"/>
  <c r="I739" i="10"/>
  <c r="I755" i="10"/>
  <c r="I779" i="10"/>
  <c r="I815" i="10"/>
  <c r="G829" i="10"/>
  <c r="I851" i="10"/>
  <c r="G22" i="10"/>
  <c r="G70" i="10"/>
  <c r="C4" i="10"/>
  <c r="G320" i="10" s="1"/>
  <c r="G15" i="10"/>
  <c r="G31" i="10"/>
  <c r="G47" i="10"/>
  <c r="G79" i="10"/>
  <c r="I89" i="10"/>
  <c r="G111" i="10"/>
  <c r="G567" i="10"/>
  <c r="G631" i="10"/>
  <c r="G663" i="10"/>
  <c r="G691" i="10"/>
  <c r="I733" i="10"/>
  <c r="I841" i="10"/>
  <c r="E4" i="10"/>
  <c r="I400" i="10" s="1"/>
  <c r="G123" i="10"/>
  <c r="I125" i="10"/>
  <c r="I129" i="10"/>
  <c r="G131" i="10"/>
  <c r="I137" i="10"/>
  <c r="G139" i="10"/>
  <c r="G147" i="10"/>
  <c r="I149" i="10"/>
  <c r="G155" i="10"/>
  <c r="I157" i="10"/>
  <c r="I161" i="10"/>
  <c r="G163" i="10"/>
  <c r="I169" i="10"/>
  <c r="G171" i="10"/>
  <c r="G179" i="10"/>
  <c r="I181" i="10"/>
  <c r="G187" i="10"/>
  <c r="I189" i="10"/>
  <c r="I193" i="10"/>
  <c r="G195" i="10"/>
  <c r="I201" i="10"/>
  <c r="G203" i="10"/>
  <c r="G211" i="10"/>
  <c r="I213" i="10"/>
  <c r="G219" i="10"/>
  <c r="I221" i="10"/>
  <c r="I225" i="10"/>
  <c r="G227" i="10"/>
  <c r="I233" i="10"/>
  <c r="G235" i="10"/>
  <c r="G243" i="10"/>
  <c r="G247" i="10"/>
  <c r="G255" i="10"/>
  <c r="I257" i="10"/>
  <c r="G259" i="10"/>
  <c r="I265" i="10"/>
  <c r="G267" i="10"/>
  <c r="I273" i="10"/>
  <c r="G275" i="10"/>
  <c r="G279" i="10"/>
  <c r="I285" i="10"/>
  <c r="G287" i="10"/>
  <c r="G291" i="10"/>
  <c r="I293" i="10"/>
  <c r="G299" i="10"/>
  <c r="I301" i="10"/>
  <c r="I305" i="10"/>
  <c r="G307" i="10"/>
  <c r="G311" i="10"/>
  <c r="I313" i="10"/>
  <c r="I317" i="10"/>
  <c r="G319" i="10"/>
  <c r="G323" i="10"/>
  <c r="I325" i="10"/>
  <c r="G331" i="10"/>
  <c r="I333" i="10"/>
  <c r="G339" i="10"/>
  <c r="G343" i="10"/>
  <c r="I345" i="10"/>
  <c r="G351" i="10"/>
  <c r="I353" i="10"/>
  <c r="G355" i="10"/>
  <c r="I361" i="10"/>
  <c r="G363" i="10"/>
  <c r="G371" i="10"/>
  <c r="G375" i="10"/>
  <c r="G383" i="10"/>
  <c r="I385" i="10"/>
  <c r="G387" i="10"/>
  <c r="I393" i="10"/>
  <c r="G395" i="10"/>
  <c r="I401" i="10"/>
  <c r="G403" i="10"/>
  <c r="G407" i="10"/>
  <c r="I413" i="10"/>
  <c r="G415" i="10"/>
  <c r="G419" i="10"/>
  <c r="I421" i="10"/>
  <c r="G427" i="10"/>
  <c r="I429" i="10"/>
  <c r="I433" i="10"/>
  <c r="G435" i="10"/>
  <c r="G439" i="10"/>
  <c r="I441" i="10"/>
  <c r="I445" i="10"/>
  <c r="G447" i="10"/>
  <c r="G451" i="10"/>
  <c r="I453" i="10"/>
  <c r="G459" i="10"/>
  <c r="I461" i="10"/>
  <c r="G467" i="10"/>
  <c r="G471" i="10"/>
  <c r="I473" i="10"/>
  <c r="I477" i="10"/>
  <c r="G479" i="10"/>
  <c r="I481" i="10"/>
  <c r="G483" i="10"/>
  <c r="I485" i="10"/>
  <c r="I489" i="10"/>
  <c r="G491" i="10"/>
  <c r="I493" i="10"/>
  <c r="I497" i="10"/>
  <c r="G499" i="10"/>
  <c r="G503" i="10"/>
  <c r="I505" i="10"/>
  <c r="I509" i="10"/>
  <c r="G511" i="10"/>
  <c r="I513" i="10"/>
  <c r="G515" i="10"/>
  <c r="I517" i="10"/>
  <c r="G523" i="10"/>
  <c r="I525" i="10"/>
  <c r="I533" i="10"/>
  <c r="I537" i="10"/>
  <c r="G539" i="10"/>
  <c r="G547" i="10"/>
  <c r="G551" i="10"/>
  <c r="I553" i="10"/>
  <c r="G555" i="10"/>
  <c r="G559" i="10"/>
  <c r="G563" i="10"/>
  <c r="I565" i="10"/>
  <c r="G571" i="10"/>
  <c r="G575" i="10"/>
  <c r="I581" i="10"/>
  <c r="G587" i="10"/>
  <c r="I589" i="10"/>
  <c r="I597" i="10"/>
  <c r="I601" i="10"/>
  <c r="G603" i="10"/>
  <c r="G607" i="10"/>
  <c r="I609" i="10"/>
  <c r="G611" i="10"/>
  <c r="I613" i="10"/>
  <c r="G619" i="10"/>
  <c r="I621" i="10"/>
  <c r="G623" i="10"/>
  <c r="I625" i="10"/>
  <c r="I629" i="10"/>
  <c r="I633" i="10"/>
  <c r="G635" i="10"/>
  <c r="I637" i="10"/>
  <c r="I641" i="10"/>
  <c r="G643" i="10"/>
  <c r="G651" i="10"/>
  <c r="G655" i="10"/>
  <c r="I657" i="10"/>
  <c r="G659" i="10"/>
  <c r="H666" i="10"/>
  <c r="I669" i="10"/>
  <c r="I673" i="10"/>
  <c r="G675" i="10"/>
  <c r="G679" i="10"/>
  <c r="I685" i="10"/>
  <c r="I689" i="10"/>
  <c r="I693" i="10"/>
  <c r="G695" i="10"/>
  <c r="I701" i="10"/>
  <c r="G707" i="10"/>
  <c r="I709" i="10"/>
  <c r="G711" i="10"/>
  <c r="I713" i="10"/>
  <c r="I717" i="10"/>
  <c r="G719" i="10"/>
  <c r="G723" i="10"/>
  <c r="I725" i="10"/>
  <c r="G727" i="10"/>
  <c r="I729" i="10"/>
  <c r="G735" i="10"/>
  <c r="I737" i="10"/>
  <c r="G739" i="10"/>
  <c r="G743" i="10"/>
  <c r="G747" i="10"/>
  <c r="I749" i="10"/>
  <c r="G755" i="10"/>
  <c r="I757" i="10"/>
  <c r="G759" i="10"/>
  <c r="I761" i="10"/>
  <c r="I765" i="10"/>
  <c r="G767" i="10"/>
  <c r="G771" i="10"/>
  <c r="I773" i="10"/>
  <c r="I777" i="10"/>
  <c r="G779" i="10"/>
  <c r="I781" i="10"/>
  <c r="G783" i="10"/>
  <c r="G787" i="10"/>
  <c r="I793" i="10"/>
  <c r="G795" i="10"/>
  <c r="G799" i="10"/>
  <c r="I801" i="10"/>
  <c r="H802" i="10"/>
  <c r="I809" i="10"/>
  <c r="I813" i="10"/>
  <c r="G815" i="10"/>
  <c r="I821" i="10"/>
  <c r="I825" i="10"/>
  <c r="G827" i="10"/>
  <c r="G831" i="10"/>
  <c r="I833" i="10"/>
  <c r="G835" i="10"/>
  <c r="I837" i="10"/>
  <c r="G843" i="10"/>
  <c r="I849" i="10"/>
  <c r="G851" i="10"/>
  <c r="G855" i="10"/>
  <c r="G530" i="10"/>
  <c r="I540" i="10"/>
  <c r="I556" i="10"/>
  <c r="G562" i="10"/>
  <c r="I572" i="10"/>
  <c r="G578" i="10"/>
  <c r="G594" i="10"/>
  <c r="H605" i="10"/>
  <c r="G610" i="10"/>
  <c r="I612" i="10"/>
  <c r="G622" i="10"/>
  <c r="I628" i="10"/>
  <c r="G634" i="10"/>
  <c r="I640" i="10"/>
  <c r="H641" i="10"/>
  <c r="G650" i="10"/>
  <c r="I652" i="10"/>
  <c r="G662" i="10"/>
  <c r="I664" i="10"/>
  <c r="G666" i="10"/>
  <c r="G674" i="10"/>
  <c r="I676" i="10"/>
  <c r="G682" i="10"/>
  <c r="I688" i="10"/>
  <c r="I692" i="10"/>
  <c r="G698" i="10"/>
  <c r="G702" i="10"/>
  <c r="I712" i="10"/>
  <c r="G714" i="10"/>
  <c r="G718" i="10"/>
  <c r="G726" i="10"/>
  <c r="I728" i="10"/>
  <c r="I732" i="10"/>
  <c r="G734" i="10"/>
  <c r="G738" i="10"/>
  <c r="I744" i="10"/>
  <c r="G746" i="10"/>
  <c r="G750" i="10"/>
  <c r="I756" i="10"/>
  <c r="G758" i="10"/>
  <c r="I764" i="10"/>
  <c r="I768" i="10"/>
  <c r="G770" i="10"/>
  <c r="G774" i="10"/>
  <c r="I776" i="10"/>
  <c r="I780" i="10"/>
  <c r="H785" i="10"/>
  <c r="G790" i="10"/>
  <c r="I792" i="10"/>
  <c r="I796" i="10"/>
  <c r="I800" i="10"/>
  <c r="G802" i="10"/>
  <c r="I804" i="10"/>
  <c r="I812" i="10"/>
  <c r="G818" i="10"/>
  <c r="I820" i="10"/>
  <c r="H821" i="10"/>
  <c r="G826" i="10"/>
  <c r="I828" i="10"/>
  <c r="G830" i="10"/>
  <c r="I832" i="10"/>
  <c r="I836" i="10"/>
  <c r="I844" i="10"/>
  <c r="G846" i="10"/>
  <c r="G850" i="10"/>
  <c r="I852" i="10"/>
  <c r="H853" i="10"/>
  <c r="F10" i="9"/>
  <c r="E10" i="9"/>
  <c r="D10" i="9"/>
  <c r="C10" i="9"/>
  <c r="B10" i="9"/>
  <c r="F9" i="9"/>
  <c r="E9" i="9"/>
  <c r="D9" i="9"/>
  <c r="C9" i="9"/>
  <c r="B9" i="9"/>
  <c r="F8" i="9"/>
  <c r="E8" i="9"/>
  <c r="D8" i="9"/>
  <c r="C8" i="9"/>
  <c r="B8" i="9"/>
  <c r="F7" i="9"/>
  <c r="E7" i="9"/>
  <c r="D7" i="9"/>
  <c r="C7" i="9"/>
  <c r="B7" i="9"/>
  <c r="B20" i="8"/>
  <c r="C20" i="8"/>
  <c r="D20" i="8"/>
  <c r="E20" i="8"/>
  <c r="F20" i="8"/>
  <c r="G20" i="8"/>
  <c r="B21" i="8"/>
  <c r="C21" i="8"/>
  <c r="D21" i="8"/>
  <c r="E21" i="8"/>
  <c r="F21" i="8"/>
  <c r="G21" i="8"/>
  <c r="C19" i="8"/>
  <c r="D19" i="8"/>
  <c r="E19" i="8"/>
  <c r="F19" i="8"/>
  <c r="G19" i="8"/>
  <c r="B19" i="8"/>
  <c r="F10" i="8"/>
  <c r="F16" i="8" s="1"/>
  <c r="E10" i="8"/>
  <c r="E16" i="8" s="1"/>
  <c r="D10" i="8"/>
  <c r="D16" i="8" s="1"/>
  <c r="C10" i="8"/>
  <c r="B10" i="8"/>
  <c r="F9" i="8"/>
  <c r="F15" i="8" s="1"/>
  <c r="E9" i="8"/>
  <c r="E15" i="8" s="1"/>
  <c r="D9" i="8"/>
  <c r="C9" i="8"/>
  <c r="B9" i="8"/>
  <c r="B15" i="8" s="1"/>
  <c r="F8" i="8"/>
  <c r="E8" i="8"/>
  <c r="D8" i="8"/>
  <c r="C8" i="8"/>
  <c r="B8" i="8"/>
  <c r="G8" i="8" s="1"/>
  <c r="F7" i="8"/>
  <c r="E7" i="8"/>
  <c r="D7" i="8"/>
  <c r="D15" i="8" s="1"/>
  <c r="C7" i="8"/>
  <c r="C16" i="8" s="1"/>
  <c r="B7" i="8"/>
  <c r="T11" i="6"/>
  <c r="S11" i="6"/>
  <c r="R11" i="6"/>
  <c r="Q11" i="6"/>
  <c r="T10" i="6"/>
  <c r="S10" i="6"/>
  <c r="R10" i="6"/>
  <c r="Q10" i="6"/>
  <c r="T9" i="6"/>
  <c r="S9" i="6"/>
  <c r="R9" i="6"/>
  <c r="Q9" i="6"/>
  <c r="T8" i="6"/>
  <c r="S8" i="6"/>
  <c r="R8" i="6"/>
  <c r="Q8" i="6"/>
  <c r="T7" i="6"/>
  <c r="S7" i="6"/>
  <c r="R7" i="6"/>
  <c r="R12" i="6" s="1"/>
  <c r="Q7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E857" i="6"/>
  <c r="D857" i="6"/>
  <c r="C857" i="6"/>
  <c r="E856" i="6"/>
  <c r="D856" i="6"/>
  <c r="C856" i="6"/>
  <c r="E855" i="6"/>
  <c r="D855" i="6"/>
  <c r="C855" i="6"/>
  <c r="E854" i="6"/>
  <c r="D854" i="6"/>
  <c r="C854" i="6"/>
  <c r="E853" i="6"/>
  <c r="D853" i="6"/>
  <c r="C853" i="6"/>
  <c r="E852" i="6"/>
  <c r="D852" i="6"/>
  <c r="C852" i="6"/>
  <c r="E851" i="6"/>
  <c r="D851" i="6"/>
  <c r="C851" i="6"/>
  <c r="E850" i="6"/>
  <c r="D850" i="6"/>
  <c r="C850" i="6"/>
  <c r="E849" i="6"/>
  <c r="D849" i="6"/>
  <c r="C849" i="6"/>
  <c r="E848" i="6"/>
  <c r="D848" i="6"/>
  <c r="C848" i="6"/>
  <c r="E847" i="6"/>
  <c r="D847" i="6"/>
  <c r="C847" i="6"/>
  <c r="E846" i="6"/>
  <c r="D846" i="6"/>
  <c r="C846" i="6"/>
  <c r="E845" i="6"/>
  <c r="D845" i="6"/>
  <c r="C845" i="6"/>
  <c r="E844" i="6"/>
  <c r="D844" i="6"/>
  <c r="C844" i="6"/>
  <c r="E843" i="6"/>
  <c r="D843" i="6"/>
  <c r="C843" i="6"/>
  <c r="E842" i="6"/>
  <c r="D842" i="6"/>
  <c r="C842" i="6"/>
  <c r="E841" i="6"/>
  <c r="D841" i="6"/>
  <c r="C841" i="6"/>
  <c r="E840" i="6"/>
  <c r="D840" i="6"/>
  <c r="C840" i="6"/>
  <c r="E839" i="6"/>
  <c r="D839" i="6"/>
  <c r="C839" i="6"/>
  <c r="E838" i="6"/>
  <c r="D838" i="6"/>
  <c r="C838" i="6"/>
  <c r="E837" i="6"/>
  <c r="D837" i="6"/>
  <c r="C837" i="6"/>
  <c r="E836" i="6"/>
  <c r="D836" i="6"/>
  <c r="C836" i="6"/>
  <c r="E835" i="6"/>
  <c r="D835" i="6"/>
  <c r="C835" i="6"/>
  <c r="E834" i="6"/>
  <c r="D834" i="6"/>
  <c r="C834" i="6"/>
  <c r="E833" i="6"/>
  <c r="D833" i="6"/>
  <c r="C833" i="6"/>
  <c r="E832" i="6"/>
  <c r="D832" i="6"/>
  <c r="C832" i="6"/>
  <c r="E831" i="6"/>
  <c r="D831" i="6"/>
  <c r="C831" i="6"/>
  <c r="E830" i="6"/>
  <c r="D830" i="6"/>
  <c r="C830" i="6"/>
  <c r="E829" i="6"/>
  <c r="D829" i="6"/>
  <c r="C829" i="6"/>
  <c r="E828" i="6"/>
  <c r="D828" i="6"/>
  <c r="C828" i="6"/>
  <c r="E827" i="6"/>
  <c r="D827" i="6"/>
  <c r="C827" i="6"/>
  <c r="E826" i="6"/>
  <c r="D826" i="6"/>
  <c r="C826" i="6"/>
  <c r="E825" i="6"/>
  <c r="D825" i="6"/>
  <c r="C825" i="6"/>
  <c r="E824" i="6"/>
  <c r="D824" i="6"/>
  <c r="C824" i="6"/>
  <c r="E823" i="6"/>
  <c r="D823" i="6"/>
  <c r="C823" i="6"/>
  <c r="E822" i="6"/>
  <c r="D822" i="6"/>
  <c r="C822" i="6"/>
  <c r="E821" i="6"/>
  <c r="D821" i="6"/>
  <c r="C821" i="6"/>
  <c r="E820" i="6"/>
  <c r="D820" i="6"/>
  <c r="C820" i="6"/>
  <c r="E819" i="6"/>
  <c r="D819" i="6"/>
  <c r="C819" i="6"/>
  <c r="E818" i="6"/>
  <c r="D818" i="6"/>
  <c r="C818" i="6"/>
  <c r="E817" i="6"/>
  <c r="D817" i="6"/>
  <c r="C817" i="6"/>
  <c r="E816" i="6"/>
  <c r="D816" i="6"/>
  <c r="C816" i="6"/>
  <c r="E815" i="6"/>
  <c r="D815" i="6"/>
  <c r="C815" i="6"/>
  <c r="E814" i="6"/>
  <c r="D814" i="6"/>
  <c r="C814" i="6"/>
  <c r="E813" i="6"/>
  <c r="D813" i="6"/>
  <c r="C813" i="6"/>
  <c r="E812" i="6"/>
  <c r="D812" i="6"/>
  <c r="C812" i="6"/>
  <c r="E811" i="6"/>
  <c r="D811" i="6"/>
  <c r="C811" i="6"/>
  <c r="E810" i="6"/>
  <c r="D810" i="6"/>
  <c r="C810" i="6"/>
  <c r="E809" i="6"/>
  <c r="D809" i="6"/>
  <c r="C809" i="6"/>
  <c r="E808" i="6"/>
  <c r="D808" i="6"/>
  <c r="C808" i="6"/>
  <c r="E807" i="6"/>
  <c r="D807" i="6"/>
  <c r="C807" i="6"/>
  <c r="E806" i="6"/>
  <c r="D806" i="6"/>
  <c r="C806" i="6"/>
  <c r="E805" i="6"/>
  <c r="D805" i="6"/>
  <c r="C805" i="6"/>
  <c r="E804" i="6"/>
  <c r="D804" i="6"/>
  <c r="C804" i="6"/>
  <c r="E803" i="6"/>
  <c r="D803" i="6"/>
  <c r="C803" i="6"/>
  <c r="E802" i="6"/>
  <c r="D802" i="6"/>
  <c r="C802" i="6"/>
  <c r="E801" i="6"/>
  <c r="D801" i="6"/>
  <c r="C801" i="6"/>
  <c r="E800" i="6"/>
  <c r="D800" i="6"/>
  <c r="C800" i="6"/>
  <c r="E799" i="6"/>
  <c r="D799" i="6"/>
  <c r="C799" i="6"/>
  <c r="E798" i="6"/>
  <c r="D798" i="6"/>
  <c r="C798" i="6"/>
  <c r="E797" i="6"/>
  <c r="D797" i="6"/>
  <c r="C797" i="6"/>
  <c r="E796" i="6"/>
  <c r="D796" i="6"/>
  <c r="C796" i="6"/>
  <c r="E795" i="6"/>
  <c r="D795" i="6"/>
  <c r="C795" i="6"/>
  <c r="E794" i="6"/>
  <c r="D794" i="6"/>
  <c r="C794" i="6"/>
  <c r="E793" i="6"/>
  <c r="D793" i="6"/>
  <c r="C793" i="6"/>
  <c r="E792" i="6"/>
  <c r="D792" i="6"/>
  <c r="C792" i="6"/>
  <c r="E791" i="6"/>
  <c r="D791" i="6"/>
  <c r="C791" i="6"/>
  <c r="E790" i="6"/>
  <c r="D790" i="6"/>
  <c r="C790" i="6"/>
  <c r="E789" i="6"/>
  <c r="D789" i="6"/>
  <c r="C789" i="6"/>
  <c r="E788" i="6"/>
  <c r="D788" i="6"/>
  <c r="C788" i="6"/>
  <c r="E787" i="6"/>
  <c r="D787" i="6"/>
  <c r="C787" i="6"/>
  <c r="E786" i="6"/>
  <c r="D786" i="6"/>
  <c r="C786" i="6"/>
  <c r="E785" i="6"/>
  <c r="D785" i="6"/>
  <c r="C785" i="6"/>
  <c r="E784" i="6"/>
  <c r="D784" i="6"/>
  <c r="C784" i="6"/>
  <c r="E783" i="6"/>
  <c r="D783" i="6"/>
  <c r="C783" i="6"/>
  <c r="E782" i="6"/>
  <c r="D782" i="6"/>
  <c r="C782" i="6"/>
  <c r="E781" i="6"/>
  <c r="D781" i="6"/>
  <c r="C781" i="6"/>
  <c r="E780" i="6"/>
  <c r="D780" i="6"/>
  <c r="C780" i="6"/>
  <c r="E779" i="6"/>
  <c r="D779" i="6"/>
  <c r="C779" i="6"/>
  <c r="E778" i="6"/>
  <c r="D778" i="6"/>
  <c r="C778" i="6"/>
  <c r="E777" i="6"/>
  <c r="D777" i="6"/>
  <c r="C777" i="6"/>
  <c r="E776" i="6"/>
  <c r="D776" i="6"/>
  <c r="C776" i="6"/>
  <c r="E775" i="6"/>
  <c r="D775" i="6"/>
  <c r="C775" i="6"/>
  <c r="E774" i="6"/>
  <c r="D774" i="6"/>
  <c r="C774" i="6"/>
  <c r="E773" i="6"/>
  <c r="D773" i="6"/>
  <c r="C773" i="6"/>
  <c r="E772" i="6"/>
  <c r="D772" i="6"/>
  <c r="C772" i="6"/>
  <c r="E771" i="6"/>
  <c r="D771" i="6"/>
  <c r="C771" i="6"/>
  <c r="E770" i="6"/>
  <c r="D770" i="6"/>
  <c r="C770" i="6"/>
  <c r="E769" i="6"/>
  <c r="D769" i="6"/>
  <c r="C769" i="6"/>
  <c r="E768" i="6"/>
  <c r="D768" i="6"/>
  <c r="C768" i="6"/>
  <c r="E767" i="6"/>
  <c r="D767" i="6"/>
  <c r="C767" i="6"/>
  <c r="E766" i="6"/>
  <c r="D766" i="6"/>
  <c r="C766" i="6"/>
  <c r="E765" i="6"/>
  <c r="D765" i="6"/>
  <c r="C765" i="6"/>
  <c r="E764" i="6"/>
  <c r="D764" i="6"/>
  <c r="C764" i="6"/>
  <c r="E763" i="6"/>
  <c r="D763" i="6"/>
  <c r="C763" i="6"/>
  <c r="E762" i="6"/>
  <c r="D762" i="6"/>
  <c r="C762" i="6"/>
  <c r="E761" i="6"/>
  <c r="D761" i="6"/>
  <c r="C761" i="6"/>
  <c r="E760" i="6"/>
  <c r="D760" i="6"/>
  <c r="C760" i="6"/>
  <c r="E759" i="6"/>
  <c r="D759" i="6"/>
  <c r="C759" i="6"/>
  <c r="E758" i="6"/>
  <c r="D758" i="6"/>
  <c r="C758" i="6"/>
  <c r="E757" i="6"/>
  <c r="D757" i="6"/>
  <c r="C757" i="6"/>
  <c r="E756" i="6"/>
  <c r="D756" i="6"/>
  <c r="C756" i="6"/>
  <c r="E755" i="6"/>
  <c r="D755" i="6"/>
  <c r="C755" i="6"/>
  <c r="E754" i="6"/>
  <c r="D754" i="6"/>
  <c r="C754" i="6"/>
  <c r="E753" i="6"/>
  <c r="D753" i="6"/>
  <c r="C753" i="6"/>
  <c r="E752" i="6"/>
  <c r="D752" i="6"/>
  <c r="C752" i="6"/>
  <c r="E751" i="6"/>
  <c r="D751" i="6"/>
  <c r="C751" i="6"/>
  <c r="E750" i="6"/>
  <c r="D750" i="6"/>
  <c r="C750" i="6"/>
  <c r="E749" i="6"/>
  <c r="D749" i="6"/>
  <c r="C749" i="6"/>
  <c r="E748" i="6"/>
  <c r="D748" i="6"/>
  <c r="C748" i="6"/>
  <c r="E747" i="6"/>
  <c r="D747" i="6"/>
  <c r="C747" i="6"/>
  <c r="E746" i="6"/>
  <c r="D746" i="6"/>
  <c r="C746" i="6"/>
  <c r="E745" i="6"/>
  <c r="D745" i="6"/>
  <c r="C745" i="6"/>
  <c r="E744" i="6"/>
  <c r="D744" i="6"/>
  <c r="C744" i="6"/>
  <c r="E743" i="6"/>
  <c r="D743" i="6"/>
  <c r="C743" i="6"/>
  <c r="E742" i="6"/>
  <c r="D742" i="6"/>
  <c r="C742" i="6"/>
  <c r="E741" i="6"/>
  <c r="D741" i="6"/>
  <c r="C741" i="6"/>
  <c r="E740" i="6"/>
  <c r="D740" i="6"/>
  <c r="C740" i="6"/>
  <c r="E739" i="6"/>
  <c r="D739" i="6"/>
  <c r="C739" i="6"/>
  <c r="E738" i="6"/>
  <c r="D738" i="6"/>
  <c r="C738" i="6"/>
  <c r="E737" i="6"/>
  <c r="D737" i="6"/>
  <c r="C737" i="6"/>
  <c r="E736" i="6"/>
  <c r="D736" i="6"/>
  <c r="C736" i="6"/>
  <c r="E735" i="6"/>
  <c r="D735" i="6"/>
  <c r="C735" i="6"/>
  <c r="E734" i="6"/>
  <c r="D734" i="6"/>
  <c r="C734" i="6"/>
  <c r="E733" i="6"/>
  <c r="D733" i="6"/>
  <c r="C733" i="6"/>
  <c r="E732" i="6"/>
  <c r="D732" i="6"/>
  <c r="C732" i="6"/>
  <c r="E731" i="6"/>
  <c r="D731" i="6"/>
  <c r="C731" i="6"/>
  <c r="E730" i="6"/>
  <c r="D730" i="6"/>
  <c r="C730" i="6"/>
  <c r="E729" i="6"/>
  <c r="D729" i="6"/>
  <c r="C729" i="6"/>
  <c r="E728" i="6"/>
  <c r="D728" i="6"/>
  <c r="C728" i="6"/>
  <c r="E727" i="6"/>
  <c r="D727" i="6"/>
  <c r="C727" i="6"/>
  <c r="E726" i="6"/>
  <c r="D726" i="6"/>
  <c r="C726" i="6"/>
  <c r="E725" i="6"/>
  <c r="D725" i="6"/>
  <c r="C725" i="6"/>
  <c r="E724" i="6"/>
  <c r="D724" i="6"/>
  <c r="C724" i="6"/>
  <c r="E723" i="6"/>
  <c r="D723" i="6"/>
  <c r="C723" i="6"/>
  <c r="E722" i="6"/>
  <c r="D722" i="6"/>
  <c r="C722" i="6"/>
  <c r="E721" i="6"/>
  <c r="D721" i="6"/>
  <c r="C721" i="6"/>
  <c r="E720" i="6"/>
  <c r="D720" i="6"/>
  <c r="C720" i="6"/>
  <c r="E719" i="6"/>
  <c r="D719" i="6"/>
  <c r="C719" i="6"/>
  <c r="E718" i="6"/>
  <c r="D718" i="6"/>
  <c r="C718" i="6"/>
  <c r="E717" i="6"/>
  <c r="D717" i="6"/>
  <c r="C717" i="6"/>
  <c r="E716" i="6"/>
  <c r="D716" i="6"/>
  <c r="C716" i="6"/>
  <c r="E715" i="6"/>
  <c r="D715" i="6"/>
  <c r="C715" i="6"/>
  <c r="E714" i="6"/>
  <c r="D714" i="6"/>
  <c r="C714" i="6"/>
  <c r="E713" i="6"/>
  <c r="D713" i="6"/>
  <c r="C713" i="6"/>
  <c r="E712" i="6"/>
  <c r="D712" i="6"/>
  <c r="C712" i="6"/>
  <c r="E711" i="6"/>
  <c r="D711" i="6"/>
  <c r="C711" i="6"/>
  <c r="E710" i="6"/>
  <c r="D710" i="6"/>
  <c r="C710" i="6"/>
  <c r="E709" i="6"/>
  <c r="D709" i="6"/>
  <c r="C709" i="6"/>
  <c r="E708" i="6"/>
  <c r="D708" i="6"/>
  <c r="C708" i="6"/>
  <c r="E707" i="6"/>
  <c r="D707" i="6"/>
  <c r="C707" i="6"/>
  <c r="E706" i="6"/>
  <c r="D706" i="6"/>
  <c r="C706" i="6"/>
  <c r="E705" i="6"/>
  <c r="D705" i="6"/>
  <c r="C705" i="6"/>
  <c r="E704" i="6"/>
  <c r="D704" i="6"/>
  <c r="C704" i="6"/>
  <c r="E703" i="6"/>
  <c r="D703" i="6"/>
  <c r="C703" i="6"/>
  <c r="E702" i="6"/>
  <c r="D702" i="6"/>
  <c r="C702" i="6"/>
  <c r="E701" i="6"/>
  <c r="D701" i="6"/>
  <c r="C701" i="6"/>
  <c r="E700" i="6"/>
  <c r="D700" i="6"/>
  <c r="C700" i="6"/>
  <c r="E699" i="6"/>
  <c r="D699" i="6"/>
  <c r="C699" i="6"/>
  <c r="E698" i="6"/>
  <c r="D698" i="6"/>
  <c r="C698" i="6"/>
  <c r="E697" i="6"/>
  <c r="D697" i="6"/>
  <c r="C697" i="6"/>
  <c r="E696" i="6"/>
  <c r="D696" i="6"/>
  <c r="C696" i="6"/>
  <c r="E695" i="6"/>
  <c r="D695" i="6"/>
  <c r="C695" i="6"/>
  <c r="E694" i="6"/>
  <c r="D694" i="6"/>
  <c r="C694" i="6"/>
  <c r="E693" i="6"/>
  <c r="D693" i="6"/>
  <c r="C693" i="6"/>
  <c r="E692" i="6"/>
  <c r="D692" i="6"/>
  <c r="C692" i="6"/>
  <c r="E691" i="6"/>
  <c r="D691" i="6"/>
  <c r="C691" i="6"/>
  <c r="E690" i="6"/>
  <c r="D690" i="6"/>
  <c r="C690" i="6"/>
  <c r="E689" i="6"/>
  <c r="D689" i="6"/>
  <c r="C689" i="6"/>
  <c r="E688" i="6"/>
  <c r="D688" i="6"/>
  <c r="C688" i="6"/>
  <c r="E687" i="6"/>
  <c r="D687" i="6"/>
  <c r="C687" i="6"/>
  <c r="E686" i="6"/>
  <c r="D686" i="6"/>
  <c r="C686" i="6"/>
  <c r="E685" i="6"/>
  <c r="D685" i="6"/>
  <c r="C685" i="6"/>
  <c r="E684" i="6"/>
  <c r="D684" i="6"/>
  <c r="C684" i="6"/>
  <c r="E683" i="6"/>
  <c r="D683" i="6"/>
  <c r="C683" i="6"/>
  <c r="E682" i="6"/>
  <c r="D682" i="6"/>
  <c r="C682" i="6"/>
  <c r="E681" i="6"/>
  <c r="D681" i="6"/>
  <c r="C681" i="6"/>
  <c r="E680" i="6"/>
  <c r="D680" i="6"/>
  <c r="C680" i="6"/>
  <c r="E679" i="6"/>
  <c r="D679" i="6"/>
  <c r="C679" i="6"/>
  <c r="E678" i="6"/>
  <c r="D678" i="6"/>
  <c r="C678" i="6"/>
  <c r="E677" i="6"/>
  <c r="D677" i="6"/>
  <c r="C677" i="6"/>
  <c r="E676" i="6"/>
  <c r="D676" i="6"/>
  <c r="C676" i="6"/>
  <c r="E675" i="6"/>
  <c r="D675" i="6"/>
  <c r="C675" i="6"/>
  <c r="E674" i="6"/>
  <c r="D674" i="6"/>
  <c r="C674" i="6"/>
  <c r="E673" i="6"/>
  <c r="D673" i="6"/>
  <c r="C673" i="6"/>
  <c r="E672" i="6"/>
  <c r="D672" i="6"/>
  <c r="C672" i="6"/>
  <c r="E671" i="6"/>
  <c r="D671" i="6"/>
  <c r="C671" i="6"/>
  <c r="E670" i="6"/>
  <c r="D670" i="6"/>
  <c r="C670" i="6"/>
  <c r="E669" i="6"/>
  <c r="D669" i="6"/>
  <c r="C669" i="6"/>
  <c r="E668" i="6"/>
  <c r="D668" i="6"/>
  <c r="C668" i="6"/>
  <c r="E667" i="6"/>
  <c r="D667" i="6"/>
  <c r="C667" i="6"/>
  <c r="E666" i="6"/>
  <c r="D666" i="6"/>
  <c r="C666" i="6"/>
  <c r="E665" i="6"/>
  <c r="D665" i="6"/>
  <c r="C665" i="6"/>
  <c r="E664" i="6"/>
  <c r="D664" i="6"/>
  <c r="C664" i="6"/>
  <c r="E663" i="6"/>
  <c r="D663" i="6"/>
  <c r="C663" i="6"/>
  <c r="E662" i="6"/>
  <c r="D662" i="6"/>
  <c r="C662" i="6"/>
  <c r="E661" i="6"/>
  <c r="D661" i="6"/>
  <c r="C661" i="6"/>
  <c r="E660" i="6"/>
  <c r="D660" i="6"/>
  <c r="C660" i="6"/>
  <c r="E659" i="6"/>
  <c r="D659" i="6"/>
  <c r="C659" i="6"/>
  <c r="E658" i="6"/>
  <c r="D658" i="6"/>
  <c r="C658" i="6"/>
  <c r="E657" i="6"/>
  <c r="D657" i="6"/>
  <c r="C657" i="6"/>
  <c r="E656" i="6"/>
  <c r="D656" i="6"/>
  <c r="C656" i="6"/>
  <c r="E655" i="6"/>
  <c r="D655" i="6"/>
  <c r="C655" i="6"/>
  <c r="E654" i="6"/>
  <c r="D654" i="6"/>
  <c r="C654" i="6"/>
  <c r="E653" i="6"/>
  <c r="D653" i="6"/>
  <c r="C653" i="6"/>
  <c r="E652" i="6"/>
  <c r="D652" i="6"/>
  <c r="C652" i="6"/>
  <c r="E651" i="6"/>
  <c r="D651" i="6"/>
  <c r="C651" i="6"/>
  <c r="E650" i="6"/>
  <c r="D650" i="6"/>
  <c r="C650" i="6"/>
  <c r="E649" i="6"/>
  <c r="D649" i="6"/>
  <c r="C649" i="6"/>
  <c r="E648" i="6"/>
  <c r="D648" i="6"/>
  <c r="C648" i="6"/>
  <c r="E647" i="6"/>
  <c r="D647" i="6"/>
  <c r="C647" i="6"/>
  <c r="E646" i="6"/>
  <c r="D646" i="6"/>
  <c r="C646" i="6"/>
  <c r="E645" i="6"/>
  <c r="D645" i="6"/>
  <c r="C645" i="6"/>
  <c r="E644" i="6"/>
  <c r="D644" i="6"/>
  <c r="C644" i="6"/>
  <c r="E643" i="6"/>
  <c r="D643" i="6"/>
  <c r="C643" i="6"/>
  <c r="E642" i="6"/>
  <c r="D642" i="6"/>
  <c r="C642" i="6"/>
  <c r="E641" i="6"/>
  <c r="D641" i="6"/>
  <c r="C641" i="6"/>
  <c r="E640" i="6"/>
  <c r="D640" i="6"/>
  <c r="C640" i="6"/>
  <c r="E639" i="6"/>
  <c r="D639" i="6"/>
  <c r="C639" i="6"/>
  <c r="E638" i="6"/>
  <c r="D638" i="6"/>
  <c r="C638" i="6"/>
  <c r="E637" i="6"/>
  <c r="D637" i="6"/>
  <c r="C637" i="6"/>
  <c r="E636" i="6"/>
  <c r="D636" i="6"/>
  <c r="C636" i="6"/>
  <c r="E635" i="6"/>
  <c r="D635" i="6"/>
  <c r="C635" i="6"/>
  <c r="E634" i="6"/>
  <c r="D634" i="6"/>
  <c r="C634" i="6"/>
  <c r="E633" i="6"/>
  <c r="D633" i="6"/>
  <c r="C633" i="6"/>
  <c r="E632" i="6"/>
  <c r="D632" i="6"/>
  <c r="C632" i="6"/>
  <c r="E631" i="6"/>
  <c r="D631" i="6"/>
  <c r="C631" i="6"/>
  <c r="E630" i="6"/>
  <c r="D630" i="6"/>
  <c r="C630" i="6"/>
  <c r="E629" i="6"/>
  <c r="D629" i="6"/>
  <c r="C629" i="6"/>
  <c r="E628" i="6"/>
  <c r="D628" i="6"/>
  <c r="C628" i="6"/>
  <c r="E627" i="6"/>
  <c r="D627" i="6"/>
  <c r="C627" i="6"/>
  <c r="E626" i="6"/>
  <c r="D626" i="6"/>
  <c r="C626" i="6"/>
  <c r="E625" i="6"/>
  <c r="D625" i="6"/>
  <c r="C625" i="6"/>
  <c r="E624" i="6"/>
  <c r="D624" i="6"/>
  <c r="C624" i="6"/>
  <c r="E623" i="6"/>
  <c r="D623" i="6"/>
  <c r="C623" i="6"/>
  <c r="E622" i="6"/>
  <c r="D622" i="6"/>
  <c r="C622" i="6"/>
  <c r="E621" i="6"/>
  <c r="D621" i="6"/>
  <c r="C621" i="6"/>
  <c r="E620" i="6"/>
  <c r="D620" i="6"/>
  <c r="C620" i="6"/>
  <c r="E619" i="6"/>
  <c r="D619" i="6"/>
  <c r="C619" i="6"/>
  <c r="E618" i="6"/>
  <c r="D618" i="6"/>
  <c r="C618" i="6"/>
  <c r="E617" i="6"/>
  <c r="D617" i="6"/>
  <c r="C617" i="6"/>
  <c r="E616" i="6"/>
  <c r="D616" i="6"/>
  <c r="C616" i="6"/>
  <c r="E615" i="6"/>
  <c r="D615" i="6"/>
  <c r="C615" i="6"/>
  <c r="E614" i="6"/>
  <c r="D614" i="6"/>
  <c r="C614" i="6"/>
  <c r="E613" i="6"/>
  <c r="D613" i="6"/>
  <c r="C613" i="6"/>
  <c r="E612" i="6"/>
  <c r="D612" i="6"/>
  <c r="C612" i="6"/>
  <c r="E611" i="6"/>
  <c r="D611" i="6"/>
  <c r="C611" i="6"/>
  <c r="E610" i="6"/>
  <c r="D610" i="6"/>
  <c r="C610" i="6"/>
  <c r="E609" i="6"/>
  <c r="D609" i="6"/>
  <c r="C609" i="6"/>
  <c r="E608" i="6"/>
  <c r="D608" i="6"/>
  <c r="C608" i="6"/>
  <c r="E607" i="6"/>
  <c r="D607" i="6"/>
  <c r="C607" i="6"/>
  <c r="E606" i="6"/>
  <c r="D606" i="6"/>
  <c r="C606" i="6"/>
  <c r="E605" i="6"/>
  <c r="D605" i="6"/>
  <c r="C605" i="6"/>
  <c r="E604" i="6"/>
  <c r="D604" i="6"/>
  <c r="C604" i="6"/>
  <c r="E603" i="6"/>
  <c r="D603" i="6"/>
  <c r="C603" i="6"/>
  <c r="E602" i="6"/>
  <c r="D602" i="6"/>
  <c r="C602" i="6"/>
  <c r="E601" i="6"/>
  <c r="D601" i="6"/>
  <c r="C601" i="6"/>
  <c r="E600" i="6"/>
  <c r="D600" i="6"/>
  <c r="C600" i="6"/>
  <c r="E599" i="6"/>
  <c r="D599" i="6"/>
  <c r="C599" i="6"/>
  <c r="E598" i="6"/>
  <c r="D598" i="6"/>
  <c r="C598" i="6"/>
  <c r="E597" i="6"/>
  <c r="D597" i="6"/>
  <c r="C597" i="6"/>
  <c r="E596" i="6"/>
  <c r="D596" i="6"/>
  <c r="C596" i="6"/>
  <c r="E595" i="6"/>
  <c r="D595" i="6"/>
  <c r="C595" i="6"/>
  <c r="E594" i="6"/>
  <c r="D594" i="6"/>
  <c r="C594" i="6"/>
  <c r="E593" i="6"/>
  <c r="D593" i="6"/>
  <c r="C593" i="6"/>
  <c r="E592" i="6"/>
  <c r="D592" i="6"/>
  <c r="C592" i="6"/>
  <c r="E591" i="6"/>
  <c r="D591" i="6"/>
  <c r="C591" i="6"/>
  <c r="E590" i="6"/>
  <c r="D590" i="6"/>
  <c r="C590" i="6"/>
  <c r="E589" i="6"/>
  <c r="D589" i="6"/>
  <c r="C589" i="6"/>
  <c r="E588" i="6"/>
  <c r="D588" i="6"/>
  <c r="C588" i="6"/>
  <c r="E587" i="6"/>
  <c r="D587" i="6"/>
  <c r="C587" i="6"/>
  <c r="E586" i="6"/>
  <c r="D586" i="6"/>
  <c r="C586" i="6"/>
  <c r="E585" i="6"/>
  <c r="D585" i="6"/>
  <c r="C585" i="6"/>
  <c r="E584" i="6"/>
  <c r="D584" i="6"/>
  <c r="C584" i="6"/>
  <c r="E583" i="6"/>
  <c r="D583" i="6"/>
  <c r="C583" i="6"/>
  <c r="E582" i="6"/>
  <c r="D582" i="6"/>
  <c r="C582" i="6"/>
  <c r="E581" i="6"/>
  <c r="D581" i="6"/>
  <c r="C581" i="6"/>
  <c r="E580" i="6"/>
  <c r="D580" i="6"/>
  <c r="C580" i="6"/>
  <c r="E579" i="6"/>
  <c r="D579" i="6"/>
  <c r="C579" i="6"/>
  <c r="E578" i="6"/>
  <c r="D578" i="6"/>
  <c r="C578" i="6"/>
  <c r="E577" i="6"/>
  <c r="D577" i="6"/>
  <c r="C577" i="6"/>
  <c r="E576" i="6"/>
  <c r="D576" i="6"/>
  <c r="C576" i="6"/>
  <c r="E575" i="6"/>
  <c r="D575" i="6"/>
  <c r="C575" i="6"/>
  <c r="E574" i="6"/>
  <c r="D574" i="6"/>
  <c r="C574" i="6"/>
  <c r="E573" i="6"/>
  <c r="D573" i="6"/>
  <c r="C573" i="6"/>
  <c r="E572" i="6"/>
  <c r="D572" i="6"/>
  <c r="C572" i="6"/>
  <c r="E571" i="6"/>
  <c r="D571" i="6"/>
  <c r="C571" i="6"/>
  <c r="E570" i="6"/>
  <c r="D570" i="6"/>
  <c r="C570" i="6"/>
  <c r="E569" i="6"/>
  <c r="D569" i="6"/>
  <c r="C569" i="6"/>
  <c r="E568" i="6"/>
  <c r="D568" i="6"/>
  <c r="C568" i="6"/>
  <c r="E567" i="6"/>
  <c r="D567" i="6"/>
  <c r="C567" i="6"/>
  <c r="E566" i="6"/>
  <c r="D566" i="6"/>
  <c r="C566" i="6"/>
  <c r="E565" i="6"/>
  <c r="D565" i="6"/>
  <c r="C565" i="6"/>
  <c r="E564" i="6"/>
  <c r="D564" i="6"/>
  <c r="C564" i="6"/>
  <c r="E563" i="6"/>
  <c r="D563" i="6"/>
  <c r="C563" i="6"/>
  <c r="E562" i="6"/>
  <c r="D562" i="6"/>
  <c r="C562" i="6"/>
  <c r="E561" i="6"/>
  <c r="D561" i="6"/>
  <c r="C561" i="6"/>
  <c r="E560" i="6"/>
  <c r="D560" i="6"/>
  <c r="C560" i="6"/>
  <c r="E559" i="6"/>
  <c r="D559" i="6"/>
  <c r="C559" i="6"/>
  <c r="E558" i="6"/>
  <c r="D558" i="6"/>
  <c r="C558" i="6"/>
  <c r="E557" i="6"/>
  <c r="D557" i="6"/>
  <c r="C557" i="6"/>
  <c r="E556" i="6"/>
  <c r="D556" i="6"/>
  <c r="C556" i="6"/>
  <c r="E555" i="6"/>
  <c r="D555" i="6"/>
  <c r="C555" i="6"/>
  <c r="E554" i="6"/>
  <c r="D554" i="6"/>
  <c r="C554" i="6"/>
  <c r="E553" i="6"/>
  <c r="D553" i="6"/>
  <c r="C553" i="6"/>
  <c r="E552" i="6"/>
  <c r="D552" i="6"/>
  <c r="C552" i="6"/>
  <c r="E551" i="6"/>
  <c r="D551" i="6"/>
  <c r="C551" i="6"/>
  <c r="E550" i="6"/>
  <c r="D550" i="6"/>
  <c r="C550" i="6"/>
  <c r="E549" i="6"/>
  <c r="D549" i="6"/>
  <c r="C549" i="6"/>
  <c r="E548" i="6"/>
  <c r="D548" i="6"/>
  <c r="C548" i="6"/>
  <c r="E547" i="6"/>
  <c r="D547" i="6"/>
  <c r="C547" i="6"/>
  <c r="E546" i="6"/>
  <c r="D546" i="6"/>
  <c r="C546" i="6"/>
  <c r="E545" i="6"/>
  <c r="D545" i="6"/>
  <c r="C545" i="6"/>
  <c r="E544" i="6"/>
  <c r="D544" i="6"/>
  <c r="C544" i="6"/>
  <c r="E543" i="6"/>
  <c r="D543" i="6"/>
  <c r="C543" i="6"/>
  <c r="E542" i="6"/>
  <c r="D542" i="6"/>
  <c r="C542" i="6"/>
  <c r="E541" i="6"/>
  <c r="D541" i="6"/>
  <c r="C541" i="6"/>
  <c r="E540" i="6"/>
  <c r="D540" i="6"/>
  <c r="C540" i="6"/>
  <c r="E539" i="6"/>
  <c r="D539" i="6"/>
  <c r="C539" i="6"/>
  <c r="E538" i="6"/>
  <c r="D538" i="6"/>
  <c r="C538" i="6"/>
  <c r="E537" i="6"/>
  <c r="D537" i="6"/>
  <c r="C537" i="6"/>
  <c r="E536" i="6"/>
  <c r="D536" i="6"/>
  <c r="C536" i="6"/>
  <c r="E535" i="6"/>
  <c r="D535" i="6"/>
  <c r="C535" i="6"/>
  <c r="E534" i="6"/>
  <c r="D534" i="6"/>
  <c r="C534" i="6"/>
  <c r="E533" i="6"/>
  <c r="D533" i="6"/>
  <c r="C533" i="6"/>
  <c r="E532" i="6"/>
  <c r="D532" i="6"/>
  <c r="C532" i="6"/>
  <c r="E531" i="6"/>
  <c r="D531" i="6"/>
  <c r="C531" i="6"/>
  <c r="E530" i="6"/>
  <c r="D530" i="6"/>
  <c r="C530" i="6"/>
  <c r="E529" i="6"/>
  <c r="D529" i="6"/>
  <c r="C529" i="6"/>
  <c r="E528" i="6"/>
  <c r="D528" i="6"/>
  <c r="C528" i="6"/>
  <c r="E527" i="6"/>
  <c r="D527" i="6"/>
  <c r="C527" i="6"/>
  <c r="E526" i="6"/>
  <c r="D526" i="6"/>
  <c r="C526" i="6"/>
  <c r="E525" i="6"/>
  <c r="D525" i="6"/>
  <c r="C525" i="6"/>
  <c r="E524" i="6"/>
  <c r="D524" i="6"/>
  <c r="C524" i="6"/>
  <c r="E523" i="6"/>
  <c r="D523" i="6"/>
  <c r="C523" i="6"/>
  <c r="E522" i="6"/>
  <c r="D522" i="6"/>
  <c r="C522" i="6"/>
  <c r="E521" i="6"/>
  <c r="D521" i="6"/>
  <c r="C521" i="6"/>
  <c r="E520" i="6"/>
  <c r="D520" i="6"/>
  <c r="C520" i="6"/>
  <c r="E519" i="6"/>
  <c r="D519" i="6"/>
  <c r="C519" i="6"/>
  <c r="E518" i="6"/>
  <c r="D518" i="6"/>
  <c r="C518" i="6"/>
  <c r="E517" i="6"/>
  <c r="D517" i="6"/>
  <c r="C517" i="6"/>
  <c r="E516" i="6"/>
  <c r="D516" i="6"/>
  <c r="C516" i="6"/>
  <c r="E515" i="6"/>
  <c r="D515" i="6"/>
  <c r="C515" i="6"/>
  <c r="E514" i="6"/>
  <c r="D514" i="6"/>
  <c r="C514" i="6"/>
  <c r="E513" i="6"/>
  <c r="D513" i="6"/>
  <c r="C513" i="6"/>
  <c r="E512" i="6"/>
  <c r="D512" i="6"/>
  <c r="C512" i="6"/>
  <c r="E511" i="6"/>
  <c r="D511" i="6"/>
  <c r="C511" i="6"/>
  <c r="E510" i="6"/>
  <c r="D510" i="6"/>
  <c r="C510" i="6"/>
  <c r="E509" i="6"/>
  <c r="D509" i="6"/>
  <c r="C509" i="6"/>
  <c r="E508" i="6"/>
  <c r="D508" i="6"/>
  <c r="C508" i="6"/>
  <c r="E507" i="6"/>
  <c r="D507" i="6"/>
  <c r="C507" i="6"/>
  <c r="E506" i="6"/>
  <c r="D506" i="6"/>
  <c r="C506" i="6"/>
  <c r="E505" i="6"/>
  <c r="D505" i="6"/>
  <c r="C505" i="6"/>
  <c r="E504" i="6"/>
  <c r="D504" i="6"/>
  <c r="C504" i="6"/>
  <c r="E503" i="6"/>
  <c r="D503" i="6"/>
  <c r="C503" i="6"/>
  <c r="E502" i="6"/>
  <c r="D502" i="6"/>
  <c r="C502" i="6"/>
  <c r="E501" i="6"/>
  <c r="D501" i="6"/>
  <c r="C501" i="6"/>
  <c r="E500" i="6"/>
  <c r="D500" i="6"/>
  <c r="C500" i="6"/>
  <c r="E499" i="6"/>
  <c r="D499" i="6"/>
  <c r="C499" i="6"/>
  <c r="E498" i="6"/>
  <c r="D498" i="6"/>
  <c r="C498" i="6"/>
  <c r="E497" i="6"/>
  <c r="D497" i="6"/>
  <c r="C497" i="6"/>
  <c r="E496" i="6"/>
  <c r="D496" i="6"/>
  <c r="C496" i="6"/>
  <c r="E495" i="6"/>
  <c r="D495" i="6"/>
  <c r="C495" i="6"/>
  <c r="E494" i="6"/>
  <c r="D494" i="6"/>
  <c r="C494" i="6"/>
  <c r="E493" i="6"/>
  <c r="D493" i="6"/>
  <c r="C493" i="6"/>
  <c r="E492" i="6"/>
  <c r="D492" i="6"/>
  <c r="C492" i="6"/>
  <c r="E491" i="6"/>
  <c r="D491" i="6"/>
  <c r="C491" i="6"/>
  <c r="E490" i="6"/>
  <c r="D490" i="6"/>
  <c r="C490" i="6"/>
  <c r="E489" i="6"/>
  <c r="D489" i="6"/>
  <c r="C489" i="6"/>
  <c r="E488" i="6"/>
  <c r="D488" i="6"/>
  <c r="C488" i="6"/>
  <c r="E487" i="6"/>
  <c r="D487" i="6"/>
  <c r="C487" i="6"/>
  <c r="E486" i="6"/>
  <c r="D486" i="6"/>
  <c r="C486" i="6"/>
  <c r="E485" i="6"/>
  <c r="D485" i="6"/>
  <c r="C485" i="6"/>
  <c r="E484" i="6"/>
  <c r="D484" i="6"/>
  <c r="C484" i="6"/>
  <c r="E483" i="6"/>
  <c r="D483" i="6"/>
  <c r="C483" i="6"/>
  <c r="E482" i="6"/>
  <c r="D482" i="6"/>
  <c r="C482" i="6"/>
  <c r="E481" i="6"/>
  <c r="D481" i="6"/>
  <c r="C481" i="6"/>
  <c r="E480" i="6"/>
  <c r="D480" i="6"/>
  <c r="C480" i="6"/>
  <c r="E479" i="6"/>
  <c r="D479" i="6"/>
  <c r="C479" i="6"/>
  <c r="E478" i="6"/>
  <c r="D478" i="6"/>
  <c r="C478" i="6"/>
  <c r="E477" i="6"/>
  <c r="D477" i="6"/>
  <c r="C477" i="6"/>
  <c r="E476" i="6"/>
  <c r="D476" i="6"/>
  <c r="C476" i="6"/>
  <c r="E475" i="6"/>
  <c r="D475" i="6"/>
  <c r="C475" i="6"/>
  <c r="E474" i="6"/>
  <c r="D474" i="6"/>
  <c r="C474" i="6"/>
  <c r="E473" i="6"/>
  <c r="D473" i="6"/>
  <c r="C473" i="6"/>
  <c r="E472" i="6"/>
  <c r="D472" i="6"/>
  <c r="C472" i="6"/>
  <c r="E471" i="6"/>
  <c r="D471" i="6"/>
  <c r="C471" i="6"/>
  <c r="E470" i="6"/>
  <c r="D470" i="6"/>
  <c r="C470" i="6"/>
  <c r="E469" i="6"/>
  <c r="D469" i="6"/>
  <c r="C469" i="6"/>
  <c r="E468" i="6"/>
  <c r="D468" i="6"/>
  <c r="C468" i="6"/>
  <c r="E467" i="6"/>
  <c r="D467" i="6"/>
  <c r="C467" i="6"/>
  <c r="E466" i="6"/>
  <c r="D466" i="6"/>
  <c r="C466" i="6"/>
  <c r="E465" i="6"/>
  <c r="D465" i="6"/>
  <c r="C465" i="6"/>
  <c r="E464" i="6"/>
  <c r="D464" i="6"/>
  <c r="C464" i="6"/>
  <c r="E463" i="6"/>
  <c r="D463" i="6"/>
  <c r="C463" i="6"/>
  <c r="E462" i="6"/>
  <c r="D462" i="6"/>
  <c r="C462" i="6"/>
  <c r="E461" i="6"/>
  <c r="D461" i="6"/>
  <c r="C461" i="6"/>
  <c r="E460" i="6"/>
  <c r="D460" i="6"/>
  <c r="C460" i="6"/>
  <c r="E459" i="6"/>
  <c r="D459" i="6"/>
  <c r="C459" i="6"/>
  <c r="E458" i="6"/>
  <c r="D458" i="6"/>
  <c r="C458" i="6"/>
  <c r="E457" i="6"/>
  <c r="D457" i="6"/>
  <c r="C457" i="6"/>
  <c r="E456" i="6"/>
  <c r="D456" i="6"/>
  <c r="C456" i="6"/>
  <c r="E455" i="6"/>
  <c r="D455" i="6"/>
  <c r="C455" i="6"/>
  <c r="E454" i="6"/>
  <c r="D454" i="6"/>
  <c r="C454" i="6"/>
  <c r="E453" i="6"/>
  <c r="D453" i="6"/>
  <c r="C453" i="6"/>
  <c r="E452" i="6"/>
  <c r="D452" i="6"/>
  <c r="C452" i="6"/>
  <c r="E451" i="6"/>
  <c r="D451" i="6"/>
  <c r="C451" i="6"/>
  <c r="E450" i="6"/>
  <c r="D450" i="6"/>
  <c r="C450" i="6"/>
  <c r="E449" i="6"/>
  <c r="D449" i="6"/>
  <c r="C449" i="6"/>
  <c r="E448" i="6"/>
  <c r="D448" i="6"/>
  <c r="C448" i="6"/>
  <c r="E447" i="6"/>
  <c r="D447" i="6"/>
  <c r="C447" i="6"/>
  <c r="E446" i="6"/>
  <c r="D446" i="6"/>
  <c r="C446" i="6"/>
  <c r="E445" i="6"/>
  <c r="D445" i="6"/>
  <c r="C445" i="6"/>
  <c r="E444" i="6"/>
  <c r="D444" i="6"/>
  <c r="C444" i="6"/>
  <c r="E443" i="6"/>
  <c r="D443" i="6"/>
  <c r="C443" i="6"/>
  <c r="E442" i="6"/>
  <c r="D442" i="6"/>
  <c r="C442" i="6"/>
  <c r="E441" i="6"/>
  <c r="D441" i="6"/>
  <c r="C441" i="6"/>
  <c r="E440" i="6"/>
  <c r="D440" i="6"/>
  <c r="C440" i="6"/>
  <c r="E439" i="6"/>
  <c r="D439" i="6"/>
  <c r="C439" i="6"/>
  <c r="E438" i="6"/>
  <c r="D438" i="6"/>
  <c r="C438" i="6"/>
  <c r="E437" i="6"/>
  <c r="D437" i="6"/>
  <c r="C437" i="6"/>
  <c r="E436" i="6"/>
  <c r="D436" i="6"/>
  <c r="C436" i="6"/>
  <c r="E435" i="6"/>
  <c r="D435" i="6"/>
  <c r="C435" i="6"/>
  <c r="E434" i="6"/>
  <c r="D434" i="6"/>
  <c r="C434" i="6"/>
  <c r="E433" i="6"/>
  <c r="D433" i="6"/>
  <c r="C433" i="6"/>
  <c r="E432" i="6"/>
  <c r="D432" i="6"/>
  <c r="C432" i="6"/>
  <c r="E431" i="6"/>
  <c r="D431" i="6"/>
  <c r="C431" i="6"/>
  <c r="E430" i="6"/>
  <c r="D430" i="6"/>
  <c r="C430" i="6"/>
  <c r="E429" i="6"/>
  <c r="D429" i="6"/>
  <c r="C429" i="6"/>
  <c r="E428" i="6"/>
  <c r="D428" i="6"/>
  <c r="C428" i="6"/>
  <c r="E427" i="6"/>
  <c r="D427" i="6"/>
  <c r="C427" i="6"/>
  <c r="E426" i="6"/>
  <c r="D426" i="6"/>
  <c r="C426" i="6"/>
  <c r="E425" i="6"/>
  <c r="D425" i="6"/>
  <c r="C425" i="6"/>
  <c r="E424" i="6"/>
  <c r="D424" i="6"/>
  <c r="C424" i="6"/>
  <c r="E423" i="6"/>
  <c r="D423" i="6"/>
  <c r="C423" i="6"/>
  <c r="E422" i="6"/>
  <c r="D422" i="6"/>
  <c r="C422" i="6"/>
  <c r="E421" i="6"/>
  <c r="D421" i="6"/>
  <c r="C421" i="6"/>
  <c r="E420" i="6"/>
  <c r="D420" i="6"/>
  <c r="C420" i="6"/>
  <c r="E419" i="6"/>
  <c r="D419" i="6"/>
  <c r="C419" i="6"/>
  <c r="E418" i="6"/>
  <c r="D418" i="6"/>
  <c r="C418" i="6"/>
  <c r="E417" i="6"/>
  <c r="D417" i="6"/>
  <c r="C417" i="6"/>
  <c r="E416" i="6"/>
  <c r="D416" i="6"/>
  <c r="C416" i="6"/>
  <c r="E415" i="6"/>
  <c r="D415" i="6"/>
  <c r="C415" i="6"/>
  <c r="E414" i="6"/>
  <c r="D414" i="6"/>
  <c r="C414" i="6"/>
  <c r="E413" i="6"/>
  <c r="D413" i="6"/>
  <c r="C413" i="6"/>
  <c r="E412" i="6"/>
  <c r="D412" i="6"/>
  <c r="C412" i="6"/>
  <c r="E411" i="6"/>
  <c r="D411" i="6"/>
  <c r="C411" i="6"/>
  <c r="E410" i="6"/>
  <c r="D410" i="6"/>
  <c r="C410" i="6"/>
  <c r="E409" i="6"/>
  <c r="D409" i="6"/>
  <c r="C409" i="6"/>
  <c r="E408" i="6"/>
  <c r="D408" i="6"/>
  <c r="C408" i="6"/>
  <c r="E407" i="6"/>
  <c r="D407" i="6"/>
  <c r="C407" i="6"/>
  <c r="E406" i="6"/>
  <c r="D406" i="6"/>
  <c r="C406" i="6"/>
  <c r="E405" i="6"/>
  <c r="D405" i="6"/>
  <c r="C405" i="6"/>
  <c r="E404" i="6"/>
  <c r="D404" i="6"/>
  <c r="C404" i="6"/>
  <c r="E403" i="6"/>
  <c r="D403" i="6"/>
  <c r="C403" i="6"/>
  <c r="E402" i="6"/>
  <c r="D402" i="6"/>
  <c r="C402" i="6"/>
  <c r="E401" i="6"/>
  <c r="D401" i="6"/>
  <c r="C401" i="6"/>
  <c r="E400" i="6"/>
  <c r="D400" i="6"/>
  <c r="C400" i="6"/>
  <c r="E399" i="6"/>
  <c r="D399" i="6"/>
  <c r="C399" i="6"/>
  <c r="E398" i="6"/>
  <c r="D398" i="6"/>
  <c r="C398" i="6"/>
  <c r="E397" i="6"/>
  <c r="D397" i="6"/>
  <c r="C397" i="6"/>
  <c r="E396" i="6"/>
  <c r="D396" i="6"/>
  <c r="C396" i="6"/>
  <c r="E395" i="6"/>
  <c r="D395" i="6"/>
  <c r="C395" i="6"/>
  <c r="E394" i="6"/>
  <c r="D394" i="6"/>
  <c r="C394" i="6"/>
  <c r="E393" i="6"/>
  <c r="D393" i="6"/>
  <c r="C393" i="6"/>
  <c r="E392" i="6"/>
  <c r="D392" i="6"/>
  <c r="C392" i="6"/>
  <c r="E391" i="6"/>
  <c r="D391" i="6"/>
  <c r="C391" i="6"/>
  <c r="E390" i="6"/>
  <c r="D390" i="6"/>
  <c r="C390" i="6"/>
  <c r="E389" i="6"/>
  <c r="D389" i="6"/>
  <c r="C389" i="6"/>
  <c r="E388" i="6"/>
  <c r="D388" i="6"/>
  <c r="C388" i="6"/>
  <c r="E387" i="6"/>
  <c r="D387" i="6"/>
  <c r="C387" i="6"/>
  <c r="E386" i="6"/>
  <c r="D386" i="6"/>
  <c r="C386" i="6"/>
  <c r="E385" i="6"/>
  <c r="D385" i="6"/>
  <c r="C385" i="6"/>
  <c r="E384" i="6"/>
  <c r="D384" i="6"/>
  <c r="C384" i="6"/>
  <c r="E383" i="6"/>
  <c r="D383" i="6"/>
  <c r="C383" i="6"/>
  <c r="E382" i="6"/>
  <c r="D382" i="6"/>
  <c r="C382" i="6"/>
  <c r="E381" i="6"/>
  <c r="D381" i="6"/>
  <c r="C381" i="6"/>
  <c r="E380" i="6"/>
  <c r="D380" i="6"/>
  <c r="C380" i="6"/>
  <c r="E379" i="6"/>
  <c r="D379" i="6"/>
  <c r="C379" i="6"/>
  <c r="E378" i="6"/>
  <c r="D378" i="6"/>
  <c r="C378" i="6"/>
  <c r="E377" i="6"/>
  <c r="D377" i="6"/>
  <c r="C377" i="6"/>
  <c r="E376" i="6"/>
  <c r="D376" i="6"/>
  <c r="C376" i="6"/>
  <c r="E375" i="6"/>
  <c r="D375" i="6"/>
  <c r="C375" i="6"/>
  <c r="E374" i="6"/>
  <c r="D374" i="6"/>
  <c r="C374" i="6"/>
  <c r="E373" i="6"/>
  <c r="D373" i="6"/>
  <c r="C373" i="6"/>
  <c r="E372" i="6"/>
  <c r="D372" i="6"/>
  <c r="C372" i="6"/>
  <c r="E371" i="6"/>
  <c r="D371" i="6"/>
  <c r="C371" i="6"/>
  <c r="E370" i="6"/>
  <c r="D370" i="6"/>
  <c r="C370" i="6"/>
  <c r="E369" i="6"/>
  <c r="D369" i="6"/>
  <c r="C369" i="6"/>
  <c r="E368" i="6"/>
  <c r="D368" i="6"/>
  <c r="C368" i="6"/>
  <c r="E367" i="6"/>
  <c r="D367" i="6"/>
  <c r="C367" i="6"/>
  <c r="E366" i="6"/>
  <c r="D366" i="6"/>
  <c r="C366" i="6"/>
  <c r="E365" i="6"/>
  <c r="D365" i="6"/>
  <c r="C365" i="6"/>
  <c r="E364" i="6"/>
  <c r="D364" i="6"/>
  <c r="C364" i="6"/>
  <c r="E363" i="6"/>
  <c r="D363" i="6"/>
  <c r="C363" i="6"/>
  <c r="E362" i="6"/>
  <c r="D362" i="6"/>
  <c r="C362" i="6"/>
  <c r="E361" i="6"/>
  <c r="D361" i="6"/>
  <c r="C361" i="6"/>
  <c r="E360" i="6"/>
  <c r="D360" i="6"/>
  <c r="C360" i="6"/>
  <c r="E359" i="6"/>
  <c r="D359" i="6"/>
  <c r="C359" i="6"/>
  <c r="E358" i="6"/>
  <c r="D358" i="6"/>
  <c r="C358" i="6"/>
  <c r="E357" i="6"/>
  <c r="D357" i="6"/>
  <c r="C357" i="6"/>
  <c r="E356" i="6"/>
  <c r="D356" i="6"/>
  <c r="C356" i="6"/>
  <c r="E355" i="6"/>
  <c r="D355" i="6"/>
  <c r="C355" i="6"/>
  <c r="E354" i="6"/>
  <c r="D354" i="6"/>
  <c r="C354" i="6"/>
  <c r="E353" i="6"/>
  <c r="D353" i="6"/>
  <c r="C353" i="6"/>
  <c r="E352" i="6"/>
  <c r="D352" i="6"/>
  <c r="C352" i="6"/>
  <c r="E351" i="6"/>
  <c r="D351" i="6"/>
  <c r="C351" i="6"/>
  <c r="E350" i="6"/>
  <c r="D350" i="6"/>
  <c r="C350" i="6"/>
  <c r="E349" i="6"/>
  <c r="D349" i="6"/>
  <c r="C349" i="6"/>
  <c r="E348" i="6"/>
  <c r="D348" i="6"/>
  <c r="C348" i="6"/>
  <c r="E347" i="6"/>
  <c r="D347" i="6"/>
  <c r="C347" i="6"/>
  <c r="E346" i="6"/>
  <c r="D346" i="6"/>
  <c r="C346" i="6"/>
  <c r="E345" i="6"/>
  <c r="D345" i="6"/>
  <c r="C345" i="6"/>
  <c r="E344" i="6"/>
  <c r="D344" i="6"/>
  <c r="C344" i="6"/>
  <c r="E343" i="6"/>
  <c r="D343" i="6"/>
  <c r="C343" i="6"/>
  <c r="E342" i="6"/>
  <c r="D342" i="6"/>
  <c r="C342" i="6"/>
  <c r="E341" i="6"/>
  <c r="D341" i="6"/>
  <c r="C341" i="6"/>
  <c r="E340" i="6"/>
  <c r="D340" i="6"/>
  <c r="C340" i="6"/>
  <c r="E339" i="6"/>
  <c r="D339" i="6"/>
  <c r="C339" i="6"/>
  <c r="E338" i="6"/>
  <c r="D338" i="6"/>
  <c r="C338" i="6"/>
  <c r="E337" i="6"/>
  <c r="D337" i="6"/>
  <c r="C337" i="6"/>
  <c r="E336" i="6"/>
  <c r="D336" i="6"/>
  <c r="C336" i="6"/>
  <c r="E335" i="6"/>
  <c r="D335" i="6"/>
  <c r="C335" i="6"/>
  <c r="E334" i="6"/>
  <c r="D334" i="6"/>
  <c r="C334" i="6"/>
  <c r="E333" i="6"/>
  <c r="D333" i="6"/>
  <c r="C333" i="6"/>
  <c r="E332" i="6"/>
  <c r="D332" i="6"/>
  <c r="C332" i="6"/>
  <c r="E331" i="6"/>
  <c r="D331" i="6"/>
  <c r="C331" i="6"/>
  <c r="E330" i="6"/>
  <c r="D330" i="6"/>
  <c r="C330" i="6"/>
  <c r="E329" i="6"/>
  <c r="D329" i="6"/>
  <c r="C329" i="6"/>
  <c r="E328" i="6"/>
  <c r="D328" i="6"/>
  <c r="C328" i="6"/>
  <c r="E327" i="6"/>
  <c r="D327" i="6"/>
  <c r="C327" i="6"/>
  <c r="E326" i="6"/>
  <c r="D326" i="6"/>
  <c r="C326" i="6"/>
  <c r="E325" i="6"/>
  <c r="D325" i="6"/>
  <c r="C325" i="6"/>
  <c r="E324" i="6"/>
  <c r="D324" i="6"/>
  <c r="C324" i="6"/>
  <c r="E323" i="6"/>
  <c r="D323" i="6"/>
  <c r="C323" i="6"/>
  <c r="E322" i="6"/>
  <c r="D322" i="6"/>
  <c r="C322" i="6"/>
  <c r="E321" i="6"/>
  <c r="D321" i="6"/>
  <c r="C321" i="6"/>
  <c r="E320" i="6"/>
  <c r="D320" i="6"/>
  <c r="C320" i="6"/>
  <c r="E319" i="6"/>
  <c r="D319" i="6"/>
  <c r="C319" i="6"/>
  <c r="E318" i="6"/>
  <c r="D318" i="6"/>
  <c r="C318" i="6"/>
  <c r="E317" i="6"/>
  <c r="D317" i="6"/>
  <c r="C317" i="6"/>
  <c r="E316" i="6"/>
  <c r="D316" i="6"/>
  <c r="C316" i="6"/>
  <c r="E315" i="6"/>
  <c r="D315" i="6"/>
  <c r="C315" i="6"/>
  <c r="E314" i="6"/>
  <c r="D314" i="6"/>
  <c r="C314" i="6"/>
  <c r="E313" i="6"/>
  <c r="D313" i="6"/>
  <c r="C313" i="6"/>
  <c r="E312" i="6"/>
  <c r="D312" i="6"/>
  <c r="C312" i="6"/>
  <c r="E311" i="6"/>
  <c r="D311" i="6"/>
  <c r="C311" i="6"/>
  <c r="E310" i="6"/>
  <c r="D310" i="6"/>
  <c r="C310" i="6"/>
  <c r="E309" i="6"/>
  <c r="D309" i="6"/>
  <c r="C309" i="6"/>
  <c r="E308" i="6"/>
  <c r="D308" i="6"/>
  <c r="C308" i="6"/>
  <c r="E307" i="6"/>
  <c r="D307" i="6"/>
  <c r="C307" i="6"/>
  <c r="E306" i="6"/>
  <c r="D306" i="6"/>
  <c r="C306" i="6"/>
  <c r="E305" i="6"/>
  <c r="D305" i="6"/>
  <c r="C305" i="6"/>
  <c r="E304" i="6"/>
  <c r="D304" i="6"/>
  <c r="C304" i="6"/>
  <c r="E303" i="6"/>
  <c r="D303" i="6"/>
  <c r="C303" i="6"/>
  <c r="E302" i="6"/>
  <c r="D302" i="6"/>
  <c r="C302" i="6"/>
  <c r="E301" i="6"/>
  <c r="D301" i="6"/>
  <c r="C301" i="6"/>
  <c r="E300" i="6"/>
  <c r="D300" i="6"/>
  <c r="C300" i="6"/>
  <c r="E299" i="6"/>
  <c r="D299" i="6"/>
  <c r="C299" i="6"/>
  <c r="E298" i="6"/>
  <c r="D298" i="6"/>
  <c r="C298" i="6"/>
  <c r="E297" i="6"/>
  <c r="D297" i="6"/>
  <c r="C297" i="6"/>
  <c r="E296" i="6"/>
  <c r="D296" i="6"/>
  <c r="C296" i="6"/>
  <c r="E295" i="6"/>
  <c r="D295" i="6"/>
  <c r="C295" i="6"/>
  <c r="E294" i="6"/>
  <c r="D294" i="6"/>
  <c r="C294" i="6"/>
  <c r="E293" i="6"/>
  <c r="D293" i="6"/>
  <c r="C293" i="6"/>
  <c r="E292" i="6"/>
  <c r="D292" i="6"/>
  <c r="C292" i="6"/>
  <c r="E291" i="6"/>
  <c r="D291" i="6"/>
  <c r="C291" i="6"/>
  <c r="E290" i="6"/>
  <c r="D290" i="6"/>
  <c r="C290" i="6"/>
  <c r="E289" i="6"/>
  <c r="D289" i="6"/>
  <c r="C289" i="6"/>
  <c r="E288" i="6"/>
  <c r="D288" i="6"/>
  <c r="C288" i="6"/>
  <c r="E287" i="6"/>
  <c r="D287" i="6"/>
  <c r="C287" i="6"/>
  <c r="E286" i="6"/>
  <c r="D286" i="6"/>
  <c r="C286" i="6"/>
  <c r="E285" i="6"/>
  <c r="D285" i="6"/>
  <c r="C285" i="6"/>
  <c r="E284" i="6"/>
  <c r="D284" i="6"/>
  <c r="C284" i="6"/>
  <c r="E283" i="6"/>
  <c r="D283" i="6"/>
  <c r="C283" i="6"/>
  <c r="E282" i="6"/>
  <c r="D282" i="6"/>
  <c r="C282" i="6"/>
  <c r="E281" i="6"/>
  <c r="D281" i="6"/>
  <c r="C281" i="6"/>
  <c r="E280" i="6"/>
  <c r="D280" i="6"/>
  <c r="C280" i="6"/>
  <c r="E279" i="6"/>
  <c r="D279" i="6"/>
  <c r="C279" i="6"/>
  <c r="E278" i="6"/>
  <c r="D278" i="6"/>
  <c r="C278" i="6"/>
  <c r="E277" i="6"/>
  <c r="D277" i="6"/>
  <c r="C277" i="6"/>
  <c r="E276" i="6"/>
  <c r="D276" i="6"/>
  <c r="C276" i="6"/>
  <c r="E275" i="6"/>
  <c r="D275" i="6"/>
  <c r="C275" i="6"/>
  <c r="E274" i="6"/>
  <c r="D274" i="6"/>
  <c r="C274" i="6"/>
  <c r="E273" i="6"/>
  <c r="D273" i="6"/>
  <c r="C273" i="6"/>
  <c r="E272" i="6"/>
  <c r="D272" i="6"/>
  <c r="C272" i="6"/>
  <c r="E271" i="6"/>
  <c r="D271" i="6"/>
  <c r="C271" i="6"/>
  <c r="E270" i="6"/>
  <c r="D270" i="6"/>
  <c r="C270" i="6"/>
  <c r="E269" i="6"/>
  <c r="D269" i="6"/>
  <c r="C269" i="6"/>
  <c r="E268" i="6"/>
  <c r="D268" i="6"/>
  <c r="C268" i="6"/>
  <c r="E267" i="6"/>
  <c r="D267" i="6"/>
  <c r="C267" i="6"/>
  <c r="E266" i="6"/>
  <c r="D266" i="6"/>
  <c r="C266" i="6"/>
  <c r="E265" i="6"/>
  <c r="D265" i="6"/>
  <c r="C265" i="6"/>
  <c r="E264" i="6"/>
  <c r="D264" i="6"/>
  <c r="C264" i="6"/>
  <c r="E263" i="6"/>
  <c r="D263" i="6"/>
  <c r="C263" i="6"/>
  <c r="E262" i="6"/>
  <c r="D262" i="6"/>
  <c r="C262" i="6"/>
  <c r="E261" i="6"/>
  <c r="D261" i="6"/>
  <c r="C261" i="6"/>
  <c r="E260" i="6"/>
  <c r="D260" i="6"/>
  <c r="C260" i="6"/>
  <c r="E259" i="6"/>
  <c r="D259" i="6"/>
  <c r="C259" i="6"/>
  <c r="E258" i="6"/>
  <c r="D258" i="6"/>
  <c r="C258" i="6"/>
  <c r="E257" i="6"/>
  <c r="D257" i="6"/>
  <c r="C257" i="6"/>
  <c r="E256" i="6"/>
  <c r="D256" i="6"/>
  <c r="C256" i="6"/>
  <c r="E255" i="6"/>
  <c r="D255" i="6"/>
  <c r="C255" i="6"/>
  <c r="E254" i="6"/>
  <c r="D254" i="6"/>
  <c r="C254" i="6"/>
  <c r="E253" i="6"/>
  <c r="D253" i="6"/>
  <c r="C253" i="6"/>
  <c r="E252" i="6"/>
  <c r="D252" i="6"/>
  <c r="C252" i="6"/>
  <c r="E251" i="6"/>
  <c r="D251" i="6"/>
  <c r="C251" i="6"/>
  <c r="E250" i="6"/>
  <c r="D250" i="6"/>
  <c r="C250" i="6"/>
  <c r="E249" i="6"/>
  <c r="D249" i="6"/>
  <c r="C249" i="6"/>
  <c r="E248" i="6"/>
  <c r="D248" i="6"/>
  <c r="C248" i="6"/>
  <c r="E247" i="6"/>
  <c r="D247" i="6"/>
  <c r="C247" i="6"/>
  <c r="E246" i="6"/>
  <c r="D246" i="6"/>
  <c r="C246" i="6"/>
  <c r="E245" i="6"/>
  <c r="D245" i="6"/>
  <c r="C245" i="6"/>
  <c r="E244" i="6"/>
  <c r="D244" i="6"/>
  <c r="C244" i="6"/>
  <c r="E243" i="6"/>
  <c r="D243" i="6"/>
  <c r="C243" i="6"/>
  <c r="E242" i="6"/>
  <c r="D242" i="6"/>
  <c r="C242" i="6"/>
  <c r="E241" i="6"/>
  <c r="D241" i="6"/>
  <c r="C241" i="6"/>
  <c r="E240" i="6"/>
  <c r="D240" i="6"/>
  <c r="C240" i="6"/>
  <c r="E239" i="6"/>
  <c r="D239" i="6"/>
  <c r="C239" i="6"/>
  <c r="E238" i="6"/>
  <c r="D238" i="6"/>
  <c r="C238" i="6"/>
  <c r="E237" i="6"/>
  <c r="D237" i="6"/>
  <c r="C237" i="6"/>
  <c r="E236" i="6"/>
  <c r="D236" i="6"/>
  <c r="C236" i="6"/>
  <c r="E235" i="6"/>
  <c r="D235" i="6"/>
  <c r="C235" i="6"/>
  <c r="E234" i="6"/>
  <c r="D234" i="6"/>
  <c r="C234" i="6"/>
  <c r="E233" i="6"/>
  <c r="D233" i="6"/>
  <c r="C233" i="6"/>
  <c r="E232" i="6"/>
  <c r="D232" i="6"/>
  <c r="C232" i="6"/>
  <c r="E231" i="6"/>
  <c r="D231" i="6"/>
  <c r="C231" i="6"/>
  <c r="E230" i="6"/>
  <c r="D230" i="6"/>
  <c r="C230" i="6"/>
  <c r="E229" i="6"/>
  <c r="D229" i="6"/>
  <c r="C229" i="6"/>
  <c r="E228" i="6"/>
  <c r="D228" i="6"/>
  <c r="C228" i="6"/>
  <c r="E227" i="6"/>
  <c r="D227" i="6"/>
  <c r="C227" i="6"/>
  <c r="E226" i="6"/>
  <c r="D226" i="6"/>
  <c r="C226" i="6"/>
  <c r="E225" i="6"/>
  <c r="D225" i="6"/>
  <c r="C225" i="6"/>
  <c r="E224" i="6"/>
  <c r="D224" i="6"/>
  <c r="C224" i="6"/>
  <c r="E223" i="6"/>
  <c r="D223" i="6"/>
  <c r="C223" i="6"/>
  <c r="E222" i="6"/>
  <c r="D222" i="6"/>
  <c r="C222" i="6"/>
  <c r="E221" i="6"/>
  <c r="D221" i="6"/>
  <c r="C221" i="6"/>
  <c r="E220" i="6"/>
  <c r="D220" i="6"/>
  <c r="C220" i="6"/>
  <c r="E219" i="6"/>
  <c r="D219" i="6"/>
  <c r="C219" i="6"/>
  <c r="E218" i="6"/>
  <c r="D218" i="6"/>
  <c r="C218" i="6"/>
  <c r="E217" i="6"/>
  <c r="D217" i="6"/>
  <c r="C217" i="6"/>
  <c r="E216" i="6"/>
  <c r="D216" i="6"/>
  <c r="C216" i="6"/>
  <c r="E215" i="6"/>
  <c r="D215" i="6"/>
  <c r="C215" i="6"/>
  <c r="E214" i="6"/>
  <c r="D214" i="6"/>
  <c r="C214" i="6"/>
  <c r="E213" i="6"/>
  <c r="D213" i="6"/>
  <c r="C213" i="6"/>
  <c r="E212" i="6"/>
  <c r="D212" i="6"/>
  <c r="C212" i="6"/>
  <c r="E211" i="6"/>
  <c r="D211" i="6"/>
  <c r="C211" i="6"/>
  <c r="E210" i="6"/>
  <c r="D210" i="6"/>
  <c r="C210" i="6"/>
  <c r="E209" i="6"/>
  <c r="D209" i="6"/>
  <c r="C209" i="6"/>
  <c r="E208" i="6"/>
  <c r="D208" i="6"/>
  <c r="C208" i="6"/>
  <c r="E207" i="6"/>
  <c r="D207" i="6"/>
  <c r="C207" i="6"/>
  <c r="E206" i="6"/>
  <c r="D206" i="6"/>
  <c r="C206" i="6"/>
  <c r="E205" i="6"/>
  <c r="D205" i="6"/>
  <c r="C205" i="6"/>
  <c r="E204" i="6"/>
  <c r="D204" i="6"/>
  <c r="C204" i="6"/>
  <c r="E203" i="6"/>
  <c r="D203" i="6"/>
  <c r="C203" i="6"/>
  <c r="E202" i="6"/>
  <c r="D202" i="6"/>
  <c r="C202" i="6"/>
  <c r="E201" i="6"/>
  <c r="D201" i="6"/>
  <c r="C201" i="6"/>
  <c r="E200" i="6"/>
  <c r="D200" i="6"/>
  <c r="C200" i="6"/>
  <c r="E199" i="6"/>
  <c r="D199" i="6"/>
  <c r="C199" i="6"/>
  <c r="E198" i="6"/>
  <c r="D198" i="6"/>
  <c r="C198" i="6"/>
  <c r="E197" i="6"/>
  <c r="D197" i="6"/>
  <c r="C197" i="6"/>
  <c r="E196" i="6"/>
  <c r="D196" i="6"/>
  <c r="C196" i="6"/>
  <c r="E195" i="6"/>
  <c r="D195" i="6"/>
  <c r="C195" i="6"/>
  <c r="E194" i="6"/>
  <c r="D194" i="6"/>
  <c r="C194" i="6"/>
  <c r="E193" i="6"/>
  <c r="D193" i="6"/>
  <c r="C193" i="6"/>
  <c r="E192" i="6"/>
  <c r="D192" i="6"/>
  <c r="C192" i="6"/>
  <c r="E191" i="6"/>
  <c r="D191" i="6"/>
  <c r="C191" i="6"/>
  <c r="E190" i="6"/>
  <c r="D190" i="6"/>
  <c r="C190" i="6"/>
  <c r="E189" i="6"/>
  <c r="D189" i="6"/>
  <c r="C189" i="6"/>
  <c r="E188" i="6"/>
  <c r="D188" i="6"/>
  <c r="C188" i="6"/>
  <c r="E187" i="6"/>
  <c r="D187" i="6"/>
  <c r="C187" i="6"/>
  <c r="E186" i="6"/>
  <c r="D186" i="6"/>
  <c r="C186" i="6"/>
  <c r="E185" i="6"/>
  <c r="D185" i="6"/>
  <c r="C185" i="6"/>
  <c r="E184" i="6"/>
  <c r="D184" i="6"/>
  <c r="C184" i="6"/>
  <c r="E183" i="6"/>
  <c r="D183" i="6"/>
  <c r="C183" i="6"/>
  <c r="E182" i="6"/>
  <c r="D182" i="6"/>
  <c r="C182" i="6"/>
  <c r="E181" i="6"/>
  <c r="D181" i="6"/>
  <c r="C181" i="6"/>
  <c r="E180" i="6"/>
  <c r="D180" i="6"/>
  <c r="C180" i="6"/>
  <c r="E179" i="6"/>
  <c r="D179" i="6"/>
  <c r="C179" i="6"/>
  <c r="E178" i="6"/>
  <c r="D178" i="6"/>
  <c r="C178" i="6"/>
  <c r="E177" i="6"/>
  <c r="D177" i="6"/>
  <c r="C177" i="6"/>
  <c r="E176" i="6"/>
  <c r="D176" i="6"/>
  <c r="C176" i="6"/>
  <c r="E175" i="6"/>
  <c r="D175" i="6"/>
  <c r="C175" i="6"/>
  <c r="E174" i="6"/>
  <c r="D174" i="6"/>
  <c r="C174" i="6"/>
  <c r="E173" i="6"/>
  <c r="D173" i="6"/>
  <c r="C173" i="6"/>
  <c r="E172" i="6"/>
  <c r="D172" i="6"/>
  <c r="C172" i="6"/>
  <c r="E171" i="6"/>
  <c r="D171" i="6"/>
  <c r="C171" i="6"/>
  <c r="E170" i="6"/>
  <c r="D170" i="6"/>
  <c r="C170" i="6"/>
  <c r="E169" i="6"/>
  <c r="D169" i="6"/>
  <c r="C169" i="6"/>
  <c r="E168" i="6"/>
  <c r="D168" i="6"/>
  <c r="C168" i="6"/>
  <c r="E167" i="6"/>
  <c r="D167" i="6"/>
  <c r="C167" i="6"/>
  <c r="E166" i="6"/>
  <c r="D166" i="6"/>
  <c r="C166" i="6"/>
  <c r="E165" i="6"/>
  <c r="D165" i="6"/>
  <c r="C165" i="6"/>
  <c r="E164" i="6"/>
  <c r="D164" i="6"/>
  <c r="C164" i="6"/>
  <c r="E163" i="6"/>
  <c r="D163" i="6"/>
  <c r="C163" i="6"/>
  <c r="E162" i="6"/>
  <c r="D162" i="6"/>
  <c r="C162" i="6"/>
  <c r="E161" i="6"/>
  <c r="D161" i="6"/>
  <c r="C161" i="6"/>
  <c r="E160" i="6"/>
  <c r="D160" i="6"/>
  <c r="C160" i="6"/>
  <c r="E159" i="6"/>
  <c r="D159" i="6"/>
  <c r="C159" i="6"/>
  <c r="E158" i="6"/>
  <c r="D158" i="6"/>
  <c r="C158" i="6"/>
  <c r="E157" i="6"/>
  <c r="D157" i="6"/>
  <c r="C157" i="6"/>
  <c r="E156" i="6"/>
  <c r="D156" i="6"/>
  <c r="C156" i="6"/>
  <c r="E155" i="6"/>
  <c r="D155" i="6"/>
  <c r="C155" i="6"/>
  <c r="E154" i="6"/>
  <c r="D154" i="6"/>
  <c r="C154" i="6"/>
  <c r="E153" i="6"/>
  <c r="D153" i="6"/>
  <c r="C153" i="6"/>
  <c r="E152" i="6"/>
  <c r="D152" i="6"/>
  <c r="C152" i="6"/>
  <c r="E151" i="6"/>
  <c r="D151" i="6"/>
  <c r="C151" i="6"/>
  <c r="E150" i="6"/>
  <c r="D150" i="6"/>
  <c r="C150" i="6"/>
  <c r="E149" i="6"/>
  <c r="D149" i="6"/>
  <c r="C149" i="6"/>
  <c r="E148" i="6"/>
  <c r="D148" i="6"/>
  <c r="C148" i="6"/>
  <c r="E147" i="6"/>
  <c r="D147" i="6"/>
  <c r="C147" i="6"/>
  <c r="E146" i="6"/>
  <c r="D146" i="6"/>
  <c r="C146" i="6"/>
  <c r="E145" i="6"/>
  <c r="D145" i="6"/>
  <c r="C145" i="6"/>
  <c r="E144" i="6"/>
  <c r="D144" i="6"/>
  <c r="C144" i="6"/>
  <c r="E143" i="6"/>
  <c r="D143" i="6"/>
  <c r="C143" i="6"/>
  <c r="E142" i="6"/>
  <c r="D142" i="6"/>
  <c r="C142" i="6"/>
  <c r="E141" i="6"/>
  <c r="D141" i="6"/>
  <c r="C141" i="6"/>
  <c r="E140" i="6"/>
  <c r="D140" i="6"/>
  <c r="C140" i="6"/>
  <c r="E139" i="6"/>
  <c r="D139" i="6"/>
  <c r="C139" i="6"/>
  <c r="E138" i="6"/>
  <c r="D138" i="6"/>
  <c r="C138" i="6"/>
  <c r="E137" i="6"/>
  <c r="D137" i="6"/>
  <c r="C137" i="6"/>
  <c r="E136" i="6"/>
  <c r="D136" i="6"/>
  <c r="C136" i="6"/>
  <c r="E135" i="6"/>
  <c r="D135" i="6"/>
  <c r="C135" i="6"/>
  <c r="E134" i="6"/>
  <c r="D134" i="6"/>
  <c r="C134" i="6"/>
  <c r="E133" i="6"/>
  <c r="D133" i="6"/>
  <c r="C133" i="6"/>
  <c r="E132" i="6"/>
  <c r="D132" i="6"/>
  <c r="C132" i="6"/>
  <c r="E131" i="6"/>
  <c r="D131" i="6"/>
  <c r="C131" i="6"/>
  <c r="E130" i="6"/>
  <c r="D130" i="6"/>
  <c r="C130" i="6"/>
  <c r="E129" i="6"/>
  <c r="D129" i="6"/>
  <c r="C129" i="6"/>
  <c r="E128" i="6"/>
  <c r="D128" i="6"/>
  <c r="C128" i="6"/>
  <c r="E127" i="6"/>
  <c r="D127" i="6"/>
  <c r="C127" i="6"/>
  <c r="E126" i="6"/>
  <c r="D126" i="6"/>
  <c r="C126" i="6"/>
  <c r="E125" i="6"/>
  <c r="D125" i="6"/>
  <c r="C125" i="6"/>
  <c r="E124" i="6"/>
  <c r="D124" i="6"/>
  <c r="C124" i="6"/>
  <c r="E123" i="6"/>
  <c r="D123" i="6"/>
  <c r="C123" i="6"/>
  <c r="E122" i="6"/>
  <c r="D122" i="6"/>
  <c r="C122" i="6"/>
  <c r="E121" i="6"/>
  <c r="D121" i="6"/>
  <c r="C121" i="6"/>
  <c r="E120" i="6"/>
  <c r="D120" i="6"/>
  <c r="C120" i="6"/>
  <c r="E119" i="6"/>
  <c r="D119" i="6"/>
  <c r="C119" i="6"/>
  <c r="E118" i="6"/>
  <c r="D118" i="6"/>
  <c r="C118" i="6"/>
  <c r="E117" i="6"/>
  <c r="D117" i="6"/>
  <c r="C117" i="6"/>
  <c r="E116" i="6"/>
  <c r="D116" i="6"/>
  <c r="C116" i="6"/>
  <c r="E115" i="6"/>
  <c r="D115" i="6"/>
  <c r="C115" i="6"/>
  <c r="E114" i="6"/>
  <c r="D114" i="6"/>
  <c r="C114" i="6"/>
  <c r="E113" i="6"/>
  <c r="D113" i="6"/>
  <c r="C113" i="6"/>
  <c r="E112" i="6"/>
  <c r="D112" i="6"/>
  <c r="C112" i="6"/>
  <c r="E111" i="6"/>
  <c r="D111" i="6"/>
  <c r="C111" i="6"/>
  <c r="E110" i="6"/>
  <c r="D110" i="6"/>
  <c r="C110" i="6"/>
  <c r="E109" i="6"/>
  <c r="D109" i="6"/>
  <c r="C109" i="6"/>
  <c r="E108" i="6"/>
  <c r="D108" i="6"/>
  <c r="C108" i="6"/>
  <c r="E107" i="6"/>
  <c r="D107" i="6"/>
  <c r="C107" i="6"/>
  <c r="E106" i="6"/>
  <c r="D106" i="6"/>
  <c r="C106" i="6"/>
  <c r="E105" i="6"/>
  <c r="D105" i="6"/>
  <c r="C105" i="6"/>
  <c r="E104" i="6"/>
  <c r="D104" i="6"/>
  <c r="C104" i="6"/>
  <c r="E103" i="6"/>
  <c r="D103" i="6"/>
  <c r="C103" i="6"/>
  <c r="E102" i="6"/>
  <c r="D102" i="6"/>
  <c r="C102" i="6"/>
  <c r="E101" i="6"/>
  <c r="D101" i="6"/>
  <c r="C101" i="6"/>
  <c r="E100" i="6"/>
  <c r="D100" i="6"/>
  <c r="C100" i="6"/>
  <c r="E99" i="6"/>
  <c r="D99" i="6"/>
  <c r="C99" i="6"/>
  <c r="E98" i="6"/>
  <c r="D98" i="6"/>
  <c r="C98" i="6"/>
  <c r="E97" i="6"/>
  <c r="D97" i="6"/>
  <c r="C97" i="6"/>
  <c r="E96" i="6"/>
  <c r="D96" i="6"/>
  <c r="C96" i="6"/>
  <c r="E95" i="6"/>
  <c r="D95" i="6"/>
  <c r="C95" i="6"/>
  <c r="E94" i="6"/>
  <c r="D94" i="6"/>
  <c r="C94" i="6"/>
  <c r="E93" i="6"/>
  <c r="D93" i="6"/>
  <c r="C93" i="6"/>
  <c r="E92" i="6"/>
  <c r="D92" i="6"/>
  <c r="C92" i="6"/>
  <c r="E91" i="6"/>
  <c r="D91" i="6"/>
  <c r="C91" i="6"/>
  <c r="E90" i="6"/>
  <c r="D90" i="6"/>
  <c r="C90" i="6"/>
  <c r="E89" i="6"/>
  <c r="D89" i="6"/>
  <c r="C89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D7" i="6"/>
  <c r="E7" i="6"/>
  <c r="C7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6" i="6"/>
  <c r="C16" i="9" l="1"/>
  <c r="B14" i="9"/>
  <c r="F14" i="9"/>
  <c r="E15" i="9"/>
  <c r="B15" i="9"/>
  <c r="F15" i="9"/>
  <c r="E16" i="9"/>
  <c r="H626" i="10"/>
  <c r="H598" i="10"/>
  <c r="H390" i="10"/>
  <c r="H262" i="10"/>
  <c r="H302" i="10"/>
  <c r="H384" i="10"/>
  <c r="H324" i="10"/>
  <c r="H505" i="10"/>
  <c r="H377" i="10"/>
  <c r="H201" i="10"/>
  <c r="H808" i="10"/>
  <c r="H568" i="10"/>
  <c r="H488" i="10"/>
  <c r="H303" i="10"/>
  <c r="H119" i="10"/>
  <c r="H841" i="10"/>
  <c r="H805" i="10"/>
  <c r="H721" i="10"/>
  <c r="H657" i="10"/>
  <c r="H617" i="10"/>
  <c r="H521" i="10"/>
  <c r="H846" i="10"/>
  <c r="H714" i="10"/>
  <c r="H614" i="10"/>
  <c r="H582" i="10"/>
  <c r="H566" i="10"/>
  <c r="H526" i="10"/>
  <c r="H486" i="10"/>
  <c r="I457" i="10"/>
  <c r="I449" i="10"/>
  <c r="I409" i="10"/>
  <c r="I397" i="10"/>
  <c r="I389" i="10"/>
  <c r="I381" i="10"/>
  <c r="I369" i="10"/>
  <c r="H358" i="10"/>
  <c r="I329" i="10"/>
  <c r="I321" i="10"/>
  <c r="I281" i="10"/>
  <c r="I269" i="10"/>
  <c r="I261" i="10"/>
  <c r="I253" i="10"/>
  <c r="I241" i="10"/>
  <c r="I229" i="10"/>
  <c r="I209" i="10"/>
  <c r="I197" i="10"/>
  <c r="I177" i="10"/>
  <c r="I165" i="10"/>
  <c r="I145" i="10"/>
  <c r="I133" i="10"/>
  <c r="I797" i="10"/>
  <c r="H218" i="10"/>
  <c r="H34" i="10"/>
  <c r="I9" i="10"/>
  <c r="I16" i="10"/>
  <c r="H844" i="10"/>
  <c r="I827" i="10"/>
  <c r="I807" i="10"/>
  <c r="H768" i="10"/>
  <c r="G753" i="10"/>
  <c r="G733" i="10"/>
  <c r="I715" i="10"/>
  <c r="I703" i="10"/>
  <c r="I671" i="10"/>
  <c r="G653" i="10"/>
  <c r="I623" i="10"/>
  <c r="G605" i="10"/>
  <c r="I587" i="10"/>
  <c r="I563" i="10"/>
  <c r="I539" i="10"/>
  <c r="H516" i="10"/>
  <c r="H476" i="10"/>
  <c r="H444" i="10"/>
  <c r="I427" i="10"/>
  <c r="H396" i="10"/>
  <c r="I379" i="10"/>
  <c r="G353" i="10"/>
  <c r="H304" i="10"/>
  <c r="H260" i="10"/>
  <c r="G213" i="10"/>
  <c r="I183" i="10"/>
  <c r="G141" i="10"/>
  <c r="G45" i="10"/>
  <c r="G722" i="10"/>
  <c r="G654" i="10"/>
  <c r="H565" i="10"/>
  <c r="G502" i="10"/>
  <c r="I464" i="10"/>
  <c r="G422" i="10"/>
  <c r="G374" i="10"/>
  <c r="I336" i="10"/>
  <c r="G294" i="10"/>
  <c r="I252" i="10"/>
  <c r="I240" i="10"/>
  <c r="H185" i="10"/>
  <c r="H121" i="10"/>
  <c r="H57" i="10"/>
  <c r="I7" i="10"/>
  <c r="I835" i="10"/>
  <c r="G805" i="10"/>
  <c r="I791" i="10"/>
  <c r="I771" i="10"/>
  <c r="I743" i="10"/>
  <c r="I719" i="10"/>
  <c r="I687" i="10"/>
  <c r="I675" i="10"/>
  <c r="G645" i="10"/>
  <c r="G621" i="10"/>
  <c r="H580" i="10"/>
  <c r="G565" i="10"/>
  <c r="G541" i="10"/>
  <c r="G513" i="10"/>
  <c r="I475" i="10"/>
  <c r="I439" i="10"/>
  <c r="G381" i="10"/>
  <c r="G349" i="10"/>
  <c r="I323" i="10"/>
  <c r="G285" i="10"/>
  <c r="I247" i="10"/>
  <c r="G197" i="10"/>
  <c r="H148" i="10"/>
  <c r="I119" i="10"/>
  <c r="I511" i="10"/>
  <c r="G393" i="10"/>
  <c r="I275" i="10"/>
  <c r="I179" i="10"/>
  <c r="H108" i="10"/>
  <c r="I67" i="10"/>
  <c r="H12" i="10"/>
  <c r="G528" i="10"/>
  <c r="I486" i="10"/>
  <c r="H443" i="10"/>
  <c r="G392" i="10"/>
  <c r="I346" i="10"/>
  <c r="G292" i="10"/>
  <c r="G232" i="10"/>
  <c r="G168" i="10"/>
  <c r="G88" i="10"/>
  <c r="G28" i="10"/>
  <c r="G34" i="10"/>
  <c r="G832" i="10"/>
  <c r="G776" i="10"/>
  <c r="G732" i="10"/>
  <c r="I678" i="10"/>
  <c r="I614" i="10"/>
  <c r="I554" i="10"/>
  <c r="I426" i="10"/>
  <c r="I294" i="10"/>
  <c r="G148" i="10"/>
  <c r="I54" i="10"/>
  <c r="G236" i="10"/>
  <c r="H777" i="10"/>
  <c r="H685" i="10"/>
  <c r="H585" i="10"/>
  <c r="H822" i="10"/>
  <c r="H810" i="10"/>
  <c r="H762" i="10"/>
  <c r="H730" i="10"/>
  <c r="H702" i="10"/>
  <c r="H590" i="10"/>
  <c r="I465" i="10"/>
  <c r="H454" i="10"/>
  <c r="I425" i="10"/>
  <c r="I417" i="10"/>
  <c r="I377" i="10"/>
  <c r="I365" i="10"/>
  <c r="I357" i="10"/>
  <c r="I349" i="10"/>
  <c r="I337" i="10"/>
  <c r="H326" i="10"/>
  <c r="I297" i="10"/>
  <c r="I289" i="10"/>
  <c r="I249" i="10"/>
  <c r="I237" i="10"/>
  <c r="I217" i="10"/>
  <c r="I205" i="10"/>
  <c r="I185" i="10"/>
  <c r="I173" i="10"/>
  <c r="I153" i="10"/>
  <c r="I141" i="10"/>
  <c r="I121" i="10"/>
  <c r="I785" i="10"/>
  <c r="I557" i="10"/>
  <c r="H186" i="10"/>
  <c r="H98" i="10"/>
  <c r="I73" i="10"/>
  <c r="H49" i="10"/>
  <c r="H856" i="10"/>
  <c r="I843" i="10"/>
  <c r="H820" i="10"/>
  <c r="I795" i="10"/>
  <c r="G765" i="10"/>
  <c r="G745" i="10"/>
  <c r="I731" i="10"/>
  <c r="I711" i="10"/>
  <c r="I699" i="10"/>
  <c r="G669" i="10"/>
  <c r="I639" i="10"/>
  <c r="G617" i="10"/>
  <c r="I603" i="10"/>
  <c r="I579" i="10"/>
  <c r="I559" i="10"/>
  <c r="H532" i="10"/>
  <c r="H500" i="10"/>
  <c r="G473" i="10"/>
  <c r="I443" i="10"/>
  <c r="I419" i="10"/>
  <c r="I395" i="10"/>
  <c r="H372" i="10"/>
  <c r="H336" i="10"/>
  <c r="I283" i="10"/>
  <c r="I231" i="10"/>
  <c r="I207" i="10"/>
  <c r="G173" i="10"/>
  <c r="H128" i="10"/>
  <c r="I23" i="10"/>
  <c r="I708" i="10"/>
  <c r="G638" i="10"/>
  <c r="I560" i="10"/>
  <c r="I496" i="10"/>
  <c r="H441" i="10"/>
  <c r="I416" i="10"/>
  <c r="I368" i="10"/>
  <c r="H313" i="10"/>
  <c r="I288" i="10"/>
  <c r="H249" i="10"/>
  <c r="H233" i="10"/>
  <c r="H169" i="10"/>
  <c r="G118" i="10"/>
  <c r="I48" i="10"/>
  <c r="I855" i="10"/>
  <c r="I831" i="10"/>
  <c r="I803" i="10"/>
  <c r="I787" i="10"/>
  <c r="H760" i="10"/>
  <c r="H736" i="10"/>
  <c r="H708" i="10"/>
  <c r="I683" i="10"/>
  <c r="I667" i="10"/>
  <c r="G641" i="10"/>
  <c r="I619" i="10"/>
  <c r="G577" i="10"/>
  <c r="I555" i="10"/>
  <c r="I535" i="10"/>
  <c r="H504" i="10"/>
  <c r="G465" i="10"/>
  <c r="H424" i="10"/>
  <c r="G365" i="10"/>
  <c r="G345" i="10"/>
  <c r="I315" i="10"/>
  <c r="H272" i="10"/>
  <c r="I235" i="10"/>
  <c r="G181" i="10"/>
  <c r="I143" i="10"/>
  <c r="G109" i="10"/>
  <c r="G801" i="10"/>
  <c r="G489" i="10"/>
  <c r="I371" i="10"/>
  <c r="G261" i="10"/>
  <c r="G169" i="10"/>
  <c r="G101" i="10"/>
  <c r="G49" i="10"/>
  <c r="H571" i="10"/>
  <c r="G520" i="10"/>
  <c r="I478" i="10"/>
  <c r="G420" i="10"/>
  <c r="G380" i="10"/>
  <c r="I330" i="10"/>
  <c r="I270" i="10"/>
  <c r="G212" i="10"/>
  <c r="G152" i="10"/>
  <c r="I78" i="10"/>
  <c r="G16" i="10"/>
  <c r="I152" i="10"/>
  <c r="G848" i="10"/>
  <c r="I818" i="10"/>
  <c r="G760" i="10"/>
  <c r="G720" i="10"/>
  <c r="I658" i="10"/>
  <c r="G612" i="10"/>
  <c r="I514" i="10"/>
  <c r="G384" i="10"/>
  <c r="G244" i="10"/>
  <c r="I146" i="10"/>
  <c r="I10" i="10"/>
  <c r="H518" i="10"/>
  <c r="H122" i="10"/>
  <c r="H89" i="10"/>
  <c r="H684" i="10"/>
  <c r="H356" i="10"/>
  <c r="H137" i="10"/>
  <c r="H17" i="10"/>
  <c r="H544" i="10"/>
  <c r="H668" i="10"/>
  <c r="H355" i="10"/>
  <c r="H833" i="10"/>
  <c r="H813" i="10"/>
  <c r="H765" i="10"/>
  <c r="H753" i="10"/>
  <c r="H741" i="10"/>
  <c r="H693" i="10"/>
  <c r="H838" i="10"/>
  <c r="H750" i="10"/>
  <c r="H638" i="10"/>
  <c r="H534" i="10"/>
  <c r="H422" i="10"/>
  <c r="H294" i="10"/>
  <c r="I741" i="10"/>
  <c r="I649" i="10"/>
  <c r="H430" i="10"/>
  <c r="H154" i="10"/>
  <c r="G95" i="10"/>
  <c r="I57" i="10"/>
  <c r="I25" i="10"/>
  <c r="H109" i="10"/>
  <c r="H29" i="10"/>
  <c r="G853" i="10"/>
  <c r="H832" i="10"/>
  <c r="G817" i="10"/>
  <c r="I783" i="10"/>
  <c r="I763" i="10"/>
  <c r="G741" i="10"/>
  <c r="H720" i="10"/>
  <c r="G709" i="10"/>
  <c r="I695" i="10"/>
  <c r="G661" i="10"/>
  <c r="G629" i="10"/>
  <c r="I615" i="10"/>
  <c r="I599" i="10"/>
  <c r="G569" i="10"/>
  <c r="G545" i="10"/>
  <c r="I531" i="10"/>
  <c r="I483" i="10"/>
  <c r="H460" i="10"/>
  <c r="H432" i="10"/>
  <c r="G417" i="10"/>
  <c r="I391" i="10"/>
  <c r="G369" i="10"/>
  <c r="I331" i="10"/>
  <c r="G281" i="10"/>
  <c r="G229" i="10"/>
  <c r="I191" i="10"/>
  <c r="I167" i="10"/>
  <c r="G125" i="10"/>
  <c r="G838" i="10"/>
  <c r="I700" i="10"/>
  <c r="H589" i="10"/>
  <c r="I536" i="10"/>
  <c r="G486" i="10"/>
  <c r="G438" i="10"/>
  <c r="G358" i="10"/>
  <c r="G310" i="10"/>
  <c r="I272" i="10"/>
  <c r="G246" i="10"/>
  <c r="H217" i="10"/>
  <c r="H153" i="10"/>
  <c r="G102" i="10"/>
  <c r="H37" i="10"/>
  <c r="G841" i="10"/>
  <c r="I819" i="10"/>
  <c r="H796" i="10"/>
  <c r="I775" i="10"/>
  <c r="I759" i="10"/>
  <c r="I723" i="10"/>
  <c r="G693" i="10"/>
  <c r="G681" i="10"/>
  <c r="I655" i="10"/>
  <c r="H632" i="10"/>
  <c r="G609" i="10"/>
  <c r="I575" i="10"/>
  <c r="I551" i="10"/>
  <c r="H528" i="10"/>
  <c r="G497" i="10"/>
  <c r="I455" i="10"/>
  <c r="I407" i="10"/>
  <c r="I363" i="10"/>
  <c r="G333" i="10"/>
  <c r="G301" i="10"/>
  <c r="G269" i="10"/>
  <c r="H220" i="10"/>
  <c r="H164" i="10"/>
  <c r="H132" i="10"/>
  <c r="I87" i="10"/>
  <c r="I767" i="10"/>
  <c r="G453" i="10"/>
  <c r="G341" i="10"/>
  <c r="G225" i="10"/>
  <c r="I139" i="10"/>
  <c r="G89" i="10"/>
  <c r="H32" i="10"/>
  <c r="I550" i="10"/>
  <c r="G464" i="10"/>
  <c r="I414" i="10"/>
  <c r="G372" i="10"/>
  <c r="I262" i="10"/>
  <c r="I202" i="10"/>
  <c r="I142" i="10"/>
  <c r="I62" i="10"/>
  <c r="I144" i="10"/>
  <c r="I846" i="10"/>
  <c r="I806" i="10"/>
  <c r="G748" i="10"/>
  <c r="I718" i="10"/>
  <c r="G656" i="10"/>
  <c r="G592" i="10"/>
  <c r="G468" i="10"/>
  <c r="I382" i="10"/>
  <c r="I242" i="10"/>
  <c r="H697" i="10"/>
  <c r="H689" i="10"/>
  <c r="H677" i="10"/>
  <c r="H661" i="10"/>
  <c r="H645" i="10"/>
  <c r="H573" i="10"/>
  <c r="H561" i="10"/>
  <c r="H549" i="10"/>
  <c r="H509" i="10"/>
  <c r="H493" i="10"/>
  <c r="H477" i="10"/>
  <c r="H461" i="10"/>
  <c r="H445" i="10"/>
  <c r="H429" i="10"/>
  <c r="H413" i="10"/>
  <c r="H397" i="10"/>
  <c r="H381" i="10"/>
  <c r="H365" i="10"/>
  <c r="H349" i="10"/>
  <c r="H333" i="10"/>
  <c r="H317" i="10"/>
  <c r="H301" i="10"/>
  <c r="H285" i="10"/>
  <c r="H269" i="10"/>
  <c r="H637" i="10"/>
  <c r="H581" i="10"/>
  <c r="H529" i="10"/>
  <c r="H501" i="10"/>
  <c r="H469" i="10"/>
  <c r="H437" i="10"/>
  <c r="H405" i="10"/>
  <c r="H373" i="10"/>
  <c r="H341" i="10"/>
  <c r="H309" i="10"/>
  <c r="H277" i="10"/>
  <c r="H790" i="10"/>
  <c r="H557" i="10"/>
  <c r="H545" i="10"/>
  <c r="H490" i="10"/>
  <c r="H485" i="10"/>
  <c r="H481" i="10"/>
  <c r="H433" i="10"/>
  <c r="H414" i="10"/>
  <c r="H410" i="10"/>
  <c r="H362" i="10"/>
  <c r="H357" i="10"/>
  <c r="H353" i="10"/>
  <c r="H305" i="10"/>
  <c r="H286" i="10"/>
  <c r="H282" i="10"/>
  <c r="H234" i="10"/>
  <c r="H230" i="10"/>
  <c r="H198" i="10"/>
  <c r="H166" i="10"/>
  <c r="H134" i="10"/>
  <c r="H110" i="10"/>
  <c r="H70" i="10"/>
  <c r="H58" i="10"/>
  <c r="H46" i="10"/>
  <c r="H665" i="10"/>
  <c r="H474" i="10"/>
  <c r="H426" i="10"/>
  <c r="H417" i="10"/>
  <c r="H346" i="10"/>
  <c r="H293" i="10"/>
  <c r="H214" i="10"/>
  <c r="H102" i="10"/>
  <c r="H78" i="10"/>
  <c r="H38" i="10"/>
  <c r="H14" i="10"/>
  <c r="H812" i="10"/>
  <c r="H778" i="10"/>
  <c r="H746" i="10"/>
  <c r="H724" i="10"/>
  <c r="H653" i="10"/>
  <c r="H540" i="10"/>
  <c r="H506" i="10"/>
  <c r="H458" i="10"/>
  <c r="H449" i="10"/>
  <c r="H378" i="10"/>
  <c r="H330" i="10"/>
  <c r="H729" i="10"/>
  <c r="H649" i="10"/>
  <c r="H633" i="10"/>
  <c r="H593" i="10"/>
  <c r="H517" i="10"/>
  <c r="H513" i="10"/>
  <c r="H465" i="10"/>
  <c r="H446" i="10"/>
  <c r="H442" i="10"/>
  <c r="H394" i="10"/>
  <c r="H389" i="10"/>
  <c r="H385" i="10"/>
  <c r="H337" i="10"/>
  <c r="H318" i="10"/>
  <c r="H314" i="10"/>
  <c r="H266" i="10"/>
  <c r="H261" i="10"/>
  <c r="H222" i="10"/>
  <c r="H190" i="10"/>
  <c r="H158" i="10"/>
  <c r="H126" i="10"/>
  <c r="H86" i="10"/>
  <c r="H74" i="10"/>
  <c r="H62" i="10"/>
  <c r="H22" i="10"/>
  <c r="H10" i="10"/>
  <c r="H737" i="10"/>
  <c r="H621" i="10"/>
  <c r="H541" i="10"/>
  <c r="H497" i="10"/>
  <c r="H478" i="10"/>
  <c r="H421" i="10"/>
  <c r="H369" i="10"/>
  <c r="H350" i="10"/>
  <c r="H298" i="10"/>
  <c r="H289" i="10"/>
  <c r="H241" i="10"/>
  <c r="H182" i="10"/>
  <c r="H150" i="10"/>
  <c r="H90" i="10"/>
  <c r="H26" i="10"/>
  <c r="H712" i="10"/>
  <c r="H597" i="10"/>
  <c r="H552" i="10"/>
  <c r="H533" i="10"/>
  <c r="H510" i="10"/>
  <c r="H453" i="10"/>
  <c r="H401" i="10"/>
  <c r="H382" i="10"/>
  <c r="H325" i="10"/>
  <c r="H321" i="10"/>
  <c r="H273" i="10"/>
  <c r="H254" i="10"/>
  <c r="H206" i="10"/>
  <c r="H92" i="10"/>
  <c r="H54" i="10"/>
  <c r="H16" i="10"/>
  <c r="H106" i="10"/>
  <c r="H40" i="10"/>
  <c r="H104" i="10"/>
  <c r="H250" i="10"/>
  <c r="H174" i="10"/>
  <c r="H118" i="10"/>
  <c r="H80" i="10"/>
  <c r="H42" i="10"/>
  <c r="H199" i="10"/>
  <c r="H171" i="10"/>
  <c r="H142" i="10"/>
  <c r="H87" i="10"/>
  <c r="H30" i="10"/>
  <c r="H259" i="10"/>
  <c r="H167" i="10"/>
  <c r="H139" i="10"/>
  <c r="H94" i="10"/>
  <c r="H47" i="10"/>
  <c r="H28" i="10"/>
  <c r="H23" i="10"/>
  <c r="H135" i="10"/>
  <c r="H79" i="10"/>
  <c r="H151" i="10"/>
  <c r="H175" i="10"/>
  <c r="H211" i="10"/>
  <c r="H247" i="10"/>
  <c r="H307" i="10"/>
  <c r="H319" i="10"/>
  <c r="H331" i="10"/>
  <c r="H387" i="10"/>
  <c r="H399" i="10"/>
  <c r="H431" i="10"/>
  <c r="H451" i="10"/>
  <c r="H527" i="10"/>
  <c r="H559" i="10"/>
  <c r="H599" i="10"/>
  <c r="H615" i="10"/>
  <c r="H631" i="10"/>
  <c r="H647" i="10"/>
  <c r="H659" i="10"/>
  <c r="H675" i="10"/>
  <c r="H691" i="10"/>
  <c r="H707" i="10"/>
  <c r="H35" i="10"/>
  <c r="H203" i="10"/>
  <c r="H15" i="10"/>
  <c r="H27" i="10"/>
  <c r="H39" i="10"/>
  <c r="H51" i="10"/>
  <c r="H71" i="10"/>
  <c r="H95" i="10"/>
  <c r="H143" i="10"/>
  <c r="H251" i="10"/>
  <c r="H299" i="10"/>
  <c r="H311" i="10"/>
  <c r="H379" i="10"/>
  <c r="H391" i="10"/>
  <c r="H455" i="10"/>
  <c r="H519" i="10"/>
  <c r="H551" i="10"/>
  <c r="H583" i="10"/>
  <c r="H595" i="10"/>
  <c r="H611" i="10"/>
  <c r="H627" i="10"/>
  <c r="H643" i="10"/>
  <c r="H655" i="10"/>
  <c r="H671" i="10"/>
  <c r="H687" i="10"/>
  <c r="H703" i="10"/>
  <c r="H719" i="10"/>
  <c r="H735" i="10"/>
  <c r="H751" i="10"/>
  <c r="H767" i="10"/>
  <c r="H783" i="10"/>
  <c r="H799" i="10"/>
  <c r="H815" i="10"/>
  <c r="H831" i="10"/>
  <c r="H847" i="10"/>
  <c r="H7" i="10"/>
  <c r="H11" i="10"/>
  <c r="H59" i="10"/>
  <c r="H91" i="10"/>
  <c r="H195" i="10"/>
  <c r="H207" i="10"/>
  <c r="H243" i="10"/>
  <c r="H263" i="10"/>
  <c r="H287" i="10"/>
  <c r="H327" i="10"/>
  <c r="H347" i="10"/>
  <c r="H367" i="10"/>
  <c r="H99" i="10"/>
  <c r="H63" i="10"/>
  <c r="H227" i="10"/>
  <c r="H279" i="10"/>
  <c r="H371" i="10"/>
  <c r="H415" i="10"/>
  <c r="H479" i="10"/>
  <c r="H499" i="10"/>
  <c r="H543" i="10"/>
  <c r="H607" i="10"/>
  <c r="H639" i="10"/>
  <c r="H683" i="10"/>
  <c r="H715" i="10"/>
  <c r="H743" i="10"/>
  <c r="H771" i="10"/>
  <c r="H779" i="10"/>
  <c r="H807" i="10"/>
  <c r="H835" i="10"/>
  <c r="H843" i="10"/>
  <c r="H19" i="10"/>
  <c r="H67" i="10"/>
  <c r="H83" i="10"/>
  <c r="H127" i="10"/>
  <c r="H159" i="10"/>
  <c r="H235" i="10"/>
  <c r="H295" i="10"/>
  <c r="H323" i="10"/>
  <c r="H335" i="10"/>
  <c r="H363" i="10"/>
  <c r="H375" i="10"/>
  <c r="H395" i="10"/>
  <c r="H427" i="10"/>
  <c r="H503" i="10"/>
  <c r="H523" i="10"/>
  <c r="H555" i="10"/>
  <c r="H56" i="10"/>
  <c r="H64" i="10"/>
  <c r="H72" i="10"/>
  <c r="H112" i="10"/>
  <c r="H536" i="10"/>
  <c r="H640" i="10"/>
  <c r="H744" i="10"/>
  <c r="H836" i="10"/>
  <c r="H100" i="10"/>
  <c r="H124" i="10"/>
  <c r="H140" i="10"/>
  <c r="H160" i="10"/>
  <c r="H176" i="10"/>
  <c r="H188" i="10"/>
  <c r="H200" i="10"/>
  <c r="H216" i="10"/>
  <c r="H228" i="10"/>
  <c r="H240" i="10"/>
  <c r="H276" i="10"/>
  <c r="H288" i="10"/>
  <c r="H111" i="10"/>
  <c r="H115" i="10"/>
  <c r="H183" i="10"/>
  <c r="H351" i="10"/>
  <c r="H439" i="10"/>
  <c r="H459" i="10"/>
  <c r="H567" i="10"/>
  <c r="H619" i="10"/>
  <c r="H651" i="10"/>
  <c r="H663" i="10"/>
  <c r="H695" i="10"/>
  <c r="H723" i="10"/>
  <c r="H731" i="10"/>
  <c r="H759" i="10"/>
  <c r="H787" i="10"/>
  <c r="H795" i="10"/>
  <c r="H823" i="10"/>
  <c r="H851" i="10"/>
  <c r="H55" i="10"/>
  <c r="H131" i="10"/>
  <c r="H147" i="10"/>
  <c r="H163" i="10"/>
  <c r="H179" i="10"/>
  <c r="H223" i="10"/>
  <c r="H239" i="10"/>
  <c r="H255" i="10"/>
  <c r="H267" i="10"/>
  <c r="H283" i="10"/>
  <c r="H419" i="10"/>
  <c r="H463" i="10"/>
  <c r="H483" i="10"/>
  <c r="H495" i="10"/>
  <c r="H515" i="10"/>
  <c r="H547" i="10"/>
  <c r="H579" i="10"/>
  <c r="H8" i="10"/>
  <c r="H48" i="10"/>
  <c r="H76" i="10"/>
  <c r="H88" i="10"/>
  <c r="H96" i="10"/>
  <c r="H564" i="10"/>
  <c r="H652" i="10"/>
  <c r="H756" i="10"/>
  <c r="H36" i="10"/>
  <c r="H819" i="10"/>
  <c r="H791" i="10"/>
  <c r="H763" i="10"/>
  <c r="H679" i="10"/>
  <c r="H635" i="10"/>
  <c r="H471" i="10"/>
  <c r="H339" i="10"/>
  <c r="H103" i="10"/>
  <c r="H845" i="10"/>
  <c r="H837" i="10"/>
  <c r="H797" i="10"/>
  <c r="H781" i="10"/>
  <c r="H769" i="10"/>
  <c r="H757" i="10"/>
  <c r="H745" i="10"/>
  <c r="H701" i="10"/>
  <c r="H625" i="10"/>
  <c r="H601" i="10"/>
  <c r="H537" i="10"/>
  <c r="H850" i="10"/>
  <c r="H826" i="10"/>
  <c r="H814" i="10"/>
  <c r="H794" i="10"/>
  <c r="H786" i="10"/>
  <c r="H766" i="10"/>
  <c r="H742" i="10"/>
  <c r="H718" i="10"/>
  <c r="H694" i="10"/>
  <c r="H686" i="10"/>
  <c r="H678" i="10"/>
  <c r="H670" i="10"/>
  <c r="H662" i="10"/>
  <c r="H650" i="10"/>
  <c r="H642" i="10"/>
  <c r="H630" i="10"/>
  <c r="H602" i="10"/>
  <c r="H574" i="10"/>
  <c r="H558" i="10"/>
  <c r="H546" i="10"/>
  <c r="H538" i="10"/>
  <c r="H498" i="10"/>
  <c r="H466" i="10"/>
  <c r="H434" i="10"/>
  <c r="H402" i="10"/>
  <c r="H370" i="10"/>
  <c r="H338" i="10"/>
  <c r="H306" i="10"/>
  <c r="H274" i="10"/>
  <c r="H242" i="10"/>
  <c r="H398" i="10"/>
  <c r="H270" i="10"/>
  <c r="H210" i="10"/>
  <c r="H178" i="10"/>
  <c r="H146" i="10"/>
  <c r="H114" i="10"/>
  <c r="H50" i="10"/>
  <c r="H105" i="10"/>
  <c r="H85" i="10"/>
  <c r="H65" i="10"/>
  <c r="H45" i="10"/>
  <c r="H804" i="10"/>
  <c r="H792" i="10"/>
  <c r="H700" i="10"/>
  <c r="H692" i="10"/>
  <c r="H680" i="10"/>
  <c r="H648" i="10"/>
  <c r="H636" i="10"/>
  <c r="H596" i="10"/>
  <c r="H576" i="10"/>
  <c r="H556" i="10"/>
  <c r="H524" i="10"/>
  <c r="H508" i="10"/>
  <c r="H496" i="10"/>
  <c r="H456" i="10"/>
  <c r="H408" i="10"/>
  <c r="H380" i="10"/>
  <c r="H332" i="10"/>
  <c r="H320" i="10"/>
  <c r="H300" i="10"/>
  <c r="H252" i="10"/>
  <c r="H84" i="10"/>
  <c r="H713" i="10"/>
  <c r="H525" i="10"/>
  <c r="H457" i="10"/>
  <c r="H393" i="10"/>
  <c r="H329" i="10"/>
  <c r="H265" i="10"/>
  <c r="H253" i="10"/>
  <c r="H229" i="10"/>
  <c r="H213" i="10"/>
  <c r="H197" i="10"/>
  <c r="H181" i="10"/>
  <c r="H165" i="10"/>
  <c r="H149" i="10"/>
  <c r="H133" i="10"/>
  <c r="H97" i="10"/>
  <c r="H73" i="10"/>
  <c r="H53" i="10"/>
  <c r="H33" i="10"/>
  <c r="H13" i="10"/>
  <c r="H852" i="10"/>
  <c r="H828" i="10"/>
  <c r="H816" i="10"/>
  <c r="H784" i="10"/>
  <c r="H732" i="10"/>
  <c r="H704" i="10"/>
  <c r="H628" i="10"/>
  <c r="H604" i="10"/>
  <c r="H592" i="10"/>
  <c r="H512" i="10"/>
  <c r="H484" i="10"/>
  <c r="H464" i="10"/>
  <c r="H452" i="10"/>
  <c r="H420" i="10"/>
  <c r="H400" i="10"/>
  <c r="H312" i="10"/>
  <c r="H284" i="10"/>
  <c r="H256" i="10"/>
  <c r="H244" i="10"/>
  <c r="H232" i="10"/>
  <c r="H212" i="10"/>
  <c r="H180" i="10"/>
  <c r="H144" i="10"/>
  <c r="H20" i="10"/>
  <c r="H608" i="10"/>
  <c r="H60" i="10"/>
  <c r="H44" i="10"/>
  <c r="H587" i="10"/>
  <c r="H563" i="10"/>
  <c r="H435" i="10"/>
  <c r="H107" i="10"/>
  <c r="H803" i="10"/>
  <c r="H775" i="10"/>
  <c r="H747" i="10"/>
  <c r="H699" i="10"/>
  <c r="H591" i="10"/>
  <c r="H511" i="10"/>
  <c r="H291" i="10"/>
  <c r="H191" i="10"/>
  <c r="H257" i="10"/>
  <c r="H231" i="10"/>
  <c r="H857" i="10"/>
  <c r="H825" i="10"/>
  <c r="H809" i="10"/>
  <c r="H789" i="10"/>
  <c r="H761" i="10"/>
  <c r="H749" i="10"/>
  <c r="H717" i="10"/>
  <c r="H709" i="10"/>
  <c r="H681" i="10"/>
  <c r="H673" i="10"/>
  <c r="H553" i="10"/>
  <c r="H854" i="10"/>
  <c r="H842" i="10"/>
  <c r="H830" i="10"/>
  <c r="H818" i="10"/>
  <c r="H806" i="10"/>
  <c r="H770" i="10"/>
  <c r="H754" i="10"/>
  <c r="H734" i="10"/>
  <c r="H722" i="10"/>
  <c r="H706" i="10"/>
  <c r="H698" i="10"/>
  <c r="H654" i="10"/>
  <c r="H646" i="10"/>
  <c r="H618" i="10"/>
  <c r="H606" i="10"/>
  <c r="H594" i="10"/>
  <c r="H578" i="10"/>
  <c r="H550" i="10"/>
  <c r="H542" i="10"/>
  <c r="H530" i="10"/>
  <c r="H502" i="10"/>
  <c r="H470" i="10"/>
  <c r="H438" i="10"/>
  <c r="H406" i="10"/>
  <c r="H374" i="10"/>
  <c r="H342" i="10"/>
  <c r="H310" i="10"/>
  <c r="H278" i="10"/>
  <c r="H246" i="10"/>
  <c r="H494" i="10"/>
  <c r="H366" i="10"/>
  <c r="H238" i="10"/>
  <c r="H202" i="10"/>
  <c r="H170" i="10"/>
  <c r="H138" i="10"/>
  <c r="H66" i="10"/>
  <c r="G544" i="10"/>
  <c r="G576" i="10"/>
  <c r="G652" i="10"/>
  <c r="G17" i="10"/>
  <c r="G37" i="10"/>
  <c r="G105" i="10"/>
  <c r="G129" i="10"/>
  <c r="G193" i="10"/>
  <c r="G265" i="10"/>
  <c r="G325" i="10"/>
  <c r="G357" i="10"/>
  <c r="G437" i="10"/>
  <c r="G469" i="10"/>
  <c r="G769" i="10"/>
  <c r="G29" i="10"/>
  <c r="G61" i="10"/>
  <c r="G249" i="10"/>
  <c r="G257" i="10"/>
  <c r="G321" i="10"/>
  <c r="G337" i="10"/>
  <c r="G40" i="10"/>
  <c r="G72" i="10"/>
  <c r="G116" i="10"/>
  <c r="G192" i="10"/>
  <c r="G300" i="10"/>
  <c r="G312" i="10"/>
  <c r="G324" i="10"/>
  <c r="G340" i="10"/>
  <c r="G352" i="10"/>
  <c r="G388" i="10"/>
  <c r="G408" i="10"/>
  <c r="G440" i="10"/>
  <c r="G452" i="10"/>
  <c r="G472" i="10"/>
  <c r="G536" i="10"/>
  <c r="G568" i="10"/>
  <c r="G41" i="10"/>
  <c r="G57" i="10"/>
  <c r="G65" i="10"/>
  <c r="G113" i="10"/>
  <c r="G137" i="10"/>
  <c r="G177" i="10"/>
  <c r="G201" i="10"/>
  <c r="G329" i="10"/>
  <c r="G361" i="10"/>
  <c r="G389" i="10"/>
  <c r="G405" i="10"/>
  <c r="G781" i="10"/>
  <c r="H101" i="10"/>
  <c r="H81" i="10"/>
  <c r="H61" i="10"/>
  <c r="H41" i="10"/>
  <c r="H840" i="10"/>
  <c r="H800" i="10"/>
  <c r="H788" i="10"/>
  <c r="H776" i="10"/>
  <c r="G749" i="10"/>
  <c r="H728" i="10"/>
  <c r="G689" i="10"/>
  <c r="H676" i="10"/>
  <c r="G665" i="10"/>
  <c r="G657" i="10"/>
  <c r="H644" i="10"/>
  <c r="G633" i="10"/>
  <c r="G613" i="10"/>
  <c r="G593" i="10"/>
  <c r="H584" i="10"/>
  <c r="G573" i="10"/>
  <c r="G553" i="10"/>
  <c r="G529" i="10"/>
  <c r="G521" i="10"/>
  <c r="G505" i="10"/>
  <c r="H492" i="10"/>
  <c r="H480" i="10"/>
  <c r="H472" i="10"/>
  <c r="H440" i="10"/>
  <c r="G413" i="10"/>
  <c r="H404" i="10"/>
  <c r="H364" i="10"/>
  <c r="H348" i="10"/>
  <c r="H316" i="10"/>
  <c r="H296" i="10"/>
  <c r="H248" i="10"/>
  <c r="G205" i="10"/>
  <c r="G165" i="10"/>
  <c r="H136" i="10"/>
  <c r="H120" i="10"/>
  <c r="H68" i="10"/>
  <c r="G13" i="10"/>
  <c r="G798" i="10"/>
  <c r="G670" i="10"/>
  <c r="H613" i="10"/>
  <c r="H577" i="10"/>
  <c r="G558" i="10"/>
  <c r="G518" i="10"/>
  <c r="H473" i="10"/>
  <c r="G454" i="10"/>
  <c r="H409" i="10"/>
  <c r="G390" i="10"/>
  <c r="H345" i="10"/>
  <c r="G326" i="10"/>
  <c r="H281" i="10"/>
  <c r="G262" i="10"/>
  <c r="H245" i="10"/>
  <c r="H237" i="10"/>
  <c r="H225" i="10"/>
  <c r="H209" i="10"/>
  <c r="H193" i="10"/>
  <c r="H177" i="10"/>
  <c r="H161" i="10"/>
  <c r="H145" i="10"/>
  <c r="H129" i="10"/>
  <c r="H113" i="10"/>
  <c r="H93" i="10"/>
  <c r="H69" i="10"/>
  <c r="H25" i="10"/>
  <c r="G849" i="10"/>
  <c r="G825" i="10"/>
  <c r="G813" i="10"/>
  <c r="H780" i="10"/>
  <c r="H752" i="10"/>
  <c r="H740" i="10"/>
  <c r="G729" i="10"/>
  <c r="G701" i="10"/>
  <c r="H664" i="10"/>
  <c r="G649" i="10"/>
  <c r="G637" i="10"/>
  <c r="H616" i="10"/>
  <c r="H600" i="10"/>
  <c r="G585" i="10"/>
  <c r="H560" i="10"/>
  <c r="G549" i="10"/>
  <c r="H520" i="10"/>
  <c r="G509" i="10"/>
  <c r="G493" i="10"/>
  <c r="G461" i="10"/>
  <c r="G449" i="10"/>
  <c r="G433" i="10"/>
  <c r="H416" i="10"/>
  <c r="G397" i="10"/>
  <c r="H376" i="10"/>
  <c r="H344" i="10"/>
  <c r="H308" i="10"/>
  <c r="H292" i="10"/>
  <c r="H280" i="10"/>
  <c r="H264" i="10"/>
  <c r="G253" i="10"/>
  <c r="G241" i="10"/>
  <c r="H224" i="10"/>
  <c r="H208" i="10"/>
  <c r="H192" i="10"/>
  <c r="H172" i="10"/>
  <c r="G157" i="10"/>
  <c r="G77" i="10"/>
  <c r="I856" i="10"/>
  <c r="I816" i="10"/>
  <c r="I788" i="10"/>
  <c r="I684" i="10"/>
  <c r="I648" i="10"/>
  <c r="I632" i="10"/>
  <c r="I616" i="10"/>
  <c r="I596" i="10"/>
  <c r="I584" i="10"/>
  <c r="I544" i="10"/>
  <c r="I532" i="10"/>
  <c r="I520" i="10"/>
  <c r="I516" i="10"/>
  <c r="I500" i="10"/>
  <c r="I484" i="10"/>
  <c r="I468" i="10"/>
  <c r="I452" i="10"/>
  <c r="I436" i="10"/>
  <c r="I420" i="10"/>
  <c r="I404" i="10"/>
  <c r="I388" i="10"/>
  <c r="I372" i="10"/>
  <c r="I356" i="10"/>
  <c r="I340" i="10"/>
  <c r="I324" i="10"/>
  <c r="I308" i="10"/>
  <c r="I292" i="10"/>
  <c r="I276" i="10"/>
  <c r="I752" i="10"/>
  <c r="I724" i="10"/>
  <c r="I668" i="10"/>
  <c r="I624" i="10"/>
  <c r="I576" i="10"/>
  <c r="I552" i="10"/>
  <c r="I508" i="10"/>
  <c r="I476" i="10"/>
  <c r="I444" i="10"/>
  <c r="I412" i="10"/>
  <c r="I380" i="10"/>
  <c r="I348" i="10"/>
  <c r="I316" i="10"/>
  <c r="I284" i="10"/>
  <c r="I840" i="10"/>
  <c r="I824" i="10"/>
  <c r="I772" i="10"/>
  <c r="I720" i="10"/>
  <c r="I677" i="10"/>
  <c r="I617" i="10"/>
  <c r="I608" i="10"/>
  <c r="I569" i="10"/>
  <c r="I504" i="10"/>
  <c r="I428" i="10"/>
  <c r="I424" i="10"/>
  <c r="I376" i="10"/>
  <c r="I300" i="10"/>
  <c r="I296" i="10"/>
  <c r="I117" i="10"/>
  <c r="I77" i="10"/>
  <c r="I65" i="10"/>
  <c r="I53" i="10"/>
  <c r="I13" i="10"/>
  <c r="I681" i="10"/>
  <c r="I585" i="10"/>
  <c r="I573" i="10"/>
  <c r="I492" i="10"/>
  <c r="I364" i="10"/>
  <c r="I312" i="10"/>
  <c r="I236" i="10"/>
  <c r="I228" i="10"/>
  <c r="I200" i="10"/>
  <c r="I168" i="10"/>
  <c r="I132" i="10"/>
  <c r="I116" i="10"/>
  <c r="I97" i="10"/>
  <c r="I92" i="10"/>
  <c r="I85" i="10"/>
  <c r="I52" i="10"/>
  <c r="I33" i="10"/>
  <c r="I28" i="10"/>
  <c r="I857" i="10"/>
  <c r="I736" i="10"/>
  <c r="I661" i="10"/>
  <c r="I636" i="10"/>
  <c r="I620" i="10"/>
  <c r="I564" i="10"/>
  <c r="I545" i="10"/>
  <c r="I467" i="10"/>
  <c r="I396" i="10"/>
  <c r="I339" i="10"/>
  <c r="I845" i="10"/>
  <c r="I784" i="10"/>
  <c r="I740" i="10"/>
  <c r="I665" i="10"/>
  <c r="I580" i="10"/>
  <c r="I568" i="10"/>
  <c r="I561" i="10"/>
  <c r="I460" i="10"/>
  <c r="I456" i="10"/>
  <c r="I408" i="10"/>
  <c r="I332" i="10"/>
  <c r="I328" i="10"/>
  <c r="I280" i="10"/>
  <c r="I93" i="10"/>
  <c r="I81" i="10"/>
  <c r="I69" i="10"/>
  <c r="I29" i="10"/>
  <c r="I17" i="10"/>
  <c r="I604" i="10"/>
  <c r="I592" i="10"/>
  <c r="I528" i="10"/>
  <c r="I488" i="10"/>
  <c r="I440" i="10"/>
  <c r="I360" i="10"/>
  <c r="I232" i="10"/>
  <c r="I196" i="10"/>
  <c r="I164" i="10"/>
  <c r="I136" i="10"/>
  <c r="I109" i="10"/>
  <c r="I104" i="10"/>
  <c r="I45" i="10"/>
  <c r="I40" i="10"/>
  <c r="I21" i="10"/>
  <c r="I521" i="10"/>
  <c r="I472" i="10"/>
  <c r="I463" i="10"/>
  <c r="I415" i="10"/>
  <c r="I392" i="10"/>
  <c r="I344" i="10"/>
  <c r="I335" i="10"/>
  <c r="I220" i="10"/>
  <c r="I192" i="10"/>
  <c r="I163" i="10"/>
  <c r="I101" i="10"/>
  <c r="I63" i="10"/>
  <c r="I44" i="10"/>
  <c r="I282" i="10"/>
  <c r="I278" i="10"/>
  <c r="I124" i="10"/>
  <c r="I56" i="10"/>
  <c r="I37" i="10"/>
  <c r="I287" i="10"/>
  <c r="I268" i="10"/>
  <c r="I188" i="10"/>
  <c r="I160" i="10"/>
  <c r="I131" i="10"/>
  <c r="I108" i="10"/>
  <c r="I61" i="10"/>
  <c r="I51" i="10"/>
  <c r="I264" i="10"/>
  <c r="I227" i="10"/>
  <c r="I156" i="10"/>
  <c r="I128" i="10"/>
  <c r="I115" i="10"/>
  <c r="I68" i="10"/>
  <c r="I49" i="10"/>
  <c r="I11" i="10"/>
  <c r="I224" i="10"/>
  <c r="I195" i="10"/>
  <c r="I113" i="10"/>
  <c r="I75" i="10"/>
  <c r="I8" i="10"/>
  <c r="I36" i="10"/>
  <c r="I84" i="10"/>
  <c r="I120" i="10"/>
  <c r="I184" i="10"/>
  <c r="I208" i="10"/>
  <c r="I248" i="10"/>
  <c r="I58" i="10"/>
  <c r="I106" i="10"/>
  <c r="I118" i="10"/>
  <c r="I186" i="10"/>
  <c r="I198" i="10"/>
  <c r="I222" i="10"/>
  <c r="I234" i="10"/>
  <c r="I274" i="10"/>
  <c r="I286" i="10"/>
  <c r="I342" i="10"/>
  <c r="I354" i="10"/>
  <c r="I410" i="10"/>
  <c r="I422" i="10"/>
  <c r="I442" i="10"/>
  <c r="I462" i="10"/>
  <c r="I474" i="10"/>
  <c r="I494" i="10"/>
  <c r="I538" i="10"/>
  <c r="I570" i="10"/>
  <c r="I594" i="10"/>
  <c r="I610" i="10"/>
  <c r="I626" i="10"/>
  <c r="I642" i="10"/>
  <c r="I654" i="10"/>
  <c r="I670" i="10"/>
  <c r="I686" i="10"/>
  <c r="I702" i="10"/>
  <c r="I12" i="10"/>
  <c r="I212" i="10"/>
  <c r="I82" i="10"/>
  <c r="I130" i="10"/>
  <c r="I154" i="10"/>
  <c r="I178" i="10"/>
  <c r="I214" i="10"/>
  <c r="I238" i="10"/>
  <c r="I322" i="10"/>
  <c r="I334" i="10"/>
  <c r="I402" i="10"/>
  <c r="I434" i="10"/>
  <c r="I466" i="10"/>
  <c r="I530" i="10"/>
  <c r="I562" i="10"/>
  <c r="I590" i="10"/>
  <c r="I606" i="10"/>
  <c r="I622" i="10"/>
  <c r="I638" i="10"/>
  <c r="I666" i="10"/>
  <c r="I682" i="10"/>
  <c r="I698" i="10"/>
  <c r="I714" i="10"/>
  <c r="I730" i="10"/>
  <c r="I746" i="10"/>
  <c r="I762" i="10"/>
  <c r="I778" i="10"/>
  <c r="I794" i="10"/>
  <c r="I810" i="10"/>
  <c r="I826" i="10"/>
  <c r="I842" i="10"/>
  <c r="I20" i="10"/>
  <c r="I60" i="10"/>
  <c r="I176" i="10"/>
  <c r="I22" i="10"/>
  <c r="I34" i="10"/>
  <c r="I46" i="10"/>
  <c r="I70" i="10"/>
  <c r="I102" i="10"/>
  <c r="I114" i="10"/>
  <c r="I138" i="10"/>
  <c r="I150" i="10"/>
  <c r="I162" i="10"/>
  <c r="I174" i="10"/>
  <c r="I218" i="10"/>
  <c r="I298" i="10"/>
  <c r="I318" i="10"/>
  <c r="I338" i="10"/>
  <c r="I358" i="10"/>
  <c r="I100" i="10"/>
  <c r="I216" i="10"/>
  <c r="I18" i="10"/>
  <c r="I42" i="10"/>
  <c r="I206" i="10"/>
  <c r="I254" i="10"/>
  <c r="I302" i="10"/>
  <c r="I326" i="10"/>
  <c r="I394" i="10"/>
  <c r="I522" i="10"/>
  <c r="I618" i="10"/>
  <c r="I650" i="10"/>
  <c r="I662" i="10"/>
  <c r="I694" i="10"/>
  <c r="I722" i="10"/>
  <c r="I750" i="10"/>
  <c r="I758" i="10"/>
  <c r="I786" i="10"/>
  <c r="I814" i="10"/>
  <c r="I822" i="10"/>
  <c r="I850" i="10"/>
  <c r="I72" i="10"/>
  <c r="I172" i="10"/>
  <c r="I38" i="10"/>
  <c r="I110" i="10"/>
  <c r="I190" i="10"/>
  <c r="I250" i="10"/>
  <c r="I266" i="10"/>
  <c r="I310" i="10"/>
  <c r="I350" i="10"/>
  <c r="I386" i="10"/>
  <c r="I406" i="10"/>
  <c r="I438" i="10"/>
  <c r="I450" i="10"/>
  <c r="I470" i="10"/>
  <c r="I490" i="10"/>
  <c r="I534" i="10"/>
  <c r="I566" i="10"/>
  <c r="I27" i="10"/>
  <c r="I47" i="10"/>
  <c r="I83" i="10"/>
  <c r="I95" i="10"/>
  <c r="I147" i="10"/>
  <c r="I171" i="10"/>
  <c r="I211" i="10"/>
  <c r="I239" i="10"/>
  <c r="I303" i="10"/>
  <c r="I383" i="10"/>
  <c r="I403" i="10"/>
  <c r="I495" i="10"/>
  <c r="I151" i="10"/>
  <c r="I267" i="10"/>
  <c r="I299" i="10"/>
  <c r="I311" i="10"/>
  <c r="I347" i="10"/>
  <c r="I359" i="10"/>
  <c r="I375" i="10"/>
  <c r="I387" i="10"/>
  <c r="I66" i="10"/>
  <c r="I90" i="10"/>
  <c r="I158" i="10"/>
  <c r="I230" i="10"/>
  <c r="I258" i="10"/>
  <c r="I374" i="10"/>
  <c r="I418" i="10"/>
  <c r="I482" i="10"/>
  <c r="I502" i="10"/>
  <c r="I546" i="10"/>
  <c r="I586" i="10"/>
  <c r="I598" i="10"/>
  <c r="I630" i="10"/>
  <c r="I674" i="10"/>
  <c r="I706" i="10"/>
  <c r="I738" i="10"/>
  <c r="I766" i="10"/>
  <c r="I774" i="10"/>
  <c r="I802" i="10"/>
  <c r="I830" i="10"/>
  <c r="I838" i="10"/>
  <c r="I24" i="10"/>
  <c r="I180" i="10"/>
  <c r="I26" i="10"/>
  <c r="I86" i="10"/>
  <c r="I98" i="10"/>
  <c r="I210" i="10"/>
  <c r="I366" i="10"/>
  <c r="I378" i="10"/>
  <c r="I398" i="10"/>
  <c r="I430" i="10"/>
  <c r="I506" i="10"/>
  <c r="I526" i="10"/>
  <c r="I558" i="10"/>
  <c r="I19" i="10"/>
  <c r="I31" i="10"/>
  <c r="I107" i="10"/>
  <c r="I155" i="10"/>
  <c r="I219" i="10"/>
  <c r="I243" i="10"/>
  <c r="I271" i="10"/>
  <c r="I307" i="10"/>
  <c r="I447" i="10"/>
  <c r="I479" i="10"/>
  <c r="I499" i="10"/>
  <c r="I847" i="10"/>
  <c r="I71" i="10"/>
  <c r="G757" i="10"/>
  <c r="H588" i="10"/>
  <c r="G485" i="10"/>
  <c r="I431" i="10"/>
  <c r="I367" i="10"/>
  <c r="G309" i="10"/>
  <c r="I255" i="10"/>
  <c r="I203" i="10"/>
  <c r="G161" i="10"/>
  <c r="G117" i="10"/>
  <c r="I99" i="10"/>
  <c r="I79" i="10"/>
  <c r="I59" i="10"/>
  <c r="I43" i="10"/>
  <c r="H24" i="10"/>
  <c r="I582" i="10"/>
  <c r="G560" i="10"/>
  <c r="H539" i="10"/>
  <c r="I518" i="10"/>
  <c r="I498" i="10"/>
  <c r="H475" i="10"/>
  <c r="I454" i="10"/>
  <c r="G432" i="10"/>
  <c r="H411" i="10"/>
  <c r="I390" i="10"/>
  <c r="I370" i="10"/>
  <c r="H343" i="10"/>
  <c r="I314" i="10"/>
  <c r="I290" i="10"/>
  <c r="G256" i="10"/>
  <c r="I226" i="10"/>
  <c r="G196" i="10"/>
  <c r="I166" i="10"/>
  <c r="I134" i="10"/>
  <c r="G104" i="10"/>
  <c r="H75" i="10"/>
  <c r="H43" i="10"/>
  <c r="I14" i="10"/>
  <c r="G198" i="10"/>
  <c r="G106" i="10"/>
  <c r="H855" i="10"/>
  <c r="G840" i="10"/>
  <c r="H827" i="10"/>
  <c r="G812" i="10"/>
  <c r="I798" i="10"/>
  <c r="G784" i="10"/>
  <c r="I770" i="10"/>
  <c r="H755" i="10"/>
  <c r="I742" i="10"/>
  <c r="H727" i="10"/>
  <c r="H711" i="10"/>
  <c r="I690" i="10"/>
  <c r="G668" i="10"/>
  <c r="I646" i="10"/>
  <c r="G624" i="10"/>
  <c r="H603" i="10"/>
  <c r="I578" i="10"/>
  <c r="H535" i="10"/>
  <c r="G492" i="10"/>
  <c r="G448" i="10"/>
  <c r="H407" i="10"/>
  <c r="I362" i="10"/>
  <c r="G316" i="10"/>
  <c r="H271" i="10"/>
  <c r="H219" i="10"/>
  <c r="G172" i="10"/>
  <c r="I126" i="10"/>
  <c r="G76" i="10"/>
  <c r="G32" i="10"/>
  <c r="G206" i="10"/>
  <c r="I76" i="10"/>
  <c r="G854" i="10"/>
  <c r="H849" i="10"/>
  <c r="G842" i="10"/>
  <c r="G834" i="10"/>
  <c r="H829" i="10"/>
  <c r="G822" i="10"/>
  <c r="H817" i="10"/>
  <c r="I808" i="10"/>
  <c r="H801" i="10"/>
  <c r="H793" i="10"/>
  <c r="G786" i="10"/>
  <c r="G778" i="10"/>
  <c r="H773" i="10"/>
  <c r="G766" i="10"/>
  <c r="I760" i="10"/>
  <c r="G754" i="10"/>
  <c r="I748" i="10"/>
  <c r="G742" i="10"/>
  <c r="H733" i="10"/>
  <c r="H725" i="10"/>
  <c r="I716" i="10"/>
  <c r="I704" i="10"/>
  <c r="I696" i="10"/>
  <c r="G686" i="10"/>
  <c r="I680" i="10"/>
  <c r="H669" i="10"/>
  <c r="I660" i="10"/>
  <c r="I644" i="10"/>
  <c r="H629" i="10"/>
  <c r="G618" i="10"/>
  <c r="H609" i="10"/>
  <c r="I588" i="10"/>
  <c r="H569" i="10"/>
  <c r="G546" i="10"/>
  <c r="I524" i="10"/>
  <c r="I853" i="10"/>
  <c r="G847" i="10"/>
  <c r="G839" i="10"/>
  <c r="H834" i="10"/>
  <c r="I829" i="10"/>
  <c r="G823" i="10"/>
  <c r="I817" i="10"/>
  <c r="G811" i="10"/>
  <c r="I805" i="10"/>
  <c r="H798" i="10"/>
  <c r="I789" i="10"/>
  <c r="H782" i="10"/>
  <c r="G775" i="10"/>
  <c r="I769" i="10"/>
  <c r="G763" i="10"/>
  <c r="H758" i="10"/>
  <c r="I753" i="10"/>
  <c r="I745" i="10"/>
  <c r="H738" i="10"/>
  <c r="G731" i="10"/>
  <c r="H726" i="10"/>
  <c r="I721" i="10"/>
  <c r="G715" i="10"/>
  <c r="H710" i="10"/>
  <c r="I705" i="10"/>
  <c r="I697" i="10"/>
  <c r="H690" i="10"/>
  <c r="H682" i="10"/>
  <c r="H674" i="10"/>
  <c r="G667" i="10"/>
  <c r="H658" i="10"/>
  <c r="I653" i="10"/>
  <c r="I645" i="10"/>
  <c r="G639" i="10"/>
  <c r="H634" i="10"/>
  <c r="G627" i="10"/>
  <c r="H622" i="10"/>
  <c r="G615" i="10"/>
  <c r="H610" i="10"/>
  <c r="I605" i="10"/>
  <c r="G599" i="10"/>
  <c r="I593" i="10"/>
  <c r="H586" i="10"/>
  <c r="I577" i="10"/>
  <c r="H570" i="10"/>
  <c r="H562" i="10"/>
  <c r="H554" i="10"/>
  <c r="I549" i="10"/>
  <c r="I541" i="10"/>
  <c r="G535" i="10"/>
  <c r="I529" i="10"/>
  <c r="H522" i="10"/>
  <c r="H514" i="10"/>
  <c r="G507" i="10"/>
  <c r="I501" i="10"/>
  <c r="G495" i="10"/>
  <c r="G487" i="10"/>
  <c r="H482" i="10"/>
  <c r="G475" i="10"/>
  <c r="I469" i="10"/>
  <c r="G463" i="10"/>
  <c r="G455" i="10"/>
  <c r="H450" i="10"/>
  <c r="G443" i="10"/>
  <c r="I437" i="10"/>
  <c r="G431" i="10"/>
  <c r="G423" i="10"/>
  <c r="H418" i="10"/>
  <c r="G411" i="10"/>
  <c r="I405" i="10"/>
  <c r="G399" i="10"/>
  <c r="G391" i="10"/>
  <c r="H386" i="10"/>
  <c r="G379" i="10"/>
  <c r="I373" i="10"/>
  <c r="G367" i="10"/>
  <c r="G359" i="10"/>
  <c r="H354" i="10"/>
  <c r="G347" i="10"/>
  <c r="I341" i="10"/>
  <c r="G335" i="10"/>
  <c r="G327" i="10"/>
  <c r="H322" i="10"/>
  <c r="G315" i="10"/>
  <c r="I309" i="10"/>
  <c r="G303" i="10"/>
  <c r="G295" i="10"/>
  <c r="H290" i="10"/>
  <c r="G283" i="10"/>
  <c r="I277" i="10"/>
  <c r="G271" i="10"/>
  <c r="G263" i="10"/>
  <c r="H258" i="10"/>
  <c r="G251" i="10"/>
  <c r="I245" i="10"/>
  <c r="G239" i="10"/>
  <c r="G231" i="10"/>
  <c r="G223" i="10"/>
  <c r="G215" i="10"/>
  <c r="G207" i="10"/>
  <c r="G199" i="10"/>
  <c r="G191" i="10"/>
  <c r="G183" i="10"/>
  <c r="G175" i="10"/>
  <c r="G167" i="10"/>
  <c r="G159" i="10"/>
  <c r="G151" i="10"/>
  <c r="G143" i="10"/>
  <c r="G135" i="10"/>
  <c r="G127" i="10"/>
  <c r="H774" i="10"/>
  <c r="G683" i="10"/>
  <c r="G591" i="10"/>
  <c r="H462" i="10"/>
  <c r="H334" i="10"/>
  <c r="H226" i="10"/>
  <c r="H194" i="10"/>
  <c r="H162" i="10"/>
  <c r="H130" i="10"/>
  <c r="I105" i="10"/>
  <c r="H82" i="10"/>
  <c r="G63" i="10"/>
  <c r="I41" i="10"/>
  <c r="H18" i="10"/>
  <c r="H117" i="10"/>
  <c r="I96" i="10"/>
  <c r="H77" i="10"/>
  <c r="G54" i="10"/>
  <c r="I32" i="10"/>
  <c r="H9" i="10"/>
  <c r="H848" i="10"/>
  <c r="G837" i="10"/>
  <c r="H824" i="10"/>
  <c r="G809" i="10"/>
  <c r="G797" i="10"/>
  <c r="G785" i="10"/>
  <c r="H772" i="10"/>
  <c r="G761" i="10"/>
  <c r="H748" i="10"/>
  <c r="I735" i="10"/>
  <c r="G725" i="10"/>
  <c r="G713" i="10"/>
  <c r="G705" i="10"/>
  <c r="H696" i="10"/>
  <c r="H688" i="10"/>
  <c r="G673" i="10"/>
  <c r="I663" i="10"/>
  <c r="H656" i="10"/>
  <c r="I643" i="10"/>
  <c r="I631" i="10"/>
  <c r="H620" i="10"/>
  <c r="I611" i="10"/>
  <c r="G601" i="10"/>
  <c r="I591" i="10"/>
  <c r="G581" i="10"/>
  <c r="I571" i="10"/>
  <c r="G561" i="10"/>
  <c r="H548" i="10"/>
  <c r="G537" i="10"/>
  <c r="I527" i="10"/>
  <c r="I519" i="10"/>
  <c r="I503" i="10"/>
  <c r="I487" i="10"/>
  <c r="G477" i="10"/>
  <c r="H468" i="10"/>
  <c r="H448" i="10"/>
  <c r="H436" i="10"/>
  <c r="I423" i="10"/>
  <c r="I411" i="10"/>
  <c r="G401" i="10"/>
  <c r="H388" i="10"/>
  <c r="G377" i="10"/>
  <c r="H360" i="10"/>
  <c r="I343" i="10"/>
  <c r="H328" i="10"/>
  <c r="G313" i="10"/>
  <c r="I291" i="10"/>
  <c r="H268" i="10"/>
  <c r="H236" i="10"/>
  <c r="I215" i="10"/>
  <c r="H196" i="10"/>
  <c r="I175" i="10"/>
  <c r="H156" i="10"/>
  <c r="G133" i="10"/>
  <c r="I103" i="10"/>
  <c r="I55" i="10"/>
  <c r="I848" i="10"/>
  <c r="G730" i="10"/>
  <c r="H705" i="10"/>
  <c r="I656" i="10"/>
  <c r="I600" i="10"/>
  <c r="G570" i="10"/>
  <c r="I548" i="10"/>
  <c r="I512" i="10"/>
  <c r="H489" i="10"/>
  <c r="G470" i="10"/>
  <c r="I448" i="10"/>
  <c r="H425" i="10"/>
  <c r="G406" i="10"/>
  <c r="I384" i="10"/>
  <c r="H361" i="10"/>
  <c r="G342" i="10"/>
  <c r="I320" i="10"/>
  <c r="H297" i="10"/>
  <c r="G278" i="10"/>
  <c r="I260" i="10"/>
  <c r="G250" i="10"/>
  <c r="I244" i="10"/>
  <c r="G234" i="10"/>
  <c r="H221" i="10"/>
  <c r="H205" i="10"/>
  <c r="H189" i="10"/>
  <c r="H173" i="10"/>
  <c r="H157" i="10"/>
  <c r="H141" i="10"/>
  <c r="H125" i="10"/>
  <c r="I112" i="10"/>
  <c r="G86" i="10"/>
  <c r="I64" i="10"/>
  <c r="G38" i="10"/>
  <c r="H21" i="10"/>
  <c r="G857" i="10"/>
  <c r="G845" i="10"/>
  <c r="G833" i="10"/>
  <c r="G821" i="10"/>
  <c r="I811" i="10"/>
  <c r="I799" i="10"/>
  <c r="G789" i="10"/>
  <c r="G777" i="10"/>
  <c r="H764" i="10"/>
  <c r="I751" i="10"/>
  <c r="G737" i="10"/>
  <c r="I727" i="10"/>
  <c r="H716" i="10"/>
  <c r="G697" i="10"/>
  <c r="G685" i="10"/>
  <c r="G677" i="10"/>
  <c r="H660" i="10"/>
  <c r="I647" i="10"/>
  <c r="I635" i="10"/>
  <c r="H624" i="10"/>
  <c r="H612" i="10"/>
  <c r="G597" i="10"/>
  <c r="I583" i="10"/>
  <c r="H572" i="10"/>
  <c r="G557" i="10"/>
  <c r="I547" i="10"/>
  <c r="G533" i="10"/>
  <c r="I515" i="10"/>
  <c r="I507" i="10"/>
  <c r="I491" i="10"/>
  <c r="I471" i="10"/>
  <c r="I459" i="10"/>
  <c r="G445" i="10"/>
  <c r="H428" i="10"/>
  <c r="H412" i="10"/>
  <c r="H392" i="10"/>
  <c r="H368" i="10"/>
  <c r="H352" i="10"/>
  <c r="H340" i="10"/>
  <c r="G317" i="10"/>
  <c r="G305" i="10"/>
  <c r="G289" i="10"/>
  <c r="G273" i="10"/>
  <c r="I263" i="10"/>
  <c r="I251" i="10"/>
  <c r="G237" i="10"/>
  <c r="G221" i="10"/>
  <c r="H204" i="10"/>
  <c r="H184" i="10"/>
  <c r="H168" i="10"/>
  <c r="H152" i="10"/>
  <c r="I135" i="10"/>
  <c r="H116" i="10"/>
  <c r="H52" i="10"/>
  <c r="I823" i="10"/>
  <c r="H672" i="10"/>
  <c r="G517" i="10"/>
  <c r="G457" i="10"/>
  <c r="I399" i="10"/>
  <c r="I351" i="10"/>
  <c r="G277" i="10"/>
  <c r="G233" i="10"/>
  <c r="I187" i="10"/>
  <c r="G145" i="10"/>
  <c r="I111" i="10"/>
  <c r="I91" i="10"/>
  <c r="G69" i="10"/>
  <c r="G53" i="10"/>
  <c r="I35" i="10"/>
  <c r="I15" i="10"/>
  <c r="I574" i="10"/>
  <c r="G552" i="10"/>
  <c r="H531" i="10"/>
  <c r="I510" i="10"/>
  <c r="H487" i="10"/>
  <c r="H467" i="10"/>
  <c r="I446" i="10"/>
  <c r="H423" i="10"/>
  <c r="H403" i="10"/>
  <c r="H383" i="10"/>
  <c r="G360" i="10"/>
  <c r="G332" i="10"/>
  <c r="I306" i="10"/>
  <c r="H275" i="10"/>
  <c r="G248" i="10"/>
  <c r="H215" i="10"/>
  <c r="H187" i="10"/>
  <c r="H155" i="10"/>
  <c r="I122" i="10"/>
  <c r="I94" i="10"/>
  <c r="G64" i="10"/>
  <c r="H31" i="10"/>
  <c r="G194" i="10"/>
  <c r="I88" i="10"/>
  <c r="I854" i="10"/>
  <c r="H839" i="10"/>
  <c r="G824" i="10"/>
  <c r="H811" i="10"/>
  <c r="G796" i="10"/>
  <c r="I782" i="10"/>
  <c r="G768" i="10"/>
  <c r="I754" i="10"/>
  <c r="H739" i="10"/>
  <c r="I726" i="10"/>
  <c r="I710" i="10"/>
  <c r="G688" i="10"/>
  <c r="H667" i="10"/>
  <c r="G644" i="10"/>
  <c r="H623" i="10"/>
  <c r="I602" i="10"/>
  <c r="H575" i="10"/>
  <c r="G532" i="10"/>
  <c r="H491" i="10"/>
  <c r="H447" i="10"/>
  <c r="G404" i="10"/>
  <c r="H359" i="10"/>
  <c r="H315" i="10"/>
  <c r="G268" i="10"/>
  <c r="G216" i="10"/>
  <c r="I170" i="10"/>
  <c r="H123" i="10"/>
  <c r="I74" i="10"/>
  <c r="I30" i="10"/>
  <c r="I204" i="10"/>
  <c r="G58" i="10"/>
  <c r="G806" i="10"/>
  <c r="G794" i="10"/>
  <c r="G782" i="10"/>
  <c r="G710" i="10"/>
  <c r="G706" i="10"/>
  <c r="G658" i="10"/>
  <c r="G642" i="10"/>
  <c r="G626" i="10"/>
  <c r="G566" i="10"/>
  <c r="G554" i="10"/>
  <c r="G542" i="10"/>
  <c r="G506" i="10"/>
  <c r="G490" i="10"/>
  <c r="G474" i="10"/>
  <c r="G458" i="10"/>
  <c r="G442" i="10"/>
  <c r="G426" i="10"/>
  <c r="G410" i="10"/>
  <c r="G394" i="10"/>
  <c r="G378" i="10"/>
  <c r="G362" i="10"/>
  <c r="G346" i="10"/>
  <c r="G330" i="10"/>
  <c r="G314" i="10"/>
  <c r="G298" i="10"/>
  <c r="G282" i="10"/>
  <c r="G266" i="10"/>
  <c r="G606" i="10"/>
  <c r="G586" i="10"/>
  <c r="G534" i="10"/>
  <c r="G498" i="10"/>
  <c r="G466" i="10"/>
  <c r="G434" i="10"/>
  <c r="G402" i="10"/>
  <c r="G370" i="10"/>
  <c r="G338" i="10"/>
  <c r="G306" i="10"/>
  <c r="G274" i="10"/>
  <c r="G819" i="10"/>
  <c r="G807" i="10"/>
  <c r="G803" i="10"/>
  <c r="G699" i="10"/>
  <c r="G687" i="10"/>
  <c r="G602" i="10"/>
  <c r="G595" i="10"/>
  <c r="G583" i="10"/>
  <c r="G538" i="10"/>
  <c r="G526" i="10"/>
  <c r="G519" i="10"/>
  <c r="G514" i="10"/>
  <c r="G510" i="10"/>
  <c r="G462" i="10"/>
  <c r="G386" i="10"/>
  <c r="G382" i="10"/>
  <c r="G334" i="10"/>
  <c r="G99" i="10"/>
  <c r="G87" i="10"/>
  <c r="G75" i="10"/>
  <c r="G35" i="10"/>
  <c r="G23" i="10"/>
  <c r="G11" i="10"/>
  <c r="G751" i="10"/>
  <c r="G647" i="10"/>
  <c r="G630" i="10"/>
  <c r="G614" i="10"/>
  <c r="G598" i="10"/>
  <c r="G522" i="10"/>
  <c r="G446" i="10"/>
  <c r="G398" i="10"/>
  <c r="G322" i="10"/>
  <c r="G222" i="10"/>
  <c r="G186" i="10"/>
  <c r="G154" i="10"/>
  <c r="G126" i="10"/>
  <c r="G107" i="10"/>
  <c r="G67" i="10"/>
  <c r="G62" i="10"/>
  <c r="G43" i="10"/>
  <c r="G10" i="10"/>
  <c r="G791" i="10"/>
  <c r="G762" i="10"/>
  <c r="G703" i="10"/>
  <c r="G678" i="10"/>
  <c r="G590" i="10"/>
  <c r="G527" i="10"/>
  <c r="G478" i="10"/>
  <c r="G430" i="10"/>
  <c r="G421" i="10"/>
  <c r="G350" i="10"/>
  <c r="G302" i="10"/>
  <c r="G574" i="10"/>
  <c r="G550" i="10"/>
  <c r="G543" i="10"/>
  <c r="G531" i="10"/>
  <c r="G494" i="10"/>
  <c r="G418" i="10"/>
  <c r="G414" i="10"/>
  <c r="G366" i="10"/>
  <c r="G290" i="10"/>
  <c r="G286" i="10"/>
  <c r="G115" i="10"/>
  <c r="G103" i="10"/>
  <c r="G91" i="10"/>
  <c r="G51" i="10"/>
  <c r="G39" i="10"/>
  <c r="G27" i="10"/>
  <c r="G814" i="10"/>
  <c r="G694" i="10"/>
  <c r="G579" i="10"/>
  <c r="G450" i="10"/>
  <c r="G318" i="10"/>
  <c r="G270" i="10"/>
  <c r="G218" i="10"/>
  <c r="G190" i="10"/>
  <c r="G158" i="10"/>
  <c r="G122" i="10"/>
  <c r="G119" i="10"/>
  <c r="G114" i="10"/>
  <c r="G74" i="10"/>
  <c r="G55" i="10"/>
  <c r="G50" i="10"/>
  <c r="G690" i="10"/>
  <c r="G671" i="10"/>
  <c r="G646" i="10"/>
  <c r="G501" i="10"/>
  <c r="G482" i="10"/>
  <c r="G425" i="10"/>
  <c r="G373" i="10"/>
  <c r="G354" i="10"/>
  <c r="G293" i="10"/>
  <c r="G178" i="10"/>
  <c r="G150" i="10"/>
  <c r="G121" i="10"/>
  <c r="G83" i="10"/>
  <c r="G73" i="10"/>
  <c r="G26" i="10"/>
  <c r="G7" i="10"/>
  <c r="G78" i="10"/>
  <c r="G59" i="10"/>
  <c r="G21" i="10"/>
  <c r="G240" i="10"/>
  <c r="G210" i="10"/>
  <c r="G182" i="10"/>
  <c r="G153" i="10"/>
  <c r="G85" i="10"/>
  <c r="G217" i="10"/>
  <c r="G146" i="10"/>
  <c r="G90" i="10"/>
  <c r="G71" i="10"/>
  <c r="G33" i="10"/>
  <c r="G14" i="10"/>
  <c r="G245" i="10"/>
  <c r="G214" i="10"/>
  <c r="G185" i="10"/>
  <c r="G97" i="10"/>
  <c r="G297" i="10"/>
  <c r="G66" i="10"/>
  <c r="G19" i="10"/>
  <c r="G9" i="10"/>
  <c r="G162" i="10"/>
  <c r="G12" i="10"/>
  <c r="G24" i="10"/>
  <c r="G36" i="10"/>
  <c r="G48" i="10"/>
  <c r="G68" i="10"/>
  <c r="G92" i="10"/>
  <c r="G128" i="10"/>
  <c r="G140" i="10"/>
  <c r="G160" i="10"/>
  <c r="G260" i="10"/>
  <c r="G296" i="10"/>
  <c r="G364" i="10"/>
  <c r="G376" i="10"/>
  <c r="G484" i="10"/>
  <c r="G504" i="10"/>
  <c r="G516" i="10"/>
  <c r="G548" i="10"/>
  <c r="G580" i="10"/>
  <c r="G588" i="10"/>
  <c r="G604" i="10"/>
  <c r="G620" i="10"/>
  <c r="G636" i="10"/>
  <c r="G664" i="10"/>
  <c r="G680" i="10"/>
  <c r="G696" i="10"/>
  <c r="G712" i="10"/>
  <c r="G46" i="10"/>
  <c r="G94" i="10"/>
  <c r="G138" i="10"/>
  <c r="G166" i="10"/>
  <c r="G202" i="10"/>
  <c r="G254" i="10"/>
  <c r="G60" i="10"/>
  <c r="G108" i="10"/>
  <c r="G120" i="10"/>
  <c r="G164" i="10"/>
  <c r="G188" i="10"/>
  <c r="G200" i="10"/>
  <c r="G224" i="10"/>
  <c r="G264" i="10"/>
  <c r="G276" i="10"/>
  <c r="G288" i="10"/>
  <c r="G344" i="10"/>
  <c r="G356" i="10"/>
  <c r="G368" i="10"/>
  <c r="G412" i="10"/>
  <c r="G424" i="10"/>
  <c r="G444" i="10"/>
  <c r="G476" i="10"/>
  <c r="G488" i="10"/>
  <c r="G496" i="10"/>
  <c r="G508" i="10"/>
  <c r="G540" i="10"/>
  <c r="G572" i="10"/>
  <c r="G600" i="10"/>
  <c r="G616" i="10"/>
  <c r="G632" i="10"/>
  <c r="G648" i="10"/>
  <c r="G660" i="10"/>
  <c r="G676" i="10"/>
  <c r="G692" i="10"/>
  <c r="G708" i="10"/>
  <c r="G724" i="10"/>
  <c r="G740" i="10"/>
  <c r="G756" i="10"/>
  <c r="G772" i="10"/>
  <c r="G788" i="10"/>
  <c r="G804" i="10"/>
  <c r="G820" i="10"/>
  <c r="G836" i="10"/>
  <c r="G852" i="10"/>
  <c r="G98" i="10"/>
  <c r="G142" i="10"/>
  <c r="G226" i="10"/>
  <c r="G80" i="10"/>
  <c r="G124" i="10"/>
  <c r="G184" i="10"/>
  <c r="G228" i="10"/>
  <c r="G252" i="10"/>
  <c r="G272" i="10"/>
  <c r="G308" i="10"/>
  <c r="G258" i="10"/>
  <c r="G134" i="10"/>
  <c r="G82" i="10"/>
  <c r="G844" i="10"/>
  <c r="G816" i="10"/>
  <c r="G808" i="10"/>
  <c r="G780" i="10"/>
  <c r="G752" i="10"/>
  <c r="G744" i="10"/>
  <c r="G716" i="10"/>
  <c r="G684" i="10"/>
  <c r="G640" i="10"/>
  <c r="G608" i="10"/>
  <c r="G524" i="10"/>
  <c r="G396" i="10"/>
  <c r="G328" i="10"/>
  <c r="G304" i="10"/>
  <c r="G284" i="10"/>
  <c r="G208" i="10"/>
  <c r="G136" i="10"/>
  <c r="G44" i="10"/>
  <c r="G20" i="10"/>
  <c r="G230" i="10"/>
  <c r="G174" i="10"/>
  <c r="G110" i="10"/>
  <c r="G30" i="10"/>
  <c r="G512" i="10"/>
  <c r="G480" i="10"/>
  <c r="G460" i="10"/>
  <c r="G416" i="10"/>
  <c r="G280" i="10"/>
  <c r="G220" i="10"/>
  <c r="G204" i="10"/>
  <c r="G176" i="10"/>
  <c r="G144" i="10"/>
  <c r="G96" i="10"/>
  <c r="G52" i="10"/>
  <c r="G8" i="10"/>
  <c r="G238" i="10"/>
  <c r="G130" i="10"/>
  <c r="G856" i="10"/>
  <c r="G828" i="10"/>
  <c r="G800" i="10"/>
  <c r="G792" i="10"/>
  <c r="G764" i="10"/>
  <c r="G736" i="10"/>
  <c r="G728" i="10"/>
  <c r="G704" i="10"/>
  <c r="G672" i="10"/>
  <c r="G628" i="10"/>
  <c r="G596" i="10"/>
  <c r="G584" i="10"/>
  <c r="G564" i="10"/>
  <c r="G456" i="10"/>
  <c r="G436" i="10"/>
  <c r="G348" i="10"/>
  <c r="G180" i="10"/>
  <c r="G156" i="10"/>
  <c r="G132" i="10"/>
  <c r="G112" i="10"/>
  <c r="G84" i="10"/>
  <c r="G170" i="10"/>
  <c r="G18" i="10"/>
  <c r="E14" i="9"/>
  <c r="D15" i="9"/>
  <c r="D16" i="9"/>
  <c r="C15" i="9"/>
  <c r="B16" i="9"/>
  <c r="F16" i="9"/>
  <c r="G7" i="9"/>
  <c r="G9" i="9"/>
  <c r="C14" i="9"/>
  <c r="D14" i="9"/>
  <c r="G8" i="9"/>
  <c r="G14" i="9" s="1"/>
  <c r="G19" i="9" s="1"/>
  <c r="G10" i="9"/>
  <c r="D14" i="8"/>
  <c r="C14" i="8"/>
  <c r="G7" i="8"/>
  <c r="G14" i="8" s="1"/>
  <c r="F14" i="8"/>
  <c r="E14" i="8"/>
  <c r="B14" i="8"/>
  <c r="C15" i="8"/>
  <c r="G9" i="8"/>
  <c r="B16" i="8"/>
  <c r="G10" i="8"/>
  <c r="U37" i="6"/>
  <c r="R37" i="6"/>
  <c r="Q37" i="6"/>
  <c r="S37" i="6"/>
  <c r="T37" i="6"/>
  <c r="H400" i="6"/>
  <c r="K400" i="6" s="1"/>
  <c r="S16" i="6"/>
  <c r="H124" i="6" s="1"/>
  <c r="K124" i="6" s="1"/>
  <c r="S18" i="6"/>
  <c r="H770" i="6" s="1"/>
  <c r="K770" i="6" s="1"/>
  <c r="S19" i="6"/>
  <c r="H720" i="6" s="1"/>
  <c r="K720" i="6" s="1"/>
  <c r="H56" i="6"/>
  <c r="K56" i="6" s="1"/>
  <c r="H328" i="6"/>
  <c r="K328" i="6" s="1"/>
  <c r="H392" i="6"/>
  <c r="K392" i="6" s="1"/>
  <c r="H408" i="6"/>
  <c r="K408" i="6" s="1"/>
  <c r="G685" i="6"/>
  <c r="J685" i="6" s="1"/>
  <c r="H844" i="6"/>
  <c r="K844" i="6" s="1"/>
  <c r="G834" i="6"/>
  <c r="J834" i="6" s="1"/>
  <c r="Q15" i="6"/>
  <c r="F171" i="6" s="1"/>
  <c r="I171" i="6" s="1"/>
  <c r="R16" i="6"/>
  <c r="G23" i="6" s="1"/>
  <c r="J23" i="6" s="1"/>
  <c r="Q17" i="6"/>
  <c r="R18" i="6"/>
  <c r="G405" i="6" s="1"/>
  <c r="J405" i="6" s="1"/>
  <c r="F8" i="6"/>
  <c r="I8" i="6" s="1"/>
  <c r="G24" i="6"/>
  <c r="J24" i="6" s="1"/>
  <c r="G28" i="6"/>
  <c r="J28" i="6" s="1"/>
  <c r="F13" i="6"/>
  <c r="I13" i="6" s="1"/>
  <c r="G117" i="6"/>
  <c r="J117" i="6" s="1"/>
  <c r="G125" i="6"/>
  <c r="J125" i="6" s="1"/>
  <c r="G133" i="6"/>
  <c r="J133" i="6" s="1"/>
  <c r="G141" i="6"/>
  <c r="J141" i="6" s="1"/>
  <c r="F169" i="6"/>
  <c r="I169" i="6" s="1"/>
  <c r="F221" i="6"/>
  <c r="I221" i="6" s="1"/>
  <c r="G293" i="6"/>
  <c r="J293" i="6" s="1"/>
  <c r="G301" i="6"/>
  <c r="J301" i="6" s="1"/>
  <c r="G309" i="6"/>
  <c r="J309" i="6" s="1"/>
  <c r="G317" i="6"/>
  <c r="J317" i="6" s="1"/>
  <c r="G325" i="6"/>
  <c r="J325" i="6" s="1"/>
  <c r="H393" i="6"/>
  <c r="K393" i="6" s="1"/>
  <c r="H401" i="6"/>
  <c r="K401" i="6" s="1"/>
  <c r="F481" i="6"/>
  <c r="I481" i="6" s="1"/>
  <c r="G337" i="6"/>
  <c r="J337" i="6" s="1"/>
  <c r="G353" i="6"/>
  <c r="J353" i="6" s="1"/>
  <c r="H390" i="6"/>
  <c r="K390" i="6" s="1"/>
  <c r="H317" i="6"/>
  <c r="K317" i="6" s="1"/>
  <c r="G57" i="6"/>
  <c r="J57" i="6" s="1"/>
  <c r="H62" i="6"/>
  <c r="K62" i="6" s="1"/>
  <c r="H158" i="6"/>
  <c r="K158" i="6" s="1"/>
  <c r="G329" i="6"/>
  <c r="J329" i="6" s="1"/>
  <c r="G345" i="6"/>
  <c r="J345" i="6" s="1"/>
  <c r="H382" i="6"/>
  <c r="K382" i="6" s="1"/>
  <c r="H398" i="6"/>
  <c r="K398" i="6" s="1"/>
  <c r="H414" i="6"/>
  <c r="K414" i="6" s="1"/>
  <c r="G53" i="6"/>
  <c r="J53" i="6" s="1"/>
  <c r="F65" i="6"/>
  <c r="I65" i="6" s="1"/>
  <c r="F97" i="6"/>
  <c r="I97" i="6" s="1"/>
  <c r="H129" i="6"/>
  <c r="K129" i="6" s="1"/>
  <c r="F185" i="6"/>
  <c r="I185" i="6" s="1"/>
  <c r="F193" i="6"/>
  <c r="I193" i="6" s="1"/>
  <c r="F217" i="6"/>
  <c r="I217" i="6" s="1"/>
  <c r="F253" i="6"/>
  <c r="I253" i="6" s="1"/>
  <c r="F281" i="6"/>
  <c r="I281" i="6" s="1"/>
  <c r="G333" i="6"/>
  <c r="J333" i="6" s="1"/>
  <c r="G341" i="6"/>
  <c r="J341" i="6" s="1"/>
  <c r="G349" i="6"/>
  <c r="J349" i="6" s="1"/>
  <c r="G357" i="6"/>
  <c r="J357" i="6" s="1"/>
  <c r="G381" i="6"/>
  <c r="J381" i="6" s="1"/>
  <c r="F465" i="6"/>
  <c r="I465" i="6" s="1"/>
  <c r="F473" i="6"/>
  <c r="I473" i="6" s="1"/>
  <c r="F485" i="6"/>
  <c r="I485" i="6" s="1"/>
  <c r="F497" i="6"/>
  <c r="I497" i="6" s="1"/>
  <c r="F509" i="6"/>
  <c r="I509" i="6" s="1"/>
  <c r="F513" i="6"/>
  <c r="I513" i="6" s="1"/>
  <c r="F529" i="6"/>
  <c r="I529" i="6" s="1"/>
  <c r="F533" i="6"/>
  <c r="I533" i="6" s="1"/>
  <c r="F541" i="6"/>
  <c r="I541" i="6" s="1"/>
  <c r="F557" i="6"/>
  <c r="I557" i="6" s="1"/>
  <c r="F561" i="6"/>
  <c r="I561" i="6" s="1"/>
  <c r="F573" i="6"/>
  <c r="I573" i="6" s="1"/>
  <c r="F581" i="6"/>
  <c r="I581" i="6" s="1"/>
  <c r="F593" i="6"/>
  <c r="I593" i="6" s="1"/>
  <c r="F601" i="6"/>
  <c r="I601" i="6" s="1"/>
  <c r="F613" i="6"/>
  <c r="I613" i="6" s="1"/>
  <c r="F617" i="6"/>
  <c r="I617" i="6" s="1"/>
  <c r="F621" i="6"/>
  <c r="I621" i="6" s="1"/>
  <c r="G633" i="6"/>
  <c r="J633" i="6" s="1"/>
  <c r="G641" i="6"/>
  <c r="J641" i="6" s="1"/>
  <c r="G645" i="6"/>
  <c r="J645" i="6" s="1"/>
  <c r="G649" i="6"/>
  <c r="J649" i="6" s="1"/>
  <c r="G657" i="6"/>
  <c r="J657" i="6" s="1"/>
  <c r="G661" i="6"/>
  <c r="J661" i="6" s="1"/>
  <c r="G665" i="6"/>
  <c r="J665" i="6" s="1"/>
  <c r="G673" i="6"/>
  <c r="J673" i="6" s="1"/>
  <c r="G677" i="6"/>
  <c r="J677" i="6" s="1"/>
  <c r="G681" i="6"/>
  <c r="J681" i="6" s="1"/>
  <c r="H689" i="6"/>
  <c r="K689" i="6" s="1"/>
  <c r="G689" i="6"/>
  <c r="J689" i="6" s="1"/>
  <c r="G693" i="6"/>
  <c r="J693" i="6" s="1"/>
  <c r="H705" i="6"/>
  <c r="K705" i="6" s="1"/>
  <c r="H725" i="6"/>
  <c r="K725" i="6" s="1"/>
  <c r="H729" i="6"/>
  <c r="K729" i="6" s="1"/>
  <c r="H733" i="6"/>
  <c r="K733" i="6" s="1"/>
  <c r="H737" i="6"/>
  <c r="K737" i="6" s="1"/>
  <c r="G741" i="6"/>
  <c r="J741" i="6" s="1"/>
  <c r="H741" i="6"/>
  <c r="K741" i="6" s="1"/>
  <c r="H745" i="6"/>
  <c r="K745" i="6" s="1"/>
  <c r="H749" i="6"/>
  <c r="K749" i="6" s="1"/>
  <c r="G753" i="6"/>
  <c r="J753" i="6" s="1"/>
  <c r="H753" i="6"/>
  <c r="K753" i="6" s="1"/>
  <c r="H757" i="6"/>
  <c r="K757" i="6" s="1"/>
  <c r="H761" i="6"/>
  <c r="K761" i="6" s="1"/>
  <c r="G761" i="6"/>
  <c r="J761" i="6" s="1"/>
  <c r="H765" i="6"/>
  <c r="K765" i="6" s="1"/>
  <c r="H769" i="6"/>
  <c r="K769" i="6" s="1"/>
  <c r="F781" i="6"/>
  <c r="I781" i="6" s="1"/>
  <c r="F793" i="6"/>
  <c r="I793" i="6" s="1"/>
  <c r="F797" i="6"/>
  <c r="I797" i="6" s="1"/>
  <c r="F805" i="6"/>
  <c r="I805" i="6" s="1"/>
  <c r="F809" i="6"/>
  <c r="I809" i="6" s="1"/>
  <c r="F813" i="6"/>
  <c r="I813" i="6" s="1"/>
  <c r="F821" i="6"/>
  <c r="I821" i="6" s="1"/>
  <c r="F825" i="6"/>
  <c r="I825" i="6" s="1"/>
  <c r="F829" i="6"/>
  <c r="I829" i="6" s="1"/>
  <c r="G833" i="6"/>
  <c r="J833" i="6" s="1"/>
  <c r="G837" i="6"/>
  <c r="J837" i="6" s="1"/>
  <c r="G841" i="6"/>
  <c r="J841" i="6" s="1"/>
  <c r="H849" i="6"/>
  <c r="K849" i="6" s="1"/>
  <c r="H853" i="6"/>
  <c r="K853" i="6" s="1"/>
  <c r="H857" i="6"/>
  <c r="K857" i="6" s="1"/>
  <c r="H748" i="6"/>
  <c r="K748" i="6" s="1"/>
  <c r="H752" i="6"/>
  <c r="K752" i="6" s="1"/>
  <c r="F9" i="6"/>
  <c r="I9" i="6" s="1"/>
  <c r="G145" i="6"/>
  <c r="J145" i="6" s="1"/>
  <c r="G289" i="6"/>
  <c r="J289" i="6" s="1"/>
  <c r="H406" i="6"/>
  <c r="K406" i="6" s="1"/>
  <c r="H422" i="6"/>
  <c r="K422" i="6" s="1"/>
  <c r="G26" i="6"/>
  <c r="J26" i="6" s="1"/>
  <c r="F30" i="6"/>
  <c r="I30" i="6" s="1"/>
  <c r="F34" i="6"/>
  <c r="I34" i="6" s="1"/>
  <c r="F42" i="6"/>
  <c r="F46" i="6"/>
  <c r="I46" i="6" s="1"/>
  <c r="G50" i="6"/>
  <c r="J50" i="6" s="1"/>
  <c r="G54" i="6"/>
  <c r="J54" i="6" s="1"/>
  <c r="G58" i="6"/>
  <c r="J58" i="6" s="1"/>
  <c r="F66" i="6"/>
  <c r="I66" i="6" s="1"/>
  <c r="F74" i="6"/>
  <c r="I74" i="6" s="1"/>
  <c r="F78" i="6"/>
  <c r="I78" i="6" s="1"/>
  <c r="F82" i="6"/>
  <c r="F90" i="6"/>
  <c r="I90" i="6" s="1"/>
  <c r="F94" i="6"/>
  <c r="I94" i="6" s="1"/>
  <c r="F98" i="6"/>
  <c r="I98" i="6" s="1"/>
  <c r="F106" i="6"/>
  <c r="I106" i="6" s="1"/>
  <c r="F110" i="6"/>
  <c r="I110" i="6" s="1"/>
  <c r="G114" i="6"/>
  <c r="J114" i="6" s="1"/>
  <c r="G118" i="6"/>
  <c r="J118" i="6" s="1"/>
  <c r="G122" i="6"/>
  <c r="J122" i="6" s="1"/>
  <c r="G126" i="6"/>
  <c r="J126" i="6" s="1"/>
  <c r="G130" i="6"/>
  <c r="J130" i="6" s="1"/>
  <c r="G134" i="6"/>
  <c r="J134" i="6" s="1"/>
  <c r="G138" i="6"/>
  <c r="J138" i="6" s="1"/>
  <c r="G142" i="6"/>
  <c r="J142" i="6" s="1"/>
  <c r="G146" i="6"/>
  <c r="J146" i="6" s="1"/>
  <c r="F174" i="6"/>
  <c r="I174" i="6" s="1"/>
  <c r="F178" i="6"/>
  <c r="F182" i="6"/>
  <c r="I182" i="6" s="1"/>
  <c r="F190" i="6"/>
  <c r="I190" i="6" s="1"/>
  <c r="F194" i="6"/>
  <c r="F198" i="6"/>
  <c r="I198" i="6" s="1"/>
  <c r="F206" i="6"/>
  <c r="I206" i="6" s="1"/>
  <c r="F210" i="6"/>
  <c r="I210" i="6" s="1"/>
  <c r="F214" i="6"/>
  <c r="I214" i="6" s="1"/>
  <c r="F222" i="6"/>
  <c r="I222" i="6" s="1"/>
  <c r="F226" i="6"/>
  <c r="I226" i="6" s="1"/>
  <c r="F230" i="6"/>
  <c r="I230" i="6" s="1"/>
  <c r="F238" i="6"/>
  <c r="I238" i="6" s="1"/>
  <c r="F242" i="6"/>
  <c r="I242" i="6" s="1"/>
  <c r="F246" i="6"/>
  <c r="I246" i="6" s="1"/>
  <c r="F254" i="6"/>
  <c r="I254" i="6" s="1"/>
  <c r="F258" i="6"/>
  <c r="I258" i="6" s="1"/>
  <c r="F262" i="6"/>
  <c r="I262" i="6" s="1"/>
  <c r="F270" i="6"/>
  <c r="I270" i="6" s="1"/>
  <c r="F274" i="6"/>
  <c r="I274" i="6" s="1"/>
  <c r="F278" i="6"/>
  <c r="I278" i="6" s="1"/>
  <c r="F286" i="6"/>
  <c r="I286" i="6" s="1"/>
  <c r="G290" i="6"/>
  <c r="J290" i="6" s="1"/>
  <c r="G294" i="6"/>
  <c r="J294" i="6" s="1"/>
  <c r="G298" i="6"/>
  <c r="J298" i="6" s="1"/>
  <c r="G302" i="6"/>
  <c r="J302" i="6" s="1"/>
  <c r="G306" i="6"/>
  <c r="J306" i="6" s="1"/>
  <c r="G310" i="6"/>
  <c r="J310" i="6" s="1"/>
  <c r="G314" i="6"/>
  <c r="J314" i="6" s="1"/>
  <c r="G318" i="6"/>
  <c r="J318" i="6" s="1"/>
  <c r="G322" i="6"/>
  <c r="J322" i="6" s="1"/>
  <c r="G326" i="6"/>
  <c r="J326" i="6" s="1"/>
  <c r="G330" i="6"/>
  <c r="J330" i="6" s="1"/>
  <c r="G334" i="6"/>
  <c r="J334" i="6" s="1"/>
  <c r="G338" i="6"/>
  <c r="J338" i="6" s="1"/>
  <c r="G342" i="6"/>
  <c r="J342" i="6" s="1"/>
  <c r="G346" i="6"/>
  <c r="J346" i="6" s="1"/>
  <c r="G350" i="6"/>
  <c r="J350" i="6" s="1"/>
  <c r="G354" i="6"/>
  <c r="J354" i="6" s="1"/>
  <c r="F458" i="6"/>
  <c r="I458" i="6" s="1"/>
  <c r="F462" i="6"/>
  <c r="I462" i="6" s="1"/>
  <c r="F466" i="6"/>
  <c r="F474" i="6"/>
  <c r="I474" i="6" s="1"/>
  <c r="F478" i="6"/>
  <c r="I478" i="6" s="1"/>
  <c r="F482" i="6"/>
  <c r="I482" i="6" s="1"/>
  <c r="F490" i="6"/>
  <c r="I490" i="6" s="1"/>
  <c r="F494" i="6"/>
  <c r="I494" i="6" s="1"/>
  <c r="F498" i="6"/>
  <c r="I498" i="6" s="1"/>
  <c r="F506" i="6"/>
  <c r="I506" i="6" s="1"/>
  <c r="F510" i="6"/>
  <c r="I510" i="6" s="1"/>
  <c r="F514" i="6"/>
  <c r="F522" i="6"/>
  <c r="I522" i="6" s="1"/>
  <c r="F526" i="6"/>
  <c r="I526" i="6" s="1"/>
  <c r="F530" i="6"/>
  <c r="F538" i="6"/>
  <c r="I538" i="6" s="1"/>
  <c r="F542" i="6"/>
  <c r="I542" i="6" s="1"/>
  <c r="F546" i="6"/>
  <c r="I546" i="6" s="1"/>
  <c r="F554" i="6"/>
  <c r="I554" i="6" s="1"/>
  <c r="F558" i="6"/>
  <c r="I558" i="6" s="1"/>
  <c r="F562" i="6"/>
  <c r="I562" i="6" s="1"/>
  <c r="F570" i="6"/>
  <c r="I570" i="6" s="1"/>
  <c r="F574" i="6"/>
  <c r="I574" i="6" s="1"/>
  <c r="F578" i="6"/>
  <c r="I578" i="6" s="1"/>
  <c r="F586" i="6"/>
  <c r="I586" i="6" s="1"/>
  <c r="F590" i="6"/>
  <c r="I590" i="6" s="1"/>
  <c r="F594" i="6"/>
  <c r="I594" i="6" s="1"/>
  <c r="F602" i="6"/>
  <c r="I602" i="6" s="1"/>
  <c r="F606" i="6"/>
  <c r="I606" i="6" s="1"/>
  <c r="F610" i="6"/>
  <c r="I610" i="6" s="1"/>
  <c r="F618" i="6"/>
  <c r="I618" i="6" s="1"/>
  <c r="F622" i="6"/>
  <c r="I622" i="6" s="1"/>
  <c r="F626" i="6"/>
  <c r="I626" i="6" s="1"/>
  <c r="G634" i="6"/>
  <c r="J634" i="6" s="1"/>
  <c r="G638" i="6"/>
  <c r="J638" i="6" s="1"/>
  <c r="G642" i="6"/>
  <c r="J642" i="6" s="1"/>
  <c r="G646" i="6"/>
  <c r="J646" i="6" s="1"/>
  <c r="G650" i="6"/>
  <c r="J650" i="6" s="1"/>
  <c r="G654" i="6"/>
  <c r="J654" i="6" s="1"/>
  <c r="G658" i="6"/>
  <c r="J658" i="6" s="1"/>
  <c r="G662" i="6"/>
  <c r="J662" i="6" s="1"/>
  <c r="G666" i="6"/>
  <c r="J666" i="6" s="1"/>
  <c r="G670" i="6"/>
  <c r="J670" i="6" s="1"/>
  <c r="G674" i="6"/>
  <c r="J674" i="6" s="1"/>
  <c r="G678" i="6"/>
  <c r="J678" i="6" s="1"/>
  <c r="G682" i="6"/>
  <c r="J682" i="6" s="1"/>
  <c r="G686" i="6"/>
  <c r="J686" i="6" s="1"/>
  <c r="H686" i="6"/>
  <c r="K686" i="6" s="1"/>
  <c r="G690" i="6"/>
  <c r="J690" i="6" s="1"/>
  <c r="H726" i="6"/>
  <c r="K726" i="6" s="1"/>
  <c r="H730" i="6"/>
  <c r="K730" i="6" s="1"/>
  <c r="H742" i="6"/>
  <c r="K742" i="6" s="1"/>
  <c r="H746" i="6"/>
  <c r="K746" i="6" s="1"/>
  <c r="H750" i="6"/>
  <c r="K750" i="6" s="1"/>
  <c r="H754" i="6"/>
  <c r="K754" i="6" s="1"/>
  <c r="H758" i="6"/>
  <c r="K758" i="6" s="1"/>
  <c r="H762" i="6"/>
  <c r="K762" i="6" s="1"/>
  <c r="H774" i="6"/>
  <c r="K774" i="6" s="1"/>
  <c r="H778" i="6"/>
  <c r="K778" i="6" s="1"/>
  <c r="F798" i="6"/>
  <c r="I798" i="6" s="1"/>
  <c r="F810" i="6"/>
  <c r="I810" i="6" s="1"/>
  <c r="F814" i="6"/>
  <c r="I814" i="6" s="1"/>
  <c r="F822" i="6"/>
  <c r="I822" i="6" s="1"/>
  <c r="F826" i="6"/>
  <c r="I826" i="6" s="1"/>
  <c r="F830" i="6"/>
  <c r="I830" i="6" s="1"/>
  <c r="G838" i="6"/>
  <c r="J838" i="6" s="1"/>
  <c r="H838" i="6"/>
  <c r="K838" i="6" s="1"/>
  <c r="G842" i="6"/>
  <c r="J842" i="6" s="1"/>
  <c r="H850" i="6"/>
  <c r="K850" i="6" s="1"/>
  <c r="H854" i="6"/>
  <c r="K854" i="6" s="1"/>
  <c r="F14" i="6"/>
  <c r="I14" i="6" s="1"/>
  <c r="F31" i="6"/>
  <c r="I31" i="6" s="1"/>
  <c r="F39" i="6"/>
  <c r="I39" i="6" s="1"/>
  <c r="G52" i="6"/>
  <c r="J52" i="6" s="1"/>
  <c r="F71" i="6"/>
  <c r="I71" i="6" s="1"/>
  <c r="F79" i="6"/>
  <c r="I79" i="6" s="1"/>
  <c r="F95" i="6"/>
  <c r="I95" i="6" s="1"/>
  <c r="F103" i="6"/>
  <c r="I103" i="6" s="1"/>
  <c r="F111" i="6"/>
  <c r="I111" i="6" s="1"/>
  <c r="G116" i="6"/>
  <c r="J116" i="6" s="1"/>
  <c r="G124" i="6"/>
  <c r="J124" i="6" s="1"/>
  <c r="G132" i="6"/>
  <c r="J132" i="6" s="1"/>
  <c r="G140" i="6"/>
  <c r="J140" i="6" s="1"/>
  <c r="F183" i="6"/>
  <c r="I183" i="6" s="1"/>
  <c r="F191" i="6"/>
  <c r="I191" i="6" s="1"/>
  <c r="F199" i="6"/>
  <c r="I199" i="6" s="1"/>
  <c r="F215" i="6"/>
  <c r="I215" i="6" s="1"/>
  <c r="F223" i="6"/>
  <c r="I223" i="6" s="1"/>
  <c r="F231" i="6"/>
  <c r="I231" i="6" s="1"/>
  <c r="F247" i="6"/>
  <c r="I247" i="6" s="1"/>
  <c r="F255" i="6"/>
  <c r="I255" i="6" s="1"/>
  <c r="F263" i="6"/>
  <c r="I263" i="6" s="1"/>
  <c r="F279" i="6"/>
  <c r="I279" i="6" s="1"/>
  <c r="F287" i="6"/>
  <c r="I287" i="6" s="1"/>
  <c r="G292" i="6"/>
  <c r="J292" i="6" s="1"/>
  <c r="G300" i="6"/>
  <c r="J300" i="6" s="1"/>
  <c r="G308" i="6"/>
  <c r="J308" i="6" s="1"/>
  <c r="G316" i="6"/>
  <c r="J316" i="6" s="1"/>
  <c r="G324" i="6"/>
  <c r="J324" i="6" s="1"/>
  <c r="G332" i="6"/>
  <c r="J332" i="6" s="1"/>
  <c r="G340" i="6"/>
  <c r="J340" i="6" s="1"/>
  <c r="G348" i="6"/>
  <c r="J348" i="6" s="1"/>
  <c r="G356" i="6"/>
  <c r="J356" i="6" s="1"/>
  <c r="F455" i="6"/>
  <c r="I455" i="6" s="1"/>
  <c r="F471" i="6"/>
  <c r="I471" i="6" s="1"/>
  <c r="F479" i="6"/>
  <c r="I479" i="6" s="1"/>
  <c r="F487" i="6"/>
  <c r="I487" i="6" s="1"/>
  <c r="F503" i="6"/>
  <c r="I503" i="6" s="1"/>
  <c r="F511" i="6"/>
  <c r="I511" i="6" s="1"/>
  <c r="F519" i="6"/>
  <c r="I519" i="6" s="1"/>
  <c r="F547" i="6"/>
  <c r="I547" i="6" s="1"/>
  <c r="F563" i="6"/>
  <c r="I563" i="6" s="1"/>
  <c r="F579" i="6"/>
  <c r="I579" i="6" s="1"/>
  <c r="F611" i="6"/>
  <c r="I611" i="6" s="1"/>
  <c r="F627" i="6"/>
  <c r="I627" i="6" s="1"/>
  <c r="G648" i="6"/>
  <c r="J648" i="6" s="1"/>
  <c r="G664" i="6"/>
  <c r="J664" i="6" s="1"/>
  <c r="H738" i="6"/>
  <c r="K738" i="6" s="1"/>
  <c r="F831" i="6"/>
  <c r="I831" i="6" s="1"/>
  <c r="I42" i="6"/>
  <c r="I82" i="6"/>
  <c r="I178" i="6"/>
  <c r="I194" i="6"/>
  <c r="I466" i="6"/>
  <c r="I514" i="6"/>
  <c r="I530" i="6"/>
  <c r="F15" i="6"/>
  <c r="I15" i="6" s="1"/>
  <c r="F19" i="6"/>
  <c r="I19" i="6" s="1"/>
  <c r="H27" i="6"/>
  <c r="K27" i="6" s="1"/>
  <c r="H123" i="6"/>
  <c r="K123" i="6" s="1"/>
  <c r="H143" i="6"/>
  <c r="K143" i="6" s="1"/>
  <c r="H155" i="6"/>
  <c r="K155" i="6" s="1"/>
  <c r="H159" i="6"/>
  <c r="K159" i="6" s="1"/>
  <c r="H295" i="6"/>
  <c r="K295" i="6" s="1"/>
  <c r="H315" i="6"/>
  <c r="K315" i="6" s="1"/>
  <c r="H335" i="6"/>
  <c r="K335" i="6" s="1"/>
  <c r="H351" i="6"/>
  <c r="K351" i="6" s="1"/>
  <c r="H359" i="6"/>
  <c r="K359" i="6" s="1"/>
  <c r="H379" i="6"/>
  <c r="K379" i="6" s="1"/>
  <c r="H383" i="6"/>
  <c r="K383" i="6" s="1"/>
  <c r="H387" i="6"/>
  <c r="K387" i="6" s="1"/>
  <c r="H391" i="6"/>
  <c r="K391" i="6" s="1"/>
  <c r="H395" i="6"/>
  <c r="K395" i="6" s="1"/>
  <c r="H399" i="6"/>
  <c r="K399" i="6" s="1"/>
  <c r="H403" i="6"/>
  <c r="K403" i="6" s="1"/>
  <c r="H407" i="6"/>
  <c r="K407" i="6" s="1"/>
  <c r="H411" i="6"/>
  <c r="K411" i="6" s="1"/>
  <c r="H415" i="6"/>
  <c r="K415" i="6" s="1"/>
  <c r="H419" i="6"/>
  <c r="K419" i="6" s="1"/>
  <c r="H58" i="6"/>
  <c r="K58" i="6" s="1"/>
  <c r="F72" i="6"/>
  <c r="I72" i="6" s="1"/>
  <c r="F88" i="6"/>
  <c r="I88" i="6" s="1"/>
  <c r="F96" i="6"/>
  <c r="I96" i="6" s="1"/>
  <c r="F104" i="6"/>
  <c r="I104" i="6" s="1"/>
  <c r="F112" i="6"/>
  <c r="I112" i="6" s="1"/>
  <c r="H130" i="6"/>
  <c r="K130" i="6" s="1"/>
  <c r="F168" i="6"/>
  <c r="I168" i="6" s="1"/>
  <c r="F176" i="6"/>
  <c r="I176" i="6" s="1"/>
  <c r="F184" i="6"/>
  <c r="I184" i="6" s="1"/>
  <c r="F192" i="6"/>
  <c r="I192" i="6" s="1"/>
  <c r="F200" i="6"/>
  <c r="I200" i="6" s="1"/>
  <c r="F208" i="6"/>
  <c r="I208" i="6" s="1"/>
  <c r="F216" i="6"/>
  <c r="I216" i="6" s="1"/>
  <c r="F224" i="6"/>
  <c r="I224" i="6" s="1"/>
  <c r="F232" i="6"/>
  <c r="I232" i="6" s="1"/>
  <c r="F240" i="6"/>
  <c r="I240" i="6" s="1"/>
  <c r="F248" i="6"/>
  <c r="I248" i="6" s="1"/>
  <c r="F256" i="6"/>
  <c r="I256" i="6" s="1"/>
  <c r="F264" i="6"/>
  <c r="I264" i="6" s="1"/>
  <c r="F272" i="6"/>
  <c r="I272" i="6" s="1"/>
  <c r="F280" i="6"/>
  <c r="I280" i="6" s="1"/>
  <c r="F288" i="6"/>
  <c r="I288" i="6" s="1"/>
  <c r="H298" i="6"/>
  <c r="K298" i="6" s="1"/>
  <c r="H330" i="6"/>
  <c r="K330" i="6" s="1"/>
  <c r="H386" i="6"/>
  <c r="K386" i="6" s="1"/>
  <c r="H394" i="6"/>
  <c r="K394" i="6" s="1"/>
  <c r="H402" i="6"/>
  <c r="K402" i="6" s="1"/>
  <c r="H410" i="6"/>
  <c r="K410" i="6" s="1"/>
  <c r="H418" i="6"/>
  <c r="K418" i="6" s="1"/>
  <c r="F456" i="6"/>
  <c r="I456" i="6" s="1"/>
  <c r="F464" i="6"/>
  <c r="I464" i="6" s="1"/>
  <c r="F472" i="6"/>
  <c r="I472" i="6" s="1"/>
  <c r="F480" i="6"/>
  <c r="I480" i="6" s="1"/>
  <c r="F488" i="6"/>
  <c r="I488" i="6" s="1"/>
  <c r="F496" i="6"/>
  <c r="I496" i="6" s="1"/>
  <c r="F504" i="6"/>
  <c r="I504" i="6" s="1"/>
  <c r="F512" i="6"/>
  <c r="I512" i="6" s="1"/>
  <c r="F520" i="6"/>
  <c r="I520" i="6" s="1"/>
  <c r="F528" i="6"/>
  <c r="I528" i="6" s="1"/>
  <c r="F544" i="6"/>
  <c r="I544" i="6" s="1"/>
  <c r="F560" i="6"/>
  <c r="I560" i="6" s="1"/>
  <c r="F576" i="6"/>
  <c r="I576" i="6" s="1"/>
  <c r="F592" i="6"/>
  <c r="I592" i="6" s="1"/>
  <c r="F608" i="6"/>
  <c r="I608" i="6" s="1"/>
  <c r="F624" i="6"/>
  <c r="I624" i="6" s="1"/>
  <c r="H682" i="6"/>
  <c r="K682" i="6" s="1"/>
  <c r="H734" i="6"/>
  <c r="K734" i="6" s="1"/>
  <c r="F820" i="6"/>
  <c r="I820" i="6" s="1"/>
  <c r="G635" i="6"/>
  <c r="J635" i="6" s="1"/>
  <c r="H635" i="6"/>
  <c r="K635" i="6" s="1"/>
  <c r="G639" i="6"/>
  <c r="J639" i="6" s="1"/>
  <c r="G643" i="6"/>
  <c r="J643" i="6" s="1"/>
  <c r="H643" i="6"/>
  <c r="K643" i="6" s="1"/>
  <c r="G647" i="6"/>
  <c r="J647" i="6" s="1"/>
  <c r="G651" i="6"/>
  <c r="J651" i="6" s="1"/>
  <c r="H651" i="6"/>
  <c r="K651" i="6" s="1"/>
  <c r="G655" i="6"/>
  <c r="J655" i="6" s="1"/>
  <c r="G659" i="6"/>
  <c r="J659" i="6" s="1"/>
  <c r="H659" i="6"/>
  <c r="K659" i="6" s="1"/>
  <c r="G663" i="6"/>
  <c r="J663" i="6" s="1"/>
  <c r="G667" i="6"/>
  <c r="J667" i="6" s="1"/>
  <c r="H667" i="6"/>
  <c r="K667" i="6" s="1"/>
  <c r="G671" i="6"/>
  <c r="J671" i="6" s="1"/>
  <c r="G675" i="6"/>
  <c r="J675" i="6" s="1"/>
  <c r="H675" i="6"/>
  <c r="K675" i="6" s="1"/>
  <c r="G679" i="6"/>
  <c r="J679" i="6" s="1"/>
  <c r="G683" i="6"/>
  <c r="J683" i="6" s="1"/>
  <c r="H683" i="6"/>
  <c r="K683" i="6" s="1"/>
  <c r="G687" i="6"/>
  <c r="J687" i="6" s="1"/>
  <c r="G691" i="6"/>
  <c r="J691" i="6" s="1"/>
  <c r="H691" i="6"/>
  <c r="K691" i="6" s="1"/>
  <c r="H695" i="6"/>
  <c r="K695" i="6" s="1"/>
  <c r="H723" i="6"/>
  <c r="K723" i="6" s="1"/>
  <c r="H727" i="6"/>
  <c r="K727" i="6" s="1"/>
  <c r="H731" i="6"/>
  <c r="K731" i="6" s="1"/>
  <c r="H735" i="6"/>
  <c r="K735" i="6" s="1"/>
  <c r="H739" i="6"/>
  <c r="K739" i="6" s="1"/>
  <c r="H743" i="6"/>
  <c r="K743" i="6" s="1"/>
  <c r="H747" i="6"/>
  <c r="K747" i="6" s="1"/>
  <c r="H751" i="6"/>
  <c r="K751" i="6" s="1"/>
  <c r="H755" i="6"/>
  <c r="K755" i="6" s="1"/>
  <c r="H759" i="6"/>
  <c r="K759" i="6" s="1"/>
  <c r="H763" i="6"/>
  <c r="K763" i="6" s="1"/>
  <c r="H767" i="6"/>
  <c r="K767" i="6" s="1"/>
  <c r="H771" i="6"/>
  <c r="K771" i="6" s="1"/>
  <c r="H775" i="6"/>
  <c r="K775" i="6" s="1"/>
  <c r="H779" i="6"/>
  <c r="K779" i="6" s="1"/>
  <c r="F803" i="6"/>
  <c r="I803" i="6" s="1"/>
  <c r="F807" i="6"/>
  <c r="I807" i="6" s="1"/>
  <c r="F819" i="6"/>
  <c r="I819" i="6" s="1"/>
  <c r="F823" i="6"/>
  <c r="I823" i="6" s="1"/>
  <c r="G835" i="6"/>
  <c r="J835" i="6" s="1"/>
  <c r="H843" i="6"/>
  <c r="K843" i="6" s="1"/>
  <c r="H851" i="6"/>
  <c r="K851" i="6" s="1"/>
  <c r="H855" i="6"/>
  <c r="K855" i="6" s="1"/>
  <c r="G27" i="6"/>
  <c r="J27" i="6" s="1"/>
  <c r="G51" i="6"/>
  <c r="J51" i="6" s="1"/>
  <c r="G55" i="6"/>
  <c r="J55" i="6" s="1"/>
  <c r="G59" i="6"/>
  <c r="J59" i="6" s="1"/>
  <c r="G115" i="6"/>
  <c r="J115" i="6" s="1"/>
  <c r="G119" i="6"/>
  <c r="J119" i="6" s="1"/>
  <c r="G123" i="6"/>
  <c r="J123" i="6" s="1"/>
  <c r="G127" i="6"/>
  <c r="J127" i="6" s="1"/>
  <c r="G131" i="6"/>
  <c r="J131" i="6" s="1"/>
  <c r="G135" i="6"/>
  <c r="J135" i="6" s="1"/>
  <c r="G139" i="6"/>
  <c r="J139" i="6" s="1"/>
  <c r="G143" i="6"/>
  <c r="J143" i="6" s="1"/>
  <c r="G291" i="6"/>
  <c r="J291" i="6" s="1"/>
  <c r="G295" i="6"/>
  <c r="J295" i="6" s="1"/>
  <c r="G299" i="6"/>
  <c r="J299" i="6" s="1"/>
  <c r="G303" i="6"/>
  <c r="J303" i="6" s="1"/>
  <c r="G307" i="6"/>
  <c r="J307" i="6" s="1"/>
  <c r="G311" i="6"/>
  <c r="J311" i="6" s="1"/>
  <c r="G315" i="6"/>
  <c r="J315" i="6" s="1"/>
  <c r="G319" i="6"/>
  <c r="J319" i="6" s="1"/>
  <c r="G323" i="6"/>
  <c r="J323" i="6" s="1"/>
  <c r="G327" i="6"/>
  <c r="J327" i="6" s="1"/>
  <c r="G331" i="6"/>
  <c r="J331" i="6" s="1"/>
  <c r="G335" i="6"/>
  <c r="J335" i="6" s="1"/>
  <c r="G339" i="6"/>
  <c r="J339" i="6" s="1"/>
  <c r="G343" i="6"/>
  <c r="J343" i="6" s="1"/>
  <c r="G347" i="6"/>
  <c r="J347" i="6" s="1"/>
  <c r="G351" i="6"/>
  <c r="J351" i="6" s="1"/>
  <c r="G355" i="6"/>
  <c r="J355" i="6" s="1"/>
  <c r="F811" i="6"/>
  <c r="I811" i="6" s="1"/>
  <c r="G839" i="6"/>
  <c r="J839" i="6" s="1"/>
  <c r="H636" i="6"/>
  <c r="K636" i="6" s="1"/>
  <c r="H652" i="6"/>
  <c r="K652" i="6" s="1"/>
  <c r="H668" i="6"/>
  <c r="K668" i="6" s="1"/>
  <c r="H684" i="6"/>
  <c r="K684" i="6" s="1"/>
  <c r="H696" i="6"/>
  <c r="K696" i="6" s="1"/>
  <c r="H724" i="6"/>
  <c r="K724" i="6" s="1"/>
  <c r="H728" i="6"/>
  <c r="K728" i="6" s="1"/>
  <c r="H740" i="6"/>
  <c r="K740" i="6" s="1"/>
  <c r="H744" i="6"/>
  <c r="K744" i="6" s="1"/>
  <c r="H756" i="6"/>
  <c r="K756" i="6" s="1"/>
  <c r="H760" i="6"/>
  <c r="K760" i="6" s="1"/>
  <c r="H772" i="6"/>
  <c r="K772" i="6" s="1"/>
  <c r="H776" i="6"/>
  <c r="K776" i="6" s="1"/>
  <c r="F796" i="6"/>
  <c r="I796" i="6" s="1"/>
  <c r="F800" i="6"/>
  <c r="I800" i="6" s="1"/>
  <c r="F812" i="6"/>
  <c r="I812" i="6" s="1"/>
  <c r="F816" i="6"/>
  <c r="I816" i="6" s="1"/>
  <c r="F828" i="6"/>
  <c r="I828" i="6" s="1"/>
  <c r="F832" i="6"/>
  <c r="I832" i="6" s="1"/>
  <c r="G840" i="6"/>
  <c r="J840" i="6" s="1"/>
  <c r="H840" i="6"/>
  <c r="K840" i="6" s="1"/>
  <c r="H852" i="6"/>
  <c r="K852" i="6" s="1"/>
  <c r="H856" i="6"/>
  <c r="K856" i="6" s="1"/>
  <c r="R19" i="6"/>
  <c r="F535" i="6"/>
  <c r="I535" i="6" s="1"/>
  <c r="F543" i="6"/>
  <c r="I543" i="6" s="1"/>
  <c r="F551" i="6"/>
  <c r="I551" i="6" s="1"/>
  <c r="F559" i="6"/>
  <c r="I559" i="6" s="1"/>
  <c r="F567" i="6"/>
  <c r="I567" i="6" s="1"/>
  <c r="F575" i="6"/>
  <c r="I575" i="6" s="1"/>
  <c r="F583" i="6"/>
  <c r="I583" i="6" s="1"/>
  <c r="F591" i="6"/>
  <c r="I591" i="6" s="1"/>
  <c r="F599" i="6"/>
  <c r="I599" i="6" s="1"/>
  <c r="F607" i="6"/>
  <c r="I607" i="6" s="1"/>
  <c r="F615" i="6"/>
  <c r="I615" i="6" s="1"/>
  <c r="F623" i="6"/>
  <c r="I623" i="6" s="1"/>
  <c r="F631" i="6"/>
  <c r="I631" i="6" s="1"/>
  <c r="G636" i="6"/>
  <c r="J636" i="6" s="1"/>
  <c r="G644" i="6"/>
  <c r="J644" i="6" s="1"/>
  <c r="G652" i="6"/>
  <c r="J652" i="6" s="1"/>
  <c r="G660" i="6"/>
  <c r="J660" i="6" s="1"/>
  <c r="G668" i="6"/>
  <c r="J668" i="6" s="1"/>
  <c r="G676" i="6"/>
  <c r="J676" i="6" s="1"/>
  <c r="G684" i="6"/>
  <c r="J684" i="6" s="1"/>
  <c r="G692" i="6"/>
  <c r="J692" i="6" s="1"/>
  <c r="H736" i="6"/>
  <c r="K736" i="6" s="1"/>
  <c r="H768" i="6"/>
  <c r="K768" i="6" s="1"/>
  <c r="F808" i="6"/>
  <c r="I808" i="6" s="1"/>
  <c r="F815" i="6"/>
  <c r="I815" i="6" s="1"/>
  <c r="G836" i="6"/>
  <c r="J836" i="6" s="1"/>
  <c r="G843" i="6"/>
  <c r="J843" i="6" s="1"/>
  <c r="S15" i="6"/>
  <c r="H226" i="6" s="1"/>
  <c r="K226" i="6" s="1"/>
  <c r="R17" i="6"/>
  <c r="Q19" i="6"/>
  <c r="F694" i="6" s="1"/>
  <c r="I694" i="6" s="1"/>
  <c r="S12" i="6"/>
  <c r="Q16" i="6"/>
  <c r="Q18" i="6"/>
  <c r="Q12" i="6"/>
  <c r="S17" i="6"/>
  <c r="H434" i="6" s="1"/>
  <c r="K434" i="6" s="1"/>
  <c r="T12" i="6"/>
  <c r="R15" i="6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F14" i="4" s="1"/>
  <c r="E7" i="4"/>
  <c r="D7" i="4"/>
  <c r="C7" i="4"/>
  <c r="B7" i="4"/>
  <c r="F10" i="3"/>
  <c r="E10" i="3"/>
  <c r="E16" i="3" s="1"/>
  <c r="D10" i="3"/>
  <c r="C10" i="3"/>
  <c r="B10" i="3"/>
  <c r="F9" i="3"/>
  <c r="F15" i="3" s="1"/>
  <c r="E9" i="3"/>
  <c r="D9" i="3"/>
  <c r="C9" i="3"/>
  <c r="B9" i="3"/>
  <c r="B15" i="3" s="1"/>
  <c r="F8" i="3"/>
  <c r="E8" i="3"/>
  <c r="D8" i="3"/>
  <c r="C8" i="3"/>
  <c r="B8" i="3"/>
  <c r="F7" i="3"/>
  <c r="E7" i="3"/>
  <c r="D7" i="3"/>
  <c r="C7" i="3"/>
  <c r="B7" i="3"/>
  <c r="F10" i="2"/>
  <c r="E10" i="2"/>
  <c r="E16" i="2" s="1"/>
  <c r="D10" i="2"/>
  <c r="C10" i="2"/>
  <c r="B10" i="2"/>
  <c r="F9" i="2"/>
  <c r="E9" i="2"/>
  <c r="E15" i="2" s="1"/>
  <c r="D9" i="2"/>
  <c r="C9" i="2"/>
  <c r="B9" i="2"/>
  <c r="F8" i="2"/>
  <c r="F14" i="2" s="1"/>
  <c r="E8" i="2"/>
  <c r="D8" i="2"/>
  <c r="C8" i="2"/>
  <c r="B8" i="2"/>
  <c r="B14" i="2" s="1"/>
  <c r="F7" i="2"/>
  <c r="E7" i="2"/>
  <c r="D7" i="2"/>
  <c r="C7" i="2"/>
  <c r="G7" i="2" s="1"/>
  <c r="B7" i="2"/>
  <c r="E19" i="9" l="1"/>
  <c r="G16" i="9"/>
  <c r="G21" i="9" s="1"/>
  <c r="G15" i="9"/>
  <c r="G20" i="9" s="1"/>
  <c r="F19" i="9"/>
  <c r="J16" i="9"/>
  <c r="J14" i="9"/>
  <c r="B19" i="9"/>
  <c r="N15" i="9"/>
  <c r="G5" i="10"/>
  <c r="G4" i="10"/>
  <c r="I5" i="10"/>
  <c r="I4" i="10"/>
  <c r="H4" i="10"/>
  <c r="H5" i="10"/>
  <c r="C19" i="9"/>
  <c r="K14" i="9"/>
  <c r="B21" i="9"/>
  <c r="N14" i="9"/>
  <c r="B20" i="9"/>
  <c r="L16" i="9"/>
  <c r="J15" i="9"/>
  <c r="N19" i="9"/>
  <c r="M14" i="9"/>
  <c r="M16" i="9"/>
  <c r="D19" i="9"/>
  <c r="L14" i="9"/>
  <c r="D21" i="9"/>
  <c r="N16" i="9"/>
  <c r="K16" i="9"/>
  <c r="F20" i="9"/>
  <c r="C21" i="9"/>
  <c r="F21" i="9"/>
  <c r="E21" i="9"/>
  <c r="G16" i="8"/>
  <c r="G15" i="8"/>
  <c r="H349" i="6"/>
  <c r="K349" i="6" s="1"/>
  <c r="H664" i="6"/>
  <c r="K664" i="6" s="1"/>
  <c r="H648" i="6"/>
  <c r="K648" i="6" s="1"/>
  <c r="G155" i="6"/>
  <c r="J155" i="6" s="1"/>
  <c r="H839" i="6"/>
  <c r="K839" i="6" s="1"/>
  <c r="H666" i="6"/>
  <c r="K666" i="6" s="1"/>
  <c r="H354" i="6"/>
  <c r="K354" i="6" s="1"/>
  <c r="H322" i="6"/>
  <c r="K322" i="6" s="1"/>
  <c r="H290" i="6"/>
  <c r="K290" i="6" s="1"/>
  <c r="H122" i="6"/>
  <c r="K122" i="6" s="1"/>
  <c r="H50" i="6"/>
  <c r="K50" i="6" s="1"/>
  <c r="H347" i="6"/>
  <c r="K347" i="6" s="1"/>
  <c r="H331" i="6"/>
  <c r="K331" i="6" s="1"/>
  <c r="H311" i="6"/>
  <c r="K311" i="6" s="1"/>
  <c r="H291" i="6"/>
  <c r="K291" i="6" s="1"/>
  <c r="H139" i="6"/>
  <c r="K139" i="6" s="1"/>
  <c r="H115" i="6"/>
  <c r="K115" i="6" s="1"/>
  <c r="H638" i="6"/>
  <c r="K638" i="6" s="1"/>
  <c r="H685" i="6"/>
  <c r="K685" i="6" s="1"/>
  <c r="H673" i="6"/>
  <c r="K673" i="6" s="1"/>
  <c r="H633" i="6"/>
  <c r="K633" i="6" s="1"/>
  <c r="H313" i="6"/>
  <c r="K313" i="6" s="1"/>
  <c r="H121" i="6"/>
  <c r="K121" i="6" s="1"/>
  <c r="F41" i="6"/>
  <c r="I41" i="6" s="1"/>
  <c r="H126" i="6"/>
  <c r="K126" i="6" s="1"/>
  <c r="H157" i="6"/>
  <c r="K157" i="6" s="1"/>
  <c r="H417" i="6"/>
  <c r="K417" i="6" s="1"/>
  <c r="H385" i="6"/>
  <c r="K385" i="6" s="1"/>
  <c r="F257" i="6"/>
  <c r="I257" i="6" s="1"/>
  <c r="F93" i="6"/>
  <c r="I93" i="6" s="1"/>
  <c r="H28" i="6"/>
  <c r="K28" i="6" s="1"/>
  <c r="G669" i="6"/>
  <c r="J669" i="6" s="1"/>
  <c r="H384" i="6"/>
  <c r="K384" i="6" s="1"/>
  <c r="H304" i="6"/>
  <c r="K304" i="6" s="1"/>
  <c r="F187" i="6"/>
  <c r="I187" i="6" s="1"/>
  <c r="H841" i="6"/>
  <c r="K841" i="6" s="1"/>
  <c r="H325" i="6"/>
  <c r="K325" i="6" s="1"/>
  <c r="H316" i="6"/>
  <c r="K316" i="6" s="1"/>
  <c r="G772" i="6"/>
  <c r="J772" i="6" s="1"/>
  <c r="H680" i="6"/>
  <c r="K680" i="6" s="1"/>
  <c r="H660" i="6"/>
  <c r="K660" i="6" s="1"/>
  <c r="H687" i="6"/>
  <c r="K687" i="6" s="1"/>
  <c r="H679" i="6"/>
  <c r="K679" i="6" s="1"/>
  <c r="H671" i="6"/>
  <c r="K671" i="6" s="1"/>
  <c r="H663" i="6"/>
  <c r="K663" i="6" s="1"/>
  <c r="H655" i="6"/>
  <c r="K655" i="6" s="1"/>
  <c r="H647" i="6"/>
  <c r="K647" i="6" s="1"/>
  <c r="H639" i="6"/>
  <c r="K639" i="6" s="1"/>
  <c r="H650" i="6"/>
  <c r="K650" i="6" s="1"/>
  <c r="H346" i="6"/>
  <c r="K346" i="6" s="1"/>
  <c r="H314" i="6"/>
  <c r="K314" i="6" s="1"/>
  <c r="H146" i="6"/>
  <c r="K146" i="6" s="1"/>
  <c r="H114" i="6"/>
  <c r="K114" i="6" s="1"/>
  <c r="H26" i="6"/>
  <c r="K26" i="6" s="1"/>
  <c r="H343" i="6"/>
  <c r="K343" i="6" s="1"/>
  <c r="H327" i="6"/>
  <c r="K327" i="6" s="1"/>
  <c r="H307" i="6"/>
  <c r="K307" i="6" s="1"/>
  <c r="H131" i="6"/>
  <c r="K131" i="6" s="1"/>
  <c r="H59" i="6"/>
  <c r="K59" i="6" s="1"/>
  <c r="H842" i="6"/>
  <c r="K842" i="6" s="1"/>
  <c r="G774" i="6"/>
  <c r="J774" i="6" s="1"/>
  <c r="H670" i="6"/>
  <c r="K670" i="6" s="1"/>
  <c r="H646" i="6"/>
  <c r="K646" i="6" s="1"/>
  <c r="H141" i="6"/>
  <c r="K141" i="6" s="1"/>
  <c r="H342" i="6"/>
  <c r="K342" i="6" s="1"/>
  <c r="H134" i="6"/>
  <c r="K134" i="6" s="1"/>
  <c r="H657" i="6"/>
  <c r="K657" i="6" s="1"/>
  <c r="H297" i="6"/>
  <c r="K297" i="6" s="1"/>
  <c r="H25" i="6"/>
  <c r="K25" i="6" s="1"/>
  <c r="H318" i="6"/>
  <c r="K318" i="6" s="1"/>
  <c r="H409" i="6"/>
  <c r="K409" i="6" s="1"/>
  <c r="H345" i="6"/>
  <c r="K345" i="6" s="1"/>
  <c r="F249" i="6"/>
  <c r="I249" i="6" s="1"/>
  <c r="H57" i="6"/>
  <c r="K57" i="6" s="1"/>
  <c r="H766" i="6"/>
  <c r="K766" i="6" s="1"/>
  <c r="H416" i="6"/>
  <c r="K416" i="6" s="1"/>
  <c r="H352" i="6"/>
  <c r="K352" i="6" s="1"/>
  <c r="H144" i="6"/>
  <c r="K144" i="6" s="1"/>
  <c r="H837" i="6"/>
  <c r="K837" i="6" s="1"/>
  <c r="H764" i="6"/>
  <c r="K764" i="6" s="1"/>
  <c r="H156" i="6"/>
  <c r="K156" i="6" s="1"/>
  <c r="H836" i="6"/>
  <c r="K836" i="6" s="1"/>
  <c r="H692" i="6"/>
  <c r="K692" i="6" s="1"/>
  <c r="H676" i="6"/>
  <c r="K676" i="6" s="1"/>
  <c r="H644" i="6"/>
  <c r="K644" i="6" s="1"/>
  <c r="H688" i="6"/>
  <c r="K688" i="6" s="1"/>
  <c r="H672" i="6"/>
  <c r="K672" i="6" s="1"/>
  <c r="H656" i="6"/>
  <c r="K656" i="6" s="1"/>
  <c r="H640" i="6"/>
  <c r="K640" i="6" s="1"/>
  <c r="G411" i="6"/>
  <c r="J411" i="6" s="1"/>
  <c r="H835" i="6"/>
  <c r="K835" i="6" s="1"/>
  <c r="H634" i="6"/>
  <c r="K634" i="6" s="1"/>
  <c r="H338" i="6"/>
  <c r="K338" i="6" s="1"/>
  <c r="H306" i="6"/>
  <c r="K306" i="6" s="1"/>
  <c r="H138" i="6"/>
  <c r="K138" i="6" s="1"/>
  <c r="H355" i="6"/>
  <c r="K355" i="6" s="1"/>
  <c r="H339" i="6"/>
  <c r="K339" i="6" s="1"/>
  <c r="H323" i="6"/>
  <c r="K323" i="6" s="1"/>
  <c r="H299" i="6"/>
  <c r="K299" i="6" s="1"/>
  <c r="H127" i="6"/>
  <c r="K127" i="6" s="1"/>
  <c r="H55" i="6"/>
  <c r="K55" i="6" s="1"/>
  <c r="H678" i="6"/>
  <c r="K678" i="6" s="1"/>
  <c r="H654" i="6"/>
  <c r="K654" i="6" s="1"/>
  <c r="H326" i="6"/>
  <c r="K326" i="6" s="1"/>
  <c r="H833" i="6"/>
  <c r="K833" i="6" s="1"/>
  <c r="H665" i="6"/>
  <c r="K665" i="6" s="1"/>
  <c r="H653" i="6"/>
  <c r="K653" i="6" s="1"/>
  <c r="H641" i="6"/>
  <c r="K641" i="6" s="1"/>
  <c r="H658" i="6"/>
  <c r="K658" i="6" s="1"/>
  <c r="H350" i="6"/>
  <c r="K350" i="6" s="1"/>
  <c r="H302" i="6"/>
  <c r="K302" i="6" s="1"/>
  <c r="H54" i="6"/>
  <c r="K54" i="6" s="1"/>
  <c r="H329" i="6"/>
  <c r="K329" i="6" s="1"/>
  <c r="H23" i="6"/>
  <c r="K23" i="6" s="1"/>
  <c r="H344" i="6"/>
  <c r="K344" i="6" s="1"/>
  <c r="H128" i="6"/>
  <c r="K128" i="6" s="1"/>
  <c r="H397" i="6"/>
  <c r="K397" i="6" s="1"/>
  <c r="H404" i="6"/>
  <c r="K404" i="6" s="1"/>
  <c r="G764" i="6"/>
  <c r="J764" i="6" s="1"/>
  <c r="G728" i="6"/>
  <c r="J728" i="6" s="1"/>
  <c r="G387" i="6"/>
  <c r="J387" i="6" s="1"/>
  <c r="G747" i="6"/>
  <c r="J747" i="6" s="1"/>
  <c r="G744" i="6"/>
  <c r="J744" i="6" s="1"/>
  <c r="G775" i="6"/>
  <c r="J775" i="6" s="1"/>
  <c r="G383" i="6"/>
  <c r="J383" i="6" s="1"/>
  <c r="G735" i="6"/>
  <c r="J735" i="6" s="1"/>
  <c r="G723" i="6"/>
  <c r="J723" i="6" s="1"/>
  <c r="G731" i="6"/>
  <c r="J731" i="6" s="1"/>
  <c r="G420" i="6"/>
  <c r="J420" i="6" s="1"/>
  <c r="G854" i="6"/>
  <c r="J854" i="6" s="1"/>
  <c r="G750" i="6"/>
  <c r="J750" i="6" s="1"/>
  <c r="G730" i="6"/>
  <c r="J730" i="6" s="1"/>
  <c r="G406" i="6"/>
  <c r="J406" i="6" s="1"/>
  <c r="F629" i="6"/>
  <c r="I629" i="6" s="1"/>
  <c r="F605" i="6"/>
  <c r="I605" i="6" s="1"/>
  <c r="F577" i="6"/>
  <c r="I577" i="6" s="1"/>
  <c r="F549" i="6"/>
  <c r="I549" i="6" s="1"/>
  <c r="F517" i="6"/>
  <c r="I517" i="6" s="1"/>
  <c r="F493" i="6"/>
  <c r="I493" i="6" s="1"/>
  <c r="F461" i="6"/>
  <c r="I461" i="6" s="1"/>
  <c r="H305" i="6"/>
  <c r="K305" i="6" s="1"/>
  <c r="F245" i="6"/>
  <c r="I245" i="6" s="1"/>
  <c r="H137" i="6"/>
  <c r="K137" i="6" s="1"/>
  <c r="F73" i="6"/>
  <c r="I73" i="6" s="1"/>
  <c r="F33" i="6"/>
  <c r="I33" i="6" s="1"/>
  <c r="H142" i="6"/>
  <c r="K142" i="6" s="1"/>
  <c r="H834" i="6"/>
  <c r="K834" i="6" s="1"/>
  <c r="H125" i="6"/>
  <c r="K125" i="6" s="1"/>
  <c r="H674" i="6"/>
  <c r="K674" i="6" s="1"/>
  <c r="H294" i="6"/>
  <c r="K294" i="6" s="1"/>
  <c r="H353" i="6"/>
  <c r="K353" i="6" s="1"/>
  <c r="F285" i="6"/>
  <c r="I285" i="6" s="1"/>
  <c r="F189" i="6"/>
  <c r="I189" i="6" s="1"/>
  <c r="F45" i="6"/>
  <c r="I45" i="6" s="1"/>
  <c r="G352" i="6"/>
  <c r="J352" i="6" s="1"/>
  <c r="H312" i="6"/>
  <c r="K312" i="6" s="1"/>
  <c r="H120" i="6"/>
  <c r="K120" i="6" s="1"/>
  <c r="H421" i="6"/>
  <c r="K421" i="6" s="1"/>
  <c r="H117" i="6"/>
  <c r="K117" i="6" s="1"/>
  <c r="H380" i="6"/>
  <c r="K380" i="6" s="1"/>
  <c r="H140" i="6"/>
  <c r="K140" i="6" s="1"/>
  <c r="G62" i="6"/>
  <c r="J62" i="6" s="1"/>
  <c r="G856" i="6"/>
  <c r="J856" i="6" s="1"/>
  <c r="G776" i="6"/>
  <c r="J776" i="6" s="1"/>
  <c r="G760" i="6"/>
  <c r="J760" i="6" s="1"/>
  <c r="H708" i="6"/>
  <c r="K708" i="6" s="1"/>
  <c r="G415" i="6"/>
  <c r="J415" i="6" s="1"/>
  <c r="G852" i="6"/>
  <c r="J852" i="6" s="1"/>
  <c r="G724" i="6"/>
  <c r="J724" i="6" s="1"/>
  <c r="G396" i="6"/>
  <c r="J396" i="6" s="1"/>
  <c r="G758" i="6"/>
  <c r="J758" i="6" s="1"/>
  <c r="G402" i="6"/>
  <c r="J402" i="6" s="1"/>
  <c r="H332" i="6"/>
  <c r="K332" i="6" s="1"/>
  <c r="V37" i="6"/>
  <c r="G157" i="6"/>
  <c r="J157" i="6" s="1"/>
  <c r="G417" i="6"/>
  <c r="J417" i="6" s="1"/>
  <c r="G413" i="6"/>
  <c r="J413" i="6" s="1"/>
  <c r="G725" i="6"/>
  <c r="J725" i="6" s="1"/>
  <c r="G733" i="6"/>
  <c r="J733" i="6" s="1"/>
  <c r="G769" i="6"/>
  <c r="J769" i="6" s="1"/>
  <c r="G386" i="6"/>
  <c r="J386" i="6" s="1"/>
  <c r="G418" i="6"/>
  <c r="J418" i="6" s="1"/>
  <c r="G742" i="6"/>
  <c r="J742" i="6" s="1"/>
  <c r="G755" i="6"/>
  <c r="J755" i="6" s="1"/>
  <c r="G767" i="6"/>
  <c r="J767" i="6" s="1"/>
  <c r="G159" i="6"/>
  <c r="J159" i="6" s="1"/>
  <c r="G399" i="6"/>
  <c r="J399" i="6" s="1"/>
  <c r="G419" i="6"/>
  <c r="J419" i="6" s="1"/>
  <c r="G732" i="6"/>
  <c r="J732" i="6" s="1"/>
  <c r="G748" i="6"/>
  <c r="J748" i="6" s="1"/>
  <c r="G393" i="6"/>
  <c r="J393" i="6" s="1"/>
  <c r="G849" i="6"/>
  <c r="J849" i="6" s="1"/>
  <c r="G857" i="6"/>
  <c r="J857" i="6" s="1"/>
  <c r="G390" i="6"/>
  <c r="J390" i="6" s="1"/>
  <c r="G422" i="6"/>
  <c r="J422" i="6" s="1"/>
  <c r="G766" i="6"/>
  <c r="J766" i="6" s="1"/>
  <c r="G388" i="6"/>
  <c r="J388" i="6" s="1"/>
  <c r="G403" i="6"/>
  <c r="J403" i="6" s="1"/>
  <c r="G743" i="6"/>
  <c r="J743" i="6" s="1"/>
  <c r="G740" i="6"/>
  <c r="J740" i="6" s="1"/>
  <c r="G779" i="6"/>
  <c r="J779" i="6" s="1"/>
  <c r="H631" i="6"/>
  <c r="K631" i="6" s="1"/>
  <c r="H576" i="6"/>
  <c r="K576" i="6" s="1"/>
  <c r="H7" i="6"/>
  <c r="K7" i="6" s="1"/>
  <c r="H709" i="6"/>
  <c r="K709" i="6" s="1"/>
  <c r="H377" i="6"/>
  <c r="K377" i="6" s="1"/>
  <c r="H358" i="6"/>
  <c r="K358" i="6" s="1"/>
  <c r="H718" i="6"/>
  <c r="K718" i="6" s="1"/>
  <c r="H363" i="6"/>
  <c r="K363" i="6" s="1"/>
  <c r="H699" i="6"/>
  <c r="K699" i="6" s="1"/>
  <c r="H847" i="6"/>
  <c r="K847" i="6" s="1"/>
  <c r="H712" i="6"/>
  <c r="K712" i="6" s="1"/>
  <c r="H364" i="6"/>
  <c r="K364" i="6" s="1"/>
  <c r="H846" i="6"/>
  <c r="K846" i="6" s="1"/>
  <c r="H378" i="6"/>
  <c r="K378" i="6" s="1"/>
  <c r="H808" i="6"/>
  <c r="K808" i="6" s="1"/>
  <c r="H612" i="6"/>
  <c r="K612" i="6" s="1"/>
  <c r="H599" i="6"/>
  <c r="K599" i="6" s="1"/>
  <c r="F80" i="6"/>
  <c r="I80" i="6" s="1"/>
  <c r="F48" i="6"/>
  <c r="I48" i="6" s="1"/>
  <c r="H319" i="6"/>
  <c r="K319" i="6" s="1"/>
  <c r="H303" i="6"/>
  <c r="K303" i="6" s="1"/>
  <c r="H135" i="6"/>
  <c r="K135" i="6" s="1"/>
  <c r="H119" i="6"/>
  <c r="K119" i="6" s="1"/>
  <c r="H51" i="6"/>
  <c r="K51" i="6" s="1"/>
  <c r="F11" i="6"/>
  <c r="I11" i="6" s="1"/>
  <c r="F824" i="6"/>
  <c r="I824" i="6" s="1"/>
  <c r="F595" i="6"/>
  <c r="I595" i="6" s="1"/>
  <c r="F527" i="6"/>
  <c r="I527" i="6" s="1"/>
  <c r="F495" i="6"/>
  <c r="I495" i="6" s="1"/>
  <c r="F463" i="6"/>
  <c r="I463" i="6" s="1"/>
  <c r="F271" i="6"/>
  <c r="I271" i="6" s="1"/>
  <c r="F239" i="6"/>
  <c r="I239" i="6" s="1"/>
  <c r="F207" i="6"/>
  <c r="I207" i="6" s="1"/>
  <c r="F175" i="6"/>
  <c r="I175" i="6" s="1"/>
  <c r="F87" i="6"/>
  <c r="I87" i="6" s="1"/>
  <c r="F47" i="6"/>
  <c r="I47" i="6" s="1"/>
  <c r="F7" i="6"/>
  <c r="I7" i="6" s="1"/>
  <c r="F818" i="6"/>
  <c r="I818" i="6" s="1"/>
  <c r="F794" i="6"/>
  <c r="I794" i="6" s="1"/>
  <c r="H662" i="6"/>
  <c r="K662" i="6" s="1"/>
  <c r="F630" i="6"/>
  <c r="I630" i="6" s="1"/>
  <c r="F614" i="6"/>
  <c r="I614" i="6" s="1"/>
  <c r="F598" i="6"/>
  <c r="I598" i="6" s="1"/>
  <c r="F582" i="6"/>
  <c r="I582" i="6" s="1"/>
  <c r="F566" i="6"/>
  <c r="I566" i="6" s="1"/>
  <c r="F550" i="6"/>
  <c r="I550" i="6" s="1"/>
  <c r="F534" i="6"/>
  <c r="I534" i="6" s="1"/>
  <c r="F518" i="6"/>
  <c r="I518" i="6" s="1"/>
  <c r="F502" i="6"/>
  <c r="I502" i="6" s="1"/>
  <c r="F486" i="6"/>
  <c r="I486" i="6" s="1"/>
  <c r="F470" i="6"/>
  <c r="I470" i="6" s="1"/>
  <c r="F282" i="6"/>
  <c r="I282" i="6" s="1"/>
  <c r="F266" i="6"/>
  <c r="I266" i="6" s="1"/>
  <c r="F250" i="6"/>
  <c r="I250" i="6" s="1"/>
  <c r="F234" i="6"/>
  <c r="I234" i="6" s="1"/>
  <c r="F218" i="6"/>
  <c r="I218" i="6" s="1"/>
  <c r="F202" i="6"/>
  <c r="I202" i="6" s="1"/>
  <c r="F186" i="6"/>
  <c r="I186" i="6" s="1"/>
  <c r="F170" i="6"/>
  <c r="I170" i="6" s="1"/>
  <c r="F102" i="6"/>
  <c r="I102" i="6" s="1"/>
  <c r="F86" i="6"/>
  <c r="I86" i="6" s="1"/>
  <c r="F70" i="6"/>
  <c r="I70" i="6" s="1"/>
  <c r="F38" i="6"/>
  <c r="I38" i="6" s="1"/>
  <c r="H22" i="6"/>
  <c r="K22" i="6" s="1"/>
  <c r="H310" i="6"/>
  <c r="K310" i="6" s="1"/>
  <c r="H118" i="6"/>
  <c r="K118" i="6" s="1"/>
  <c r="F817" i="6"/>
  <c r="I817" i="6" s="1"/>
  <c r="F801" i="6"/>
  <c r="I801" i="6" s="1"/>
  <c r="H681" i="6"/>
  <c r="K681" i="6" s="1"/>
  <c r="H669" i="6"/>
  <c r="K669" i="6" s="1"/>
  <c r="H649" i="6"/>
  <c r="K649" i="6" s="1"/>
  <c r="H637" i="6"/>
  <c r="K637" i="6" s="1"/>
  <c r="F625" i="6"/>
  <c r="I625" i="6" s="1"/>
  <c r="F609" i="6"/>
  <c r="I609" i="6" s="1"/>
  <c r="F589" i="6"/>
  <c r="I589" i="6" s="1"/>
  <c r="F565" i="6"/>
  <c r="I565" i="6" s="1"/>
  <c r="F545" i="6"/>
  <c r="I545" i="6" s="1"/>
  <c r="F525" i="6"/>
  <c r="I525" i="6" s="1"/>
  <c r="F501" i="6"/>
  <c r="I501" i="6" s="1"/>
  <c r="F477" i="6"/>
  <c r="I477" i="6" s="1"/>
  <c r="F457" i="6"/>
  <c r="I457" i="6" s="1"/>
  <c r="H321" i="6"/>
  <c r="K321" i="6" s="1"/>
  <c r="H289" i="6"/>
  <c r="K289" i="6" s="1"/>
  <c r="F225" i="6"/>
  <c r="I225" i="6" s="1"/>
  <c r="H145" i="6"/>
  <c r="K145" i="6" s="1"/>
  <c r="F109" i="6"/>
  <c r="I109" i="6" s="1"/>
  <c r="H690" i="6"/>
  <c r="K690" i="6" s="1"/>
  <c r="H334" i="6"/>
  <c r="K334" i="6" s="1"/>
  <c r="H301" i="6"/>
  <c r="K301" i="6" s="1"/>
  <c r="H642" i="6"/>
  <c r="K642" i="6" s="1"/>
  <c r="H337" i="6"/>
  <c r="K337" i="6" s="1"/>
  <c r="F277" i="6"/>
  <c r="I277" i="6" s="1"/>
  <c r="F213" i="6"/>
  <c r="I213" i="6" s="1"/>
  <c r="F85" i="6"/>
  <c r="I85" i="6" s="1"/>
  <c r="H24" i="6"/>
  <c r="K24" i="6" s="1"/>
  <c r="G129" i="6"/>
  <c r="J129" i="6" s="1"/>
  <c r="H336" i="6"/>
  <c r="K336" i="6" s="1"/>
  <c r="F252" i="6"/>
  <c r="I252" i="6" s="1"/>
  <c r="G56" i="6"/>
  <c r="J56" i="6" s="1"/>
  <c r="H693" i="6"/>
  <c r="K693" i="6" s="1"/>
  <c r="H389" i="6"/>
  <c r="K389" i="6" s="1"/>
  <c r="H309" i="6"/>
  <c r="K309" i="6" s="1"/>
  <c r="H732" i="6"/>
  <c r="K732" i="6" s="1"/>
  <c r="H308" i="6"/>
  <c r="K308" i="6" s="1"/>
  <c r="H136" i="6"/>
  <c r="K136" i="6" s="1"/>
  <c r="H645" i="6"/>
  <c r="K645" i="6" s="1"/>
  <c r="H357" i="6"/>
  <c r="K357" i="6" s="1"/>
  <c r="H133" i="6"/>
  <c r="K133" i="6" s="1"/>
  <c r="H340" i="6"/>
  <c r="K340" i="6" s="1"/>
  <c r="H292" i="6"/>
  <c r="K292" i="6" s="1"/>
  <c r="H116" i="6"/>
  <c r="K116" i="6" s="1"/>
  <c r="B16" i="4"/>
  <c r="E14" i="4"/>
  <c r="D15" i="4"/>
  <c r="F792" i="6"/>
  <c r="I792" i="6" s="1"/>
  <c r="F430" i="6"/>
  <c r="I430" i="6" s="1"/>
  <c r="F441" i="6"/>
  <c r="I441" i="6" s="1"/>
  <c r="F166" i="6"/>
  <c r="I166" i="6" s="1"/>
  <c r="F446" i="6"/>
  <c r="I446" i="6" s="1"/>
  <c r="F432" i="6"/>
  <c r="I432" i="6" s="1"/>
  <c r="H360" i="6"/>
  <c r="K360" i="6" s="1"/>
  <c r="F671" i="6"/>
  <c r="I671" i="6" s="1"/>
  <c r="F839" i="6"/>
  <c r="I839" i="6" s="1"/>
  <c r="H183" i="6"/>
  <c r="K183" i="6" s="1"/>
  <c r="H199" i="6"/>
  <c r="K199" i="6" s="1"/>
  <c r="H602" i="6"/>
  <c r="K602" i="6" s="1"/>
  <c r="H274" i="6"/>
  <c r="K274" i="6" s="1"/>
  <c r="H535" i="6"/>
  <c r="K535" i="6" s="1"/>
  <c r="F719" i="6"/>
  <c r="I719" i="6" s="1"/>
  <c r="H704" i="6"/>
  <c r="K704" i="6" s="1"/>
  <c r="H548" i="6"/>
  <c r="K548" i="6" s="1"/>
  <c r="F791" i="6"/>
  <c r="I791" i="6" s="1"/>
  <c r="H715" i="6"/>
  <c r="K715" i="6" s="1"/>
  <c r="H370" i="6"/>
  <c r="K370" i="6" s="1"/>
  <c r="H710" i="6"/>
  <c r="K710" i="6" s="1"/>
  <c r="H150" i="6"/>
  <c r="K150" i="6" s="1"/>
  <c r="H153" i="6"/>
  <c r="K153" i="6" s="1"/>
  <c r="F439" i="6"/>
  <c r="I439" i="6" s="1"/>
  <c r="H373" i="6"/>
  <c r="K373" i="6" s="1"/>
  <c r="H148" i="6"/>
  <c r="K148" i="6" s="1"/>
  <c r="H368" i="6"/>
  <c r="K368" i="6" s="1"/>
  <c r="H149" i="6"/>
  <c r="K149" i="6" s="1"/>
  <c r="H365" i="6"/>
  <c r="K365" i="6" s="1"/>
  <c r="H361" i="6"/>
  <c r="K361" i="6" s="1"/>
  <c r="H697" i="6"/>
  <c r="K697" i="6" s="1"/>
  <c r="H717" i="6"/>
  <c r="K717" i="6" s="1"/>
  <c r="H374" i="6"/>
  <c r="K374" i="6" s="1"/>
  <c r="H694" i="6"/>
  <c r="K694" i="6" s="1"/>
  <c r="H722" i="6"/>
  <c r="K722" i="6" s="1"/>
  <c r="H147" i="6"/>
  <c r="K147" i="6" s="1"/>
  <c r="H367" i="6"/>
  <c r="K367" i="6" s="1"/>
  <c r="H714" i="6"/>
  <c r="K714" i="6" s="1"/>
  <c r="H703" i="6"/>
  <c r="K703" i="6" s="1"/>
  <c r="H719" i="6"/>
  <c r="K719" i="6" s="1"/>
  <c r="H152" i="6"/>
  <c r="K152" i="6" s="1"/>
  <c r="H372" i="6"/>
  <c r="K372" i="6" s="1"/>
  <c r="H369" i="6"/>
  <c r="K369" i="6" s="1"/>
  <c r="H706" i="6"/>
  <c r="K706" i="6" s="1"/>
  <c r="H848" i="6"/>
  <c r="K848" i="6" s="1"/>
  <c r="H366" i="6"/>
  <c r="K366" i="6" s="1"/>
  <c r="H701" i="6"/>
  <c r="K701" i="6" s="1"/>
  <c r="H721" i="6"/>
  <c r="K721" i="6" s="1"/>
  <c r="H845" i="6"/>
  <c r="K845" i="6" s="1"/>
  <c r="H702" i="6"/>
  <c r="K702" i="6" s="1"/>
  <c r="H151" i="6"/>
  <c r="K151" i="6" s="1"/>
  <c r="H371" i="6"/>
  <c r="K371" i="6" s="1"/>
  <c r="H154" i="6"/>
  <c r="K154" i="6" s="1"/>
  <c r="H362" i="6"/>
  <c r="K362" i="6" s="1"/>
  <c r="H707" i="6"/>
  <c r="K707" i="6" s="1"/>
  <c r="F847" i="6"/>
  <c r="I847" i="6" s="1"/>
  <c r="F784" i="6"/>
  <c r="I784" i="6" s="1"/>
  <c r="H716" i="6"/>
  <c r="K716" i="6" s="1"/>
  <c r="H700" i="6"/>
  <c r="K700" i="6" s="1"/>
  <c r="F843" i="6"/>
  <c r="I843" i="6" s="1"/>
  <c r="H819" i="6"/>
  <c r="K819" i="6" s="1"/>
  <c r="H711" i="6"/>
  <c r="K711" i="6" s="1"/>
  <c r="H698" i="6"/>
  <c r="K698" i="6" s="1"/>
  <c r="H375" i="6"/>
  <c r="K375" i="6" s="1"/>
  <c r="H713" i="6"/>
  <c r="K713" i="6" s="1"/>
  <c r="G736" i="6"/>
  <c r="J736" i="6" s="1"/>
  <c r="G389" i="6"/>
  <c r="J389" i="6" s="1"/>
  <c r="G421" i="6"/>
  <c r="J421" i="6" s="1"/>
  <c r="G737" i="6"/>
  <c r="J737" i="6" s="1"/>
  <c r="G757" i="6"/>
  <c r="J757" i="6" s="1"/>
  <c r="G773" i="6"/>
  <c r="J773" i="6" s="1"/>
  <c r="G853" i="6"/>
  <c r="J853" i="6" s="1"/>
  <c r="G745" i="6"/>
  <c r="J745" i="6" s="1"/>
  <c r="G158" i="6"/>
  <c r="J158" i="6" s="1"/>
  <c r="G394" i="6"/>
  <c r="J394" i="6" s="1"/>
  <c r="G410" i="6"/>
  <c r="J410" i="6" s="1"/>
  <c r="G746" i="6"/>
  <c r="J746" i="6" s="1"/>
  <c r="G754" i="6"/>
  <c r="J754" i="6" s="1"/>
  <c r="G762" i="6"/>
  <c r="J762" i="6" s="1"/>
  <c r="G850" i="6"/>
  <c r="J850" i="6" s="1"/>
  <c r="G156" i="6"/>
  <c r="J156" i="6" s="1"/>
  <c r="G404" i="6"/>
  <c r="J404" i="6" s="1"/>
  <c r="G739" i="6"/>
  <c r="J739" i="6" s="1"/>
  <c r="G751" i="6"/>
  <c r="J751" i="6" s="1"/>
  <c r="G771" i="6"/>
  <c r="J771" i="6" s="1"/>
  <c r="G851" i="6"/>
  <c r="J851" i="6" s="1"/>
  <c r="G391" i="6"/>
  <c r="J391" i="6" s="1"/>
  <c r="G407" i="6"/>
  <c r="J407" i="6" s="1"/>
  <c r="G409" i="6"/>
  <c r="J409" i="6" s="1"/>
  <c r="G61" i="6"/>
  <c r="J61" i="6" s="1"/>
  <c r="G397" i="6"/>
  <c r="J397" i="6" s="1"/>
  <c r="G729" i="6"/>
  <c r="J729" i="6" s="1"/>
  <c r="G765" i="6"/>
  <c r="J765" i="6" s="1"/>
  <c r="G777" i="6"/>
  <c r="J777" i="6" s="1"/>
  <c r="G385" i="6"/>
  <c r="J385" i="6" s="1"/>
  <c r="G382" i="6"/>
  <c r="J382" i="6" s="1"/>
  <c r="G398" i="6"/>
  <c r="J398" i="6" s="1"/>
  <c r="G414" i="6"/>
  <c r="J414" i="6" s="1"/>
  <c r="G726" i="6"/>
  <c r="J726" i="6" s="1"/>
  <c r="G734" i="6"/>
  <c r="J734" i="6" s="1"/>
  <c r="G778" i="6"/>
  <c r="J778" i="6" s="1"/>
  <c r="G380" i="6"/>
  <c r="J380" i="6" s="1"/>
  <c r="G412" i="6"/>
  <c r="J412" i="6" s="1"/>
  <c r="G727" i="6"/>
  <c r="J727" i="6" s="1"/>
  <c r="G379" i="6"/>
  <c r="J379" i="6" s="1"/>
  <c r="G395" i="6"/>
  <c r="J395" i="6" s="1"/>
  <c r="H376" i="6"/>
  <c r="K376" i="6" s="1"/>
  <c r="H60" i="6"/>
  <c r="K60" i="6" s="1"/>
  <c r="G321" i="6"/>
  <c r="J321" i="6" s="1"/>
  <c r="F620" i="6"/>
  <c r="I620" i="6" s="1"/>
  <c r="G312" i="6"/>
  <c r="J312" i="6" s="1"/>
  <c r="H777" i="6"/>
  <c r="K777" i="6" s="1"/>
  <c r="H677" i="6"/>
  <c r="K677" i="6" s="1"/>
  <c r="H413" i="6"/>
  <c r="K413" i="6" s="1"/>
  <c r="H381" i="6"/>
  <c r="K381" i="6" s="1"/>
  <c r="H341" i="6"/>
  <c r="K341" i="6" s="1"/>
  <c r="H293" i="6"/>
  <c r="K293" i="6" s="1"/>
  <c r="H61" i="6"/>
  <c r="K61" i="6" s="1"/>
  <c r="H420" i="6"/>
  <c r="K420" i="6" s="1"/>
  <c r="H396" i="6"/>
  <c r="K396" i="6" s="1"/>
  <c r="H356" i="6"/>
  <c r="K356" i="6" s="1"/>
  <c r="H324" i="6"/>
  <c r="K324" i="6" s="1"/>
  <c r="H300" i="6"/>
  <c r="K300" i="6" s="1"/>
  <c r="H132" i="6"/>
  <c r="K132" i="6" s="1"/>
  <c r="H52" i="6"/>
  <c r="K52" i="6" s="1"/>
  <c r="G305" i="6"/>
  <c r="J305" i="6" s="1"/>
  <c r="F460" i="6"/>
  <c r="I460" i="6" s="1"/>
  <c r="G336" i="6"/>
  <c r="J336" i="6" s="1"/>
  <c r="F491" i="6"/>
  <c r="I491" i="6" s="1"/>
  <c r="H773" i="6"/>
  <c r="K773" i="6" s="1"/>
  <c r="H661" i="6"/>
  <c r="K661" i="6" s="1"/>
  <c r="H405" i="6"/>
  <c r="K405" i="6" s="1"/>
  <c r="H333" i="6"/>
  <c r="K333" i="6" s="1"/>
  <c r="H53" i="6"/>
  <c r="K53" i="6" s="1"/>
  <c r="H412" i="6"/>
  <c r="K412" i="6" s="1"/>
  <c r="H388" i="6"/>
  <c r="K388" i="6" s="1"/>
  <c r="H348" i="6"/>
  <c r="K348" i="6" s="1"/>
  <c r="H320" i="6"/>
  <c r="K320" i="6" s="1"/>
  <c r="H296" i="6"/>
  <c r="K296" i="6" s="1"/>
  <c r="D16" i="2"/>
  <c r="G9" i="2"/>
  <c r="G15" i="2" s="1"/>
  <c r="G20" i="2" s="1"/>
  <c r="B16" i="2"/>
  <c r="F16" i="2"/>
  <c r="B15" i="2"/>
  <c r="F15" i="2"/>
  <c r="F20" i="2" s="1"/>
  <c r="E14" i="2"/>
  <c r="D15" i="2"/>
  <c r="C14" i="3"/>
  <c r="E14" i="3"/>
  <c r="C16" i="3"/>
  <c r="D16" i="3"/>
  <c r="D14" i="3"/>
  <c r="F788" i="6"/>
  <c r="I788" i="6" s="1"/>
  <c r="F780" i="6"/>
  <c r="I780" i="6" s="1"/>
  <c r="F787" i="6"/>
  <c r="I787" i="6" s="1"/>
  <c r="F424" i="6"/>
  <c r="I424" i="6" s="1"/>
  <c r="H194" i="6"/>
  <c r="K194" i="6" s="1"/>
  <c r="H487" i="6"/>
  <c r="K487" i="6" s="1"/>
  <c r="H87" i="6"/>
  <c r="K87" i="6" s="1"/>
  <c r="F431" i="6"/>
  <c r="I431" i="6" s="1"/>
  <c r="F167" i="6"/>
  <c r="I167" i="6" s="1"/>
  <c r="F63" i="6"/>
  <c r="I63" i="6" s="1"/>
  <c r="F790" i="6"/>
  <c r="I790" i="6" s="1"/>
  <c r="F442" i="6"/>
  <c r="I442" i="6" s="1"/>
  <c r="F426" i="6"/>
  <c r="I426" i="6" s="1"/>
  <c r="F162" i="6"/>
  <c r="I162" i="6" s="1"/>
  <c r="F453" i="6"/>
  <c r="I453" i="6" s="1"/>
  <c r="F437" i="6"/>
  <c r="I437" i="6" s="1"/>
  <c r="F49" i="6"/>
  <c r="I49" i="6" s="1"/>
  <c r="F32" i="6"/>
  <c r="I32" i="6" s="1"/>
  <c r="G653" i="6"/>
  <c r="J653" i="6" s="1"/>
  <c r="G137" i="6"/>
  <c r="J137" i="6" s="1"/>
  <c r="F806" i="6"/>
  <c r="I806" i="6" s="1"/>
  <c r="G296" i="6"/>
  <c r="J296" i="6" s="1"/>
  <c r="G759" i="6"/>
  <c r="J759" i="6" s="1"/>
  <c r="G688" i="6"/>
  <c r="J688" i="6" s="1"/>
  <c r="F596" i="6"/>
  <c r="I596" i="6" s="1"/>
  <c r="F444" i="6"/>
  <c r="I444" i="6" s="1"/>
  <c r="G144" i="6"/>
  <c r="J144" i="6" s="1"/>
  <c r="G120" i="6"/>
  <c r="J120" i="6" s="1"/>
  <c r="F435" i="6"/>
  <c r="I435" i="6" s="1"/>
  <c r="F91" i="6"/>
  <c r="I91" i="6" s="1"/>
  <c r="F160" i="6"/>
  <c r="I160" i="6" s="1"/>
  <c r="F423" i="6"/>
  <c r="I423" i="6" s="1"/>
  <c r="F786" i="6"/>
  <c r="I786" i="6" s="1"/>
  <c r="F454" i="6"/>
  <c r="I454" i="6" s="1"/>
  <c r="F438" i="6"/>
  <c r="I438" i="6" s="1"/>
  <c r="F789" i="6"/>
  <c r="I789" i="6" s="1"/>
  <c r="F449" i="6"/>
  <c r="I449" i="6" s="1"/>
  <c r="F433" i="6"/>
  <c r="I433" i="6" s="1"/>
  <c r="F165" i="6"/>
  <c r="I165" i="6" s="1"/>
  <c r="F451" i="6"/>
  <c r="I451" i="6" s="1"/>
  <c r="G656" i="6"/>
  <c r="J656" i="6" s="1"/>
  <c r="F568" i="6"/>
  <c r="I568" i="6" s="1"/>
  <c r="G384" i="6"/>
  <c r="J384" i="6" s="1"/>
  <c r="G344" i="6"/>
  <c r="J344" i="6" s="1"/>
  <c r="G328" i="6"/>
  <c r="J328" i="6" s="1"/>
  <c r="G304" i="6"/>
  <c r="J304" i="6" s="1"/>
  <c r="F44" i="6"/>
  <c r="I44" i="6" s="1"/>
  <c r="F587" i="6"/>
  <c r="I587" i="6" s="1"/>
  <c r="F35" i="6"/>
  <c r="I35" i="6" s="1"/>
  <c r="F783" i="6"/>
  <c r="I783" i="6" s="1"/>
  <c r="F703" i="6"/>
  <c r="I703" i="6" s="1"/>
  <c r="F844" i="6"/>
  <c r="I844" i="6" s="1"/>
  <c r="F655" i="6"/>
  <c r="I655" i="6" s="1"/>
  <c r="H596" i="6"/>
  <c r="K596" i="6" s="1"/>
  <c r="H823" i="6"/>
  <c r="K823" i="6" s="1"/>
  <c r="H567" i="6"/>
  <c r="K567" i="6" s="1"/>
  <c r="F440" i="6"/>
  <c r="I440" i="6" s="1"/>
  <c r="F64" i="6"/>
  <c r="I64" i="6" s="1"/>
  <c r="H42" i="6"/>
  <c r="K42" i="6" s="1"/>
  <c r="H247" i="6"/>
  <c r="K247" i="6" s="1"/>
  <c r="F447" i="6"/>
  <c r="I447" i="6" s="1"/>
  <c r="F782" i="6"/>
  <c r="I782" i="6" s="1"/>
  <c r="F450" i="6"/>
  <c r="I450" i="6" s="1"/>
  <c r="F434" i="6"/>
  <c r="I434" i="6" s="1"/>
  <c r="F785" i="6"/>
  <c r="I785" i="6" s="1"/>
  <c r="F445" i="6"/>
  <c r="I445" i="6" s="1"/>
  <c r="F425" i="6"/>
  <c r="I425" i="6" s="1"/>
  <c r="F161" i="6"/>
  <c r="I161" i="6" s="1"/>
  <c r="F429" i="6"/>
  <c r="I429" i="6" s="1"/>
  <c r="F29" i="6"/>
  <c r="I29" i="6" s="1"/>
  <c r="G313" i="6"/>
  <c r="J313" i="6" s="1"/>
  <c r="G121" i="6"/>
  <c r="J121" i="6" s="1"/>
  <c r="G640" i="6"/>
  <c r="J640" i="6" s="1"/>
  <c r="F536" i="6"/>
  <c r="I536" i="6" s="1"/>
  <c r="G408" i="6"/>
  <c r="J408" i="6" s="1"/>
  <c r="G128" i="6"/>
  <c r="J128" i="6" s="1"/>
  <c r="F84" i="6"/>
  <c r="I84" i="6" s="1"/>
  <c r="F571" i="6"/>
  <c r="I571" i="6" s="1"/>
  <c r="F227" i="6"/>
  <c r="I227" i="6" s="1"/>
  <c r="G800" i="6"/>
  <c r="J800" i="6" s="1"/>
  <c r="G8" i="6"/>
  <c r="J8" i="6" s="1"/>
  <c r="G273" i="6"/>
  <c r="J273" i="6" s="1"/>
  <c r="G605" i="6"/>
  <c r="J605" i="6" s="1"/>
  <c r="G521" i="6"/>
  <c r="J521" i="6" s="1"/>
  <c r="G797" i="6"/>
  <c r="J797" i="6" s="1"/>
  <c r="G30" i="6"/>
  <c r="J30" i="6" s="1"/>
  <c r="G78" i="6"/>
  <c r="J78" i="6" s="1"/>
  <c r="G110" i="6"/>
  <c r="J110" i="6" s="1"/>
  <c r="G174" i="6"/>
  <c r="J174" i="6" s="1"/>
  <c r="G206" i="6"/>
  <c r="J206" i="6" s="1"/>
  <c r="G238" i="6"/>
  <c r="J238" i="6" s="1"/>
  <c r="G270" i="6"/>
  <c r="J270" i="6" s="1"/>
  <c r="G470" i="6"/>
  <c r="J470" i="6" s="1"/>
  <c r="G502" i="6"/>
  <c r="J502" i="6" s="1"/>
  <c r="G558" i="6"/>
  <c r="J558" i="6" s="1"/>
  <c r="G570" i="6"/>
  <c r="J570" i="6" s="1"/>
  <c r="G622" i="6"/>
  <c r="J622" i="6" s="1"/>
  <c r="G806" i="6"/>
  <c r="J806" i="6" s="1"/>
  <c r="G539" i="6"/>
  <c r="J539" i="6" s="1"/>
  <c r="G563" i="6"/>
  <c r="J563" i="6" s="1"/>
  <c r="G603" i="6"/>
  <c r="J603" i="6" s="1"/>
  <c r="G627" i="6"/>
  <c r="J627" i="6" s="1"/>
  <c r="G799" i="6"/>
  <c r="J799" i="6" s="1"/>
  <c r="G815" i="6"/>
  <c r="J815" i="6" s="1"/>
  <c r="G7" i="6"/>
  <c r="J7" i="6" s="1"/>
  <c r="G39" i="6"/>
  <c r="J39" i="6" s="1"/>
  <c r="G79" i="6"/>
  <c r="J79" i="6" s="1"/>
  <c r="G99" i="6"/>
  <c r="J99" i="6" s="1"/>
  <c r="G183" i="6"/>
  <c r="J183" i="6" s="1"/>
  <c r="G207" i="6"/>
  <c r="J207" i="6" s="1"/>
  <c r="G227" i="6"/>
  <c r="J227" i="6" s="1"/>
  <c r="G247" i="6"/>
  <c r="J247" i="6" s="1"/>
  <c r="G271" i="6"/>
  <c r="J271" i="6" s="1"/>
  <c r="G455" i="6"/>
  <c r="J455" i="6" s="1"/>
  <c r="G479" i="6"/>
  <c r="J479" i="6" s="1"/>
  <c r="G499" i="6"/>
  <c r="J499" i="6" s="1"/>
  <c r="G519" i="6"/>
  <c r="J519" i="6" s="1"/>
  <c r="G808" i="6"/>
  <c r="J808" i="6" s="1"/>
  <c r="G824" i="6"/>
  <c r="J824" i="6" s="1"/>
  <c r="G548" i="6"/>
  <c r="J548" i="6" s="1"/>
  <c r="G612" i="6"/>
  <c r="J612" i="6" s="1"/>
  <c r="G16" i="6"/>
  <c r="J16" i="6" s="1"/>
  <c r="G46" i="6"/>
  <c r="J46" i="6" s="1"/>
  <c r="G94" i="6"/>
  <c r="J94" i="6" s="1"/>
  <c r="G190" i="6"/>
  <c r="J190" i="6" s="1"/>
  <c r="G222" i="6"/>
  <c r="J222" i="6" s="1"/>
  <c r="G254" i="6"/>
  <c r="J254" i="6" s="1"/>
  <c r="G286" i="6"/>
  <c r="J286" i="6" s="1"/>
  <c r="G486" i="6"/>
  <c r="J486" i="6" s="1"/>
  <c r="G518" i="6"/>
  <c r="J518" i="6" s="1"/>
  <c r="G538" i="6"/>
  <c r="J538" i="6" s="1"/>
  <c r="G590" i="6"/>
  <c r="J590" i="6" s="1"/>
  <c r="G602" i="6"/>
  <c r="J602" i="6" s="1"/>
  <c r="G571" i="6"/>
  <c r="J571" i="6" s="1"/>
  <c r="G595" i="6"/>
  <c r="J595" i="6" s="1"/>
  <c r="G31" i="6"/>
  <c r="J31" i="6" s="1"/>
  <c r="G67" i="6"/>
  <c r="J67" i="6" s="1"/>
  <c r="G87" i="6"/>
  <c r="J87" i="6" s="1"/>
  <c r="G111" i="6"/>
  <c r="J111" i="6" s="1"/>
  <c r="G175" i="6"/>
  <c r="J175" i="6" s="1"/>
  <c r="G195" i="6"/>
  <c r="J195" i="6" s="1"/>
  <c r="G215" i="6"/>
  <c r="J215" i="6" s="1"/>
  <c r="G239" i="6"/>
  <c r="J239" i="6" s="1"/>
  <c r="G259" i="6"/>
  <c r="J259" i="6" s="1"/>
  <c r="G279" i="6"/>
  <c r="J279" i="6" s="1"/>
  <c r="G467" i="6"/>
  <c r="J467" i="6" s="1"/>
  <c r="G487" i="6"/>
  <c r="J487" i="6" s="1"/>
  <c r="G511" i="6"/>
  <c r="J511" i="6" s="1"/>
  <c r="G531" i="6"/>
  <c r="J531" i="6" s="1"/>
  <c r="G807" i="6"/>
  <c r="J807" i="6" s="1"/>
  <c r="G796" i="6"/>
  <c r="J796" i="6" s="1"/>
  <c r="G828" i="6"/>
  <c r="J828" i="6" s="1"/>
  <c r="G580" i="6"/>
  <c r="J580" i="6" s="1"/>
  <c r="G249" i="6"/>
  <c r="J249" i="6" s="1"/>
  <c r="G193" i="6"/>
  <c r="J193" i="6" s="1"/>
  <c r="G38" i="6"/>
  <c r="J38" i="6" s="1"/>
  <c r="G86" i="6"/>
  <c r="J86" i="6" s="1"/>
  <c r="G182" i="6"/>
  <c r="J182" i="6" s="1"/>
  <c r="G214" i="6"/>
  <c r="J214" i="6" s="1"/>
  <c r="G246" i="6"/>
  <c r="J246" i="6" s="1"/>
  <c r="G278" i="6"/>
  <c r="J278" i="6" s="1"/>
  <c r="G478" i="6"/>
  <c r="J478" i="6" s="1"/>
  <c r="G510" i="6"/>
  <c r="J510" i="6" s="1"/>
  <c r="G818" i="6"/>
  <c r="J818" i="6" s="1"/>
  <c r="G555" i="6"/>
  <c r="J555" i="6" s="1"/>
  <c r="G579" i="6"/>
  <c r="J579" i="6" s="1"/>
  <c r="G619" i="6"/>
  <c r="J619" i="6" s="1"/>
  <c r="G35" i="6"/>
  <c r="J35" i="6" s="1"/>
  <c r="G71" i="6"/>
  <c r="J71" i="6" s="1"/>
  <c r="G95" i="6"/>
  <c r="J95" i="6" s="1"/>
  <c r="G179" i="6"/>
  <c r="J179" i="6" s="1"/>
  <c r="G199" i="6"/>
  <c r="J199" i="6" s="1"/>
  <c r="G223" i="6"/>
  <c r="J223" i="6" s="1"/>
  <c r="G243" i="6"/>
  <c r="J243" i="6" s="1"/>
  <c r="G263" i="6"/>
  <c r="J263" i="6" s="1"/>
  <c r="F774" i="6"/>
  <c r="I774" i="6" s="1"/>
  <c r="F770" i="6"/>
  <c r="I770" i="6" s="1"/>
  <c r="F759" i="6"/>
  <c r="I759" i="6" s="1"/>
  <c r="F732" i="6"/>
  <c r="I732" i="6" s="1"/>
  <c r="F734" i="6"/>
  <c r="I734" i="6" s="1"/>
  <c r="F746" i="6"/>
  <c r="I746" i="6" s="1"/>
  <c r="F727" i="6"/>
  <c r="I727" i="6" s="1"/>
  <c r="F752" i="6"/>
  <c r="I752" i="6" s="1"/>
  <c r="F764" i="6"/>
  <c r="I764" i="6" s="1"/>
  <c r="F776" i="6"/>
  <c r="I776" i="6" s="1"/>
  <c r="F762" i="6"/>
  <c r="I762" i="6" s="1"/>
  <c r="F775" i="6"/>
  <c r="I775" i="6" s="1"/>
  <c r="F855" i="6"/>
  <c r="I855" i="6" s="1"/>
  <c r="G438" i="6"/>
  <c r="J438" i="6" s="1"/>
  <c r="G431" i="6"/>
  <c r="J431" i="6" s="1"/>
  <c r="G454" i="6"/>
  <c r="J454" i="6" s="1"/>
  <c r="G447" i="6"/>
  <c r="J447" i="6" s="1"/>
  <c r="G446" i="6"/>
  <c r="J446" i="6" s="1"/>
  <c r="G786" i="6"/>
  <c r="J786" i="6" s="1"/>
  <c r="G804" i="6"/>
  <c r="J804" i="6" s="1"/>
  <c r="G527" i="6"/>
  <c r="J527" i="6" s="1"/>
  <c r="G483" i="6"/>
  <c r="J483" i="6" s="1"/>
  <c r="G231" i="6"/>
  <c r="J231" i="6" s="1"/>
  <c r="G47" i="6"/>
  <c r="J47" i="6" s="1"/>
  <c r="G783" i="6"/>
  <c r="J783" i="6" s="1"/>
  <c r="G526" i="6"/>
  <c r="J526" i="6" s="1"/>
  <c r="G515" i="6"/>
  <c r="J515" i="6" s="1"/>
  <c r="G471" i="6"/>
  <c r="J471" i="6" s="1"/>
  <c r="G287" i="6"/>
  <c r="J287" i="6" s="1"/>
  <c r="G494" i="6"/>
  <c r="J494" i="6" s="1"/>
  <c r="G230" i="6"/>
  <c r="J230" i="6" s="1"/>
  <c r="G811" i="6"/>
  <c r="J811" i="6" s="1"/>
  <c r="G596" i="6"/>
  <c r="J596" i="6" s="1"/>
  <c r="G503" i="6"/>
  <c r="J503" i="6" s="1"/>
  <c r="G463" i="6"/>
  <c r="J463" i="6" s="1"/>
  <c r="G275" i="6"/>
  <c r="J275" i="6" s="1"/>
  <c r="G191" i="6"/>
  <c r="J191" i="6" s="1"/>
  <c r="G103" i="6"/>
  <c r="J103" i="6" s="1"/>
  <c r="F743" i="6"/>
  <c r="I743" i="6" s="1"/>
  <c r="G611" i="6"/>
  <c r="J611" i="6" s="1"/>
  <c r="G547" i="6"/>
  <c r="J547" i="6" s="1"/>
  <c r="G18" i="6"/>
  <c r="J18" i="6" s="1"/>
  <c r="F854" i="6"/>
  <c r="I854" i="6" s="1"/>
  <c r="G462" i="6"/>
  <c r="J462" i="6" s="1"/>
  <c r="G198" i="6"/>
  <c r="J198" i="6" s="1"/>
  <c r="G102" i="6"/>
  <c r="J102" i="6" s="1"/>
  <c r="G497" i="6"/>
  <c r="J497" i="6" s="1"/>
  <c r="G41" i="6"/>
  <c r="J41" i="6" s="1"/>
  <c r="G435" i="6"/>
  <c r="J435" i="6" s="1"/>
  <c r="G63" i="6"/>
  <c r="J63" i="6" s="1"/>
  <c r="G587" i="6"/>
  <c r="J587" i="6" s="1"/>
  <c r="G262" i="6"/>
  <c r="J262" i="6" s="1"/>
  <c r="F751" i="6"/>
  <c r="I751" i="6" s="1"/>
  <c r="G628" i="6"/>
  <c r="J628" i="6" s="1"/>
  <c r="F779" i="6"/>
  <c r="I779" i="6" s="1"/>
  <c r="G211" i="6"/>
  <c r="J211" i="6" s="1"/>
  <c r="G564" i="6"/>
  <c r="J564" i="6" s="1"/>
  <c r="G495" i="6"/>
  <c r="J495" i="6" s="1"/>
  <c r="G451" i="6"/>
  <c r="J451" i="6" s="1"/>
  <c r="G255" i="6"/>
  <c r="J255" i="6" s="1"/>
  <c r="G163" i="6"/>
  <c r="J163" i="6" s="1"/>
  <c r="G83" i="6"/>
  <c r="J83" i="6" s="1"/>
  <c r="G831" i="6"/>
  <c r="J831" i="6" s="1"/>
  <c r="G430" i="6"/>
  <c r="J430" i="6" s="1"/>
  <c r="G166" i="6"/>
  <c r="J166" i="6" s="1"/>
  <c r="G70" i="6"/>
  <c r="J70" i="6" s="1"/>
  <c r="G585" i="6"/>
  <c r="J585" i="6" s="1"/>
  <c r="F369" i="6"/>
  <c r="I369" i="6" s="1"/>
  <c r="F716" i="6"/>
  <c r="I716" i="6" s="1"/>
  <c r="F711" i="6"/>
  <c r="I711" i="6" s="1"/>
  <c r="F639" i="6"/>
  <c r="I639" i="6" s="1"/>
  <c r="H628" i="6"/>
  <c r="K628" i="6" s="1"/>
  <c r="H580" i="6"/>
  <c r="K580" i="6" s="1"/>
  <c r="H544" i="6"/>
  <c r="K544" i="6" s="1"/>
  <c r="H807" i="6"/>
  <c r="K807" i="6" s="1"/>
  <c r="H615" i="6"/>
  <c r="K615" i="6" s="1"/>
  <c r="H551" i="6"/>
  <c r="K551" i="6" s="1"/>
  <c r="H570" i="6"/>
  <c r="K570" i="6" s="1"/>
  <c r="H471" i="6"/>
  <c r="K471" i="6" s="1"/>
  <c r="H231" i="6"/>
  <c r="K231" i="6" s="1"/>
  <c r="H71" i="6"/>
  <c r="K71" i="6" s="1"/>
  <c r="H39" i="6"/>
  <c r="K39" i="6" s="1"/>
  <c r="F17" i="6"/>
  <c r="I17" i="6" s="1"/>
  <c r="F467" i="6"/>
  <c r="I467" i="6" s="1"/>
  <c r="F616" i="6"/>
  <c r="I616" i="6" s="1"/>
  <c r="F556" i="6"/>
  <c r="I556" i="6" s="1"/>
  <c r="F220" i="6"/>
  <c r="I220" i="6" s="1"/>
  <c r="F76" i="6"/>
  <c r="I76" i="6" s="1"/>
  <c r="F483" i="6"/>
  <c r="I483" i="6" s="1"/>
  <c r="F555" i="6"/>
  <c r="I555" i="6" s="1"/>
  <c r="F695" i="6"/>
  <c r="I695" i="6" s="1"/>
  <c r="F848" i="6"/>
  <c r="I848" i="6" s="1"/>
  <c r="F720" i="6"/>
  <c r="I720" i="6" s="1"/>
  <c r="H608" i="6"/>
  <c r="K608" i="6" s="1"/>
  <c r="H564" i="6"/>
  <c r="K564" i="6" s="1"/>
  <c r="H583" i="6"/>
  <c r="K583" i="6" s="1"/>
  <c r="H258" i="6"/>
  <c r="K258" i="6" s="1"/>
  <c r="H210" i="6"/>
  <c r="K210" i="6" s="1"/>
  <c r="H503" i="6"/>
  <c r="K503" i="6" s="1"/>
  <c r="H263" i="6"/>
  <c r="K263" i="6" s="1"/>
  <c r="F722" i="6"/>
  <c r="I722" i="6" s="1"/>
  <c r="F706" i="6"/>
  <c r="I706" i="6" s="1"/>
  <c r="F697" i="6"/>
  <c r="I697" i="6" s="1"/>
  <c r="F827" i="6"/>
  <c r="I827" i="6" s="1"/>
  <c r="F484" i="6"/>
  <c r="I484" i="6" s="1"/>
  <c r="F244" i="6"/>
  <c r="I244" i="6" s="1"/>
  <c r="F180" i="6"/>
  <c r="I180" i="6" s="1"/>
  <c r="F500" i="6"/>
  <c r="I500" i="6" s="1"/>
  <c r="F260" i="6"/>
  <c r="I260" i="6" s="1"/>
  <c r="F196" i="6"/>
  <c r="I196" i="6" s="1"/>
  <c r="F276" i="6"/>
  <c r="I276" i="6" s="1"/>
  <c r="F532" i="6"/>
  <c r="I532" i="6" s="1"/>
  <c r="F67" i="6"/>
  <c r="I67" i="6" s="1"/>
  <c r="F99" i="6"/>
  <c r="I99" i="6" s="1"/>
  <c r="F179" i="6"/>
  <c r="I179" i="6" s="1"/>
  <c r="F211" i="6"/>
  <c r="I211" i="6" s="1"/>
  <c r="F243" i="6"/>
  <c r="I243" i="6" s="1"/>
  <c r="F619" i="6"/>
  <c r="I619" i="6" s="1"/>
  <c r="F475" i="6"/>
  <c r="I475" i="6" s="1"/>
  <c r="F515" i="6"/>
  <c r="I515" i="6" s="1"/>
  <c r="F68" i="6"/>
  <c r="I68" i="6" s="1"/>
  <c r="F100" i="6"/>
  <c r="I100" i="6" s="1"/>
  <c r="F172" i="6"/>
  <c r="I172" i="6" s="1"/>
  <c r="F236" i="6"/>
  <c r="I236" i="6" s="1"/>
  <c r="F492" i="6"/>
  <c r="I492" i="6" s="1"/>
  <c r="F540" i="6"/>
  <c r="I540" i="6" s="1"/>
  <c r="F564" i="6"/>
  <c r="I564" i="6" s="1"/>
  <c r="F584" i="6"/>
  <c r="I584" i="6" s="1"/>
  <c r="F604" i="6"/>
  <c r="I604" i="6" s="1"/>
  <c r="F628" i="6"/>
  <c r="I628" i="6" s="1"/>
  <c r="F507" i="6"/>
  <c r="I507" i="6" s="1"/>
  <c r="F10" i="6"/>
  <c r="I10" i="6" s="1"/>
  <c r="F20" i="6"/>
  <c r="I20" i="6" s="1"/>
  <c r="F37" i="6"/>
  <c r="I37" i="6" s="1"/>
  <c r="F69" i="6"/>
  <c r="I69" i="6" s="1"/>
  <c r="F101" i="6"/>
  <c r="I101" i="6" s="1"/>
  <c r="F177" i="6"/>
  <c r="I177" i="6" s="1"/>
  <c r="F212" i="6"/>
  <c r="I212" i="6" s="1"/>
  <c r="F468" i="6"/>
  <c r="I468" i="6" s="1"/>
  <c r="F228" i="6"/>
  <c r="I228" i="6" s="1"/>
  <c r="F75" i="6"/>
  <c r="I75" i="6" s="1"/>
  <c r="F203" i="6"/>
  <c r="I203" i="6" s="1"/>
  <c r="F251" i="6"/>
  <c r="I251" i="6" s="1"/>
  <c r="F259" i="6"/>
  <c r="I259" i="6" s="1"/>
  <c r="F459" i="6"/>
  <c r="I459" i="6" s="1"/>
  <c r="F531" i="6"/>
  <c r="I531" i="6" s="1"/>
  <c r="F108" i="6"/>
  <c r="I108" i="6" s="1"/>
  <c r="F204" i="6"/>
  <c r="I204" i="6" s="1"/>
  <c r="F284" i="6"/>
  <c r="I284" i="6" s="1"/>
  <c r="F508" i="6"/>
  <c r="I508" i="6" s="1"/>
  <c r="F552" i="6"/>
  <c r="I552" i="6" s="1"/>
  <c r="F580" i="6"/>
  <c r="I580" i="6" s="1"/>
  <c r="F612" i="6"/>
  <c r="I612" i="6" s="1"/>
  <c r="F267" i="6"/>
  <c r="I267" i="6" s="1"/>
  <c r="F603" i="6"/>
  <c r="I603" i="6" s="1"/>
  <c r="F275" i="6"/>
  <c r="I275" i="6" s="1"/>
  <c r="F802" i="6"/>
  <c r="I802" i="6" s="1"/>
  <c r="F16" i="6"/>
  <c r="I16" i="6" s="1"/>
  <c r="F40" i="6"/>
  <c r="I40" i="6" s="1"/>
  <c r="F77" i="6"/>
  <c r="I77" i="6" s="1"/>
  <c r="F205" i="6"/>
  <c r="I205" i="6" s="1"/>
  <c r="F241" i="6"/>
  <c r="I241" i="6" s="1"/>
  <c r="F269" i="6"/>
  <c r="I269" i="6" s="1"/>
  <c r="F89" i="6"/>
  <c r="I89" i="6" s="1"/>
  <c r="F181" i="6"/>
  <c r="I181" i="6" s="1"/>
  <c r="F209" i="6"/>
  <c r="I209" i="6" s="1"/>
  <c r="F237" i="6"/>
  <c r="I237" i="6" s="1"/>
  <c r="F273" i="6"/>
  <c r="I273" i="6" s="1"/>
  <c r="F43" i="6"/>
  <c r="I43" i="6" s="1"/>
  <c r="F107" i="6"/>
  <c r="I107" i="6" s="1"/>
  <c r="F195" i="6"/>
  <c r="I195" i="6" s="1"/>
  <c r="F235" i="6"/>
  <c r="I235" i="6" s="1"/>
  <c r="F799" i="6"/>
  <c r="I799" i="6" s="1"/>
  <c r="F499" i="6"/>
  <c r="I499" i="6" s="1"/>
  <c r="F92" i="6"/>
  <c r="I92" i="6" s="1"/>
  <c r="F188" i="6"/>
  <c r="I188" i="6" s="1"/>
  <c r="F268" i="6"/>
  <c r="I268" i="6" s="1"/>
  <c r="F476" i="6"/>
  <c r="I476" i="6" s="1"/>
  <c r="F548" i="6"/>
  <c r="I548" i="6" s="1"/>
  <c r="F572" i="6"/>
  <c r="I572" i="6" s="1"/>
  <c r="F600" i="6"/>
  <c r="I600" i="6" s="1"/>
  <c r="F632" i="6"/>
  <c r="I632" i="6" s="1"/>
  <c r="F804" i="6"/>
  <c r="I804" i="6" s="1"/>
  <c r="F523" i="6"/>
  <c r="I523" i="6" s="1"/>
  <c r="F18" i="6"/>
  <c r="I18" i="6" s="1"/>
  <c r="F12" i="6"/>
  <c r="I12" i="6" s="1"/>
  <c r="F36" i="6"/>
  <c r="I36" i="6" s="1"/>
  <c r="F21" i="6"/>
  <c r="I21" i="6" s="1"/>
  <c r="F105" i="6"/>
  <c r="I105" i="6" s="1"/>
  <c r="F197" i="6"/>
  <c r="I197" i="6" s="1"/>
  <c r="F233" i="6"/>
  <c r="I233" i="6" s="1"/>
  <c r="F261" i="6"/>
  <c r="I261" i="6" s="1"/>
  <c r="F81" i="6"/>
  <c r="I81" i="6" s="1"/>
  <c r="F113" i="6"/>
  <c r="I113" i="6" s="1"/>
  <c r="F173" i="6"/>
  <c r="I173" i="6" s="1"/>
  <c r="F201" i="6"/>
  <c r="I201" i="6" s="1"/>
  <c r="F229" i="6"/>
  <c r="I229" i="6" s="1"/>
  <c r="F265" i="6"/>
  <c r="I265" i="6" s="1"/>
  <c r="F469" i="6"/>
  <c r="I469" i="6" s="1"/>
  <c r="F489" i="6"/>
  <c r="I489" i="6" s="1"/>
  <c r="F505" i="6"/>
  <c r="I505" i="6" s="1"/>
  <c r="F521" i="6"/>
  <c r="I521" i="6" s="1"/>
  <c r="F537" i="6"/>
  <c r="I537" i="6" s="1"/>
  <c r="F553" i="6"/>
  <c r="I553" i="6" s="1"/>
  <c r="F569" i="6"/>
  <c r="I569" i="6" s="1"/>
  <c r="F585" i="6"/>
  <c r="I585" i="6" s="1"/>
  <c r="F597" i="6"/>
  <c r="I597" i="6" s="1"/>
  <c r="F795" i="6"/>
  <c r="I795" i="6" s="1"/>
  <c r="F588" i="6"/>
  <c r="I588" i="6" s="1"/>
  <c r="F524" i="6"/>
  <c r="I524" i="6" s="1"/>
  <c r="F539" i="6"/>
  <c r="I539" i="6" s="1"/>
  <c r="F283" i="6"/>
  <c r="I283" i="6" s="1"/>
  <c r="F219" i="6"/>
  <c r="I219" i="6" s="1"/>
  <c r="F83" i="6"/>
  <c r="I83" i="6" s="1"/>
  <c r="F516" i="6"/>
  <c r="I516" i="6" s="1"/>
  <c r="G401" i="6"/>
  <c r="J401" i="6" s="1"/>
  <c r="F448" i="6"/>
  <c r="I448" i="6" s="1"/>
  <c r="F436" i="6"/>
  <c r="I436" i="6" s="1"/>
  <c r="F427" i="6"/>
  <c r="I427" i="6" s="1"/>
  <c r="F428" i="6"/>
  <c r="I428" i="6" s="1"/>
  <c r="F164" i="6"/>
  <c r="I164" i="6" s="1"/>
  <c r="F452" i="6"/>
  <c r="I452" i="6" s="1"/>
  <c r="G770" i="6"/>
  <c r="J770" i="6" s="1"/>
  <c r="F443" i="6"/>
  <c r="I443" i="6" s="1"/>
  <c r="G855" i="6"/>
  <c r="J855" i="6" s="1"/>
  <c r="G752" i="6"/>
  <c r="J752" i="6" s="1"/>
  <c r="G768" i="6"/>
  <c r="J768" i="6" s="1"/>
  <c r="G763" i="6"/>
  <c r="J763" i="6" s="1"/>
  <c r="G400" i="6"/>
  <c r="J400" i="6" s="1"/>
  <c r="G749" i="6"/>
  <c r="J749" i="6" s="1"/>
  <c r="G738" i="6"/>
  <c r="J738" i="6" s="1"/>
  <c r="G756" i="6"/>
  <c r="J756" i="6" s="1"/>
  <c r="G416" i="6"/>
  <c r="J416" i="6" s="1"/>
  <c r="G392" i="6"/>
  <c r="J392" i="6" s="1"/>
  <c r="F163" i="6"/>
  <c r="I163" i="6" s="1"/>
  <c r="G680" i="6"/>
  <c r="J680" i="6" s="1"/>
  <c r="G320" i="6"/>
  <c r="J320" i="6" s="1"/>
  <c r="G22" i="6"/>
  <c r="J22" i="6" s="1"/>
  <c r="G637" i="6"/>
  <c r="J637" i="6" s="1"/>
  <c r="G297" i="6"/>
  <c r="J297" i="6" s="1"/>
  <c r="G25" i="6"/>
  <c r="J25" i="6" s="1"/>
  <c r="G136" i="6"/>
  <c r="J136" i="6" s="1"/>
  <c r="G672" i="6"/>
  <c r="J672" i="6" s="1"/>
  <c r="G848" i="6"/>
  <c r="J848" i="6" s="1"/>
  <c r="G720" i="6"/>
  <c r="J720" i="6" s="1"/>
  <c r="G712" i="6"/>
  <c r="J712" i="6" s="1"/>
  <c r="G696" i="6"/>
  <c r="J696" i="6" s="1"/>
  <c r="G372" i="6"/>
  <c r="J372" i="6" s="1"/>
  <c r="G364" i="6"/>
  <c r="J364" i="6" s="1"/>
  <c r="G148" i="6"/>
  <c r="J148" i="6" s="1"/>
  <c r="G60" i="6"/>
  <c r="J60" i="6" s="1"/>
  <c r="G376" i="6"/>
  <c r="J376" i="6" s="1"/>
  <c r="G360" i="6"/>
  <c r="J360" i="6" s="1"/>
  <c r="G152" i="6"/>
  <c r="J152" i="6" s="1"/>
  <c r="G368" i="6"/>
  <c r="J368" i="6" s="1"/>
  <c r="G704" i="6"/>
  <c r="J704" i="6" s="1"/>
  <c r="G153" i="6"/>
  <c r="J153" i="6" s="1"/>
  <c r="G701" i="6"/>
  <c r="J701" i="6" s="1"/>
  <c r="G149" i="6"/>
  <c r="J149" i="6" s="1"/>
  <c r="G377" i="6"/>
  <c r="J377" i="6" s="1"/>
  <c r="G373" i="6"/>
  <c r="J373" i="6" s="1"/>
  <c r="G705" i="6"/>
  <c r="J705" i="6" s="1"/>
  <c r="G369" i="6"/>
  <c r="J369" i="6" s="1"/>
  <c r="G361" i="6"/>
  <c r="J361" i="6" s="1"/>
  <c r="G365" i="6"/>
  <c r="J365" i="6" s="1"/>
  <c r="G709" i="6"/>
  <c r="J709" i="6" s="1"/>
  <c r="G710" i="6"/>
  <c r="J710" i="6" s="1"/>
  <c r="G695" i="6"/>
  <c r="J695" i="6" s="1"/>
  <c r="G703" i="6"/>
  <c r="J703" i="6" s="1"/>
  <c r="G711" i="6"/>
  <c r="J711" i="6" s="1"/>
  <c r="G363" i="6"/>
  <c r="J363" i="6" s="1"/>
  <c r="G844" i="6"/>
  <c r="J844" i="6" s="1"/>
  <c r="G700" i="6"/>
  <c r="J700" i="6" s="1"/>
  <c r="G716" i="6"/>
  <c r="J716" i="6" s="1"/>
  <c r="G713" i="6"/>
  <c r="J713" i="6" s="1"/>
  <c r="G845" i="6"/>
  <c r="J845" i="6" s="1"/>
  <c r="G150" i="6"/>
  <c r="J150" i="6" s="1"/>
  <c r="G358" i="6"/>
  <c r="J358" i="6" s="1"/>
  <c r="G366" i="6"/>
  <c r="J366" i="6" s="1"/>
  <c r="G374" i="6"/>
  <c r="J374" i="6" s="1"/>
  <c r="G698" i="6"/>
  <c r="J698" i="6" s="1"/>
  <c r="G846" i="6"/>
  <c r="J846" i="6" s="1"/>
  <c r="G694" i="6"/>
  <c r="J694" i="6" s="1"/>
  <c r="G706" i="6"/>
  <c r="J706" i="6" s="1"/>
  <c r="G717" i="6"/>
  <c r="J717" i="6" s="1"/>
  <c r="G697" i="6"/>
  <c r="J697" i="6" s="1"/>
  <c r="G721" i="6"/>
  <c r="J721" i="6" s="1"/>
  <c r="G154" i="6"/>
  <c r="J154" i="6" s="1"/>
  <c r="G362" i="6"/>
  <c r="J362" i="6" s="1"/>
  <c r="G370" i="6"/>
  <c r="J370" i="6" s="1"/>
  <c r="G378" i="6"/>
  <c r="J378" i="6" s="1"/>
  <c r="G702" i="6"/>
  <c r="J702" i="6" s="1"/>
  <c r="G714" i="6"/>
  <c r="J714" i="6" s="1"/>
  <c r="G722" i="6"/>
  <c r="J722" i="6" s="1"/>
  <c r="G151" i="6"/>
  <c r="J151" i="6" s="1"/>
  <c r="G359" i="6"/>
  <c r="J359" i="6" s="1"/>
  <c r="G375" i="6"/>
  <c r="J375" i="6" s="1"/>
  <c r="G718" i="6"/>
  <c r="J718" i="6" s="1"/>
  <c r="R20" i="6"/>
  <c r="Q20" i="6"/>
  <c r="G699" i="6"/>
  <c r="J699" i="6" s="1"/>
  <c r="H423" i="6"/>
  <c r="K423" i="6" s="1"/>
  <c r="H791" i="6"/>
  <c r="K791" i="6" s="1"/>
  <c r="G707" i="6"/>
  <c r="J707" i="6" s="1"/>
  <c r="H162" i="6"/>
  <c r="K162" i="6" s="1"/>
  <c r="H167" i="6"/>
  <c r="K167" i="6" s="1"/>
  <c r="F688" i="6"/>
  <c r="I688" i="6" s="1"/>
  <c r="F672" i="6"/>
  <c r="I672" i="6" s="1"/>
  <c r="F656" i="6"/>
  <c r="I656" i="6" s="1"/>
  <c r="F640" i="6"/>
  <c r="I640" i="6" s="1"/>
  <c r="F352" i="6"/>
  <c r="I352" i="6" s="1"/>
  <c r="F344" i="6"/>
  <c r="I344" i="6" s="1"/>
  <c r="F336" i="6"/>
  <c r="I336" i="6" s="1"/>
  <c r="F328" i="6"/>
  <c r="I328" i="6" s="1"/>
  <c r="F320" i="6"/>
  <c r="I320" i="6" s="1"/>
  <c r="F312" i="6"/>
  <c r="I312" i="6" s="1"/>
  <c r="F304" i="6"/>
  <c r="I304" i="6" s="1"/>
  <c r="F296" i="6"/>
  <c r="I296" i="6" s="1"/>
  <c r="F144" i="6"/>
  <c r="I144" i="6" s="1"/>
  <c r="F136" i="6"/>
  <c r="I136" i="6" s="1"/>
  <c r="F128" i="6"/>
  <c r="I128" i="6" s="1"/>
  <c r="F120" i="6"/>
  <c r="I120" i="6" s="1"/>
  <c r="F56" i="6"/>
  <c r="I56" i="6" s="1"/>
  <c r="F691" i="6"/>
  <c r="I691" i="6" s="1"/>
  <c r="F675" i="6"/>
  <c r="I675" i="6" s="1"/>
  <c r="F659" i="6"/>
  <c r="I659" i="6" s="1"/>
  <c r="F643" i="6"/>
  <c r="I643" i="6" s="1"/>
  <c r="F351" i="6"/>
  <c r="I351" i="6" s="1"/>
  <c r="F343" i="6"/>
  <c r="I343" i="6" s="1"/>
  <c r="F335" i="6"/>
  <c r="I335" i="6" s="1"/>
  <c r="F327" i="6"/>
  <c r="I327" i="6" s="1"/>
  <c r="F319" i="6"/>
  <c r="I319" i="6" s="1"/>
  <c r="F311" i="6"/>
  <c r="I311" i="6" s="1"/>
  <c r="F303" i="6"/>
  <c r="I303" i="6" s="1"/>
  <c r="F295" i="6"/>
  <c r="I295" i="6" s="1"/>
  <c r="F143" i="6"/>
  <c r="I143" i="6" s="1"/>
  <c r="F135" i="6"/>
  <c r="I135" i="6" s="1"/>
  <c r="F127" i="6"/>
  <c r="I127" i="6" s="1"/>
  <c r="F119" i="6"/>
  <c r="I119" i="6" s="1"/>
  <c r="F55" i="6"/>
  <c r="I55" i="6" s="1"/>
  <c r="F664" i="6"/>
  <c r="I664" i="6" s="1"/>
  <c r="F300" i="6"/>
  <c r="I300" i="6" s="1"/>
  <c r="F680" i="6"/>
  <c r="I680" i="6" s="1"/>
  <c r="F648" i="6"/>
  <c r="I648" i="6" s="1"/>
  <c r="F356" i="6"/>
  <c r="I356" i="6" s="1"/>
  <c r="F340" i="6"/>
  <c r="I340" i="6" s="1"/>
  <c r="F324" i="6"/>
  <c r="I324" i="6" s="1"/>
  <c r="F308" i="6"/>
  <c r="I308" i="6" s="1"/>
  <c r="F292" i="6"/>
  <c r="I292" i="6" s="1"/>
  <c r="F132" i="6"/>
  <c r="I132" i="6" s="1"/>
  <c r="F116" i="6"/>
  <c r="I116" i="6" s="1"/>
  <c r="F52" i="6"/>
  <c r="I52" i="6" s="1"/>
  <c r="F667" i="6"/>
  <c r="I667" i="6" s="1"/>
  <c r="F635" i="6"/>
  <c r="I635" i="6" s="1"/>
  <c r="F355" i="6"/>
  <c r="I355" i="6" s="1"/>
  <c r="F339" i="6"/>
  <c r="I339" i="6" s="1"/>
  <c r="F323" i="6"/>
  <c r="I323" i="6" s="1"/>
  <c r="F307" i="6"/>
  <c r="I307" i="6" s="1"/>
  <c r="F291" i="6"/>
  <c r="I291" i="6" s="1"/>
  <c r="F131" i="6"/>
  <c r="I131" i="6" s="1"/>
  <c r="F115" i="6"/>
  <c r="I115" i="6" s="1"/>
  <c r="F51" i="6"/>
  <c r="I51" i="6" s="1"/>
  <c r="F348" i="6"/>
  <c r="I348" i="6" s="1"/>
  <c r="F332" i="6"/>
  <c r="I332" i="6" s="1"/>
  <c r="F316" i="6"/>
  <c r="I316" i="6" s="1"/>
  <c r="F140" i="6"/>
  <c r="I140" i="6" s="1"/>
  <c r="F124" i="6"/>
  <c r="I124" i="6" s="1"/>
  <c r="F139" i="6"/>
  <c r="I139" i="6" s="1"/>
  <c r="F123" i="6"/>
  <c r="I123" i="6" s="1"/>
  <c r="F347" i="6"/>
  <c r="I347" i="6" s="1"/>
  <c r="F331" i="6"/>
  <c r="I331" i="6" s="1"/>
  <c r="F315" i="6"/>
  <c r="I315" i="6" s="1"/>
  <c r="F299" i="6"/>
  <c r="I299" i="6" s="1"/>
  <c r="F683" i="6"/>
  <c r="I683" i="6" s="1"/>
  <c r="F651" i="6"/>
  <c r="I651" i="6" s="1"/>
  <c r="F59" i="6"/>
  <c r="I59" i="6" s="1"/>
  <c r="F27" i="6"/>
  <c r="I27" i="6" s="1"/>
  <c r="F24" i="6"/>
  <c r="I24" i="6" s="1"/>
  <c r="F28" i="6"/>
  <c r="I28" i="6" s="1"/>
  <c r="F660" i="6"/>
  <c r="I660" i="6" s="1"/>
  <c r="F692" i="6"/>
  <c r="I692" i="6" s="1"/>
  <c r="F644" i="6"/>
  <c r="I644" i="6" s="1"/>
  <c r="F676" i="6"/>
  <c r="I676" i="6" s="1"/>
  <c r="F836" i="6"/>
  <c r="I836" i="6" s="1"/>
  <c r="F668" i="6"/>
  <c r="I668" i="6" s="1"/>
  <c r="F637" i="6"/>
  <c r="I637" i="6" s="1"/>
  <c r="F657" i="6"/>
  <c r="I657" i="6" s="1"/>
  <c r="F669" i="6"/>
  <c r="I669" i="6" s="1"/>
  <c r="F689" i="6"/>
  <c r="I689" i="6" s="1"/>
  <c r="F636" i="6"/>
  <c r="I636" i="6" s="1"/>
  <c r="F641" i="6"/>
  <c r="I641" i="6" s="1"/>
  <c r="F653" i="6"/>
  <c r="I653" i="6" s="1"/>
  <c r="F673" i="6"/>
  <c r="I673" i="6" s="1"/>
  <c r="F685" i="6"/>
  <c r="I685" i="6" s="1"/>
  <c r="F684" i="6"/>
  <c r="I684" i="6" s="1"/>
  <c r="F57" i="6"/>
  <c r="I57" i="6" s="1"/>
  <c r="F117" i="6"/>
  <c r="I117" i="6" s="1"/>
  <c r="F133" i="6"/>
  <c r="I133" i="6" s="1"/>
  <c r="F301" i="6"/>
  <c r="I301" i="6" s="1"/>
  <c r="F317" i="6"/>
  <c r="I317" i="6" s="1"/>
  <c r="F329" i="6"/>
  <c r="I329" i="6" s="1"/>
  <c r="F345" i="6"/>
  <c r="I345" i="6" s="1"/>
  <c r="F129" i="6"/>
  <c r="I129" i="6" s="1"/>
  <c r="F145" i="6"/>
  <c r="I145" i="6" s="1"/>
  <c r="F833" i="6"/>
  <c r="I833" i="6" s="1"/>
  <c r="F26" i="6"/>
  <c r="I26" i="6" s="1"/>
  <c r="F50" i="6"/>
  <c r="I50" i="6" s="1"/>
  <c r="F58" i="6"/>
  <c r="I58" i="6" s="1"/>
  <c r="F114" i="6"/>
  <c r="I114" i="6" s="1"/>
  <c r="F122" i="6"/>
  <c r="I122" i="6" s="1"/>
  <c r="F130" i="6"/>
  <c r="I130" i="6" s="1"/>
  <c r="F138" i="6"/>
  <c r="I138" i="6" s="1"/>
  <c r="F146" i="6"/>
  <c r="I146" i="6" s="1"/>
  <c r="F290" i="6"/>
  <c r="I290" i="6" s="1"/>
  <c r="F298" i="6"/>
  <c r="I298" i="6" s="1"/>
  <c r="F306" i="6"/>
  <c r="I306" i="6" s="1"/>
  <c r="F314" i="6"/>
  <c r="I314" i="6" s="1"/>
  <c r="F322" i="6"/>
  <c r="I322" i="6" s="1"/>
  <c r="F330" i="6"/>
  <c r="I330" i="6" s="1"/>
  <c r="F338" i="6"/>
  <c r="I338" i="6" s="1"/>
  <c r="F346" i="6"/>
  <c r="I346" i="6" s="1"/>
  <c r="F354" i="6"/>
  <c r="I354" i="6" s="1"/>
  <c r="F634" i="6"/>
  <c r="I634" i="6" s="1"/>
  <c r="F654" i="6"/>
  <c r="I654" i="6" s="1"/>
  <c r="F666" i="6"/>
  <c r="I666" i="6" s="1"/>
  <c r="F686" i="6"/>
  <c r="I686" i="6" s="1"/>
  <c r="F834" i="6"/>
  <c r="I834" i="6" s="1"/>
  <c r="F289" i="6"/>
  <c r="I289" i="6" s="1"/>
  <c r="F305" i="6"/>
  <c r="I305" i="6" s="1"/>
  <c r="F321" i="6"/>
  <c r="I321" i="6" s="1"/>
  <c r="F341" i="6"/>
  <c r="I341" i="6" s="1"/>
  <c r="F357" i="6"/>
  <c r="I357" i="6" s="1"/>
  <c r="F633" i="6"/>
  <c r="I633" i="6" s="1"/>
  <c r="F649" i="6"/>
  <c r="I649" i="6" s="1"/>
  <c r="F665" i="6"/>
  <c r="I665" i="6" s="1"/>
  <c r="F681" i="6"/>
  <c r="I681" i="6" s="1"/>
  <c r="F841" i="6"/>
  <c r="I841" i="6" s="1"/>
  <c r="F674" i="6"/>
  <c r="I674" i="6" s="1"/>
  <c r="F838" i="6"/>
  <c r="I838" i="6" s="1"/>
  <c r="F125" i="6"/>
  <c r="I125" i="6" s="1"/>
  <c r="F141" i="6"/>
  <c r="I141" i="6" s="1"/>
  <c r="F293" i="6"/>
  <c r="I293" i="6" s="1"/>
  <c r="F309" i="6"/>
  <c r="I309" i="6" s="1"/>
  <c r="F325" i="6"/>
  <c r="I325" i="6" s="1"/>
  <c r="F337" i="6"/>
  <c r="I337" i="6" s="1"/>
  <c r="F353" i="6"/>
  <c r="I353" i="6" s="1"/>
  <c r="F121" i="6"/>
  <c r="I121" i="6" s="1"/>
  <c r="F137" i="6"/>
  <c r="I137" i="6" s="1"/>
  <c r="F54" i="6"/>
  <c r="I54" i="6" s="1"/>
  <c r="F118" i="6"/>
  <c r="I118" i="6" s="1"/>
  <c r="F126" i="6"/>
  <c r="I126" i="6" s="1"/>
  <c r="F134" i="6"/>
  <c r="I134" i="6" s="1"/>
  <c r="F142" i="6"/>
  <c r="I142" i="6" s="1"/>
  <c r="F294" i="6"/>
  <c r="I294" i="6" s="1"/>
  <c r="F302" i="6"/>
  <c r="I302" i="6" s="1"/>
  <c r="F310" i="6"/>
  <c r="I310" i="6" s="1"/>
  <c r="F318" i="6"/>
  <c r="I318" i="6" s="1"/>
  <c r="F326" i="6"/>
  <c r="I326" i="6" s="1"/>
  <c r="F334" i="6"/>
  <c r="I334" i="6" s="1"/>
  <c r="F342" i="6"/>
  <c r="I342" i="6" s="1"/>
  <c r="F350" i="6"/>
  <c r="I350" i="6" s="1"/>
  <c r="F638" i="6"/>
  <c r="I638" i="6" s="1"/>
  <c r="F650" i="6"/>
  <c r="I650" i="6" s="1"/>
  <c r="F670" i="6"/>
  <c r="I670" i="6" s="1"/>
  <c r="F682" i="6"/>
  <c r="I682" i="6" s="1"/>
  <c r="F652" i="6"/>
  <c r="I652" i="6" s="1"/>
  <c r="F25" i="6"/>
  <c r="I25" i="6" s="1"/>
  <c r="F53" i="6"/>
  <c r="I53" i="6" s="1"/>
  <c r="F297" i="6"/>
  <c r="I297" i="6" s="1"/>
  <c r="F313" i="6"/>
  <c r="I313" i="6" s="1"/>
  <c r="F333" i="6"/>
  <c r="I333" i="6" s="1"/>
  <c r="F349" i="6"/>
  <c r="I349" i="6" s="1"/>
  <c r="F645" i="6"/>
  <c r="I645" i="6" s="1"/>
  <c r="F661" i="6"/>
  <c r="I661" i="6" s="1"/>
  <c r="F677" i="6"/>
  <c r="I677" i="6" s="1"/>
  <c r="F693" i="6"/>
  <c r="I693" i="6" s="1"/>
  <c r="F837" i="6"/>
  <c r="I837" i="6" s="1"/>
  <c r="F646" i="6"/>
  <c r="I646" i="6" s="1"/>
  <c r="F658" i="6"/>
  <c r="I658" i="6" s="1"/>
  <c r="F678" i="6"/>
  <c r="I678" i="6" s="1"/>
  <c r="F690" i="6"/>
  <c r="I690" i="6" s="1"/>
  <c r="F842" i="6"/>
  <c r="I842" i="6" s="1"/>
  <c r="F22" i="6"/>
  <c r="I22" i="6" s="1"/>
  <c r="F835" i="6"/>
  <c r="I835" i="6" s="1"/>
  <c r="F647" i="6"/>
  <c r="I647" i="6" s="1"/>
  <c r="F663" i="6"/>
  <c r="I663" i="6" s="1"/>
  <c r="F679" i="6"/>
  <c r="I679" i="6" s="1"/>
  <c r="F840" i="6"/>
  <c r="I840" i="6" s="1"/>
  <c r="F642" i="6"/>
  <c r="I642" i="6" s="1"/>
  <c r="F662" i="6"/>
  <c r="I662" i="6" s="1"/>
  <c r="H812" i="6"/>
  <c r="K812" i="6" s="1"/>
  <c r="H15" i="6"/>
  <c r="K15" i="6" s="1"/>
  <c r="H816" i="6"/>
  <c r="K816" i="6" s="1"/>
  <c r="H578" i="6"/>
  <c r="K578" i="6" s="1"/>
  <c r="H546" i="6"/>
  <c r="K546" i="6" s="1"/>
  <c r="H486" i="6"/>
  <c r="K486" i="6" s="1"/>
  <c r="H470" i="6"/>
  <c r="K470" i="6" s="1"/>
  <c r="H278" i="6"/>
  <c r="K278" i="6" s="1"/>
  <c r="H246" i="6"/>
  <c r="K246" i="6" s="1"/>
  <c r="H214" i="6"/>
  <c r="K214" i="6" s="1"/>
  <c r="H182" i="6"/>
  <c r="K182" i="6" s="1"/>
  <c r="H86" i="6"/>
  <c r="K86" i="6" s="1"/>
  <c r="H70" i="6"/>
  <c r="K70" i="6" s="1"/>
  <c r="H19" i="6"/>
  <c r="K19" i="6" s="1"/>
  <c r="H626" i="6"/>
  <c r="K626" i="6" s="1"/>
  <c r="H594" i="6"/>
  <c r="K594" i="6" s="1"/>
  <c r="H562" i="6"/>
  <c r="K562" i="6" s="1"/>
  <c r="H526" i="6"/>
  <c r="K526" i="6" s="1"/>
  <c r="H510" i="6"/>
  <c r="K510" i="6" s="1"/>
  <c r="H494" i="6"/>
  <c r="K494" i="6" s="1"/>
  <c r="H478" i="6"/>
  <c r="K478" i="6" s="1"/>
  <c r="H462" i="6"/>
  <c r="K462" i="6" s="1"/>
  <c r="H286" i="6"/>
  <c r="K286" i="6" s="1"/>
  <c r="H270" i="6"/>
  <c r="K270" i="6" s="1"/>
  <c r="H254" i="6"/>
  <c r="K254" i="6" s="1"/>
  <c r="H238" i="6"/>
  <c r="K238" i="6" s="1"/>
  <c r="H222" i="6"/>
  <c r="K222" i="6" s="1"/>
  <c r="H206" i="6"/>
  <c r="K206" i="6" s="1"/>
  <c r="H190" i="6"/>
  <c r="K190" i="6" s="1"/>
  <c r="H174" i="6"/>
  <c r="K174" i="6" s="1"/>
  <c r="H110" i="6"/>
  <c r="K110" i="6" s="1"/>
  <c r="H94" i="6"/>
  <c r="K94" i="6" s="1"/>
  <c r="H78" i="6"/>
  <c r="K78" i="6" s="1"/>
  <c r="H46" i="6"/>
  <c r="K46" i="6" s="1"/>
  <c r="H30" i="6"/>
  <c r="K30" i="6" s="1"/>
  <c r="H11" i="6"/>
  <c r="K11" i="6" s="1"/>
  <c r="H830" i="6"/>
  <c r="K830" i="6" s="1"/>
  <c r="H610" i="6"/>
  <c r="K610" i="6" s="1"/>
  <c r="H518" i="6"/>
  <c r="K518" i="6" s="1"/>
  <c r="H502" i="6"/>
  <c r="K502" i="6" s="1"/>
  <c r="H262" i="6"/>
  <c r="K262" i="6" s="1"/>
  <c r="H230" i="6"/>
  <c r="K230" i="6" s="1"/>
  <c r="H198" i="6"/>
  <c r="K198" i="6" s="1"/>
  <c r="H102" i="6"/>
  <c r="K102" i="6" s="1"/>
  <c r="H38" i="6"/>
  <c r="K38" i="6" s="1"/>
  <c r="H85" i="6"/>
  <c r="K85" i="6" s="1"/>
  <c r="H37" i="6"/>
  <c r="K37" i="6" s="1"/>
  <c r="H629" i="6"/>
  <c r="K629" i="6" s="1"/>
  <c r="H565" i="6"/>
  <c r="K565" i="6" s="1"/>
  <c r="H517" i="6"/>
  <c r="K517" i="6" s="1"/>
  <c r="H485" i="6"/>
  <c r="K485" i="6" s="1"/>
  <c r="H261" i="6"/>
  <c r="K261" i="6" s="1"/>
  <c r="H229" i="6"/>
  <c r="K229" i="6" s="1"/>
  <c r="H197" i="6"/>
  <c r="K197" i="6" s="1"/>
  <c r="H101" i="6"/>
  <c r="K101" i="6" s="1"/>
  <c r="H69" i="6"/>
  <c r="K69" i="6" s="1"/>
  <c r="H597" i="6"/>
  <c r="K597" i="6" s="1"/>
  <c r="H533" i="6"/>
  <c r="K533" i="6" s="1"/>
  <c r="H501" i="6"/>
  <c r="K501" i="6" s="1"/>
  <c r="H469" i="6"/>
  <c r="K469" i="6" s="1"/>
  <c r="H277" i="6"/>
  <c r="K277" i="6" s="1"/>
  <c r="H245" i="6"/>
  <c r="K245" i="6" s="1"/>
  <c r="H213" i="6"/>
  <c r="K213" i="6" s="1"/>
  <c r="H181" i="6"/>
  <c r="K181" i="6" s="1"/>
  <c r="H16" i="6"/>
  <c r="K16" i="6" s="1"/>
  <c r="H68" i="6"/>
  <c r="K68" i="6" s="1"/>
  <c r="H84" i="6"/>
  <c r="K84" i="6" s="1"/>
  <c r="H100" i="6"/>
  <c r="K100" i="6" s="1"/>
  <c r="H176" i="6"/>
  <c r="K176" i="6" s="1"/>
  <c r="H192" i="6"/>
  <c r="K192" i="6" s="1"/>
  <c r="H208" i="6"/>
  <c r="K208" i="6" s="1"/>
  <c r="H224" i="6"/>
  <c r="K224" i="6" s="1"/>
  <c r="H240" i="6"/>
  <c r="K240" i="6" s="1"/>
  <c r="H256" i="6"/>
  <c r="K256" i="6" s="1"/>
  <c r="H272" i="6"/>
  <c r="K272" i="6" s="1"/>
  <c r="H288" i="6"/>
  <c r="K288" i="6" s="1"/>
  <c r="H468" i="6"/>
  <c r="K468" i="6" s="1"/>
  <c r="H484" i="6"/>
  <c r="K484" i="6" s="1"/>
  <c r="H500" i="6"/>
  <c r="K500" i="6" s="1"/>
  <c r="H516" i="6"/>
  <c r="K516" i="6" s="1"/>
  <c r="H532" i="6"/>
  <c r="K532" i="6" s="1"/>
  <c r="H828" i="6"/>
  <c r="K828" i="6" s="1"/>
  <c r="H8" i="6"/>
  <c r="K8" i="6" s="1"/>
  <c r="H40" i="6"/>
  <c r="K40" i="6" s="1"/>
  <c r="H48" i="6"/>
  <c r="K48" i="6" s="1"/>
  <c r="H76" i="6"/>
  <c r="K76" i="6" s="1"/>
  <c r="H92" i="6"/>
  <c r="K92" i="6" s="1"/>
  <c r="H108" i="6"/>
  <c r="K108" i="6" s="1"/>
  <c r="H168" i="6"/>
  <c r="K168" i="6" s="1"/>
  <c r="H184" i="6"/>
  <c r="K184" i="6" s="1"/>
  <c r="H200" i="6"/>
  <c r="K200" i="6" s="1"/>
  <c r="H216" i="6"/>
  <c r="K216" i="6" s="1"/>
  <c r="H232" i="6"/>
  <c r="K232" i="6" s="1"/>
  <c r="H248" i="6"/>
  <c r="K248" i="6" s="1"/>
  <c r="H264" i="6"/>
  <c r="K264" i="6" s="1"/>
  <c r="H280" i="6"/>
  <c r="K280" i="6" s="1"/>
  <c r="H460" i="6"/>
  <c r="K460" i="6" s="1"/>
  <c r="H476" i="6"/>
  <c r="K476" i="6" s="1"/>
  <c r="H492" i="6"/>
  <c r="K492" i="6" s="1"/>
  <c r="H508" i="6"/>
  <c r="K508" i="6" s="1"/>
  <c r="H524" i="6"/>
  <c r="K524" i="6" s="1"/>
  <c r="H796" i="6"/>
  <c r="K796" i="6" s="1"/>
  <c r="H44" i="6"/>
  <c r="K44" i="6" s="1"/>
  <c r="H88" i="6"/>
  <c r="K88" i="6" s="1"/>
  <c r="H196" i="6"/>
  <c r="K196" i="6" s="1"/>
  <c r="H228" i="6"/>
  <c r="K228" i="6" s="1"/>
  <c r="H260" i="6"/>
  <c r="K260" i="6" s="1"/>
  <c r="H456" i="6"/>
  <c r="K456" i="6" s="1"/>
  <c r="H488" i="6"/>
  <c r="K488" i="6" s="1"/>
  <c r="H520" i="6"/>
  <c r="K520" i="6" s="1"/>
  <c r="H477" i="6"/>
  <c r="K477" i="6" s="1"/>
  <c r="H509" i="6"/>
  <c r="K509" i="6" s="1"/>
  <c r="H549" i="6"/>
  <c r="K549" i="6" s="1"/>
  <c r="H13" i="6"/>
  <c r="K13" i="6" s="1"/>
  <c r="H49" i="6"/>
  <c r="K49" i="6" s="1"/>
  <c r="H169" i="6"/>
  <c r="K169" i="6" s="1"/>
  <c r="H241" i="6"/>
  <c r="K241" i="6" s="1"/>
  <c r="H257" i="6"/>
  <c r="K257" i="6" s="1"/>
  <c r="H45" i="6"/>
  <c r="K45" i="6" s="1"/>
  <c r="H269" i="6"/>
  <c r="K269" i="6" s="1"/>
  <c r="H41" i="6"/>
  <c r="K41" i="6" s="1"/>
  <c r="H73" i="6"/>
  <c r="K73" i="6" s="1"/>
  <c r="H89" i="6"/>
  <c r="K89" i="6" s="1"/>
  <c r="H193" i="6"/>
  <c r="K193" i="6" s="1"/>
  <c r="H209" i="6"/>
  <c r="K209" i="6" s="1"/>
  <c r="H225" i="6"/>
  <c r="K225" i="6" s="1"/>
  <c r="H273" i="6"/>
  <c r="K273" i="6" s="1"/>
  <c r="H457" i="6"/>
  <c r="K457" i="6" s="1"/>
  <c r="H465" i="6"/>
  <c r="K465" i="6" s="1"/>
  <c r="H473" i="6"/>
  <c r="K473" i="6" s="1"/>
  <c r="H553" i="6"/>
  <c r="K553" i="6" s="1"/>
  <c r="H585" i="6"/>
  <c r="K585" i="6" s="1"/>
  <c r="H617" i="6"/>
  <c r="K617" i="6" s="1"/>
  <c r="H817" i="6"/>
  <c r="K817" i="6" s="1"/>
  <c r="H72" i="6"/>
  <c r="K72" i="6" s="1"/>
  <c r="H104" i="6"/>
  <c r="K104" i="6" s="1"/>
  <c r="H180" i="6"/>
  <c r="K180" i="6" s="1"/>
  <c r="H212" i="6"/>
  <c r="K212" i="6" s="1"/>
  <c r="H244" i="6"/>
  <c r="K244" i="6" s="1"/>
  <c r="H276" i="6"/>
  <c r="K276" i="6" s="1"/>
  <c r="H472" i="6"/>
  <c r="K472" i="6" s="1"/>
  <c r="H504" i="6"/>
  <c r="K504" i="6" s="1"/>
  <c r="H109" i="6"/>
  <c r="K109" i="6" s="1"/>
  <c r="H237" i="6"/>
  <c r="K237" i="6" s="1"/>
  <c r="H493" i="6"/>
  <c r="K493" i="6" s="1"/>
  <c r="H525" i="6"/>
  <c r="K525" i="6" s="1"/>
  <c r="H613" i="6"/>
  <c r="K613" i="6" s="1"/>
  <c r="H9" i="6"/>
  <c r="K9" i="6" s="1"/>
  <c r="H105" i="6"/>
  <c r="K105" i="6" s="1"/>
  <c r="H177" i="6"/>
  <c r="K177" i="6" s="1"/>
  <c r="H233" i="6"/>
  <c r="K233" i="6" s="1"/>
  <c r="H249" i="6"/>
  <c r="K249" i="6" s="1"/>
  <c r="H481" i="6"/>
  <c r="K481" i="6" s="1"/>
  <c r="H93" i="6"/>
  <c r="K93" i="6" s="1"/>
  <c r="H205" i="6"/>
  <c r="K205" i="6" s="1"/>
  <c r="H17" i="6"/>
  <c r="K17" i="6" s="1"/>
  <c r="H33" i="6"/>
  <c r="K33" i="6" s="1"/>
  <c r="H65" i="6"/>
  <c r="K65" i="6" s="1"/>
  <c r="H81" i="6"/>
  <c r="K81" i="6" s="1"/>
  <c r="H97" i="6"/>
  <c r="K97" i="6" s="1"/>
  <c r="H113" i="6"/>
  <c r="K113" i="6" s="1"/>
  <c r="H185" i="6"/>
  <c r="K185" i="6" s="1"/>
  <c r="H201" i="6"/>
  <c r="K201" i="6" s="1"/>
  <c r="H217" i="6"/>
  <c r="K217" i="6" s="1"/>
  <c r="H265" i="6"/>
  <c r="K265" i="6" s="1"/>
  <c r="H281" i="6"/>
  <c r="K281" i="6" s="1"/>
  <c r="H489" i="6"/>
  <c r="K489" i="6" s="1"/>
  <c r="H497" i="6"/>
  <c r="K497" i="6" s="1"/>
  <c r="H505" i="6"/>
  <c r="K505" i="6" s="1"/>
  <c r="H513" i="6"/>
  <c r="K513" i="6" s="1"/>
  <c r="H521" i="6"/>
  <c r="K521" i="6" s="1"/>
  <c r="H529" i="6"/>
  <c r="K529" i="6" s="1"/>
  <c r="H537" i="6"/>
  <c r="K537" i="6" s="1"/>
  <c r="H569" i="6"/>
  <c r="K569" i="6" s="1"/>
  <c r="H601" i="6"/>
  <c r="K601" i="6" s="1"/>
  <c r="H797" i="6"/>
  <c r="K797" i="6" s="1"/>
  <c r="H801" i="6"/>
  <c r="K801" i="6" s="1"/>
  <c r="H172" i="6"/>
  <c r="K172" i="6" s="1"/>
  <c r="H236" i="6"/>
  <c r="K236" i="6" s="1"/>
  <c r="H496" i="6"/>
  <c r="K496" i="6" s="1"/>
  <c r="H253" i="6"/>
  <c r="K253" i="6" s="1"/>
  <c r="H581" i="6"/>
  <c r="K581" i="6" s="1"/>
  <c r="H545" i="6"/>
  <c r="K545" i="6" s="1"/>
  <c r="H573" i="6"/>
  <c r="K573" i="6" s="1"/>
  <c r="H609" i="6"/>
  <c r="K609" i="6" s="1"/>
  <c r="H14" i="6"/>
  <c r="K14" i="6" s="1"/>
  <c r="H542" i="6"/>
  <c r="K542" i="6" s="1"/>
  <c r="H574" i="6"/>
  <c r="K574" i="6" s="1"/>
  <c r="H606" i="6"/>
  <c r="K606" i="6" s="1"/>
  <c r="H814" i="6"/>
  <c r="K814" i="6" s="1"/>
  <c r="H35" i="6"/>
  <c r="K35" i="6" s="1"/>
  <c r="H67" i="6"/>
  <c r="K67" i="6" s="1"/>
  <c r="H83" i="6"/>
  <c r="K83" i="6" s="1"/>
  <c r="H99" i="6"/>
  <c r="K99" i="6" s="1"/>
  <c r="H179" i="6"/>
  <c r="K179" i="6" s="1"/>
  <c r="H195" i="6"/>
  <c r="K195" i="6" s="1"/>
  <c r="H211" i="6"/>
  <c r="K211" i="6" s="1"/>
  <c r="H227" i="6"/>
  <c r="K227" i="6" s="1"/>
  <c r="H243" i="6"/>
  <c r="K243" i="6" s="1"/>
  <c r="H259" i="6"/>
  <c r="K259" i="6" s="1"/>
  <c r="H275" i="6"/>
  <c r="K275" i="6" s="1"/>
  <c r="H467" i="6"/>
  <c r="K467" i="6" s="1"/>
  <c r="H483" i="6"/>
  <c r="K483" i="6" s="1"/>
  <c r="H499" i="6"/>
  <c r="K499" i="6" s="1"/>
  <c r="H515" i="6"/>
  <c r="K515" i="6" s="1"/>
  <c r="H531" i="6"/>
  <c r="K531" i="6" s="1"/>
  <c r="H34" i="6"/>
  <c r="K34" i="6" s="1"/>
  <c r="H74" i="6"/>
  <c r="K74" i="6" s="1"/>
  <c r="H90" i="6"/>
  <c r="K90" i="6" s="1"/>
  <c r="H106" i="6"/>
  <c r="K106" i="6" s="1"/>
  <c r="H466" i="6"/>
  <c r="K466" i="6" s="1"/>
  <c r="H482" i="6"/>
  <c r="K482" i="6" s="1"/>
  <c r="H498" i="6"/>
  <c r="K498" i="6" s="1"/>
  <c r="H514" i="6"/>
  <c r="K514" i="6" s="1"/>
  <c r="H530" i="6"/>
  <c r="K530" i="6" s="1"/>
  <c r="H799" i="6"/>
  <c r="K799" i="6" s="1"/>
  <c r="H815" i="6"/>
  <c r="K815" i="6" s="1"/>
  <c r="H831" i="6"/>
  <c r="K831" i="6" s="1"/>
  <c r="H540" i="6"/>
  <c r="K540" i="6" s="1"/>
  <c r="H556" i="6"/>
  <c r="K556" i="6" s="1"/>
  <c r="H572" i="6"/>
  <c r="K572" i="6" s="1"/>
  <c r="H588" i="6"/>
  <c r="K588" i="6" s="1"/>
  <c r="H604" i="6"/>
  <c r="K604" i="6" s="1"/>
  <c r="H620" i="6"/>
  <c r="K620" i="6" s="1"/>
  <c r="H804" i="6"/>
  <c r="K804" i="6" s="1"/>
  <c r="H824" i="6"/>
  <c r="K824" i="6" s="1"/>
  <c r="H800" i="6"/>
  <c r="K800" i="6" s="1"/>
  <c r="H36" i="6"/>
  <c r="K36" i="6" s="1"/>
  <c r="H80" i="6"/>
  <c r="K80" i="6" s="1"/>
  <c r="H188" i="6"/>
  <c r="K188" i="6" s="1"/>
  <c r="H252" i="6"/>
  <c r="K252" i="6" s="1"/>
  <c r="H512" i="6"/>
  <c r="K512" i="6" s="1"/>
  <c r="H173" i="6"/>
  <c r="K173" i="6" s="1"/>
  <c r="H461" i="6"/>
  <c r="K461" i="6" s="1"/>
  <c r="H189" i="6"/>
  <c r="K189" i="6" s="1"/>
  <c r="H557" i="6"/>
  <c r="K557" i="6" s="1"/>
  <c r="H593" i="6"/>
  <c r="K593" i="6" s="1"/>
  <c r="H621" i="6"/>
  <c r="K621" i="6" s="1"/>
  <c r="H805" i="6"/>
  <c r="K805" i="6" s="1"/>
  <c r="H813" i="6"/>
  <c r="K813" i="6" s="1"/>
  <c r="H821" i="6"/>
  <c r="K821" i="6" s="1"/>
  <c r="H18" i="6"/>
  <c r="K18" i="6" s="1"/>
  <c r="H614" i="6"/>
  <c r="K614" i="6" s="1"/>
  <c r="H822" i="6"/>
  <c r="K822" i="6" s="1"/>
  <c r="H96" i="6"/>
  <c r="K96" i="6" s="1"/>
  <c r="H204" i="6"/>
  <c r="K204" i="6" s="1"/>
  <c r="H268" i="6"/>
  <c r="K268" i="6" s="1"/>
  <c r="H464" i="6"/>
  <c r="K464" i="6" s="1"/>
  <c r="H528" i="6"/>
  <c r="K528" i="6" s="1"/>
  <c r="H21" i="6"/>
  <c r="K21" i="6" s="1"/>
  <c r="H77" i="6"/>
  <c r="K77" i="6" s="1"/>
  <c r="H221" i="6"/>
  <c r="K221" i="6" s="1"/>
  <c r="H541" i="6"/>
  <c r="K541" i="6" s="1"/>
  <c r="H577" i="6"/>
  <c r="K577" i="6" s="1"/>
  <c r="H605" i="6"/>
  <c r="K605" i="6" s="1"/>
  <c r="H829" i="6"/>
  <c r="K829" i="6" s="1"/>
  <c r="H558" i="6"/>
  <c r="K558" i="6" s="1"/>
  <c r="H590" i="6"/>
  <c r="K590" i="6" s="1"/>
  <c r="H622" i="6"/>
  <c r="K622" i="6" s="1"/>
  <c r="H806" i="6"/>
  <c r="K806" i="6" s="1"/>
  <c r="H818" i="6"/>
  <c r="K818" i="6" s="1"/>
  <c r="H802" i="6"/>
  <c r="K802" i="6" s="1"/>
  <c r="H43" i="6"/>
  <c r="K43" i="6" s="1"/>
  <c r="H75" i="6"/>
  <c r="K75" i="6" s="1"/>
  <c r="H91" i="6"/>
  <c r="K91" i="6" s="1"/>
  <c r="H107" i="6"/>
  <c r="K107" i="6" s="1"/>
  <c r="H171" i="6"/>
  <c r="K171" i="6" s="1"/>
  <c r="H187" i="6"/>
  <c r="K187" i="6" s="1"/>
  <c r="H203" i="6"/>
  <c r="K203" i="6" s="1"/>
  <c r="H219" i="6"/>
  <c r="K219" i="6" s="1"/>
  <c r="H235" i="6"/>
  <c r="K235" i="6" s="1"/>
  <c r="H251" i="6"/>
  <c r="K251" i="6" s="1"/>
  <c r="H267" i="6"/>
  <c r="K267" i="6" s="1"/>
  <c r="H283" i="6"/>
  <c r="K283" i="6" s="1"/>
  <c r="H459" i="6"/>
  <c r="K459" i="6" s="1"/>
  <c r="H475" i="6"/>
  <c r="K475" i="6" s="1"/>
  <c r="H491" i="6"/>
  <c r="K491" i="6" s="1"/>
  <c r="H507" i="6"/>
  <c r="K507" i="6" s="1"/>
  <c r="H523" i="6"/>
  <c r="K523" i="6" s="1"/>
  <c r="H66" i="6"/>
  <c r="K66" i="6" s="1"/>
  <c r="H82" i="6"/>
  <c r="K82" i="6" s="1"/>
  <c r="H98" i="6"/>
  <c r="K98" i="6" s="1"/>
  <c r="H458" i="6"/>
  <c r="K458" i="6" s="1"/>
  <c r="H474" i="6"/>
  <c r="K474" i="6" s="1"/>
  <c r="H490" i="6"/>
  <c r="K490" i="6" s="1"/>
  <c r="H506" i="6"/>
  <c r="K506" i="6" s="1"/>
  <c r="H522" i="6"/>
  <c r="K522" i="6" s="1"/>
  <c r="H798" i="6"/>
  <c r="K798" i="6" s="1"/>
  <c r="H12" i="6"/>
  <c r="K12" i="6" s="1"/>
  <c r="H32" i="6"/>
  <c r="K32" i="6" s="1"/>
  <c r="H112" i="6"/>
  <c r="K112" i="6" s="1"/>
  <c r="H220" i="6"/>
  <c r="K220" i="6" s="1"/>
  <c r="H284" i="6"/>
  <c r="K284" i="6" s="1"/>
  <c r="H480" i="6"/>
  <c r="K480" i="6" s="1"/>
  <c r="H20" i="6"/>
  <c r="K20" i="6" s="1"/>
  <c r="H285" i="6"/>
  <c r="K285" i="6" s="1"/>
  <c r="H561" i="6"/>
  <c r="K561" i="6" s="1"/>
  <c r="H589" i="6"/>
  <c r="K589" i="6" s="1"/>
  <c r="H625" i="6"/>
  <c r="K625" i="6" s="1"/>
  <c r="H793" i="6"/>
  <c r="K793" i="6" s="1"/>
  <c r="H809" i="6"/>
  <c r="K809" i="6" s="1"/>
  <c r="H825" i="6"/>
  <c r="K825" i="6" s="1"/>
  <c r="H10" i="6"/>
  <c r="K10" i="6" s="1"/>
  <c r="H534" i="6"/>
  <c r="K534" i="6" s="1"/>
  <c r="H566" i="6"/>
  <c r="K566" i="6" s="1"/>
  <c r="H598" i="6"/>
  <c r="K598" i="6" s="1"/>
  <c r="H630" i="6"/>
  <c r="K630" i="6" s="1"/>
  <c r="H31" i="6"/>
  <c r="K31" i="6" s="1"/>
  <c r="H47" i="6"/>
  <c r="K47" i="6" s="1"/>
  <c r="H79" i="6"/>
  <c r="K79" i="6" s="1"/>
  <c r="H95" i="6"/>
  <c r="K95" i="6" s="1"/>
  <c r="H111" i="6"/>
  <c r="K111" i="6" s="1"/>
  <c r="H175" i="6"/>
  <c r="K175" i="6" s="1"/>
  <c r="H191" i="6"/>
  <c r="K191" i="6" s="1"/>
  <c r="H207" i="6"/>
  <c r="K207" i="6" s="1"/>
  <c r="H223" i="6"/>
  <c r="K223" i="6" s="1"/>
  <c r="H239" i="6"/>
  <c r="K239" i="6" s="1"/>
  <c r="H255" i="6"/>
  <c r="K255" i="6" s="1"/>
  <c r="H271" i="6"/>
  <c r="K271" i="6" s="1"/>
  <c r="H287" i="6"/>
  <c r="K287" i="6" s="1"/>
  <c r="H463" i="6"/>
  <c r="K463" i="6" s="1"/>
  <c r="H479" i="6"/>
  <c r="K479" i="6" s="1"/>
  <c r="H495" i="6"/>
  <c r="K495" i="6" s="1"/>
  <c r="H511" i="6"/>
  <c r="K511" i="6" s="1"/>
  <c r="H527" i="6"/>
  <c r="K527" i="6" s="1"/>
  <c r="H170" i="6"/>
  <c r="K170" i="6" s="1"/>
  <c r="H186" i="6"/>
  <c r="K186" i="6" s="1"/>
  <c r="H202" i="6"/>
  <c r="K202" i="6" s="1"/>
  <c r="H218" i="6"/>
  <c r="K218" i="6" s="1"/>
  <c r="H234" i="6"/>
  <c r="K234" i="6" s="1"/>
  <c r="H250" i="6"/>
  <c r="K250" i="6" s="1"/>
  <c r="H266" i="6"/>
  <c r="K266" i="6" s="1"/>
  <c r="H282" i="6"/>
  <c r="K282" i="6" s="1"/>
  <c r="H554" i="6"/>
  <c r="K554" i="6" s="1"/>
  <c r="H586" i="6"/>
  <c r="K586" i="6" s="1"/>
  <c r="H618" i="6"/>
  <c r="K618" i="6" s="1"/>
  <c r="H539" i="6"/>
  <c r="K539" i="6" s="1"/>
  <c r="H547" i="6"/>
  <c r="K547" i="6" s="1"/>
  <c r="H555" i="6"/>
  <c r="K555" i="6" s="1"/>
  <c r="H563" i="6"/>
  <c r="K563" i="6" s="1"/>
  <c r="H571" i="6"/>
  <c r="K571" i="6" s="1"/>
  <c r="H579" i="6"/>
  <c r="K579" i="6" s="1"/>
  <c r="H587" i="6"/>
  <c r="K587" i="6" s="1"/>
  <c r="H595" i="6"/>
  <c r="K595" i="6" s="1"/>
  <c r="H603" i="6"/>
  <c r="K603" i="6" s="1"/>
  <c r="H611" i="6"/>
  <c r="K611" i="6" s="1"/>
  <c r="H619" i="6"/>
  <c r="K619" i="6" s="1"/>
  <c r="H627" i="6"/>
  <c r="K627" i="6" s="1"/>
  <c r="H795" i="6"/>
  <c r="K795" i="6" s="1"/>
  <c r="H811" i="6"/>
  <c r="K811" i="6" s="1"/>
  <c r="H827" i="6"/>
  <c r="K827" i="6" s="1"/>
  <c r="H536" i="6"/>
  <c r="K536" i="6" s="1"/>
  <c r="H552" i="6"/>
  <c r="K552" i="6" s="1"/>
  <c r="H568" i="6"/>
  <c r="K568" i="6" s="1"/>
  <c r="H584" i="6"/>
  <c r="K584" i="6" s="1"/>
  <c r="H600" i="6"/>
  <c r="K600" i="6" s="1"/>
  <c r="H616" i="6"/>
  <c r="K616" i="6" s="1"/>
  <c r="H632" i="6"/>
  <c r="K632" i="6" s="1"/>
  <c r="H550" i="6"/>
  <c r="K550" i="6" s="1"/>
  <c r="H582" i="6"/>
  <c r="K582" i="6" s="1"/>
  <c r="H794" i="6"/>
  <c r="K794" i="6" s="1"/>
  <c r="H810" i="6"/>
  <c r="K810" i="6" s="1"/>
  <c r="H826" i="6"/>
  <c r="K826" i="6" s="1"/>
  <c r="H832" i="6"/>
  <c r="K832" i="6" s="1"/>
  <c r="G708" i="6"/>
  <c r="J708" i="6" s="1"/>
  <c r="F687" i="6"/>
  <c r="I687" i="6" s="1"/>
  <c r="H820" i="6"/>
  <c r="K820" i="6" s="1"/>
  <c r="H788" i="6"/>
  <c r="K788" i="6" s="1"/>
  <c r="H624" i="6"/>
  <c r="K624" i="6" s="1"/>
  <c r="H592" i="6"/>
  <c r="K592" i="6" s="1"/>
  <c r="H560" i="6"/>
  <c r="K560" i="6" s="1"/>
  <c r="G371" i="6"/>
  <c r="J371" i="6" s="1"/>
  <c r="G147" i="6"/>
  <c r="J147" i="6" s="1"/>
  <c r="G847" i="6"/>
  <c r="J847" i="6" s="1"/>
  <c r="H803" i="6"/>
  <c r="K803" i="6" s="1"/>
  <c r="G715" i="6"/>
  <c r="J715" i="6" s="1"/>
  <c r="H623" i="6"/>
  <c r="K623" i="6" s="1"/>
  <c r="H607" i="6"/>
  <c r="K607" i="6" s="1"/>
  <c r="H591" i="6"/>
  <c r="K591" i="6" s="1"/>
  <c r="H575" i="6"/>
  <c r="K575" i="6" s="1"/>
  <c r="H559" i="6"/>
  <c r="K559" i="6" s="1"/>
  <c r="H543" i="6"/>
  <c r="K543" i="6" s="1"/>
  <c r="H538" i="6"/>
  <c r="K538" i="6" s="1"/>
  <c r="H242" i="6"/>
  <c r="K242" i="6" s="1"/>
  <c r="H178" i="6"/>
  <c r="K178" i="6" s="1"/>
  <c r="H519" i="6"/>
  <c r="K519" i="6" s="1"/>
  <c r="H455" i="6"/>
  <c r="K455" i="6" s="1"/>
  <c r="H279" i="6"/>
  <c r="K279" i="6" s="1"/>
  <c r="H215" i="6"/>
  <c r="K215" i="6" s="1"/>
  <c r="H103" i="6"/>
  <c r="K103" i="6" s="1"/>
  <c r="F23" i="6"/>
  <c r="I23" i="6" s="1"/>
  <c r="H454" i="6"/>
  <c r="K454" i="6" s="1"/>
  <c r="H438" i="6"/>
  <c r="K438" i="6" s="1"/>
  <c r="H780" i="6"/>
  <c r="K780" i="6" s="1"/>
  <c r="H446" i="6"/>
  <c r="K446" i="6" s="1"/>
  <c r="H430" i="6"/>
  <c r="K430" i="6" s="1"/>
  <c r="H166" i="6"/>
  <c r="K166" i="6" s="1"/>
  <c r="H453" i="6"/>
  <c r="K453" i="6" s="1"/>
  <c r="H165" i="6"/>
  <c r="K165" i="6" s="1"/>
  <c r="H784" i="6"/>
  <c r="K784" i="6" s="1"/>
  <c r="H437" i="6"/>
  <c r="K437" i="6" s="1"/>
  <c r="H160" i="6"/>
  <c r="K160" i="6" s="1"/>
  <c r="H436" i="6"/>
  <c r="K436" i="6" s="1"/>
  <c r="H452" i="6"/>
  <c r="K452" i="6" s="1"/>
  <c r="H428" i="6"/>
  <c r="K428" i="6" s="1"/>
  <c r="H444" i="6"/>
  <c r="K444" i="6" s="1"/>
  <c r="H164" i="6"/>
  <c r="K164" i="6" s="1"/>
  <c r="H424" i="6"/>
  <c r="K424" i="6" s="1"/>
  <c r="H429" i="6"/>
  <c r="K429" i="6" s="1"/>
  <c r="H433" i="6"/>
  <c r="K433" i="6" s="1"/>
  <c r="H441" i="6"/>
  <c r="K441" i="6" s="1"/>
  <c r="H449" i="6"/>
  <c r="K449" i="6" s="1"/>
  <c r="H440" i="6"/>
  <c r="K440" i="6" s="1"/>
  <c r="H445" i="6"/>
  <c r="K445" i="6" s="1"/>
  <c r="H161" i="6"/>
  <c r="K161" i="6" s="1"/>
  <c r="H425" i="6"/>
  <c r="K425" i="6" s="1"/>
  <c r="H781" i="6"/>
  <c r="K781" i="6" s="1"/>
  <c r="H785" i="6"/>
  <c r="K785" i="6" s="1"/>
  <c r="H64" i="6"/>
  <c r="K64" i="6" s="1"/>
  <c r="H432" i="6"/>
  <c r="K432" i="6" s="1"/>
  <c r="H782" i="6"/>
  <c r="K782" i="6" s="1"/>
  <c r="H163" i="6"/>
  <c r="K163" i="6" s="1"/>
  <c r="H435" i="6"/>
  <c r="K435" i="6" s="1"/>
  <c r="H451" i="6"/>
  <c r="K451" i="6" s="1"/>
  <c r="H450" i="6"/>
  <c r="K450" i="6" s="1"/>
  <c r="H783" i="6"/>
  <c r="K783" i="6" s="1"/>
  <c r="H792" i="6"/>
  <c r="K792" i="6" s="1"/>
  <c r="H448" i="6"/>
  <c r="K448" i="6" s="1"/>
  <c r="H29" i="6"/>
  <c r="K29" i="6" s="1"/>
  <c r="H789" i="6"/>
  <c r="K789" i="6" s="1"/>
  <c r="H790" i="6"/>
  <c r="K790" i="6" s="1"/>
  <c r="H786" i="6"/>
  <c r="K786" i="6" s="1"/>
  <c r="H427" i="6"/>
  <c r="K427" i="6" s="1"/>
  <c r="H443" i="6"/>
  <c r="K443" i="6" s="1"/>
  <c r="H63" i="6"/>
  <c r="K63" i="6" s="1"/>
  <c r="H431" i="6"/>
  <c r="K431" i="6" s="1"/>
  <c r="H447" i="6"/>
  <c r="K447" i="6" s="1"/>
  <c r="H426" i="6"/>
  <c r="K426" i="6" s="1"/>
  <c r="H442" i="6"/>
  <c r="K442" i="6" s="1"/>
  <c r="G367" i="6"/>
  <c r="J367" i="6" s="1"/>
  <c r="H787" i="6"/>
  <c r="K787" i="6" s="1"/>
  <c r="G719" i="6"/>
  <c r="J719" i="6" s="1"/>
  <c r="H439" i="6"/>
  <c r="K439" i="6" s="1"/>
  <c r="S20" i="6"/>
  <c r="F763" i="6"/>
  <c r="I763" i="6" s="1"/>
  <c r="F756" i="6"/>
  <c r="I756" i="6" s="1"/>
  <c r="F416" i="6"/>
  <c r="I416" i="6" s="1"/>
  <c r="F408" i="6"/>
  <c r="I408" i="6" s="1"/>
  <c r="F400" i="6"/>
  <c r="I400" i="6" s="1"/>
  <c r="F392" i="6"/>
  <c r="I392" i="6" s="1"/>
  <c r="F384" i="6"/>
  <c r="I384" i="6" s="1"/>
  <c r="F767" i="6"/>
  <c r="I767" i="6" s="1"/>
  <c r="F760" i="6"/>
  <c r="I760" i="6" s="1"/>
  <c r="F415" i="6"/>
  <c r="I415" i="6" s="1"/>
  <c r="F407" i="6"/>
  <c r="I407" i="6" s="1"/>
  <c r="F399" i="6"/>
  <c r="I399" i="6" s="1"/>
  <c r="F391" i="6"/>
  <c r="I391" i="6" s="1"/>
  <c r="F383" i="6"/>
  <c r="I383" i="6" s="1"/>
  <c r="F159" i="6"/>
  <c r="I159" i="6" s="1"/>
  <c r="F731" i="6"/>
  <c r="I731" i="6" s="1"/>
  <c r="F396" i="6"/>
  <c r="I396" i="6" s="1"/>
  <c r="F852" i="6"/>
  <c r="I852" i="6" s="1"/>
  <c r="F738" i="6"/>
  <c r="I738" i="6" s="1"/>
  <c r="F724" i="6"/>
  <c r="I724" i="6" s="1"/>
  <c r="F420" i="6"/>
  <c r="I420" i="6" s="1"/>
  <c r="F404" i="6"/>
  <c r="I404" i="6" s="1"/>
  <c r="F388" i="6"/>
  <c r="I388" i="6" s="1"/>
  <c r="F735" i="6"/>
  <c r="I735" i="6" s="1"/>
  <c r="F419" i="6"/>
  <c r="I419" i="6" s="1"/>
  <c r="F403" i="6"/>
  <c r="I403" i="6" s="1"/>
  <c r="F387" i="6"/>
  <c r="I387" i="6" s="1"/>
  <c r="F412" i="6"/>
  <c r="I412" i="6" s="1"/>
  <c r="F380" i="6"/>
  <c r="I380" i="6" s="1"/>
  <c r="F156" i="6"/>
  <c r="I156" i="6" s="1"/>
  <c r="F856" i="6"/>
  <c r="I856" i="6" s="1"/>
  <c r="F742" i="6"/>
  <c r="I742" i="6" s="1"/>
  <c r="F728" i="6"/>
  <c r="I728" i="6" s="1"/>
  <c r="F155" i="6"/>
  <c r="I155" i="6" s="1"/>
  <c r="F411" i="6"/>
  <c r="I411" i="6" s="1"/>
  <c r="F395" i="6"/>
  <c r="I395" i="6" s="1"/>
  <c r="F379" i="6"/>
  <c r="I379" i="6" s="1"/>
  <c r="F740" i="6"/>
  <c r="I740" i="6" s="1"/>
  <c r="F772" i="6"/>
  <c r="I772" i="6" s="1"/>
  <c r="F737" i="6"/>
  <c r="I737" i="6" s="1"/>
  <c r="F749" i="6"/>
  <c r="I749" i="6" s="1"/>
  <c r="F761" i="6"/>
  <c r="I761" i="6" s="1"/>
  <c r="F729" i="6"/>
  <c r="I729" i="6" s="1"/>
  <c r="F745" i="6"/>
  <c r="I745" i="6" s="1"/>
  <c r="F753" i="6"/>
  <c r="I753" i="6" s="1"/>
  <c r="F769" i="6"/>
  <c r="I769" i="6" s="1"/>
  <c r="G791" i="6"/>
  <c r="J791" i="6" s="1"/>
  <c r="G784" i="6"/>
  <c r="J784" i="6" s="1"/>
  <c r="G788" i="6"/>
  <c r="J788" i="6" s="1"/>
  <c r="G452" i="6"/>
  <c r="J452" i="6" s="1"/>
  <c r="G444" i="6"/>
  <c r="J444" i="6" s="1"/>
  <c r="G436" i="6"/>
  <c r="J436" i="6" s="1"/>
  <c r="G428" i="6"/>
  <c r="J428" i="6" s="1"/>
  <c r="G164" i="6"/>
  <c r="J164" i="6" s="1"/>
  <c r="G440" i="6"/>
  <c r="J440" i="6" s="1"/>
  <c r="G424" i="6"/>
  <c r="J424" i="6" s="1"/>
  <c r="G448" i="6"/>
  <c r="J448" i="6" s="1"/>
  <c r="G160" i="6"/>
  <c r="J160" i="6" s="1"/>
  <c r="G64" i="6"/>
  <c r="J64" i="6" s="1"/>
  <c r="G432" i="6"/>
  <c r="J432" i="6" s="1"/>
  <c r="G433" i="6"/>
  <c r="J433" i="6" s="1"/>
  <c r="G429" i="6"/>
  <c r="J429" i="6" s="1"/>
  <c r="G165" i="6"/>
  <c r="J165" i="6" s="1"/>
  <c r="G789" i="6"/>
  <c r="J789" i="6" s="1"/>
  <c r="G29" i="6"/>
  <c r="J29" i="6" s="1"/>
  <c r="G437" i="6"/>
  <c r="J437" i="6" s="1"/>
  <c r="G445" i="6"/>
  <c r="J445" i="6" s="1"/>
  <c r="G453" i="6"/>
  <c r="J453" i="6" s="1"/>
  <c r="G792" i="6"/>
  <c r="J792" i="6" s="1"/>
  <c r="F768" i="6"/>
  <c r="I768" i="6" s="1"/>
  <c r="F748" i="6"/>
  <c r="I748" i="6" s="1"/>
  <c r="F736" i="6"/>
  <c r="I736" i="6" s="1"/>
  <c r="G439" i="6"/>
  <c r="J439" i="6" s="1"/>
  <c r="G423" i="6"/>
  <c r="J423" i="6" s="1"/>
  <c r="G167" i="6"/>
  <c r="J167" i="6" s="1"/>
  <c r="F851" i="6"/>
  <c r="I851" i="6" s="1"/>
  <c r="F771" i="6"/>
  <c r="I771" i="6" s="1"/>
  <c r="F755" i="6"/>
  <c r="I755" i="6" s="1"/>
  <c r="F739" i="6"/>
  <c r="I739" i="6" s="1"/>
  <c r="F723" i="6"/>
  <c r="I723" i="6" s="1"/>
  <c r="G826" i="6"/>
  <c r="J826" i="6" s="1"/>
  <c r="G810" i="6"/>
  <c r="J810" i="6" s="1"/>
  <c r="G794" i="6"/>
  <c r="J794" i="6" s="1"/>
  <c r="F758" i="6"/>
  <c r="I758" i="6" s="1"/>
  <c r="F710" i="6"/>
  <c r="I710" i="6" s="1"/>
  <c r="G618" i="6"/>
  <c r="J618" i="6" s="1"/>
  <c r="G606" i="6"/>
  <c r="J606" i="6" s="1"/>
  <c r="G586" i="6"/>
  <c r="J586" i="6" s="1"/>
  <c r="G574" i="6"/>
  <c r="J574" i="6" s="1"/>
  <c r="G554" i="6"/>
  <c r="J554" i="6" s="1"/>
  <c r="G542" i="6"/>
  <c r="J542" i="6" s="1"/>
  <c r="G530" i="6"/>
  <c r="J530" i="6" s="1"/>
  <c r="G522" i="6"/>
  <c r="J522" i="6" s="1"/>
  <c r="G514" i="6"/>
  <c r="J514" i="6" s="1"/>
  <c r="G506" i="6"/>
  <c r="J506" i="6" s="1"/>
  <c r="G498" i="6"/>
  <c r="J498" i="6" s="1"/>
  <c r="G490" i="6"/>
  <c r="J490" i="6" s="1"/>
  <c r="G482" i="6"/>
  <c r="J482" i="6" s="1"/>
  <c r="G474" i="6"/>
  <c r="J474" i="6" s="1"/>
  <c r="G466" i="6"/>
  <c r="J466" i="6" s="1"/>
  <c r="G458" i="6"/>
  <c r="J458" i="6" s="1"/>
  <c r="G450" i="6"/>
  <c r="J450" i="6" s="1"/>
  <c r="G442" i="6"/>
  <c r="J442" i="6" s="1"/>
  <c r="G434" i="6"/>
  <c r="J434" i="6" s="1"/>
  <c r="G426" i="6"/>
  <c r="J426" i="6" s="1"/>
  <c r="G282" i="6"/>
  <c r="J282" i="6" s="1"/>
  <c r="G274" i="6"/>
  <c r="J274" i="6" s="1"/>
  <c r="G266" i="6"/>
  <c r="J266" i="6" s="1"/>
  <c r="G258" i="6"/>
  <c r="J258" i="6" s="1"/>
  <c r="G250" i="6"/>
  <c r="J250" i="6" s="1"/>
  <c r="G242" i="6"/>
  <c r="J242" i="6" s="1"/>
  <c r="G234" i="6"/>
  <c r="J234" i="6" s="1"/>
  <c r="G226" i="6"/>
  <c r="J226" i="6" s="1"/>
  <c r="G218" i="6"/>
  <c r="J218" i="6" s="1"/>
  <c r="G210" i="6"/>
  <c r="J210" i="6" s="1"/>
  <c r="G202" i="6"/>
  <c r="J202" i="6" s="1"/>
  <c r="G194" i="6"/>
  <c r="J194" i="6" s="1"/>
  <c r="G186" i="6"/>
  <c r="J186" i="6" s="1"/>
  <c r="G178" i="6"/>
  <c r="J178" i="6" s="1"/>
  <c r="G170" i="6"/>
  <c r="J170" i="6" s="1"/>
  <c r="G162" i="6"/>
  <c r="J162" i="6" s="1"/>
  <c r="G106" i="6"/>
  <c r="J106" i="6" s="1"/>
  <c r="G98" i="6"/>
  <c r="J98" i="6" s="1"/>
  <c r="G90" i="6"/>
  <c r="J90" i="6" s="1"/>
  <c r="G82" i="6"/>
  <c r="J82" i="6" s="1"/>
  <c r="G74" i="6"/>
  <c r="J74" i="6" s="1"/>
  <c r="G66" i="6"/>
  <c r="J66" i="6" s="1"/>
  <c r="G42" i="6"/>
  <c r="J42" i="6" s="1"/>
  <c r="G34" i="6"/>
  <c r="J34" i="6" s="1"/>
  <c r="G529" i="6"/>
  <c r="J529" i="6" s="1"/>
  <c r="G257" i="6"/>
  <c r="J257" i="6" s="1"/>
  <c r="G97" i="6"/>
  <c r="J97" i="6" s="1"/>
  <c r="F845" i="6"/>
  <c r="I845" i="6" s="1"/>
  <c r="G829" i="6"/>
  <c r="J829" i="6" s="1"/>
  <c r="G817" i="6"/>
  <c r="J817" i="6" s="1"/>
  <c r="G801" i="6"/>
  <c r="J801" i="6" s="1"/>
  <c r="G785" i="6"/>
  <c r="J785" i="6" s="1"/>
  <c r="F765" i="6"/>
  <c r="I765" i="6" s="1"/>
  <c r="F741" i="6"/>
  <c r="I741" i="6" s="1"/>
  <c r="F713" i="6"/>
  <c r="I713" i="6" s="1"/>
  <c r="G617" i="6"/>
  <c r="J617" i="6" s="1"/>
  <c r="G553" i="6"/>
  <c r="J553" i="6" s="1"/>
  <c r="F421" i="6"/>
  <c r="I421" i="6" s="1"/>
  <c r="F405" i="6"/>
  <c r="I405" i="6" s="1"/>
  <c r="F389" i="6"/>
  <c r="I389" i="6" s="1"/>
  <c r="F365" i="6"/>
  <c r="I365" i="6" s="1"/>
  <c r="G9" i="6"/>
  <c r="J9" i="6" s="1"/>
  <c r="G557" i="6"/>
  <c r="J557" i="6" s="1"/>
  <c r="G489" i="6"/>
  <c r="J489" i="6" s="1"/>
  <c r="G441" i="6"/>
  <c r="J441" i="6" s="1"/>
  <c r="G217" i="6"/>
  <c r="J217" i="6" s="1"/>
  <c r="G89" i="6"/>
  <c r="J89" i="6" s="1"/>
  <c r="G10" i="6"/>
  <c r="J10" i="6" s="1"/>
  <c r="F850" i="6"/>
  <c r="I850" i="6" s="1"/>
  <c r="F846" i="6"/>
  <c r="I846" i="6" s="1"/>
  <c r="G830" i="6"/>
  <c r="J830" i="6" s="1"/>
  <c r="G814" i="6"/>
  <c r="J814" i="6" s="1"/>
  <c r="G798" i="6"/>
  <c r="J798" i="6" s="1"/>
  <c r="G782" i="6"/>
  <c r="J782" i="6" s="1"/>
  <c r="F730" i="6"/>
  <c r="I730" i="6" s="1"/>
  <c r="F714" i="6"/>
  <c r="I714" i="6" s="1"/>
  <c r="F702" i="6"/>
  <c r="I702" i="6" s="1"/>
  <c r="G630" i="6"/>
  <c r="J630" i="6" s="1"/>
  <c r="G610" i="6"/>
  <c r="J610" i="6" s="1"/>
  <c r="G598" i="6"/>
  <c r="J598" i="6" s="1"/>
  <c r="G578" i="6"/>
  <c r="J578" i="6" s="1"/>
  <c r="G566" i="6"/>
  <c r="J566" i="6" s="1"/>
  <c r="G546" i="6"/>
  <c r="J546" i="6" s="1"/>
  <c r="G534" i="6"/>
  <c r="J534" i="6" s="1"/>
  <c r="F422" i="6"/>
  <c r="I422" i="6" s="1"/>
  <c r="F414" i="6"/>
  <c r="I414" i="6" s="1"/>
  <c r="F406" i="6"/>
  <c r="I406" i="6" s="1"/>
  <c r="F398" i="6"/>
  <c r="I398" i="6" s="1"/>
  <c r="F390" i="6"/>
  <c r="I390" i="6" s="1"/>
  <c r="F382" i="6"/>
  <c r="I382" i="6" s="1"/>
  <c r="F374" i="6"/>
  <c r="I374" i="6" s="1"/>
  <c r="F366" i="6"/>
  <c r="I366" i="6" s="1"/>
  <c r="F358" i="6"/>
  <c r="I358" i="6" s="1"/>
  <c r="F158" i="6"/>
  <c r="I158" i="6" s="1"/>
  <c r="F150" i="6"/>
  <c r="I150" i="6" s="1"/>
  <c r="F62" i="6"/>
  <c r="I62" i="6" s="1"/>
  <c r="G513" i="6"/>
  <c r="J513" i="6" s="1"/>
  <c r="G225" i="6"/>
  <c r="J225" i="6" s="1"/>
  <c r="G33" i="6"/>
  <c r="J33" i="6" s="1"/>
  <c r="F849" i="6"/>
  <c r="I849" i="6" s="1"/>
  <c r="F777" i="6"/>
  <c r="I777" i="6" s="1"/>
  <c r="F757" i="6"/>
  <c r="I757" i="6" s="1"/>
  <c r="F733" i="6"/>
  <c r="I733" i="6" s="1"/>
  <c r="F709" i="6"/>
  <c r="I709" i="6" s="1"/>
  <c r="G569" i="6"/>
  <c r="J569" i="6" s="1"/>
  <c r="F153" i="6"/>
  <c r="I153" i="6" s="1"/>
  <c r="G17" i="6"/>
  <c r="J17" i="6" s="1"/>
  <c r="G49" i="6"/>
  <c r="J49" i="6" s="1"/>
  <c r="F417" i="6"/>
  <c r="I417" i="6" s="1"/>
  <c r="F401" i="6"/>
  <c r="I401" i="6" s="1"/>
  <c r="F385" i="6"/>
  <c r="I385" i="6" s="1"/>
  <c r="G621" i="6"/>
  <c r="J621" i="6" s="1"/>
  <c r="G541" i="6"/>
  <c r="J541" i="6" s="1"/>
  <c r="G473" i="6"/>
  <c r="J473" i="6" s="1"/>
  <c r="G425" i="6"/>
  <c r="J425" i="6" s="1"/>
  <c r="G201" i="6"/>
  <c r="J201" i="6" s="1"/>
  <c r="G73" i="6"/>
  <c r="J73" i="6" s="1"/>
  <c r="F853" i="6"/>
  <c r="I853" i="6" s="1"/>
  <c r="G781" i="6"/>
  <c r="J781" i="6" s="1"/>
  <c r="F725" i="6"/>
  <c r="I725" i="6" s="1"/>
  <c r="F413" i="6"/>
  <c r="I413" i="6" s="1"/>
  <c r="F397" i="6"/>
  <c r="I397" i="6" s="1"/>
  <c r="F381" i="6"/>
  <c r="I381" i="6" s="1"/>
  <c r="F61" i="6"/>
  <c r="I61" i="6" s="1"/>
  <c r="F157" i="6"/>
  <c r="I157" i="6" s="1"/>
  <c r="G795" i="6"/>
  <c r="J795" i="6" s="1"/>
  <c r="G632" i="6"/>
  <c r="J632" i="6" s="1"/>
  <c r="G616" i="6"/>
  <c r="J616" i="6" s="1"/>
  <c r="G600" i="6"/>
  <c r="J600" i="6" s="1"/>
  <c r="G584" i="6"/>
  <c r="J584" i="6" s="1"/>
  <c r="G568" i="6"/>
  <c r="J568" i="6" s="1"/>
  <c r="G552" i="6"/>
  <c r="J552" i="6" s="1"/>
  <c r="G536" i="6"/>
  <c r="J536" i="6" s="1"/>
  <c r="G532" i="6"/>
  <c r="J532" i="6" s="1"/>
  <c r="G524" i="6"/>
  <c r="J524" i="6" s="1"/>
  <c r="G516" i="6"/>
  <c r="J516" i="6" s="1"/>
  <c r="G508" i="6"/>
  <c r="J508" i="6" s="1"/>
  <c r="G500" i="6"/>
  <c r="J500" i="6" s="1"/>
  <c r="G492" i="6"/>
  <c r="J492" i="6" s="1"/>
  <c r="G484" i="6"/>
  <c r="J484" i="6" s="1"/>
  <c r="G476" i="6"/>
  <c r="J476" i="6" s="1"/>
  <c r="G468" i="6"/>
  <c r="J468" i="6" s="1"/>
  <c r="G460" i="6"/>
  <c r="J460" i="6" s="1"/>
  <c r="G284" i="6"/>
  <c r="J284" i="6" s="1"/>
  <c r="G276" i="6"/>
  <c r="J276" i="6" s="1"/>
  <c r="G268" i="6"/>
  <c r="J268" i="6" s="1"/>
  <c r="G260" i="6"/>
  <c r="J260" i="6" s="1"/>
  <c r="G252" i="6"/>
  <c r="J252" i="6" s="1"/>
  <c r="G244" i="6"/>
  <c r="J244" i="6" s="1"/>
  <c r="G236" i="6"/>
  <c r="J236" i="6" s="1"/>
  <c r="G228" i="6"/>
  <c r="J228" i="6" s="1"/>
  <c r="G220" i="6"/>
  <c r="J220" i="6" s="1"/>
  <c r="G212" i="6"/>
  <c r="J212" i="6" s="1"/>
  <c r="G204" i="6"/>
  <c r="J204" i="6" s="1"/>
  <c r="G196" i="6"/>
  <c r="J196" i="6" s="1"/>
  <c r="G188" i="6"/>
  <c r="J188" i="6" s="1"/>
  <c r="G180" i="6"/>
  <c r="J180" i="6" s="1"/>
  <c r="G172" i="6"/>
  <c r="J172" i="6" s="1"/>
  <c r="G108" i="6"/>
  <c r="J108" i="6" s="1"/>
  <c r="G100" i="6"/>
  <c r="J100" i="6" s="1"/>
  <c r="G92" i="6"/>
  <c r="J92" i="6" s="1"/>
  <c r="G84" i="6"/>
  <c r="J84" i="6" s="1"/>
  <c r="G76" i="6"/>
  <c r="J76" i="6" s="1"/>
  <c r="G68" i="6"/>
  <c r="J68" i="6" s="1"/>
  <c r="G44" i="6"/>
  <c r="J44" i="6" s="1"/>
  <c r="G11" i="6"/>
  <c r="J11" i="6" s="1"/>
  <c r="G19" i="6"/>
  <c r="J19" i="6" s="1"/>
  <c r="G823" i="6"/>
  <c r="J823" i="6" s="1"/>
  <c r="G820" i="6"/>
  <c r="J820" i="6" s="1"/>
  <c r="G624" i="6"/>
  <c r="J624" i="6" s="1"/>
  <c r="G592" i="6"/>
  <c r="J592" i="6" s="1"/>
  <c r="G560" i="6"/>
  <c r="J560" i="6" s="1"/>
  <c r="G520" i="6"/>
  <c r="J520" i="6" s="1"/>
  <c r="G504" i="6"/>
  <c r="J504" i="6" s="1"/>
  <c r="G488" i="6"/>
  <c r="J488" i="6" s="1"/>
  <c r="G472" i="6"/>
  <c r="J472" i="6" s="1"/>
  <c r="G456" i="6"/>
  <c r="J456" i="6" s="1"/>
  <c r="G280" i="6"/>
  <c r="J280" i="6" s="1"/>
  <c r="G264" i="6"/>
  <c r="J264" i="6" s="1"/>
  <c r="G248" i="6"/>
  <c r="J248" i="6" s="1"/>
  <c r="G232" i="6"/>
  <c r="J232" i="6" s="1"/>
  <c r="G216" i="6"/>
  <c r="J216" i="6" s="1"/>
  <c r="G200" i="6"/>
  <c r="J200" i="6" s="1"/>
  <c r="G184" i="6"/>
  <c r="J184" i="6" s="1"/>
  <c r="G168" i="6"/>
  <c r="J168" i="6" s="1"/>
  <c r="G104" i="6"/>
  <c r="J104" i="6" s="1"/>
  <c r="G88" i="6"/>
  <c r="J88" i="6" s="1"/>
  <c r="G72" i="6"/>
  <c r="J72" i="6" s="1"/>
  <c r="G816" i="6"/>
  <c r="J816" i="6" s="1"/>
  <c r="G14" i="6"/>
  <c r="J14" i="6" s="1"/>
  <c r="G608" i="6"/>
  <c r="J608" i="6" s="1"/>
  <c r="G544" i="6"/>
  <c r="J544" i="6" s="1"/>
  <c r="G512" i="6"/>
  <c r="J512" i="6" s="1"/>
  <c r="G480" i="6"/>
  <c r="J480" i="6" s="1"/>
  <c r="G288" i="6"/>
  <c r="J288" i="6" s="1"/>
  <c r="G256" i="6"/>
  <c r="J256" i="6" s="1"/>
  <c r="G224" i="6"/>
  <c r="J224" i="6" s="1"/>
  <c r="G192" i="6"/>
  <c r="J192" i="6" s="1"/>
  <c r="G96" i="6"/>
  <c r="J96" i="6" s="1"/>
  <c r="G48" i="6"/>
  <c r="J48" i="6" s="1"/>
  <c r="G15" i="6"/>
  <c r="J15" i="6" s="1"/>
  <c r="G827" i="6"/>
  <c r="J827" i="6" s="1"/>
  <c r="G576" i="6"/>
  <c r="J576" i="6" s="1"/>
  <c r="G528" i="6"/>
  <c r="J528" i="6" s="1"/>
  <c r="G496" i="6"/>
  <c r="J496" i="6" s="1"/>
  <c r="G464" i="6"/>
  <c r="J464" i="6" s="1"/>
  <c r="G272" i="6"/>
  <c r="J272" i="6" s="1"/>
  <c r="G240" i="6"/>
  <c r="J240" i="6" s="1"/>
  <c r="G208" i="6"/>
  <c r="J208" i="6" s="1"/>
  <c r="G176" i="6"/>
  <c r="J176" i="6" s="1"/>
  <c r="G32" i="6"/>
  <c r="J32" i="6" s="1"/>
  <c r="G813" i="6"/>
  <c r="J813" i="6" s="1"/>
  <c r="G112" i="6"/>
  <c r="J112" i="6" s="1"/>
  <c r="G80" i="6"/>
  <c r="J80" i="6" s="1"/>
  <c r="G12" i="6"/>
  <c r="J12" i="6" s="1"/>
  <c r="G36" i="6"/>
  <c r="J36" i="6" s="1"/>
  <c r="G40" i="6"/>
  <c r="J40" i="6" s="1"/>
  <c r="G20" i="6"/>
  <c r="J20" i="6" s="1"/>
  <c r="G81" i="6"/>
  <c r="J81" i="6" s="1"/>
  <c r="G209" i="6"/>
  <c r="J209" i="6" s="1"/>
  <c r="G265" i="6"/>
  <c r="J265" i="6" s="1"/>
  <c r="G457" i="6"/>
  <c r="J457" i="6" s="1"/>
  <c r="G589" i="6"/>
  <c r="J589" i="6" s="1"/>
  <c r="G37" i="6"/>
  <c r="J37" i="6" s="1"/>
  <c r="G69" i="6"/>
  <c r="J69" i="6" s="1"/>
  <c r="G85" i="6"/>
  <c r="J85" i="6" s="1"/>
  <c r="G101" i="6"/>
  <c r="J101" i="6" s="1"/>
  <c r="G189" i="6"/>
  <c r="J189" i="6" s="1"/>
  <c r="G205" i="6"/>
  <c r="J205" i="6" s="1"/>
  <c r="G221" i="6"/>
  <c r="J221" i="6" s="1"/>
  <c r="G269" i="6"/>
  <c r="J269" i="6" s="1"/>
  <c r="G285" i="6"/>
  <c r="J285" i="6" s="1"/>
  <c r="G109" i="6"/>
  <c r="J109" i="6" s="1"/>
  <c r="G181" i="6"/>
  <c r="J181" i="6" s="1"/>
  <c r="G237" i="6"/>
  <c r="J237" i="6" s="1"/>
  <c r="G253" i="6"/>
  <c r="J253" i="6" s="1"/>
  <c r="G485" i="6"/>
  <c r="J485" i="6" s="1"/>
  <c r="G493" i="6"/>
  <c r="J493" i="6" s="1"/>
  <c r="G501" i="6"/>
  <c r="J501" i="6" s="1"/>
  <c r="G509" i="6"/>
  <c r="J509" i="6" s="1"/>
  <c r="G517" i="6"/>
  <c r="J517" i="6" s="1"/>
  <c r="G525" i="6"/>
  <c r="J525" i="6" s="1"/>
  <c r="G533" i="6"/>
  <c r="J533" i="6" s="1"/>
  <c r="G545" i="6"/>
  <c r="J545" i="6" s="1"/>
  <c r="G565" i="6"/>
  <c r="J565" i="6" s="1"/>
  <c r="G577" i="6"/>
  <c r="J577" i="6" s="1"/>
  <c r="G597" i="6"/>
  <c r="J597" i="6" s="1"/>
  <c r="G609" i="6"/>
  <c r="J609" i="6" s="1"/>
  <c r="G629" i="6"/>
  <c r="J629" i="6" s="1"/>
  <c r="G793" i="6"/>
  <c r="J793" i="6" s="1"/>
  <c r="G805" i="6"/>
  <c r="J805" i="6" s="1"/>
  <c r="G832" i="6"/>
  <c r="J832" i="6" s="1"/>
  <c r="G65" i="6"/>
  <c r="J65" i="6" s="1"/>
  <c r="G185" i="6"/>
  <c r="J185" i="6" s="1"/>
  <c r="G281" i="6"/>
  <c r="J281" i="6" s="1"/>
  <c r="G465" i="6"/>
  <c r="J465" i="6" s="1"/>
  <c r="G573" i="6"/>
  <c r="J573" i="6" s="1"/>
  <c r="G809" i="6"/>
  <c r="J809" i="6" s="1"/>
  <c r="G21" i="6"/>
  <c r="J21" i="6" s="1"/>
  <c r="G45" i="6"/>
  <c r="J45" i="6" s="1"/>
  <c r="G77" i="6"/>
  <c r="J77" i="6" s="1"/>
  <c r="G93" i="6"/>
  <c r="J93" i="6" s="1"/>
  <c r="G197" i="6"/>
  <c r="J197" i="6" s="1"/>
  <c r="G213" i="6"/>
  <c r="J213" i="6" s="1"/>
  <c r="G261" i="6"/>
  <c r="J261" i="6" s="1"/>
  <c r="G277" i="6"/>
  <c r="J277" i="6" s="1"/>
  <c r="G241" i="6"/>
  <c r="J241" i="6" s="1"/>
  <c r="G481" i="6"/>
  <c r="J481" i="6" s="1"/>
  <c r="G233" i="6"/>
  <c r="J233" i="6" s="1"/>
  <c r="G173" i="6"/>
  <c r="J173" i="6" s="1"/>
  <c r="G229" i="6"/>
  <c r="J229" i="6" s="1"/>
  <c r="G245" i="6"/>
  <c r="J245" i="6" s="1"/>
  <c r="G461" i="6"/>
  <c r="J461" i="6" s="1"/>
  <c r="G469" i="6"/>
  <c r="J469" i="6" s="1"/>
  <c r="G477" i="6"/>
  <c r="J477" i="6" s="1"/>
  <c r="G549" i="6"/>
  <c r="J549" i="6" s="1"/>
  <c r="G561" i="6"/>
  <c r="J561" i="6" s="1"/>
  <c r="G581" i="6"/>
  <c r="J581" i="6" s="1"/>
  <c r="G593" i="6"/>
  <c r="J593" i="6" s="1"/>
  <c r="G613" i="6"/>
  <c r="J613" i="6" s="1"/>
  <c r="G625" i="6"/>
  <c r="J625" i="6" s="1"/>
  <c r="G821" i="6"/>
  <c r="J821" i="6" s="1"/>
  <c r="F704" i="6"/>
  <c r="I704" i="6" s="1"/>
  <c r="F376" i="6"/>
  <c r="I376" i="6" s="1"/>
  <c r="F368" i="6"/>
  <c r="I368" i="6" s="1"/>
  <c r="F360" i="6"/>
  <c r="I360" i="6" s="1"/>
  <c r="F152" i="6"/>
  <c r="I152" i="6" s="1"/>
  <c r="F707" i="6"/>
  <c r="I707" i="6" s="1"/>
  <c r="F375" i="6"/>
  <c r="I375" i="6" s="1"/>
  <c r="F367" i="6"/>
  <c r="I367" i="6" s="1"/>
  <c r="F359" i="6"/>
  <c r="I359" i="6" s="1"/>
  <c r="F151" i="6"/>
  <c r="I151" i="6" s="1"/>
  <c r="F696" i="6"/>
  <c r="I696" i="6" s="1"/>
  <c r="F60" i="6"/>
  <c r="I60" i="6" s="1"/>
  <c r="F712" i="6"/>
  <c r="I712" i="6" s="1"/>
  <c r="F372" i="6"/>
  <c r="I372" i="6" s="1"/>
  <c r="F148" i="6"/>
  <c r="I148" i="6" s="1"/>
  <c r="F699" i="6"/>
  <c r="I699" i="6" s="1"/>
  <c r="F371" i="6"/>
  <c r="I371" i="6" s="1"/>
  <c r="F147" i="6"/>
  <c r="I147" i="6" s="1"/>
  <c r="F364" i="6"/>
  <c r="I364" i="6" s="1"/>
  <c r="F715" i="6"/>
  <c r="I715" i="6" s="1"/>
  <c r="F363" i="6"/>
  <c r="I363" i="6" s="1"/>
  <c r="F708" i="6"/>
  <c r="I708" i="6" s="1"/>
  <c r="F701" i="6"/>
  <c r="I701" i="6" s="1"/>
  <c r="F721" i="6"/>
  <c r="I721" i="6" s="1"/>
  <c r="F700" i="6"/>
  <c r="I700" i="6" s="1"/>
  <c r="F705" i="6"/>
  <c r="I705" i="6" s="1"/>
  <c r="F717" i="6"/>
  <c r="I717" i="6" s="1"/>
  <c r="F744" i="6"/>
  <c r="I744" i="6" s="1"/>
  <c r="G620" i="6"/>
  <c r="J620" i="6" s="1"/>
  <c r="G604" i="6"/>
  <c r="J604" i="6" s="1"/>
  <c r="G588" i="6"/>
  <c r="J588" i="6" s="1"/>
  <c r="G572" i="6"/>
  <c r="J572" i="6" s="1"/>
  <c r="G556" i="6"/>
  <c r="J556" i="6" s="1"/>
  <c r="G540" i="6"/>
  <c r="J540" i="6" s="1"/>
  <c r="G812" i="6"/>
  <c r="J812" i="6" s="1"/>
  <c r="G780" i="6"/>
  <c r="J780" i="6" s="1"/>
  <c r="F747" i="6"/>
  <c r="I747" i="6" s="1"/>
  <c r="G523" i="6"/>
  <c r="J523" i="6" s="1"/>
  <c r="G507" i="6"/>
  <c r="J507" i="6" s="1"/>
  <c r="G491" i="6"/>
  <c r="J491" i="6" s="1"/>
  <c r="G475" i="6"/>
  <c r="J475" i="6" s="1"/>
  <c r="G459" i="6"/>
  <c r="J459" i="6" s="1"/>
  <c r="G443" i="6"/>
  <c r="J443" i="6" s="1"/>
  <c r="G427" i="6"/>
  <c r="J427" i="6" s="1"/>
  <c r="G283" i="6"/>
  <c r="J283" i="6" s="1"/>
  <c r="G267" i="6"/>
  <c r="J267" i="6" s="1"/>
  <c r="G251" i="6"/>
  <c r="J251" i="6" s="1"/>
  <c r="G235" i="6"/>
  <c r="J235" i="6" s="1"/>
  <c r="G219" i="6"/>
  <c r="J219" i="6" s="1"/>
  <c r="G203" i="6"/>
  <c r="J203" i="6" s="1"/>
  <c r="G187" i="6"/>
  <c r="J187" i="6" s="1"/>
  <c r="G171" i="6"/>
  <c r="J171" i="6" s="1"/>
  <c r="G107" i="6"/>
  <c r="J107" i="6" s="1"/>
  <c r="G91" i="6"/>
  <c r="J91" i="6" s="1"/>
  <c r="G75" i="6"/>
  <c r="J75" i="6" s="1"/>
  <c r="G43" i="6"/>
  <c r="J43" i="6" s="1"/>
  <c r="G819" i="6"/>
  <c r="J819" i="6" s="1"/>
  <c r="G803" i="6"/>
  <c r="J803" i="6" s="1"/>
  <c r="G787" i="6"/>
  <c r="J787" i="6" s="1"/>
  <c r="G631" i="6"/>
  <c r="J631" i="6" s="1"/>
  <c r="G623" i="6"/>
  <c r="J623" i="6" s="1"/>
  <c r="G615" i="6"/>
  <c r="J615" i="6" s="1"/>
  <c r="G607" i="6"/>
  <c r="J607" i="6" s="1"/>
  <c r="G599" i="6"/>
  <c r="J599" i="6" s="1"/>
  <c r="G591" i="6"/>
  <c r="J591" i="6" s="1"/>
  <c r="G583" i="6"/>
  <c r="J583" i="6" s="1"/>
  <c r="G575" i="6"/>
  <c r="J575" i="6" s="1"/>
  <c r="G567" i="6"/>
  <c r="J567" i="6" s="1"/>
  <c r="G559" i="6"/>
  <c r="J559" i="6" s="1"/>
  <c r="G551" i="6"/>
  <c r="J551" i="6" s="1"/>
  <c r="G543" i="6"/>
  <c r="J543" i="6" s="1"/>
  <c r="G535" i="6"/>
  <c r="J535" i="6" s="1"/>
  <c r="G822" i="6"/>
  <c r="J822" i="6" s="1"/>
  <c r="G802" i="6"/>
  <c r="J802" i="6" s="1"/>
  <c r="G790" i="6"/>
  <c r="J790" i="6" s="1"/>
  <c r="F778" i="6"/>
  <c r="I778" i="6" s="1"/>
  <c r="F766" i="6"/>
  <c r="I766" i="6" s="1"/>
  <c r="F754" i="6"/>
  <c r="I754" i="6" s="1"/>
  <c r="F750" i="6"/>
  <c r="I750" i="6" s="1"/>
  <c r="F726" i="6"/>
  <c r="I726" i="6" s="1"/>
  <c r="F718" i="6"/>
  <c r="I718" i="6" s="1"/>
  <c r="F698" i="6"/>
  <c r="I698" i="6" s="1"/>
  <c r="G626" i="6"/>
  <c r="J626" i="6" s="1"/>
  <c r="G614" i="6"/>
  <c r="J614" i="6" s="1"/>
  <c r="G594" i="6"/>
  <c r="J594" i="6" s="1"/>
  <c r="G582" i="6"/>
  <c r="J582" i="6" s="1"/>
  <c r="G562" i="6"/>
  <c r="J562" i="6" s="1"/>
  <c r="G550" i="6"/>
  <c r="J550" i="6" s="1"/>
  <c r="F418" i="6"/>
  <c r="I418" i="6" s="1"/>
  <c r="F410" i="6"/>
  <c r="I410" i="6" s="1"/>
  <c r="F402" i="6"/>
  <c r="I402" i="6" s="1"/>
  <c r="F394" i="6"/>
  <c r="I394" i="6" s="1"/>
  <c r="F386" i="6"/>
  <c r="I386" i="6" s="1"/>
  <c r="F378" i="6"/>
  <c r="I378" i="6" s="1"/>
  <c r="F370" i="6"/>
  <c r="I370" i="6" s="1"/>
  <c r="F362" i="6"/>
  <c r="I362" i="6" s="1"/>
  <c r="F154" i="6"/>
  <c r="I154" i="6" s="1"/>
  <c r="G161" i="6"/>
  <c r="J161" i="6" s="1"/>
  <c r="F857" i="6"/>
  <c r="I857" i="6" s="1"/>
  <c r="G825" i="6"/>
  <c r="J825" i="6" s="1"/>
  <c r="F773" i="6"/>
  <c r="I773" i="6" s="1"/>
  <c r="G601" i="6"/>
  <c r="J601" i="6" s="1"/>
  <c r="G537" i="6"/>
  <c r="J537" i="6" s="1"/>
  <c r="F373" i="6"/>
  <c r="I373" i="6" s="1"/>
  <c r="G169" i="6"/>
  <c r="J169" i="6" s="1"/>
  <c r="G105" i="6"/>
  <c r="J105" i="6" s="1"/>
  <c r="G177" i="6"/>
  <c r="J177" i="6" s="1"/>
  <c r="F409" i="6"/>
  <c r="I409" i="6" s="1"/>
  <c r="F393" i="6"/>
  <c r="I393" i="6" s="1"/>
  <c r="F377" i="6"/>
  <c r="I377" i="6" s="1"/>
  <c r="F361" i="6"/>
  <c r="I361" i="6" s="1"/>
  <c r="F149" i="6"/>
  <c r="I149" i="6" s="1"/>
  <c r="G13" i="6"/>
  <c r="J13" i="6" s="1"/>
  <c r="G505" i="6"/>
  <c r="J505" i="6" s="1"/>
  <c r="G449" i="6"/>
  <c r="J449" i="6" s="1"/>
  <c r="G113" i="6"/>
  <c r="J113" i="6" s="1"/>
  <c r="E15" i="4"/>
  <c r="D14" i="4"/>
  <c r="F16" i="4"/>
  <c r="G7" i="4"/>
  <c r="D16" i="4"/>
  <c r="E16" i="4"/>
  <c r="G10" i="4"/>
  <c r="C16" i="4"/>
  <c r="G8" i="4"/>
  <c r="B14" i="4"/>
  <c r="B15" i="4"/>
  <c r="F15" i="4"/>
  <c r="C14" i="4"/>
  <c r="C15" i="4"/>
  <c r="G9" i="4"/>
  <c r="C15" i="3"/>
  <c r="F16" i="3"/>
  <c r="G7" i="3"/>
  <c r="D15" i="3"/>
  <c r="F14" i="3"/>
  <c r="E15" i="3"/>
  <c r="B14" i="3"/>
  <c r="G8" i="3"/>
  <c r="G9" i="3"/>
  <c r="B16" i="3"/>
  <c r="G10" i="3"/>
  <c r="G16" i="3" s="1"/>
  <c r="G21" i="3" s="1"/>
  <c r="D20" i="2"/>
  <c r="C14" i="2"/>
  <c r="C16" i="2"/>
  <c r="D14" i="2"/>
  <c r="G8" i="2"/>
  <c r="G14" i="2" s="1"/>
  <c r="G19" i="2" s="1"/>
  <c r="G10" i="2"/>
  <c r="G16" i="2" s="1"/>
  <c r="G21" i="2" s="1"/>
  <c r="C15" i="2"/>
  <c r="C20" i="2" s="1"/>
  <c r="M15" i="9" l="1"/>
  <c r="D20" i="9"/>
  <c r="K15" i="9"/>
  <c r="L15" i="9"/>
  <c r="P15" i="9" s="1"/>
  <c r="E20" i="9"/>
  <c r="M20" i="9" s="1"/>
  <c r="C20" i="9"/>
  <c r="M21" i="9"/>
  <c r="K19" i="9"/>
  <c r="O15" i="9"/>
  <c r="K7" i="10"/>
  <c r="N20" i="9"/>
  <c r="M19" i="9"/>
  <c r="N21" i="9"/>
  <c r="J21" i="9"/>
  <c r="K21" i="9"/>
  <c r="O16" i="9"/>
  <c r="L21" i="9"/>
  <c r="L19" i="9"/>
  <c r="P14" i="9"/>
  <c r="O14" i="9"/>
  <c r="Q14" i="9" s="1"/>
  <c r="W8" i="9" s="1"/>
  <c r="J20" i="9"/>
  <c r="J19" i="9"/>
  <c r="P16" i="9"/>
  <c r="S30" i="6" a="1"/>
  <c r="S30" i="6" s="1"/>
  <c r="E20" i="2"/>
  <c r="B20" i="2"/>
  <c r="C19" i="2"/>
  <c r="G14" i="3"/>
  <c r="G19" i="3" s="1"/>
  <c r="B21" i="3"/>
  <c r="G15" i="3"/>
  <c r="G20" i="3" s="1"/>
  <c r="R25" i="6" a="1"/>
  <c r="R25" i="6" s="1"/>
  <c r="Q25" i="6" a="1"/>
  <c r="Q25" i="6" s="1"/>
  <c r="Q32" i="6" a="1"/>
  <c r="Q32" i="6" s="1"/>
  <c r="Q34" i="6" a="1"/>
  <c r="Q34" i="6" s="1"/>
  <c r="Q33" i="6" a="1"/>
  <c r="Q33" i="6" s="1"/>
  <c r="S34" i="6" a="1"/>
  <c r="S34" i="6" s="1"/>
  <c r="Q31" i="6" a="1"/>
  <c r="Q31" i="6" s="1"/>
  <c r="S32" i="6" a="1"/>
  <c r="S32" i="6" s="1"/>
  <c r="Q27" i="6" a="1"/>
  <c r="Q27" i="6" s="1"/>
  <c r="S24" i="6" a="1"/>
  <c r="S24" i="6" s="1"/>
  <c r="Q26" i="6" a="1"/>
  <c r="Q26" i="6" s="1"/>
  <c r="Q30" i="6" a="1"/>
  <c r="Q30" i="6" s="1"/>
  <c r="Q23" i="6" a="1"/>
  <c r="Q23" i="6" s="1"/>
  <c r="R33" i="6" a="1"/>
  <c r="R33" i="6" s="1"/>
  <c r="R34" i="6" a="1"/>
  <c r="R34" i="6" s="1"/>
  <c r="R31" i="6" a="1"/>
  <c r="R31" i="6" s="1"/>
  <c r="R32" i="6" a="1"/>
  <c r="R32" i="6" s="1"/>
  <c r="R30" i="6" a="1"/>
  <c r="R30" i="6" s="1"/>
  <c r="S23" i="6" a="1"/>
  <c r="S23" i="6" s="1"/>
  <c r="N113" i="6" s="1"/>
  <c r="R24" i="6" a="1"/>
  <c r="R24" i="6" s="1"/>
  <c r="S33" i="6" a="1"/>
  <c r="S33" i="6" s="1"/>
  <c r="S31" i="6" a="1"/>
  <c r="S31" i="6" s="1"/>
  <c r="S26" i="6" a="1"/>
  <c r="S26" i="6" s="1"/>
  <c r="R26" i="6" a="1"/>
  <c r="R26" i="6" s="1"/>
  <c r="S27" i="6" a="1"/>
  <c r="S27" i="6" s="1"/>
  <c r="S25" i="6" a="1"/>
  <c r="S25" i="6" s="1"/>
  <c r="Q24" i="6" a="1"/>
  <c r="Q24" i="6" s="1"/>
  <c r="R23" i="6" a="1"/>
  <c r="R23" i="6" s="1"/>
  <c r="R27" i="6" a="1"/>
  <c r="R27" i="6" s="1"/>
  <c r="G14" i="4"/>
  <c r="G19" i="4" s="1"/>
  <c r="G16" i="4"/>
  <c r="B21" i="4" s="1"/>
  <c r="G15" i="4"/>
  <c r="D21" i="4"/>
  <c r="F19" i="4"/>
  <c r="E21" i="3"/>
  <c r="C21" i="3"/>
  <c r="D21" i="3"/>
  <c r="F21" i="3"/>
  <c r="E21" i="2"/>
  <c r="D19" i="2"/>
  <c r="D21" i="2"/>
  <c r="F21" i="2"/>
  <c r="C21" i="2"/>
  <c r="F19" i="2"/>
  <c r="E19" i="2"/>
  <c r="B21" i="2"/>
  <c r="C23" i="9" l="1"/>
  <c r="K20" i="9"/>
  <c r="G23" i="9"/>
  <c r="L20" i="9"/>
  <c r="O20" i="9" s="1"/>
  <c r="Q15" i="9"/>
  <c r="U9" i="9" s="1"/>
  <c r="K5" i="10"/>
  <c r="K4" i="10"/>
  <c r="M4" i="10"/>
  <c r="M5" i="10"/>
  <c r="L4" i="10"/>
  <c r="L5" i="10"/>
  <c r="V8" i="9"/>
  <c r="X8" i="9"/>
  <c r="U8" i="9"/>
  <c r="T8" i="9"/>
  <c r="Q16" i="9"/>
  <c r="X9" i="9"/>
  <c r="W9" i="9"/>
  <c r="V9" i="9"/>
  <c r="P19" i="9"/>
  <c r="O19" i="9"/>
  <c r="O21" i="9"/>
  <c r="P20" i="9"/>
  <c r="P21" i="9"/>
  <c r="M10" i="9"/>
  <c r="K9" i="9"/>
  <c r="O11" i="9"/>
  <c r="J10" i="9"/>
  <c r="N9" i="9"/>
  <c r="O10" i="9"/>
  <c r="M9" i="9"/>
  <c r="J11" i="9"/>
  <c r="L10" i="9"/>
  <c r="L9" i="9"/>
  <c r="L11" i="9"/>
  <c r="K10" i="9"/>
  <c r="J9" i="9"/>
  <c r="O9" i="9"/>
  <c r="N10" i="9"/>
  <c r="C23" i="8"/>
  <c r="G23" i="8"/>
  <c r="N617" i="6"/>
  <c r="N624" i="6"/>
  <c r="N32" i="6"/>
  <c r="N533" i="6"/>
  <c r="N280" i="6"/>
  <c r="N805" i="6"/>
  <c r="N249" i="6"/>
  <c r="N463" i="6"/>
  <c r="N235" i="6"/>
  <c r="N501" i="6"/>
  <c r="N256" i="6"/>
  <c r="N282" i="6"/>
  <c r="N818" i="6"/>
  <c r="N196" i="6"/>
  <c r="N799" i="6"/>
  <c r="N191" i="6"/>
  <c r="N486" i="6"/>
  <c r="N284" i="6"/>
  <c r="N515" i="6"/>
  <c r="N822" i="6"/>
  <c r="N798" i="6"/>
  <c r="N222" i="6"/>
  <c r="N198" i="6"/>
  <c r="N42" i="6"/>
  <c r="N205" i="6"/>
  <c r="N229" i="6"/>
  <c r="N797" i="6"/>
  <c r="N269" i="6"/>
  <c r="N112" i="6"/>
  <c r="N577" i="6"/>
  <c r="N524" i="6"/>
  <c r="N87" i="6"/>
  <c r="N281" i="6"/>
  <c r="N536" i="6"/>
  <c r="N579" i="6"/>
  <c r="N565" i="6"/>
  <c r="N464" i="6"/>
  <c r="N574" i="6"/>
  <c r="N67" i="6"/>
  <c r="N228" i="6"/>
  <c r="N20" i="6"/>
  <c r="N259" i="6"/>
  <c r="N578" i="6"/>
  <c r="N516" i="6"/>
  <c r="N591" i="6"/>
  <c r="N107" i="6"/>
  <c r="N98" i="6"/>
  <c r="N466" i="6"/>
  <c r="N254" i="6"/>
  <c r="N170" i="6"/>
  <c r="N181" i="6"/>
  <c r="N197" i="6"/>
  <c r="N621" i="6"/>
  <c r="N7" i="6"/>
  <c r="N540" i="6"/>
  <c r="N571" i="6"/>
  <c r="N469" i="6"/>
  <c r="N811" i="6"/>
  <c r="N581" i="6"/>
  <c r="N8" i="6"/>
  <c r="N168" i="6"/>
  <c r="N610" i="6"/>
  <c r="N808" i="6"/>
  <c r="N611" i="6"/>
  <c r="N239" i="6"/>
  <c r="N550" i="6"/>
  <c r="N108" i="6"/>
  <c r="N587" i="6"/>
  <c r="N79" i="6"/>
  <c r="N82" i="6"/>
  <c r="N252" i="6"/>
  <c r="N263" i="6"/>
  <c r="N590" i="6"/>
  <c r="N582" i="6"/>
  <c r="N110" i="6"/>
  <c r="N70" i="6"/>
  <c r="N33" i="6"/>
  <c r="N543" i="6"/>
  <c r="N93" i="6"/>
  <c r="N529" i="6"/>
  <c r="N801" i="6"/>
  <c r="N224" i="6"/>
  <c r="N103" i="6"/>
  <c r="N608" i="6"/>
  <c r="N535" i="6"/>
  <c r="N509" i="6"/>
  <c r="N620" i="6"/>
  <c r="N40" i="6"/>
  <c r="N793" i="6"/>
  <c r="N556" i="6"/>
  <c r="N459" i="6"/>
  <c r="N195" i="6"/>
  <c r="N474" i="6"/>
  <c r="N76" i="6"/>
  <c r="N499" i="6"/>
  <c r="N830" i="6"/>
  <c r="N584" i="6"/>
  <c r="N819" i="6"/>
  <c r="N219" i="6"/>
  <c r="N478" i="6"/>
  <c r="N530" i="6"/>
  <c r="N30" i="6"/>
  <c r="N242" i="6"/>
  <c r="N77" i="6"/>
  <c r="N89" i="6"/>
  <c r="N141" i="6"/>
  <c r="N133" i="6"/>
  <c r="N129" i="6"/>
  <c r="N117" i="6"/>
  <c r="N53" i="6"/>
  <c r="N145" i="6"/>
  <c r="N137" i="6"/>
  <c r="N125" i="6"/>
  <c r="N121" i="6"/>
  <c r="N57" i="6"/>
  <c r="N25" i="6"/>
  <c r="N26" i="6"/>
  <c r="N58" i="6"/>
  <c r="N122" i="6"/>
  <c r="N138" i="6"/>
  <c r="N290" i="6"/>
  <c r="N306" i="6"/>
  <c r="N322" i="6"/>
  <c r="N338" i="6"/>
  <c r="N354" i="6"/>
  <c r="N22" i="6"/>
  <c r="N54" i="6"/>
  <c r="N118" i="6"/>
  <c r="N134" i="6"/>
  <c r="N302" i="6"/>
  <c r="N318" i="6"/>
  <c r="N334" i="6"/>
  <c r="N350" i="6"/>
  <c r="N126" i="6"/>
  <c r="N142" i="6"/>
  <c r="N294" i="6"/>
  <c r="N310" i="6"/>
  <c r="N326" i="6"/>
  <c r="N342" i="6"/>
  <c r="N646" i="6"/>
  <c r="N662" i="6"/>
  <c r="N678" i="6"/>
  <c r="N330" i="6"/>
  <c r="N654" i="6"/>
  <c r="N682" i="6"/>
  <c r="N690" i="6"/>
  <c r="N834" i="6"/>
  <c r="N27" i="6"/>
  <c r="N59" i="6"/>
  <c r="N123" i="6"/>
  <c r="N139" i="6"/>
  <c r="N295" i="6"/>
  <c r="N311" i="6"/>
  <c r="N327" i="6"/>
  <c r="N343" i="6"/>
  <c r="N635" i="6"/>
  <c r="N651" i="6"/>
  <c r="N667" i="6"/>
  <c r="N679" i="6"/>
  <c r="N835" i="6"/>
  <c r="N292" i="6"/>
  <c r="N300" i="6"/>
  <c r="N308" i="6"/>
  <c r="N316" i="6"/>
  <c r="N324" i="6"/>
  <c r="N332" i="6"/>
  <c r="N340" i="6"/>
  <c r="N348" i="6"/>
  <c r="N356" i="6"/>
  <c r="N146" i="6"/>
  <c r="N314" i="6"/>
  <c r="N634" i="6"/>
  <c r="N642" i="6"/>
  <c r="N670" i="6"/>
  <c r="N127" i="6"/>
  <c r="N143" i="6"/>
  <c r="N649" i="6"/>
  <c r="N291" i="6"/>
  <c r="N307" i="6"/>
  <c r="N323" i="6"/>
  <c r="N339" i="6"/>
  <c r="N355" i="6"/>
  <c r="N647" i="6"/>
  <c r="N663" i="6"/>
  <c r="N675" i="6"/>
  <c r="N691" i="6"/>
  <c r="N28" i="6"/>
  <c r="N52" i="6"/>
  <c r="N116" i="6"/>
  <c r="N124" i="6"/>
  <c r="N132" i="6"/>
  <c r="N140" i="6"/>
  <c r="N130" i="6"/>
  <c r="N298" i="6"/>
  <c r="N650" i="6"/>
  <c r="N658" i="6"/>
  <c r="N686" i="6"/>
  <c r="N842" i="6"/>
  <c r="N51" i="6"/>
  <c r="N115" i="6"/>
  <c r="N131" i="6"/>
  <c r="N303" i="6"/>
  <c r="N319" i="6"/>
  <c r="N335" i="6"/>
  <c r="N351" i="6"/>
  <c r="N114" i="6"/>
  <c r="N55" i="6"/>
  <c r="N119" i="6"/>
  <c r="N315" i="6"/>
  <c r="N643" i="6"/>
  <c r="N687" i="6"/>
  <c r="N304" i="6"/>
  <c r="N320" i="6"/>
  <c r="N336" i="6"/>
  <c r="N352" i="6"/>
  <c r="N644" i="6"/>
  <c r="N660" i="6"/>
  <c r="N676" i="6"/>
  <c r="N692" i="6"/>
  <c r="N840" i="6"/>
  <c r="N645" i="6"/>
  <c r="N657" i="6"/>
  <c r="N673" i="6"/>
  <c r="N689" i="6"/>
  <c r="N841" i="6"/>
  <c r="N50" i="6"/>
  <c r="N638" i="6"/>
  <c r="N666" i="6"/>
  <c r="N135" i="6"/>
  <c r="N299" i="6"/>
  <c r="N655" i="6"/>
  <c r="N839" i="6"/>
  <c r="N24" i="6"/>
  <c r="N56" i="6"/>
  <c r="N120" i="6"/>
  <c r="N136" i="6"/>
  <c r="N640" i="6"/>
  <c r="N656" i="6"/>
  <c r="N672" i="6"/>
  <c r="N688" i="6"/>
  <c r="N836" i="6"/>
  <c r="N289" i="6"/>
  <c r="N297" i="6"/>
  <c r="N305" i="6"/>
  <c r="N313" i="6"/>
  <c r="N321" i="6"/>
  <c r="N329" i="6"/>
  <c r="N337" i="6"/>
  <c r="N345" i="6"/>
  <c r="N353" i="6"/>
  <c r="N641" i="6"/>
  <c r="N653" i="6"/>
  <c r="N669" i="6"/>
  <c r="N685" i="6"/>
  <c r="N837" i="6"/>
  <c r="N674" i="6"/>
  <c r="N838" i="6"/>
  <c r="N23" i="6"/>
  <c r="N347" i="6"/>
  <c r="N659" i="6"/>
  <c r="N843" i="6"/>
  <c r="N296" i="6"/>
  <c r="N312" i="6"/>
  <c r="N328" i="6"/>
  <c r="N344" i="6"/>
  <c r="N636" i="6"/>
  <c r="N652" i="6"/>
  <c r="N668" i="6"/>
  <c r="N684" i="6"/>
  <c r="N346" i="6"/>
  <c r="N331" i="6"/>
  <c r="N639" i="6"/>
  <c r="N671" i="6"/>
  <c r="N683" i="6"/>
  <c r="N128" i="6"/>
  <c r="N144" i="6"/>
  <c r="N648" i="6"/>
  <c r="N664" i="6"/>
  <c r="N680" i="6"/>
  <c r="N301" i="6"/>
  <c r="N333" i="6"/>
  <c r="N637" i="6"/>
  <c r="N681" i="6"/>
  <c r="N833" i="6"/>
  <c r="N293" i="6"/>
  <c r="N309" i="6"/>
  <c r="N341" i="6"/>
  <c r="N661" i="6"/>
  <c r="N693" i="6"/>
  <c r="N325" i="6"/>
  <c r="N633" i="6"/>
  <c r="N677" i="6"/>
  <c r="N317" i="6"/>
  <c r="N349" i="6"/>
  <c r="N665" i="6"/>
  <c r="N357" i="6"/>
  <c r="N713" i="6"/>
  <c r="N153" i="6"/>
  <c r="N149" i="6"/>
  <c r="N154" i="6"/>
  <c r="N370" i="6"/>
  <c r="N150" i="6"/>
  <c r="N366" i="6"/>
  <c r="N358" i="6"/>
  <c r="N374" i="6"/>
  <c r="N694" i="6"/>
  <c r="N710" i="6"/>
  <c r="N718" i="6"/>
  <c r="N359" i="6"/>
  <c r="N375" i="6"/>
  <c r="N695" i="6"/>
  <c r="N711" i="6"/>
  <c r="N364" i="6"/>
  <c r="N372" i="6"/>
  <c r="N378" i="6"/>
  <c r="N698" i="6"/>
  <c r="N706" i="6"/>
  <c r="N846" i="6"/>
  <c r="N371" i="6"/>
  <c r="N707" i="6"/>
  <c r="N847" i="6"/>
  <c r="N60" i="6"/>
  <c r="N148" i="6"/>
  <c r="N362" i="6"/>
  <c r="N714" i="6"/>
  <c r="N722" i="6"/>
  <c r="N147" i="6"/>
  <c r="N367" i="6"/>
  <c r="N719" i="6"/>
  <c r="N368" i="6"/>
  <c r="N704" i="6"/>
  <c r="N720" i="6"/>
  <c r="N705" i="6"/>
  <c r="N717" i="6"/>
  <c r="N363" i="6"/>
  <c r="N699" i="6"/>
  <c r="N152" i="6"/>
  <c r="N700" i="6"/>
  <c r="N716" i="6"/>
  <c r="N361" i="6"/>
  <c r="N369" i="6"/>
  <c r="N377" i="6"/>
  <c r="N701" i="6"/>
  <c r="N702" i="6"/>
  <c r="N151" i="6"/>
  <c r="N703" i="6"/>
  <c r="N360" i="6"/>
  <c r="N376" i="6"/>
  <c r="N696" i="6"/>
  <c r="N712" i="6"/>
  <c r="N848" i="6"/>
  <c r="N715" i="6"/>
  <c r="N708" i="6"/>
  <c r="N365" i="6"/>
  <c r="N373" i="6"/>
  <c r="N845" i="6"/>
  <c r="N721" i="6"/>
  <c r="N844" i="6"/>
  <c r="N697" i="6"/>
  <c r="N709" i="6"/>
  <c r="N415" i="6"/>
  <c r="N61" i="6"/>
  <c r="N157" i="6"/>
  <c r="N386" i="6"/>
  <c r="N414" i="6"/>
  <c r="N382" i="6"/>
  <c r="N398" i="6"/>
  <c r="N410" i="6"/>
  <c r="N62" i="6"/>
  <c r="N158" i="6"/>
  <c r="N390" i="6"/>
  <c r="N402" i="6"/>
  <c r="N418" i="6"/>
  <c r="N726" i="6"/>
  <c r="N742" i="6"/>
  <c r="N758" i="6"/>
  <c r="N394" i="6"/>
  <c r="N746" i="6"/>
  <c r="N754" i="6"/>
  <c r="N850" i="6"/>
  <c r="N155" i="6"/>
  <c r="N391" i="6"/>
  <c r="N727" i="6"/>
  <c r="N739" i="6"/>
  <c r="N755" i="6"/>
  <c r="N771" i="6"/>
  <c r="N851" i="6"/>
  <c r="N380" i="6"/>
  <c r="N388" i="6"/>
  <c r="N396" i="6"/>
  <c r="N404" i="6"/>
  <c r="N420" i="6"/>
  <c r="N422" i="6"/>
  <c r="N734" i="6"/>
  <c r="N762" i="6"/>
  <c r="N770" i="6"/>
  <c r="N774" i="6"/>
  <c r="N159" i="6"/>
  <c r="N387" i="6"/>
  <c r="N411" i="6"/>
  <c r="N723" i="6"/>
  <c r="N751" i="6"/>
  <c r="N767" i="6"/>
  <c r="N156" i="6"/>
  <c r="N416" i="6"/>
  <c r="N406" i="6"/>
  <c r="N750" i="6"/>
  <c r="N383" i="6"/>
  <c r="N379" i="6"/>
  <c r="N763" i="6"/>
  <c r="N384" i="6"/>
  <c r="N400" i="6"/>
  <c r="N412" i="6"/>
  <c r="N736" i="6"/>
  <c r="N752" i="6"/>
  <c r="N764" i="6"/>
  <c r="N776" i="6"/>
  <c r="N856" i="6"/>
  <c r="N409" i="6"/>
  <c r="N733" i="6"/>
  <c r="N749" i="6"/>
  <c r="N765" i="6"/>
  <c r="N777" i="6"/>
  <c r="N857" i="6"/>
  <c r="N778" i="6"/>
  <c r="N854" i="6"/>
  <c r="N395" i="6"/>
  <c r="N403" i="6"/>
  <c r="N731" i="6"/>
  <c r="N743" i="6"/>
  <c r="N775" i="6"/>
  <c r="N732" i="6"/>
  <c r="N748" i="6"/>
  <c r="N760" i="6"/>
  <c r="N772" i="6"/>
  <c r="N852" i="6"/>
  <c r="N385" i="6"/>
  <c r="N393" i="6"/>
  <c r="N401" i="6"/>
  <c r="N421" i="6"/>
  <c r="N729" i="6"/>
  <c r="N745" i="6"/>
  <c r="N761" i="6"/>
  <c r="N773" i="6"/>
  <c r="N853" i="6"/>
  <c r="N730" i="6"/>
  <c r="N399" i="6"/>
  <c r="N407" i="6"/>
  <c r="N419" i="6"/>
  <c r="N735" i="6"/>
  <c r="N747" i="6"/>
  <c r="N779" i="6"/>
  <c r="N392" i="6"/>
  <c r="N728" i="6"/>
  <c r="N744" i="6"/>
  <c r="N405" i="6"/>
  <c r="N417" i="6"/>
  <c r="N738" i="6"/>
  <c r="N766" i="6"/>
  <c r="N759" i="6"/>
  <c r="N855" i="6"/>
  <c r="N408" i="6"/>
  <c r="N724" i="6"/>
  <c r="N740" i="6"/>
  <c r="N768" i="6"/>
  <c r="N397" i="6"/>
  <c r="N725" i="6"/>
  <c r="N757" i="6"/>
  <c r="N389" i="6"/>
  <c r="N753" i="6"/>
  <c r="N737" i="6"/>
  <c r="N769" i="6"/>
  <c r="N756" i="6"/>
  <c r="N381" i="6"/>
  <c r="N413" i="6"/>
  <c r="N741" i="6"/>
  <c r="N849" i="6"/>
  <c r="M164" i="6"/>
  <c r="M160" i="6"/>
  <c r="M64" i="6"/>
  <c r="M162" i="6"/>
  <c r="M438" i="6"/>
  <c r="M454" i="6"/>
  <c r="M790" i="6"/>
  <c r="M426" i="6"/>
  <c r="M434" i="6"/>
  <c r="M782" i="6"/>
  <c r="M447" i="6"/>
  <c r="M791" i="6"/>
  <c r="M163" i="6"/>
  <c r="M424" i="6"/>
  <c r="M440" i="6"/>
  <c r="M166" i="6"/>
  <c r="M442" i="6"/>
  <c r="M450" i="6"/>
  <c r="M29" i="6"/>
  <c r="M431" i="6"/>
  <c r="M443" i="6"/>
  <c r="M787" i="6"/>
  <c r="M430" i="6"/>
  <c r="M786" i="6"/>
  <c r="M161" i="6"/>
  <c r="M427" i="6"/>
  <c r="M439" i="6"/>
  <c r="M451" i="6"/>
  <c r="M783" i="6"/>
  <c r="M167" i="6"/>
  <c r="M448" i="6"/>
  <c r="M780" i="6"/>
  <c r="M425" i="6"/>
  <c r="M453" i="6"/>
  <c r="M781" i="6"/>
  <c r="M165" i="6"/>
  <c r="M428" i="6"/>
  <c r="M436" i="6"/>
  <c r="M792" i="6"/>
  <c r="M437" i="6"/>
  <c r="M449" i="6"/>
  <c r="M446" i="6"/>
  <c r="M63" i="6"/>
  <c r="M444" i="6"/>
  <c r="M452" i="6"/>
  <c r="M788" i="6"/>
  <c r="M433" i="6"/>
  <c r="M445" i="6"/>
  <c r="M423" i="6"/>
  <c r="M435" i="6"/>
  <c r="M432" i="6"/>
  <c r="M789" i="6"/>
  <c r="M784" i="6"/>
  <c r="M429" i="6"/>
  <c r="M441" i="6"/>
  <c r="M785" i="6"/>
  <c r="L159" i="6"/>
  <c r="L400" i="6"/>
  <c r="L384" i="6"/>
  <c r="L155" i="6"/>
  <c r="L382" i="6"/>
  <c r="L398" i="6"/>
  <c r="L410" i="6"/>
  <c r="L62" i="6"/>
  <c r="L158" i="6"/>
  <c r="L394" i="6"/>
  <c r="L406" i="6"/>
  <c r="L422" i="6"/>
  <c r="L386" i="6"/>
  <c r="L414" i="6"/>
  <c r="L734" i="6"/>
  <c r="L750" i="6"/>
  <c r="L766" i="6"/>
  <c r="L778" i="6"/>
  <c r="L418" i="6"/>
  <c r="L380" i="6"/>
  <c r="L730" i="6"/>
  <c r="L758" i="6"/>
  <c r="L774" i="6"/>
  <c r="L383" i="6"/>
  <c r="L399" i="6"/>
  <c r="L411" i="6"/>
  <c r="L747" i="6"/>
  <c r="L763" i="6"/>
  <c r="L779" i="6"/>
  <c r="L412" i="6"/>
  <c r="L402" i="6"/>
  <c r="L738" i="6"/>
  <c r="L746" i="6"/>
  <c r="L379" i="6"/>
  <c r="L395" i="6"/>
  <c r="L407" i="6"/>
  <c r="L419" i="6"/>
  <c r="L731" i="6"/>
  <c r="L743" i="6"/>
  <c r="L759" i="6"/>
  <c r="L775" i="6"/>
  <c r="L855" i="6"/>
  <c r="L735" i="6"/>
  <c r="L408" i="6"/>
  <c r="L726" i="6"/>
  <c r="L754" i="6"/>
  <c r="L762" i="6"/>
  <c r="L854" i="6"/>
  <c r="L405" i="6"/>
  <c r="L742" i="6"/>
  <c r="L770" i="6"/>
  <c r="L850" i="6"/>
  <c r="L391" i="6"/>
  <c r="L403" i="6"/>
  <c r="L727" i="6"/>
  <c r="L739" i="6"/>
  <c r="L771" i="6"/>
  <c r="L732" i="6"/>
  <c r="L748" i="6"/>
  <c r="L760" i="6"/>
  <c r="L385" i="6"/>
  <c r="L393" i="6"/>
  <c r="L401" i="6"/>
  <c r="L417" i="6"/>
  <c r="L729" i="6"/>
  <c r="L745" i="6"/>
  <c r="L761" i="6"/>
  <c r="L773" i="6"/>
  <c r="L853" i="6"/>
  <c r="L390" i="6"/>
  <c r="L415" i="6"/>
  <c r="L751" i="6"/>
  <c r="L420" i="6"/>
  <c r="L728" i="6"/>
  <c r="L744" i="6"/>
  <c r="L413" i="6"/>
  <c r="L725" i="6"/>
  <c r="L741" i="6"/>
  <c r="L757" i="6"/>
  <c r="L849" i="6"/>
  <c r="L388" i="6"/>
  <c r="L755" i="6"/>
  <c r="L851" i="6"/>
  <c r="L404" i="6"/>
  <c r="L724" i="6"/>
  <c r="L740" i="6"/>
  <c r="L756" i="6"/>
  <c r="L768" i="6"/>
  <c r="L776" i="6"/>
  <c r="L856" i="6"/>
  <c r="L61" i="6"/>
  <c r="T38" i="6" s="1"/>
  <c r="L157" i="6"/>
  <c r="L381" i="6"/>
  <c r="L389" i="6"/>
  <c r="L397" i="6"/>
  <c r="L409" i="6"/>
  <c r="L156" i="6"/>
  <c r="L396" i="6"/>
  <c r="L421" i="6"/>
  <c r="L387" i="6"/>
  <c r="L723" i="6"/>
  <c r="L767" i="6"/>
  <c r="L416" i="6"/>
  <c r="L736" i="6"/>
  <c r="L852" i="6"/>
  <c r="L737" i="6"/>
  <c r="L769" i="6"/>
  <c r="L733" i="6"/>
  <c r="L777" i="6"/>
  <c r="L752" i="6"/>
  <c r="L772" i="6"/>
  <c r="L749" i="6"/>
  <c r="L857" i="6"/>
  <c r="L765" i="6"/>
  <c r="L392" i="6"/>
  <c r="L753" i="6"/>
  <c r="L764" i="6"/>
  <c r="N465" i="6"/>
  <c r="N589" i="6"/>
  <c r="N285" i="6"/>
  <c r="N601" i="6"/>
  <c r="N477" i="6"/>
  <c r="N796" i="6"/>
  <c r="N605" i="6"/>
  <c r="N237" i="6"/>
  <c r="N596" i="6"/>
  <c r="N512" i="6"/>
  <c r="N208" i="6"/>
  <c r="N96" i="6"/>
  <c r="N16" i="6"/>
  <c r="N467" i="6"/>
  <c r="N39" i="6"/>
  <c r="N569" i="6"/>
  <c r="N505" i="6"/>
  <c r="N832" i="6"/>
  <c r="N580" i="6"/>
  <c r="N496" i="6"/>
  <c r="N264" i="6"/>
  <c r="N627" i="6"/>
  <c r="N523" i="6"/>
  <c r="N558" i="6"/>
  <c r="N625" i="6"/>
  <c r="N561" i="6"/>
  <c r="N497" i="6"/>
  <c r="N273" i="6"/>
  <c r="N241" i="6"/>
  <c r="N820" i="6"/>
  <c r="N592" i="6"/>
  <c r="N508" i="6"/>
  <c r="N216" i="6"/>
  <c r="N104" i="6"/>
  <c r="N11" i="6"/>
  <c r="N531" i="6"/>
  <c r="N199" i="6"/>
  <c r="N526" i="6"/>
  <c r="N629" i="6"/>
  <c r="N537" i="6"/>
  <c r="N473" i="6"/>
  <c r="N612" i="6"/>
  <c r="N528" i="6"/>
  <c r="N456" i="6"/>
  <c r="N240" i="6"/>
  <c r="N599" i="6"/>
  <c r="N251" i="6"/>
  <c r="N518" i="6"/>
  <c r="N287" i="6"/>
  <c r="N231" i="6"/>
  <c r="N179" i="6"/>
  <c r="N35" i="6"/>
  <c r="N622" i="6"/>
  <c r="N538" i="6"/>
  <c r="N234" i="6"/>
  <c r="N220" i="6"/>
  <c r="N188" i="6"/>
  <c r="N100" i="6"/>
  <c r="N68" i="6"/>
  <c r="N12" i="6"/>
  <c r="N631" i="6"/>
  <c r="N563" i="6"/>
  <c r="N487" i="6"/>
  <c r="N243" i="6"/>
  <c r="N175" i="6"/>
  <c r="N47" i="6"/>
  <c r="N810" i="6"/>
  <c r="N562" i="6"/>
  <c r="N458" i="6"/>
  <c r="N18" i="6"/>
  <c r="N564" i="6"/>
  <c r="N500" i="6"/>
  <c r="N276" i="6"/>
  <c r="N244" i="6"/>
  <c r="N803" i="6"/>
  <c r="N575" i="6"/>
  <c r="N503" i="6"/>
  <c r="N247" i="6"/>
  <c r="N203" i="6"/>
  <c r="N91" i="6"/>
  <c r="N794" i="6"/>
  <c r="N542" i="6"/>
  <c r="N470" i="6"/>
  <c r="N34" i="6"/>
  <c r="N630" i="6"/>
  <c r="N570" i="6"/>
  <c r="N514" i="6"/>
  <c r="N278" i="6"/>
  <c r="N206" i="6"/>
  <c r="N94" i="6"/>
  <c r="N14" i="6"/>
  <c r="N238" i="6"/>
  <c r="N182" i="6"/>
  <c r="N38" i="6"/>
  <c r="N218" i="6"/>
  <c r="N106" i="6"/>
  <c r="N13" i="6"/>
  <c r="N37" i="6"/>
  <c r="N97" i="6"/>
  <c r="N185" i="6"/>
  <c r="N217" i="6"/>
  <c r="N45" i="6"/>
  <c r="N169" i="6"/>
  <c r="N209" i="6"/>
  <c r="N49" i="6"/>
  <c r="N105" i="6"/>
  <c r="M96" i="6"/>
  <c r="M88" i="6"/>
  <c r="M84" i="6"/>
  <c r="M72" i="6"/>
  <c r="M48" i="6"/>
  <c r="M44" i="6"/>
  <c r="M40" i="6"/>
  <c r="M628" i="6"/>
  <c r="M277" i="6"/>
  <c r="M245" i="6"/>
  <c r="M224" i="6"/>
  <c r="M216" i="6"/>
  <c r="M204" i="6"/>
  <c r="M200" i="6"/>
  <c r="M192" i="6"/>
  <c r="M184" i="6"/>
  <c r="M180" i="6"/>
  <c r="M172" i="6"/>
  <c r="M112" i="6"/>
  <c r="M108" i="6"/>
  <c r="M104" i="6"/>
  <c r="M100" i="6"/>
  <c r="M80" i="6"/>
  <c r="M76" i="6"/>
  <c r="M36" i="6"/>
  <c r="M32" i="6"/>
  <c r="M261" i="6"/>
  <c r="M228" i="6"/>
  <c r="M220" i="6"/>
  <c r="M212" i="6"/>
  <c r="M208" i="6"/>
  <c r="M196" i="6"/>
  <c r="M188" i="6"/>
  <c r="M176" i="6"/>
  <c r="M168" i="6"/>
  <c r="M92" i="6"/>
  <c r="M68" i="6"/>
  <c r="M16" i="6"/>
  <c r="M9" i="6"/>
  <c r="M20" i="6"/>
  <c r="M14" i="6"/>
  <c r="M30" i="6"/>
  <c r="M46" i="6"/>
  <c r="M78" i="6"/>
  <c r="M94" i="6"/>
  <c r="M110" i="6"/>
  <c r="M174" i="6"/>
  <c r="M190" i="6"/>
  <c r="M206" i="6"/>
  <c r="M222" i="6"/>
  <c r="M234" i="6"/>
  <c r="M250" i="6"/>
  <c r="M266" i="6"/>
  <c r="M282" i="6"/>
  <c r="M10" i="6"/>
  <c r="M42" i="6"/>
  <c r="M74" i="6"/>
  <c r="M90" i="6"/>
  <c r="M106" i="6"/>
  <c r="M170" i="6"/>
  <c r="M186" i="6"/>
  <c r="M202" i="6"/>
  <c r="M218" i="6"/>
  <c r="M246" i="6"/>
  <c r="M262" i="6"/>
  <c r="M278" i="6"/>
  <c r="M18" i="6"/>
  <c r="M34" i="6"/>
  <c r="M66" i="6"/>
  <c r="M82" i="6"/>
  <c r="M98" i="6"/>
  <c r="M178" i="6"/>
  <c r="M194" i="6"/>
  <c r="M210" i="6"/>
  <c r="M226" i="6"/>
  <c r="M238" i="6"/>
  <c r="M254" i="6"/>
  <c r="M270" i="6"/>
  <c r="M286" i="6"/>
  <c r="M470" i="6"/>
  <c r="M486" i="6"/>
  <c r="M502" i="6"/>
  <c r="M518" i="6"/>
  <c r="M534" i="6"/>
  <c r="M558" i="6"/>
  <c r="M586" i="6"/>
  <c r="M602" i="6"/>
  <c r="M618" i="6"/>
  <c r="M806" i="6"/>
  <c r="M822" i="6"/>
  <c r="M182" i="6"/>
  <c r="M462" i="6"/>
  <c r="M490" i="6"/>
  <c r="M498" i="6"/>
  <c r="M526" i="6"/>
  <c r="M8" i="6"/>
  <c r="M566" i="6"/>
  <c r="M574" i="6"/>
  <c r="M582" i="6"/>
  <c r="M610" i="6"/>
  <c r="M810" i="6"/>
  <c r="M818" i="6"/>
  <c r="M41" i="6"/>
  <c r="M73" i="6"/>
  <c r="M89" i="6"/>
  <c r="M105" i="6"/>
  <c r="M169" i="6"/>
  <c r="M185" i="6"/>
  <c r="M201" i="6"/>
  <c r="M217" i="6"/>
  <c r="M237" i="6"/>
  <c r="M269" i="6"/>
  <c r="M235" i="6"/>
  <c r="M251" i="6"/>
  <c r="M267" i="6"/>
  <c r="M283" i="6"/>
  <c r="M459" i="6"/>
  <c r="M471" i="6"/>
  <c r="M483" i="6"/>
  <c r="M511" i="6"/>
  <c r="M523" i="6"/>
  <c r="M535" i="6"/>
  <c r="M547" i="6"/>
  <c r="M579" i="6"/>
  <c r="M595" i="6"/>
  <c r="M623" i="6"/>
  <c r="M807" i="6"/>
  <c r="M823" i="6"/>
  <c r="M19" i="6"/>
  <c r="M35" i="6"/>
  <c r="M43" i="6"/>
  <c r="M67" i="6"/>
  <c r="M75" i="6"/>
  <c r="M83" i="6"/>
  <c r="M91" i="6"/>
  <c r="M99" i="6"/>
  <c r="M107" i="6"/>
  <c r="M171" i="6"/>
  <c r="M179" i="6"/>
  <c r="M187" i="6"/>
  <c r="M195" i="6"/>
  <c r="M203" i="6"/>
  <c r="M211" i="6"/>
  <c r="M219" i="6"/>
  <c r="M227" i="6"/>
  <c r="M456" i="6"/>
  <c r="M472" i="6"/>
  <c r="M488" i="6"/>
  <c r="M504" i="6"/>
  <c r="M520" i="6"/>
  <c r="M536" i="6"/>
  <c r="M552" i="6"/>
  <c r="M568" i="6"/>
  <c r="M588" i="6"/>
  <c r="M604" i="6"/>
  <c r="M620" i="6"/>
  <c r="M38" i="6"/>
  <c r="M102" i="6"/>
  <c r="M230" i="6"/>
  <c r="M274" i="6"/>
  <c r="M478" i="6"/>
  <c r="M506" i="6"/>
  <c r="M514" i="6"/>
  <c r="M542" i="6"/>
  <c r="M12" i="6"/>
  <c r="M554" i="6"/>
  <c r="M590" i="6"/>
  <c r="M598" i="6"/>
  <c r="M626" i="6"/>
  <c r="M798" i="6"/>
  <c r="M826" i="6"/>
  <c r="M13" i="6"/>
  <c r="M45" i="6"/>
  <c r="M77" i="6"/>
  <c r="M93" i="6"/>
  <c r="M109" i="6"/>
  <c r="M173" i="6"/>
  <c r="M189" i="6"/>
  <c r="M205" i="6"/>
  <c r="M221" i="6"/>
  <c r="M241" i="6"/>
  <c r="M273" i="6"/>
  <c r="M247" i="6"/>
  <c r="M263" i="6"/>
  <c r="M279" i="6"/>
  <c r="M455" i="6"/>
  <c r="M467" i="6"/>
  <c r="M495" i="6"/>
  <c r="M507" i="6"/>
  <c r="M519" i="6"/>
  <c r="M531" i="6"/>
  <c r="M559" i="6"/>
  <c r="M571" i="6"/>
  <c r="M575" i="6"/>
  <c r="M591" i="6"/>
  <c r="M607" i="6"/>
  <c r="M619" i="6"/>
  <c r="M803" i="6"/>
  <c r="M819" i="6"/>
  <c r="M236" i="6"/>
  <c r="M244" i="6"/>
  <c r="M252" i="6"/>
  <c r="M260" i="6"/>
  <c r="M268" i="6"/>
  <c r="M276" i="6"/>
  <c r="M284" i="6"/>
  <c r="M86" i="6"/>
  <c r="M214" i="6"/>
  <c r="M258" i="6"/>
  <c r="M458" i="6"/>
  <c r="M466" i="6"/>
  <c r="M494" i="6"/>
  <c r="M522" i="6"/>
  <c r="M530" i="6"/>
  <c r="M562" i="6"/>
  <c r="M570" i="6"/>
  <c r="M578" i="6"/>
  <c r="M606" i="6"/>
  <c r="M614" i="6"/>
  <c r="M814" i="6"/>
  <c r="M17" i="6"/>
  <c r="M33" i="6"/>
  <c r="M49" i="6"/>
  <c r="M65" i="6"/>
  <c r="M81" i="6"/>
  <c r="M97" i="6"/>
  <c r="M113" i="6"/>
  <c r="M177" i="6"/>
  <c r="M193" i="6"/>
  <c r="M209" i="6"/>
  <c r="M225" i="6"/>
  <c r="M253" i="6"/>
  <c r="M285" i="6"/>
  <c r="M243" i="6"/>
  <c r="M259" i="6"/>
  <c r="M275" i="6"/>
  <c r="M198" i="6"/>
  <c r="M546" i="6"/>
  <c r="M630" i="6"/>
  <c r="M802" i="6"/>
  <c r="M830" i="6"/>
  <c r="M21" i="6"/>
  <c r="M85" i="6"/>
  <c r="M213" i="6"/>
  <c r="M271" i="6"/>
  <c r="M543" i="6"/>
  <c r="M555" i="6"/>
  <c r="M567" i="6"/>
  <c r="M587" i="6"/>
  <c r="M631" i="6"/>
  <c r="M815" i="6"/>
  <c r="M7" i="6"/>
  <c r="M39" i="6"/>
  <c r="M71" i="6"/>
  <c r="M87" i="6"/>
  <c r="M103" i="6"/>
  <c r="M183" i="6"/>
  <c r="M199" i="6"/>
  <c r="M215" i="6"/>
  <c r="M231" i="6"/>
  <c r="M476" i="6"/>
  <c r="M484" i="6"/>
  <c r="M512" i="6"/>
  <c r="M540" i="6"/>
  <c r="M548" i="6"/>
  <c r="M596" i="6"/>
  <c r="M624" i="6"/>
  <c r="M632" i="6"/>
  <c r="M796" i="6"/>
  <c r="M812" i="6"/>
  <c r="M828" i="6"/>
  <c r="M11" i="6"/>
  <c r="M465" i="6"/>
  <c r="M477" i="6"/>
  <c r="M489" i="6"/>
  <c r="M517" i="6"/>
  <c r="M529" i="6"/>
  <c r="M541" i="6"/>
  <c r="M553" i="6"/>
  <c r="M577" i="6"/>
  <c r="M589" i="6"/>
  <c r="M605" i="6"/>
  <c r="M621" i="6"/>
  <c r="M797" i="6"/>
  <c r="M813" i="6"/>
  <c r="M829" i="6"/>
  <c r="M249" i="6"/>
  <c r="M281" i="6"/>
  <c r="M550" i="6"/>
  <c r="M37" i="6"/>
  <c r="M101" i="6"/>
  <c r="M229" i="6"/>
  <c r="M255" i="6"/>
  <c r="M463" i="6"/>
  <c r="M475" i="6"/>
  <c r="M487" i="6"/>
  <c r="M499" i="6"/>
  <c r="M599" i="6"/>
  <c r="M611" i="6"/>
  <c r="M795" i="6"/>
  <c r="M827" i="6"/>
  <c r="M240" i="6"/>
  <c r="M256" i="6"/>
  <c r="M272" i="6"/>
  <c r="M288" i="6"/>
  <c r="M464" i="6"/>
  <c r="M492" i="6"/>
  <c r="M500" i="6"/>
  <c r="M528" i="6"/>
  <c r="M556" i="6"/>
  <c r="M564" i="6"/>
  <c r="M576" i="6"/>
  <c r="M584" i="6"/>
  <c r="M612" i="6"/>
  <c r="M808" i="6"/>
  <c r="M824" i="6"/>
  <c r="M461" i="6"/>
  <c r="M473" i="6"/>
  <c r="M501" i="6"/>
  <c r="M513" i="6"/>
  <c r="M525" i="6"/>
  <c r="M537" i="6"/>
  <c r="M565" i="6"/>
  <c r="M573" i="6"/>
  <c r="M601" i="6"/>
  <c r="M617" i="6"/>
  <c r="M793" i="6"/>
  <c r="M809" i="6"/>
  <c r="M825" i="6"/>
  <c r="M70" i="6"/>
  <c r="M242" i="6"/>
  <c r="M474" i="6"/>
  <c r="M181" i="6"/>
  <c r="M257" i="6"/>
  <c r="M239" i="6"/>
  <c r="M479" i="6"/>
  <c r="M491" i="6"/>
  <c r="M503" i="6"/>
  <c r="M515" i="6"/>
  <c r="M603" i="6"/>
  <c r="M615" i="6"/>
  <c r="M799" i="6"/>
  <c r="M831" i="6"/>
  <c r="M15" i="6"/>
  <c r="M31" i="6"/>
  <c r="M47" i="6"/>
  <c r="M79" i="6"/>
  <c r="M95" i="6"/>
  <c r="M111" i="6"/>
  <c r="M175" i="6"/>
  <c r="M191" i="6"/>
  <c r="M207" i="6"/>
  <c r="M223" i="6"/>
  <c r="M480" i="6"/>
  <c r="M508" i="6"/>
  <c r="M516" i="6"/>
  <c r="M544" i="6"/>
  <c r="M572" i="6"/>
  <c r="M592" i="6"/>
  <c r="M600" i="6"/>
  <c r="M804" i="6"/>
  <c r="M820" i="6"/>
  <c r="M457" i="6"/>
  <c r="M485" i="6"/>
  <c r="M497" i="6"/>
  <c r="M509" i="6"/>
  <c r="M521" i="6"/>
  <c r="M549" i="6"/>
  <c r="M561" i="6"/>
  <c r="M482" i="6"/>
  <c r="M510" i="6"/>
  <c r="M538" i="6"/>
  <c r="M594" i="6"/>
  <c r="M622" i="6"/>
  <c r="M794" i="6"/>
  <c r="M69" i="6"/>
  <c r="M197" i="6"/>
  <c r="M287" i="6"/>
  <c r="M527" i="6"/>
  <c r="M539" i="6"/>
  <c r="M551" i="6"/>
  <c r="M563" i="6"/>
  <c r="M583" i="6"/>
  <c r="M627" i="6"/>
  <c r="M811" i="6"/>
  <c r="M232" i="6"/>
  <c r="M248" i="6"/>
  <c r="M264" i="6"/>
  <c r="M280" i="6"/>
  <c r="M460" i="6"/>
  <c r="M468" i="6"/>
  <c r="M496" i="6"/>
  <c r="M524" i="6"/>
  <c r="M532" i="6"/>
  <c r="M560" i="6"/>
  <c r="M580" i="6"/>
  <c r="M608" i="6"/>
  <c r="M616" i="6"/>
  <c r="M832" i="6"/>
  <c r="M469" i="6"/>
  <c r="M493" i="6"/>
  <c r="M585" i="6"/>
  <c r="M597" i="6"/>
  <c r="M629" i="6"/>
  <c r="M821" i="6"/>
  <c r="M265" i="6"/>
  <c r="M557" i="6"/>
  <c r="M581" i="6"/>
  <c r="M817" i="6"/>
  <c r="M816" i="6"/>
  <c r="M545" i="6"/>
  <c r="M569" i="6"/>
  <c r="M609" i="6"/>
  <c r="M801" i="6"/>
  <c r="M533" i="6"/>
  <c r="M800" i="6"/>
  <c r="M481" i="6"/>
  <c r="M505" i="6"/>
  <c r="M613" i="6"/>
  <c r="M805" i="6"/>
  <c r="M233" i="6"/>
  <c r="M593" i="6"/>
  <c r="M625" i="6"/>
  <c r="M144" i="6"/>
  <c r="M128" i="6"/>
  <c r="M124" i="6"/>
  <c r="M56" i="6"/>
  <c r="M357" i="6"/>
  <c r="M341" i="6"/>
  <c r="M309" i="6"/>
  <c r="M140" i="6"/>
  <c r="M132" i="6"/>
  <c r="M116" i="6"/>
  <c r="M52" i="6"/>
  <c r="M325" i="6"/>
  <c r="M293" i="6"/>
  <c r="M136" i="6"/>
  <c r="M120" i="6"/>
  <c r="M28" i="6"/>
  <c r="M24" i="6"/>
  <c r="M126" i="6"/>
  <c r="M142" i="6"/>
  <c r="M298" i="6"/>
  <c r="M314" i="6"/>
  <c r="M330" i="6"/>
  <c r="M346" i="6"/>
  <c r="M26" i="6"/>
  <c r="M58" i="6"/>
  <c r="M122" i="6"/>
  <c r="M138" i="6"/>
  <c r="M294" i="6"/>
  <c r="M310" i="6"/>
  <c r="M326" i="6"/>
  <c r="M342" i="6"/>
  <c r="M50" i="6"/>
  <c r="M114" i="6"/>
  <c r="M130" i="6"/>
  <c r="M146" i="6"/>
  <c r="M302" i="6"/>
  <c r="M318" i="6"/>
  <c r="M334" i="6"/>
  <c r="M350" i="6"/>
  <c r="M634" i="6"/>
  <c r="M650" i="6"/>
  <c r="M666" i="6"/>
  <c r="M682" i="6"/>
  <c r="M54" i="6"/>
  <c r="M118" i="6"/>
  <c r="M290" i="6"/>
  <c r="M354" i="6"/>
  <c r="M638" i="6"/>
  <c r="M646" i="6"/>
  <c r="M674" i="6"/>
  <c r="M842" i="6"/>
  <c r="M25" i="6"/>
  <c r="M57" i="6"/>
  <c r="M121" i="6"/>
  <c r="M137" i="6"/>
  <c r="M301" i="6"/>
  <c r="M333" i="6"/>
  <c r="M299" i="6"/>
  <c r="M315" i="6"/>
  <c r="M331" i="6"/>
  <c r="M347" i="6"/>
  <c r="M639" i="6"/>
  <c r="M655" i="6"/>
  <c r="M671" i="6"/>
  <c r="M683" i="6"/>
  <c r="M839" i="6"/>
  <c r="M27" i="6"/>
  <c r="M51" i="6"/>
  <c r="M59" i="6"/>
  <c r="M115" i="6"/>
  <c r="M123" i="6"/>
  <c r="M131" i="6"/>
  <c r="M139" i="6"/>
  <c r="M338" i="6"/>
  <c r="M654" i="6"/>
  <c r="M662" i="6"/>
  <c r="M690" i="6"/>
  <c r="M838" i="6"/>
  <c r="M125" i="6"/>
  <c r="M141" i="6"/>
  <c r="M305" i="6"/>
  <c r="M337" i="6"/>
  <c r="M295" i="6"/>
  <c r="M311" i="6"/>
  <c r="M327" i="6"/>
  <c r="M343" i="6"/>
  <c r="M635" i="6"/>
  <c r="M651" i="6"/>
  <c r="M667" i="6"/>
  <c r="M679" i="6"/>
  <c r="M835" i="6"/>
  <c r="M292" i="6"/>
  <c r="M300" i="6"/>
  <c r="M308" i="6"/>
  <c r="M316" i="6"/>
  <c r="M324" i="6"/>
  <c r="M332" i="6"/>
  <c r="M340" i="6"/>
  <c r="M348" i="6"/>
  <c r="M356" i="6"/>
  <c r="M22" i="6"/>
  <c r="M322" i="6"/>
  <c r="M642" i="6"/>
  <c r="M670" i="6"/>
  <c r="M678" i="6"/>
  <c r="M834" i="6"/>
  <c r="M129" i="6"/>
  <c r="M145" i="6"/>
  <c r="M317" i="6"/>
  <c r="M349" i="6"/>
  <c r="M291" i="6"/>
  <c r="M307" i="6"/>
  <c r="M323" i="6"/>
  <c r="M339" i="6"/>
  <c r="M355" i="6"/>
  <c r="M658" i="6"/>
  <c r="M686" i="6"/>
  <c r="M321" i="6"/>
  <c r="M335" i="6"/>
  <c r="M663" i="6"/>
  <c r="M675" i="6"/>
  <c r="M23" i="6"/>
  <c r="M55" i="6"/>
  <c r="M119" i="6"/>
  <c r="M135" i="6"/>
  <c r="M648" i="6"/>
  <c r="M664" i="6"/>
  <c r="M680" i="6"/>
  <c r="M637" i="6"/>
  <c r="M665" i="6"/>
  <c r="M681" i="6"/>
  <c r="M313" i="6"/>
  <c r="M345" i="6"/>
  <c r="M134" i="6"/>
  <c r="M306" i="6"/>
  <c r="M353" i="6"/>
  <c r="M319" i="6"/>
  <c r="M643" i="6"/>
  <c r="M687" i="6"/>
  <c r="M304" i="6"/>
  <c r="M320" i="6"/>
  <c r="M336" i="6"/>
  <c r="M352" i="6"/>
  <c r="M644" i="6"/>
  <c r="M660" i="6"/>
  <c r="M676" i="6"/>
  <c r="M840" i="6"/>
  <c r="M633" i="6"/>
  <c r="M649" i="6"/>
  <c r="M661" i="6"/>
  <c r="M677" i="6"/>
  <c r="M693" i="6"/>
  <c r="M841" i="6"/>
  <c r="M692" i="6"/>
  <c r="M53" i="6"/>
  <c r="M117" i="6"/>
  <c r="M303" i="6"/>
  <c r="M647" i="6"/>
  <c r="M691" i="6"/>
  <c r="M127" i="6"/>
  <c r="M143" i="6"/>
  <c r="M640" i="6"/>
  <c r="M656" i="6"/>
  <c r="M672" i="6"/>
  <c r="M688" i="6"/>
  <c r="M836" i="6"/>
  <c r="M133" i="6"/>
  <c r="M289" i="6"/>
  <c r="M351" i="6"/>
  <c r="M659" i="6"/>
  <c r="M843" i="6"/>
  <c r="M296" i="6"/>
  <c r="M312" i="6"/>
  <c r="M328" i="6"/>
  <c r="M344" i="6"/>
  <c r="M636" i="6"/>
  <c r="M652" i="6"/>
  <c r="M668" i="6"/>
  <c r="M684" i="6"/>
  <c r="M673" i="6"/>
  <c r="M329" i="6"/>
  <c r="M641" i="6"/>
  <c r="M653" i="6"/>
  <c r="M685" i="6"/>
  <c r="M833" i="6"/>
  <c r="M645" i="6"/>
  <c r="M657" i="6"/>
  <c r="M689" i="6"/>
  <c r="M837" i="6"/>
  <c r="M297" i="6"/>
  <c r="M669" i="6"/>
  <c r="L103" i="6"/>
  <c r="L99" i="6"/>
  <c r="L91" i="6"/>
  <c r="L79" i="6"/>
  <c r="L75" i="6"/>
  <c r="L67" i="6"/>
  <c r="L39" i="6"/>
  <c r="L35" i="6"/>
  <c r="L31" i="6"/>
  <c r="L501" i="6"/>
  <c r="L288" i="6"/>
  <c r="L256" i="6"/>
  <c r="L227" i="6"/>
  <c r="L219" i="6"/>
  <c r="L211" i="6"/>
  <c r="L207" i="6"/>
  <c r="L195" i="6"/>
  <c r="L187" i="6"/>
  <c r="L183" i="6"/>
  <c r="L175" i="6"/>
  <c r="L95" i="6"/>
  <c r="L71" i="6"/>
  <c r="L43" i="6"/>
  <c r="L565" i="6"/>
  <c r="L272" i="6"/>
  <c r="L240" i="6"/>
  <c r="L231" i="6"/>
  <c r="L223" i="6"/>
  <c r="L215" i="6"/>
  <c r="L203" i="6"/>
  <c r="L199" i="6"/>
  <c r="L191" i="6"/>
  <c r="L179" i="6"/>
  <c r="L171" i="6"/>
  <c r="L111" i="6"/>
  <c r="L107" i="6"/>
  <c r="L87" i="6"/>
  <c r="L83" i="6"/>
  <c r="L47" i="6"/>
  <c r="L8" i="6"/>
  <c r="L7" i="6"/>
  <c r="L15" i="6"/>
  <c r="L19" i="6"/>
  <c r="L12" i="6"/>
  <c r="L10" i="6"/>
  <c r="L18" i="6"/>
  <c r="L34" i="6"/>
  <c r="L66" i="6"/>
  <c r="L82" i="6"/>
  <c r="L98" i="6"/>
  <c r="L178" i="6"/>
  <c r="L194" i="6"/>
  <c r="L210" i="6"/>
  <c r="L226" i="6"/>
  <c r="L238" i="6"/>
  <c r="L254" i="6"/>
  <c r="L270" i="6"/>
  <c r="L286" i="6"/>
  <c r="L14" i="6"/>
  <c r="L30" i="6"/>
  <c r="L46" i="6"/>
  <c r="L78" i="6"/>
  <c r="L94" i="6"/>
  <c r="L110" i="6"/>
  <c r="L174" i="6"/>
  <c r="L190" i="6"/>
  <c r="L206" i="6"/>
  <c r="L222" i="6"/>
  <c r="L234" i="6"/>
  <c r="L250" i="6"/>
  <c r="L266" i="6"/>
  <c r="L282" i="6"/>
  <c r="L38" i="6"/>
  <c r="L70" i="6"/>
  <c r="L86" i="6"/>
  <c r="L102" i="6"/>
  <c r="L182" i="6"/>
  <c r="L198" i="6"/>
  <c r="L214" i="6"/>
  <c r="L230" i="6"/>
  <c r="L242" i="6"/>
  <c r="L258" i="6"/>
  <c r="L274" i="6"/>
  <c r="L462" i="6"/>
  <c r="L478" i="6"/>
  <c r="L494" i="6"/>
  <c r="L510" i="6"/>
  <c r="L526" i="6"/>
  <c r="L542" i="6"/>
  <c r="L16" i="6"/>
  <c r="L32" i="6"/>
  <c r="L48" i="6"/>
  <c r="L80" i="6"/>
  <c r="L100" i="6"/>
  <c r="L180" i="6"/>
  <c r="L196" i="6"/>
  <c r="L212" i="6"/>
  <c r="L228" i="6"/>
  <c r="L284" i="6"/>
  <c r="L550" i="6"/>
  <c r="L566" i="6"/>
  <c r="L574" i="6"/>
  <c r="L590" i="6"/>
  <c r="L606" i="6"/>
  <c r="L622" i="6"/>
  <c r="L794" i="6"/>
  <c r="L810" i="6"/>
  <c r="L826" i="6"/>
  <c r="L74" i="6"/>
  <c r="L202" i="6"/>
  <c r="L246" i="6"/>
  <c r="L458" i="6"/>
  <c r="L486" i="6"/>
  <c r="L514" i="6"/>
  <c r="L522" i="6"/>
  <c r="L72" i="6"/>
  <c r="L96" i="6"/>
  <c r="L184" i="6"/>
  <c r="L204" i="6"/>
  <c r="L224" i="6"/>
  <c r="L554" i="6"/>
  <c r="L562" i="6"/>
  <c r="L594" i="6"/>
  <c r="L602" i="6"/>
  <c r="L630" i="6"/>
  <c r="L802" i="6"/>
  <c r="L830" i="6"/>
  <c r="L11" i="6"/>
  <c r="L469" i="6"/>
  <c r="L239" i="6"/>
  <c r="L255" i="6"/>
  <c r="L271" i="6"/>
  <c r="L287" i="6"/>
  <c r="L463" i="6"/>
  <c r="L475" i="6"/>
  <c r="L487" i="6"/>
  <c r="L499" i="6"/>
  <c r="L527" i="6"/>
  <c r="L539" i="6"/>
  <c r="L551" i="6"/>
  <c r="L563" i="6"/>
  <c r="L583" i="6"/>
  <c r="L599" i="6"/>
  <c r="L611" i="6"/>
  <c r="L627" i="6"/>
  <c r="L795" i="6"/>
  <c r="L811" i="6"/>
  <c r="L827" i="6"/>
  <c r="L9" i="6"/>
  <c r="L460" i="6"/>
  <c r="L476" i="6"/>
  <c r="L492" i="6"/>
  <c r="L508" i="6"/>
  <c r="L524" i="6"/>
  <c r="L540" i="6"/>
  <c r="L556" i="6"/>
  <c r="L572" i="6"/>
  <c r="L580" i="6"/>
  <c r="L596" i="6"/>
  <c r="L612" i="6"/>
  <c r="L628" i="6"/>
  <c r="L186" i="6"/>
  <c r="L466" i="6"/>
  <c r="L474" i="6"/>
  <c r="L502" i="6"/>
  <c r="L530" i="6"/>
  <c r="L538" i="6"/>
  <c r="L36" i="6"/>
  <c r="L76" i="6"/>
  <c r="L104" i="6"/>
  <c r="L168" i="6"/>
  <c r="L188" i="6"/>
  <c r="L208" i="6"/>
  <c r="L236" i="6"/>
  <c r="L92" i="6"/>
  <c r="L570" i="6"/>
  <c r="L582" i="6"/>
  <c r="L610" i="6"/>
  <c r="L618" i="6"/>
  <c r="L818" i="6"/>
  <c r="L485" i="6"/>
  <c r="L235" i="6"/>
  <c r="L251" i="6"/>
  <c r="L267" i="6"/>
  <c r="L283" i="6"/>
  <c r="L459" i="6"/>
  <c r="L471" i="6"/>
  <c r="L483" i="6"/>
  <c r="L511" i="6"/>
  <c r="L523" i="6"/>
  <c r="L535" i="6"/>
  <c r="L547" i="6"/>
  <c r="L579" i="6"/>
  <c r="L595" i="6"/>
  <c r="L623" i="6"/>
  <c r="L807" i="6"/>
  <c r="L823" i="6"/>
  <c r="L42" i="6"/>
  <c r="L106" i="6"/>
  <c r="L170" i="6"/>
  <c r="L278" i="6"/>
  <c r="L482" i="6"/>
  <c r="L490" i="6"/>
  <c r="L518" i="6"/>
  <c r="L546" i="6"/>
  <c r="L20" i="6"/>
  <c r="L40" i="6"/>
  <c r="L84" i="6"/>
  <c r="L108" i="6"/>
  <c r="L172" i="6"/>
  <c r="L192" i="6"/>
  <c r="L216" i="6"/>
  <c r="L252" i="6"/>
  <c r="L558" i="6"/>
  <c r="L598" i="6"/>
  <c r="L626" i="6"/>
  <c r="L798" i="6"/>
  <c r="L806" i="6"/>
  <c r="L533" i="6"/>
  <c r="L247" i="6"/>
  <c r="L263" i="6"/>
  <c r="L279" i="6"/>
  <c r="L88" i="6"/>
  <c r="L176" i="6"/>
  <c r="L549" i="6"/>
  <c r="L495" i="6"/>
  <c r="L507" i="6"/>
  <c r="L519" i="6"/>
  <c r="L531" i="6"/>
  <c r="L575" i="6"/>
  <c r="L619" i="6"/>
  <c r="L803" i="6"/>
  <c r="L468" i="6"/>
  <c r="L496" i="6"/>
  <c r="L504" i="6"/>
  <c r="L532" i="6"/>
  <c r="L560" i="6"/>
  <c r="L568" i="6"/>
  <c r="L584" i="6"/>
  <c r="L592" i="6"/>
  <c r="L620" i="6"/>
  <c r="L800" i="6"/>
  <c r="L816" i="6"/>
  <c r="L832" i="6"/>
  <c r="L21" i="6"/>
  <c r="L37" i="6"/>
  <c r="L69" i="6"/>
  <c r="L85" i="6"/>
  <c r="L101" i="6"/>
  <c r="L181" i="6"/>
  <c r="L197" i="6"/>
  <c r="L213" i="6"/>
  <c r="L229" i="6"/>
  <c r="L280" i="6"/>
  <c r="L233" i="6"/>
  <c r="L241" i="6"/>
  <c r="L249" i="6"/>
  <c r="L257" i="6"/>
  <c r="L265" i="6"/>
  <c r="L273" i="6"/>
  <c r="L281" i="6"/>
  <c r="L481" i="6"/>
  <c r="L493" i="6"/>
  <c r="L505" i="6"/>
  <c r="L545" i="6"/>
  <c r="L557" i="6"/>
  <c r="L569" i="6"/>
  <c r="L581" i="6"/>
  <c r="L593" i="6"/>
  <c r="L609" i="6"/>
  <c r="L625" i="6"/>
  <c r="L805" i="6"/>
  <c r="L821" i="6"/>
  <c r="L607" i="6"/>
  <c r="L218" i="6"/>
  <c r="L470" i="6"/>
  <c r="L498" i="6"/>
  <c r="L112" i="6"/>
  <c r="L200" i="6"/>
  <c r="L578" i="6"/>
  <c r="L275" i="6"/>
  <c r="L543" i="6"/>
  <c r="L555" i="6"/>
  <c r="L567" i="6"/>
  <c r="L587" i="6"/>
  <c r="L631" i="6"/>
  <c r="L815" i="6"/>
  <c r="L456" i="6"/>
  <c r="L484" i="6"/>
  <c r="L512" i="6"/>
  <c r="L520" i="6"/>
  <c r="L548" i="6"/>
  <c r="L600" i="6"/>
  <c r="L608" i="6"/>
  <c r="L796" i="6"/>
  <c r="L812" i="6"/>
  <c r="L828" i="6"/>
  <c r="L41" i="6"/>
  <c r="L73" i="6"/>
  <c r="L89" i="6"/>
  <c r="L105" i="6"/>
  <c r="L169" i="6"/>
  <c r="L185" i="6"/>
  <c r="L201" i="6"/>
  <c r="L217" i="6"/>
  <c r="L232" i="6"/>
  <c r="L465" i="6"/>
  <c r="L477" i="6"/>
  <c r="L489" i="6"/>
  <c r="L529" i="6"/>
  <c r="L541" i="6"/>
  <c r="L553" i="6"/>
  <c r="L577" i="6"/>
  <c r="L589" i="6"/>
  <c r="L605" i="6"/>
  <c r="L621" i="6"/>
  <c r="L801" i="6"/>
  <c r="L817" i="6"/>
  <c r="L260" i="6"/>
  <c r="L506" i="6"/>
  <c r="L534" i="6"/>
  <c r="L44" i="6"/>
  <c r="L220" i="6"/>
  <c r="L586" i="6"/>
  <c r="L614" i="6"/>
  <c r="L814" i="6"/>
  <c r="L259" i="6"/>
  <c r="L455" i="6"/>
  <c r="L467" i="6"/>
  <c r="L559" i="6"/>
  <c r="L571" i="6"/>
  <c r="L591" i="6"/>
  <c r="L819" i="6"/>
  <c r="L464" i="6"/>
  <c r="L472" i="6"/>
  <c r="L500" i="6"/>
  <c r="L528" i="6"/>
  <c r="L536" i="6"/>
  <c r="L564" i="6"/>
  <c r="L588" i="6"/>
  <c r="L616" i="6"/>
  <c r="L624" i="6"/>
  <c r="L632" i="6"/>
  <c r="L808" i="6"/>
  <c r="L824" i="6"/>
  <c r="L13" i="6"/>
  <c r="L45" i="6"/>
  <c r="L77" i="6"/>
  <c r="L93" i="6"/>
  <c r="L109" i="6"/>
  <c r="L173" i="6"/>
  <c r="L189" i="6"/>
  <c r="L205" i="6"/>
  <c r="L221" i="6"/>
  <c r="L248" i="6"/>
  <c r="L237" i="6"/>
  <c r="L245" i="6"/>
  <c r="L253" i="6"/>
  <c r="L261" i="6"/>
  <c r="L269" i="6"/>
  <c r="L277" i="6"/>
  <c r="L285" i="6"/>
  <c r="L461" i="6"/>
  <c r="L473" i="6"/>
  <c r="L513" i="6"/>
  <c r="L525" i="6"/>
  <c r="L537" i="6"/>
  <c r="L573" i="6"/>
  <c r="L90" i="6"/>
  <c r="L262" i="6"/>
  <c r="L68" i="6"/>
  <c r="L268" i="6"/>
  <c r="L822" i="6"/>
  <c r="L243" i="6"/>
  <c r="L479" i="6"/>
  <c r="L491" i="6"/>
  <c r="L503" i="6"/>
  <c r="L515" i="6"/>
  <c r="L603" i="6"/>
  <c r="L615" i="6"/>
  <c r="L799" i="6"/>
  <c r="L831" i="6"/>
  <c r="L480" i="6"/>
  <c r="L488" i="6"/>
  <c r="L516" i="6"/>
  <c r="L544" i="6"/>
  <c r="L552" i="6"/>
  <c r="L576" i="6"/>
  <c r="L604" i="6"/>
  <c r="L49" i="6"/>
  <c r="L113" i="6"/>
  <c r="L177" i="6"/>
  <c r="L264" i="6"/>
  <c r="L561" i="6"/>
  <c r="L617" i="6"/>
  <c r="L813" i="6"/>
  <c r="L613" i="6"/>
  <c r="L809" i="6"/>
  <c r="L65" i="6"/>
  <c r="L193" i="6"/>
  <c r="L497" i="6"/>
  <c r="L521" i="6"/>
  <c r="L585" i="6"/>
  <c r="L597" i="6"/>
  <c r="L629" i="6"/>
  <c r="L793" i="6"/>
  <c r="L825" i="6"/>
  <c r="L276" i="6"/>
  <c r="L804" i="6"/>
  <c r="L33" i="6"/>
  <c r="L244" i="6"/>
  <c r="L820" i="6"/>
  <c r="L17" i="6"/>
  <c r="L81" i="6"/>
  <c r="L209" i="6"/>
  <c r="L457" i="6"/>
  <c r="L601" i="6"/>
  <c r="L797" i="6"/>
  <c r="L829" i="6"/>
  <c r="L517" i="6"/>
  <c r="L97" i="6"/>
  <c r="L225" i="6"/>
  <c r="L509" i="6"/>
  <c r="N161" i="6"/>
  <c r="N165" i="6"/>
  <c r="N29" i="6"/>
  <c r="N166" i="6"/>
  <c r="N434" i="6"/>
  <c r="N450" i="6"/>
  <c r="N782" i="6"/>
  <c r="N162" i="6"/>
  <c r="N442" i="6"/>
  <c r="N786" i="6"/>
  <c r="N427" i="6"/>
  <c r="N439" i="6"/>
  <c r="N451" i="6"/>
  <c r="N787" i="6"/>
  <c r="N436" i="6"/>
  <c r="N452" i="6"/>
  <c r="N430" i="6"/>
  <c r="N63" i="6"/>
  <c r="N423" i="6"/>
  <c r="N435" i="6"/>
  <c r="N783" i="6"/>
  <c r="N164" i="6"/>
  <c r="N438" i="6"/>
  <c r="N446" i="6"/>
  <c r="N790" i="6"/>
  <c r="N163" i="6"/>
  <c r="N428" i="6"/>
  <c r="N792" i="6"/>
  <c r="N447" i="6"/>
  <c r="N437" i="6"/>
  <c r="N449" i="6"/>
  <c r="N444" i="6"/>
  <c r="N788" i="6"/>
  <c r="N433" i="6"/>
  <c r="N445" i="6"/>
  <c r="N789" i="6"/>
  <c r="N424" i="6"/>
  <c r="N432" i="6"/>
  <c r="N784" i="6"/>
  <c r="N429" i="6"/>
  <c r="N441" i="6"/>
  <c r="N426" i="6"/>
  <c r="N454" i="6"/>
  <c r="N167" i="6"/>
  <c r="N443" i="6"/>
  <c r="N791" i="6"/>
  <c r="N64" i="6"/>
  <c r="N160" i="6"/>
  <c r="N440" i="6"/>
  <c r="N448" i="6"/>
  <c r="N425" i="6"/>
  <c r="N453" i="6"/>
  <c r="N781" i="6"/>
  <c r="N431" i="6"/>
  <c r="N780" i="6"/>
  <c r="N785" i="6"/>
  <c r="L151" i="6"/>
  <c r="L368" i="6"/>
  <c r="L147" i="6"/>
  <c r="L366" i="6"/>
  <c r="L362" i="6"/>
  <c r="L378" i="6"/>
  <c r="L150" i="6"/>
  <c r="L370" i="6"/>
  <c r="L148" i="6"/>
  <c r="L702" i="6"/>
  <c r="L718" i="6"/>
  <c r="L374" i="6"/>
  <c r="L694" i="6"/>
  <c r="L722" i="6"/>
  <c r="L846" i="6"/>
  <c r="L367" i="6"/>
  <c r="L703" i="6"/>
  <c r="L719" i="6"/>
  <c r="L358" i="6"/>
  <c r="L710" i="6"/>
  <c r="L363" i="6"/>
  <c r="L699" i="6"/>
  <c r="L715" i="6"/>
  <c r="L60" i="6"/>
  <c r="L152" i="6"/>
  <c r="L698" i="6"/>
  <c r="L359" i="6"/>
  <c r="L375" i="6"/>
  <c r="L364" i="6"/>
  <c r="L714" i="6"/>
  <c r="L695" i="6"/>
  <c r="L700" i="6"/>
  <c r="L716" i="6"/>
  <c r="L848" i="6"/>
  <c r="L149" i="6"/>
  <c r="L361" i="6"/>
  <c r="L369" i="6"/>
  <c r="L377" i="6"/>
  <c r="L701" i="6"/>
  <c r="L707" i="6"/>
  <c r="L847" i="6"/>
  <c r="L696" i="6"/>
  <c r="L712" i="6"/>
  <c r="L844" i="6"/>
  <c r="L153" i="6"/>
  <c r="L360" i="6"/>
  <c r="L697" i="6"/>
  <c r="L713" i="6"/>
  <c r="L154" i="6"/>
  <c r="L711" i="6"/>
  <c r="L708" i="6"/>
  <c r="L376" i="6"/>
  <c r="L365" i="6"/>
  <c r="L373" i="6"/>
  <c r="L706" i="6"/>
  <c r="L371" i="6"/>
  <c r="L704" i="6"/>
  <c r="L720" i="6"/>
  <c r="L845" i="6"/>
  <c r="L705" i="6"/>
  <c r="L717" i="6"/>
  <c r="L709" i="6"/>
  <c r="L721" i="6"/>
  <c r="L372" i="6"/>
  <c r="N261" i="6"/>
  <c r="N573" i="6"/>
  <c r="N253" i="6"/>
  <c r="N828" i="6"/>
  <c r="N277" i="6"/>
  <c r="N559" i="6"/>
  <c r="N541" i="6"/>
  <c r="N812" i="6"/>
  <c r="N588" i="6"/>
  <c r="N504" i="6"/>
  <c r="N192" i="6"/>
  <c r="N80" i="6"/>
  <c r="N823" i="6"/>
  <c r="N455" i="6"/>
  <c r="N566" i="6"/>
  <c r="N557" i="6"/>
  <c r="N493" i="6"/>
  <c r="N816" i="6"/>
  <c r="N560" i="6"/>
  <c r="N488" i="6"/>
  <c r="N248" i="6"/>
  <c r="N583" i="6"/>
  <c r="N283" i="6"/>
  <c r="N495" i="6"/>
  <c r="N609" i="6"/>
  <c r="N549" i="6"/>
  <c r="N485" i="6"/>
  <c r="N265" i="6"/>
  <c r="N233" i="6"/>
  <c r="N804" i="6"/>
  <c r="N572" i="6"/>
  <c r="N480" i="6"/>
  <c r="N200" i="6"/>
  <c r="N88" i="6"/>
  <c r="N807" i="6"/>
  <c r="N519" i="6"/>
  <c r="N71" i="6"/>
  <c r="N825" i="6"/>
  <c r="N613" i="6"/>
  <c r="N525" i="6"/>
  <c r="N461" i="6"/>
  <c r="N604" i="6"/>
  <c r="N520" i="6"/>
  <c r="N288" i="6"/>
  <c r="N827" i="6"/>
  <c r="N483" i="6"/>
  <c r="N183" i="6"/>
  <c r="N490" i="6"/>
  <c r="N271" i="6"/>
  <c r="N227" i="6"/>
  <c r="N99" i="6"/>
  <c r="N19" i="6"/>
  <c r="N594" i="6"/>
  <c r="N510" i="6"/>
  <c r="N194" i="6"/>
  <c r="N212" i="6"/>
  <c r="N180" i="6"/>
  <c r="N92" i="6"/>
  <c r="N44" i="6"/>
  <c r="N831" i="6"/>
  <c r="N615" i="6"/>
  <c r="N551" i="6"/>
  <c r="N475" i="6"/>
  <c r="N223" i="6"/>
  <c r="N111" i="6"/>
  <c r="N31" i="6"/>
  <c r="N802" i="6"/>
  <c r="N522" i="6"/>
  <c r="N250" i="6"/>
  <c r="N616" i="6"/>
  <c r="N548" i="6"/>
  <c r="N484" i="6"/>
  <c r="N268" i="6"/>
  <c r="N236" i="6"/>
  <c r="N619" i="6"/>
  <c r="N567" i="6"/>
  <c r="N491" i="6"/>
  <c r="N585" i="6"/>
  <c r="N187" i="6"/>
  <c r="N75" i="6"/>
  <c r="N626" i="6"/>
  <c r="N534" i="6"/>
  <c r="N266" i="6"/>
  <c r="N10" i="6"/>
  <c r="N614" i="6"/>
  <c r="N554" i="6"/>
  <c r="N498" i="6"/>
  <c r="N262" i="6"/>
  <c r="N190" i="6"/>
  <c r="N78" i="6"/>
  <c r="N286" i="6"/>
  <c r="N230" i="6"/>
  <c r="N102" i="6"/>
  <c r="N274" i="6"/>
  <c r="N202" i="6"/>
  <c r="N90" i="6"/>
  <c r="N21" i="6"/>
  <c r="N41" i="6"/>
  <c r="N101" i="6"/>
  <c r="N193" i="6"/>
  <c r="N225" i="6"/>
  <c r="N65" i="6"/>
  <c r="N177" i="6"/>
  <c r="N213" i="6"/>
  <c r="N69" i="6"/>
  <c r="N109" i="6"/>
  <c r="M389" i="6"/>
  <c r="M156" i="6"/>
  <c r="M62" i="6"/>
  <c r="M158" i="6"/>
  <c r="M394" i="6"/>
  <c r="M402" i="6"/>
  <c r="M418" i="6"/>
  <c r="M390" i="6"/>
  <c r="M414" i="6"/>
  <c r="M382" i="6"/>
  <c r="M398" i="6"/>
  <c r="M406" i="6"/>
  <c r="M422" i="6"/>
  <c r="M730" i="6"/>
  <c r="M746" i="6"/>
  <c r="M762" i="6"/>
  <c r="M774" i="6"/>
  <c r="M738" i="6"/>
  <c r="M766" i="6"/>
  <c r="M397" i="6"/>
  <c r="M379" i="6"/>
  <c r="M395" i="6"/>
  <c r="M407" i="6"/>
  <c r="M419" i="6"/>
  <c r="M731" i="6"/>
  <c r="M743" i="6"/>
  <c r="M759" i="6"/>
  <c r="M775" i="6"/>
  <c r="M855" i="6"/>
  <c r="M155" i="6"/>
  <c r="M408" i="6"/>
  <c r="M726" i="6"/>
  <c r="M754" i="6"/>
  <c r="M854" i="6"/>
  <c r="M61" i="6"/>
  <c r="M157" i="6"/>
  <c r="M401" i="6"/>
  <c r="M391" i="6"/>
  <c r="M403" i="6"/>
  <c r="M727" i="6"/>
  <c r="M739" i="6"/>
  <c r="M755" i="6"/>
  <c r="M771" i="6"/>
  <c r="M851" i="6"/>
  <c r="M380" i="6"/>
  <c r="M388" i="6"/>
  <c r="M396" i="6"/>
  <c r="M404" i="6"/>
  <c r="M386" i="6"/>
  <c r="M734" i="6"/>
  <c r="M742" i="6"/>
  <c r="M770" i="6"/>
  <c r="M778" i="6"/>
  <c r="M850" i="6"/>
  <c r="M381" i="6"/>
  <c r="M415" i="6"/>
  <c r="M751" i="6"/>
  <c r="M420" i="6"/>
  <c r="M724" i="6"/>
  <c r="M740" i="6"/>
  <c r="M768" i="6"/>
  <c r="M413" i="6"/>
  <c r="M725" i="6"/>
  <c r="M741" i="6"/>
  <c r="M757" i="6"/>
  <c r="M750" i="6"/>
  <c r="M383" i="6"/>
  <c r="M763" i="6"/>
  <c r="M384" i="6"/>
  <c r="M400" i="6"/>
  <c r="M412" i="6"/>
  <c r="M736" i="6"/>
  <c r="M752" i="6"/>
  <c r="M764" i="6"/>
  <c r="M776" i="6"/>
  <c r="M856" i="6"/>
  <c r="M409" i="6"/>
  <c r="M737" i="6"/>
  <c r="M753" i="6"/>
  <c r="M769" i="6"/>
  <c r="M777" i="6"/>
  <c r="M857" i="6"/>
  <c r="M410" i="6"/>
  <c r="M758" i="6"/>
  <c r="M385" i="6"/>
  <c r="M387" i="6"/>
  <c r="M723" i="6"/>
  <c r="M767" i="6"/>
  <c r="M159" i="6"/>
  <c r="M416" i="6"/>
  <c r="M732" i="6"/>
  <c r="M748" i="6"/>
  <c r="M760" i="6"/>
  <c r="M772" i="6"/>
  <c r="M852" i="6"/>
  <c r="M421" i="6"/>
  <c r="M399" i="6"/>
  <c r="M411" i="6"/>
  <c r="M735" i="6"/>
  <c r="M747" i="6"/>
  <c r="M779" i="6"/>
  <c r="M392" i="6"/>
  <c r="M728" i="6"/>
  <c r="M744" i="6"/>
  <c r="M749" i="6"/>
  <c r="M853" i="6"/>
  <c r="M393" i="6"/>
  <c r="M417" i="6"/>
  <c r="M849" i="6"/>
  <c r="M405" i="6"/>
  <c r="M729" i="6"/>
  <c r="M761" i="6"/>
  <c r="M756" i="6"/>
  <c r="M733" i="6"/>
  <c r="M765" i="6"/>
  <c r="M773" i="6"/>
  <c r="M745" i="6"/>
  <c r="M60" i="6"/>
  <c r="M148" i="6"/>
  <c r="M373" i="6"/>
  <c r="M152" i="6"/>
  <c r="M362" i="6"/>
  <c r="M378" i="6"/>
  <c r="M154" i="6"/>
  <c r="M358" i="6"/>
  <c r="M374" i="6"/>
  <c r="M366" i="6"/>
  <c r="M698" i="6"/>
  <c r="M714" i="6"/>
  <c r="M702" i="6"/>
  <c r="M710" i="6"/>
  <c r="M153" i="6"/>
  <c r="M365" i="6"/>
  <c r="M363" i="6"/>
  <c r="M699" i="6"/>
  <c r="M715" i="6"/>
  <c r="M147" i="6"/>
  <c r="M718" i="6"/>
  <c r="M369" i="6"/>
  <c r="M359" i="6"/>
  <c r="M375" i="6"/>
  <c r="M695" i="6"/>
  <c r="M711" i="6"/>
  <c r="M364" i="6"/>
  <c r="M372" i="6"/>
  <c r="M150" i="6"/>
  <c r="M706" i="6"/>
  <c r="M371" i="6"/>
  <c r="M370" i="6"/>
  <c r="M149" i="6"/>
  <c r="M707" i="6"/>
  <c r="M847" i="6"/>
  <c r="M151" i="6"/>
  <c r="M708" i="6"/>
  <c r="M844" i="6"/>
  <c r="M697" i="6"/>
  <c r="M713" i="6"/>
  <c r="M845" i="6"/>
  <c r="M377" i="6"/>
  <c r="M694" i="6"/>
  <c r="M722" i="6"/>
  <c r="M719" i="6"/>
  <c r="M368" i="6"/>
  <c r="M704" i="6"/>
  <c r="M720" i="6"/>
  <c r="M709" i="6"/>
  <c r="M721" i="6"/>
  <c r="M367" i="6"/>
  <c r="M700" i="6"/>
  <c r="M716" i="6"/>
  <c r="M846" i="6"/>
  <c r="M703" i="6"/>
  <c r="M360" i="6"/>
  <c r="M376" i="6"/>
  <c r="M696" i="6"/>
  <c r="M712" i="6"/>
  <c r="M705" i="6"/>
  <c r="M717" i="6"/>
  <c r="M701" i="6"/>
  <c r="M361" i="6"/>
  <c r="M848" i="6"/>
  <c r="L139" i="6"/>
  <c r="L135" i="6"/>
  <c r="L123" i="6"/>
  <c r="L119" i="6"/>
  <c r="L320" i="6"/>
  <c r="L352" i="6"/>
  <c r="L336" i="6"/>
  <c r="L304" i="6"/>
  <c r="L143" i="6"/>
  <c r="L131" i="6"/>
  <c r="L127" i="6"/>
  <c r="L115" i="6"/>
  <c r="L59" i="6"/>
  <c r="L55" i="6"/>
  <c r="L51" i="6"/>
  <c r="L23" i="6"/>
  <c r="L27" i="6"/>
  <c r="L50" i="6"/>
  <c r="L114" i="6"/>
  <c r="L130" i="6"/>
  <c r="L146" i="6"/>
  <c r="L302" i="6"/>
  <c r="L318" i="6"/>
  <c r="L334" i="6"/>
  <c r="L350" i="6"/>
  <c r="L126" i="6"/>
  <c r="L142" i="6"/>
  <c r="L298" i="6"/>
  <c r="L314" i="6"/>
  <c r="L330" i="6"/>
  <c r="L346" i="6"/>
  <c r="L22" i="6"/>
  <c r="L54" i="6"/>
  <c r="L118" i="6"/>
  <c r="L134" i="6"/>
  <c r="L290" i="6"/>
  <c r="L306" i="6"/>
  <c r="L322" i="6"/>
  <c r="L338" i="6"/>
  <c r="L354" i="6"/>
  <c r="L116" i="6"/>
  <c r="L132" i="6"/>
  <c r="L348" i="6"/>
  <c r="L638" i="6"/>
  <c r="L654" i="6"/>
  <c r="L670" i="6"/>
  <c r="L686" i="6"/>
  <c r="L138" i="6"/>
  <c r="L310" i="6"/>
  <c r="L28" i="6"/>
  <c r="L52" i="6"/>
  <c r="L120" i="6"/>
  <c r="L140" i="6"/>
  <c r="L300" i="6"/>
  <c r="L658" i="6"/>
  <c r="L666" i="6"/>
  <c r="L303" i="6"/>
  <c r="L319" i="6"/>
  <c r="L335" i="6"/>
  <c r="L351" i="6"/>
  <c r="L643" i="6"/>
  <c r="L659" i="6"/>
  <c r="L687" i="6"/>
  <c r="L843" i="6"/>
  <c r="L58" i="6"/>
  <c r="L122" i="6"/>
  <c r="L294" i="6"/>
  <c r="L56" i="6"/>
  <c r="L124" i="6"/>
  <c r="L144" i="6"/>
  <c r="L316" i="6"/>
  <c r="L646" i="6"/>
  <c r="L674" i="6"/>
  <c r="L682" i="6"/>
  <c r="L842" i="6"/>
  <c r="L299" i="6"/>
  <c r="L315" i="6"/>
  <c r="L331" i="6"/>
  <c r="L347" i="6"/>
  <c r="L639" i="6"/>
  <c r="L655" i="6"/>
  <c r="L683" i="6"/>
  <c r="L839" i="6"/>
  <c r="L342" i="6"/>
  <c r="L128" i="6"/>
  <c r="L332" i="6"/>
  <c r="L634" i="6"/>
  <c r="L662" i="6"/>
  <c r="L690" i="6"/>
  <c r="L838" i="6"/>
  <c r="L295" i="6"/>
  <c r="L311" i="6"/>
  <c r="L327" i="6"/>
  <c r="L343" i="6"/>
  <c r="L26" i="6"/>
  <c r="L291" i="6"/>
  <c r="L355" i="6"/>
  <c r="L651" i="6"/>
  <c r="L835" i="6"/>
  <c r="L640" i="6"/>
  <c r="L656" i="6"/>
  <c r="L672" i="6"/>
  <c r="L688" i="6"/>
  <c r="L53" i="6"/>
  <c r="L117" i="6"/>
  <c r="L133" i="6"/>
  <c r="L344" i="6"/>
  <c r="L289" i="6"/>
  <c r="L297" i="6"/>
  <c r="L305" i="6"/>
  <c r="L313" i="6"/>
  <c r="L321" i="6"/>
  <c r="L329" i="6"/>
  <c r="L337" i="6"/>
  <c r="L345" i="6"/>
  <c r="L353" i="6"/>
  <c r="L641" i="6"/>
  <c r="L653" i="6"/>
  <c r="L669" i="6"/>
  <c r="L685" i="6"/>
  <c r="L837" i="6"/>
  <c r="L24" i="6"/>
  <c r="L834" i="6"/>
  <c r="L339" i="6"/>
  <c r="L663" i="6"/>
  <c r="L675" i="6"/>
  <c r="L636" i="6"/>
  <c r="L652" i="6"/>
  <c r="L668" i="6"/>
  <c r="L684" i="6"/>
  <c r="L25" i="6"/>
  <c r="L57" i="6"/>
  <c r="L121" i="6"/>
  <c r="L137" i="6"/>
  <c r="L296" i="6"/>
  <c r="L637" i="6"/>
  <c r="L665" i="6"/>
  <c r="L681" i="6"/>
  <c r="L833" i="6"/>
  <c r="L292" i="6"/>
  <c r="L324" i="6"/>
  <c r="L356" i="6"/>
  <c r="L326" i="6"/>
  <c r="L136" i="6"/>
  <c r="L642" i="6"/>
  <c r="L323" i="6"/>
  <c r="L635" i="6"/>
  <c r="L667" i="6"/>
  <c r="L679" i="6"/>
  <c r="L648" i="6"/>
  <c r="L664" i="6"/>
  <c r="L680" i="6"/>
  <c r="L840" i="6"/>
  <c r="L125" i="6"/>
  <c r="L141" i="6"/>
  <c r="L312" i="6"/>
  <c r="L671" i="6"/>
  <c r="L293" i="6"/>
  <c r="L301" i="6"/>
  <c r="L309" i="6"/>
  <c r="L317" i="6"/>
  <c r="L325" i="6"/>
  <c r="L333" i="6"/>
  <c r="L341" i="6"/>
  <c r="L349" i="6"/>
  <c r="L357" i="6"/>
  <c r="L650" i="6"/>
  <c r="L678" i="6"/>
  <c r="L307" i="6"/>
  <c r="L647" i="6"/>
  <c r="L691" i="6"/>
  <c r="L644" i="6"/>
  <c r="L660" i="6"/>
  <c r="L676" i="6"/>
  <c r="L692" i="6"/>
  <c r="L649" i="6"/>
  <c r="L661" i="6"/>
  <c r="L693" i="6"/>
  <c r="L645" i="6"/>
  <c r="L657" i="6"/>
  <c r="L689" i="6"/>
  <c r="L308" i="6"/>
  <c r="L836" i="6"/>
  <c r="L129" i="6"/>
  <c r="L328" i="6"/>
  <c r="L673" i="6"/>
  <c r="L340" i="6"/>
  <c r="L145" i="6"/>
  <c r="L633" i="6"/>
  <c r="L677" i="6"/>
  <c r="L841" i="6"/>
  <c r="L63" i="6"/>
  <c r="L167" i="6"/>
  <c r="L437" i="6"/>
  <c r="L163" i="6"/>
  <c r="L162" i="6"/>
  <c r="L166" i="6"/>
  <c r="L430" i="6"/>
  <c r="L446" i="6"/>
  <c r="L64" i="6"/>
  <c r="L164" i="6"/>
  <c r="L450" i="6"/>
  <c r="L160" i="6"/>
  <c r="L423" i="6"/>
  <c r="L435" i="6"/>
  <c r="L428" i="6"/>
  <c r="L444" i="6"/>
  <c r="L438" i="6"/>
  <c r="L782" i="6"/>
  <c r="L790" i="6"/>
  <c r="L447" i="6"/>
  <c r="L791" i="6"/>
  <c r="L426" i="6"/>
  <c r="L454" i="6"/>
  <c r="L434" i="6"/>
  <c r="L432" i="6"/>
  <c r="L440" i="6"/>
  <c r="L784" i="6"/>
  <c r="L165" i="6"/>
  <c r="L429" i="6"/>
  <c r="L441" i="6"/>
  <c r="L789" i="6"/>
  <c r="L453" i="6"/>
  <c r="L442" i="6"/>
  <c r="L427" i="6"/>
  <c r="L439" i="6"/>
  <c r="L451" i="6"/>
  <c r="L783" i="6"/>
  <c r="L448" i="6"/>
  <c r="L780" i="6"/>
  <c r="L425" i="6"/>
  <c r="L785" i="6"/>
  <c r="L786" i="6"/>
  <c r="L431" i="6"/>
  <c r="L443" i="6"/>
  <c r="L787" i="6"/>
  <c r="L436" i="6"/>
  <c r="L792" i="6"/>
  <c r="L29" i="6"/>
  <c r="L449" i="6"/>
  <c r="L424" i="6"/>
  <c r="L452" i="6"/>
  <c r="L788" i="6"/>
  <c r="L445" i="6"/>
  <c r="L781" i="6"/>
  <c r="L161" i="6"/>
  <c r="L433" i="6"/>
  <c r="N817" i="6"/>
  <c r="N553" i="6"/>
  <c r="N829" i="6"/>
  <c r="N813" i="6"/>
  <c r="N245" i="6"/>
  <c r="N489" i="6"/>
  <c r="N517" i="6"/>
  <c r="N632" i="6"/>
  <c r="N568" i="6"/>
  <c r="N476" i="6"/>
  <c r="N176" i="6"/>
  <c r="N48" i="6"/>
  <c r="N595" i="6"/>
  <c r="N267" i="6"/>
  <c r="N178" i="6"/>
  <c r="N545" i="6"/>
  <c r="N481" i="6"/>
  <c r="N800" i="6"/>
  <c r="N552" i="6"/>
  <c r="N460" i="6"/>
  <c r="N232" i="6"/>
  <c r="N547" i="6"/>
  <c r="N215" i="6"/>
  <c r="N821" i="6"/>
  <c r="N593" i="6"/>
  <c r="N521" i="6"/>
  <c r="N457" i="6"/>
  <c r="N257" i="6"/>
  <c r="N511" i="6"/>
  <c r="N628" i="6"/>
  <c r="N544" i="6"/>
  <c r="N472" i="6"/>
  <c r="N184" i="6"/>
  <c r="N72" i="6"/>
  <c r="N623" i="6"/>
  <c r="N507" i="6"/>
  <c r="N806" i="6"/>
  <c r="N809" i="6"/>
  <c r="N597" i="6"/>
  <c r="N513" i="6"/>
  <c r="N824" i="6"/>
  <c r="N576" i="6"/>
  <c r="N492" i="6"/>
  <c r="N272" i="6"/>
  <c r="N795" i="6"/>
  <c r="N471" i="6"/>
  <c r="N602" i="6"/>
  <c r="N462" i="6"/>
  <c r="N255" i="6"/>
  <c r="N211" i="6"/>
  <c r="N83" i="6"/>
  <c r="N826" i="6"/>
  <c r="N586" i="6"/>
  <c r="N502" i="6"/>
  <c r="N66" i="6"/>
  <c r="N204" i="6"/>
  <c r="N172" i="6"/>
  <c r="N84" i="6"/>
  <c r="N36" i="6"/>
  <c r="N815" i="6"/>
  <c r="N603" i="6"/>
  <c r="N539" i="6"/>
  <c r="N275" i="6"/>
  <c r="N207" i="6"/>
  <c r="N95" i="6"/>
  <c r="N15" i="6"/>
  <c r="N606" i="6"/>
  <c r="N494" i="6"/>
  <c r="N210" i="6"/>
  <c r="N600" i="6"/>
  <c r="N532" i="6"/>
  <c r="N468" i="6"/>
  <c r="N260" i="6"/>
  <c r="N527" i="6"/>
  <c r="N607" i="6"/>
  <c r="N555" i="6"/>
  <c r="N279" i="6"/>
  <c r="N9" i="6"/>
  <c r="N171" i="6"/>
  <c r="N43" i="6"/>
  <c r="N618" i="6"/>
  <c r="N506" i="6"/>
  <c r="N226" i="6"/>
  <c r="N814" i="6"/>
  <c r="N598" i="6"/>
  <c r="N546" i="6"/>
  <c r="N482" i="6"/>
  <c r="N246" i="6"/>
  <c r="N174" i="6"/>
  <c r="N46" i="6"/>
  <c r="N270" i="6"/>
  <c r="N214" i="6"/>
  <c r="N86" i="6"/>
  <c r="N258" i="6"/>
  <c r="N186" i="6"/>
  <c r="N74" i="6"/>
  <c r="N17" i="6"/>
  <c r="N73" i="6"/>
  <c r="N173" i="6"/>
  <c r="N201" i="6"/>
  <c r="N479" i="6"/>
  <c r="N85" i="6"/>
  <c r="N189" i="6"/>
  <c r="N221" i="6"/>
  <c r="N81" i="6"/>
  <c r="F19" i="3"/>
  <c r="E20" i="3"/>
  <c r="D20" i="3"/>
  <c r="C19" i="3"/>
  <c r="B20" i="3"/>
  <c r="F20" i="3"/>
  <c r="D19" i="3"/>
  <c r="E19" i="3"/>
  <c r="C20" i="3"/>
  <c r="B19" i="3"/>
  <c r="C21" i="4"/>
  <c r="B19" i="4"/>
  <c r="D19" i="4"/>
  <c r="G21" i="4"/>
  <c r="E21" i="4"/>
  <c r="F21" i="4"/>
  <c r="E19" i="4"/>
  <c r="C19" i="4"/>
  <c r="G20" i="4"/>
  <c r="E20" i="4"/>
  <c r="D20" i="4"/>
  <c r="B20" i="4"/>
  <c r="C20" i="4"/>
  <c r="F20" i="4"/>
  <c r="G23" i="2"/>
  <c r="C23" i="2"/>
  <c r="F26" i="2" s="1"/>
  <c r="M11" i="9" l="1"/>
  <c r="K11" i="9"/>
  <c r="N11" i="9"/>
  <c r="T9" i="9"/>
  <c r="AE9" i="9" s="1"/>
  <c r="Q20" i="9"/>
  <c r="U15" i="9" s="1"/>
  <c r="AG10" i="9"/>
  <c r="V15" i="9"/>
  <c r="T15" i="9"/>
  <c r="Q21" i="9"/>
  <c r="Q19" i="9"/>
  <c r="X10" i="9"/>
  <c r="AI8" i="9" s="1"/>
  <c r="U10" i="9"/>
  <c r="AF8" i="9" s="1"/>
  <c r="W10" i="9"/>
  <c r="AH10" i="9" s="1"/>
  <c r="V10" i="9"/>
  <c r="AG9" i="9" s="1"/>
  <c r="T10" i="9"/>
  <c r="Y8" i="9"/>
  <c r="E26" i="2"/>
  <c r="G26" i="8"/>
  <c r="G32" i="8" s="1"/>
  <c r="C28" i="8"/>
  <c r="C34" i="8" s="1"/>
  <c r="D28" i="8"/>
  <c r="D34" i="8" s="1"/>
  <c r="C26" i="8"/>
  <c r="C32" i="8" s="1"/>
  <c r="E26" i="8"/>
  <c r="E32" i="8" s="1"/>
  <c r="F27" i="8"/>
  <c r="D26" i="8"/>
  <c r="D32" i="8" s="1"/>
  <c r="F28" i="8"/>
  <c r="F34" i="8" s="1"/>
  <c r="F26" i="8"/>
  <c r="E27" i="8"/>
  <c r="E33" i="8" s="1"/>
  <c r="E28" i="8"/>
  <c r="E34" i="8" s="1"/>
  <c r="B27" i="8"/>
  <c r="B33" i="8" s="1"/>
  <c r="G27" i="8"/>
  <c r="B26" i="8"/>
  <c r="B32" i="8" s="1"/>
  <c r="D27" i="8"/>
  <c r="D33" i="8" s="1"/>
  <c r="C27" i="8"/>
  <c r="C33" i="8" s="1"/>
  <c r="F32" i="8"/>
  <c r="F33" i="8"/>
  <c r="G33" i="8"/>
  <c r="B28" i="8"/>
  <c r="B34" i="8" s="1"/>
  <c r="G28" i="8"/>
  <c r="G34" i="8" s="1"/>
  <c r="R39" i="6"/>
  <c r="R45" i="6" s="1"/>
  <c r="R50" i="6" s="1"/>
  <c r="S38" i="6"/>
  <c r="S44" i="6" s="1"/>
  <c r="S49" i="6" s="1"/>
  <c r="Q40" i="6"/>
  <c r="Q46" i="6"/>
  <c r="Q51" i="6" s="1"/>
  <c r="Q39" i="6"/>
  <c r="T44" i="6"/>
  <c r="T49" i="6" s="1"/>
  <c r="S39" i="6"/>
  <c r="S45" i="6" s="1"/>
  <c r="S50" i="6" s="1"/>
  <c r="U39" i="6"/>
  <c r="U45" i="6" s="1"/>
  <c r="U50" i="6" s="1"/>
  <c r="T39" i="6"/>
  <c r="T45" i="6" s="1"/>
  <c r="T50" i="6" s="1"/>
  <c r="R38" i="6"/>
  <c r="R44" i="6" s="1"/>
  <c r="R49" i="6" s="1"/>
  <c r="U38" i="6"/>
  <c r="Q38" i="6"/>
  <c r="S40" i="6"/>
  <c r="S46" i="6" s="1"/>
  <c r="S51" i="6" s="1"/>
  <c r="T40" i="6"/>
  <c r="T46" i="6" s="1"/>
  <c r="T51" i="6" s="1"/>
  <c r="U40" i="6"/>
  <c r="U46" i="6" s="1"/>
  <c r="U51" i="6" s="1"/>
  <c r="R40" i="6"/>
  <c r="R46" i="6" s="1"/>
  <c r="R51" i="6" s="1"/>
  <c r="G23" i="3"/>
  <c r="B26" i="2"/>
  <c r="B32" i="2" s="1"/>
  <c r="G23" i="4"/>
  <c r="C23" i="3"/>
  <c r="C23" i="4"/>
  <c r="C28" i="4" s="1"/>
  <c r="C34" i="4" s="1"/>
  <c r="E27" i="4"/>
  <c r="E33" i="4" s="1"/>
  <c r="F32" i="2"/>
  <c r="E32" i="2"/>
  <c r="G27" i="2"/>
  <c r="G33" i="2" s="1"/>
  <c r="C26" i="2"/>
  <c r="C32" i="2" s="1"/>
  <c r="F27" i="2"/>
  <c r="F33" i="2" s="1"/>
  <c r="B27" i="2"/>
  <c r="B33" i="2" s="1"/>
  <c r="G26" i="2"/>
  <c r="G32" i="2" s="1"/>
  <c r="C27" i="2"/>
  <c r="C33" i="2" s="1"/>
  <c r="G28" i="2"/>
  <c r="G34" i="2" s="1"/>
  <c r="E27" i="2"/>
  <c r="E33" i="2" s="1"/>
  <c r="D27" i="2"/>
  <c r="D33" i="2" s="1"/>
  <c r="E28" i="2"/>
  <c r="E34" i="2" s="1"/>
  <c r="D26" i="2"/>
  <c r="D32" i="2" s="1"/>
  <c r="D28" i="2"/>
  <c r="D34" i="2" s="1"/>
  <c r="F28" i="2"/>
  <c r="F34" i="2" s="1"/>
  <c r="B28" i="2"/>
  <c r="B34" i="2" s="1"/>
  <c r="C28" i="2"/>
  <c r="C34" i="2" s="1"/>
  <c r="Y9" i="9" l="1"/>
  <c r="AE8" i="9"/>
  <c r="AH9" i="9"/>
  <c r="AH8" i="9"/>
  <c r="AG8" i="9"/>
  <c r="AF10" i="9"/>
  <c r="X15" i="9"/>
  <c r="AI10" i="9"/>
  <c r="AF9" i="9"/>
  <c r="W15" i="9"/>
  <c r="Y15" i="9" s="1"/>
  <c r="AI9" i="9"/>
  <c r="AE10" i="9"/>
  <c r="AJ10" i="9"/>
  <c r="T16" i="9"/>
  <c r="V16" i="9"/>
  <c r="U16" i="9"/>
  <c r="W16" i="9"/>
  <c r="X16" i="9"/>
  <c r="Y10" i="9"/>
  <c r="T14" i="9"/>
  <c r="W14" i="9"/>
  <c r="U14" i="9"/>
  <c r="X14" i="9"/>
  <c r="V14" i="9"/>
  <c r="Q45" i="6"/>
  <c r="Q50" i="6" s="1"/>
  <c r="V39" i="6"/>
  <c r="U44" i="6"/>
  <c r="U49" i="6" s="1"/>
  <c r="V40" i="6"/>
  <c r="Q44" i="6"/>
  <c r="Q49" i="6" s="1"/>
  <c r="V38" i="6"/>
  <c r="D28" i="4"/>
  <c r="D34" i="4" s="1"/>
  <c r="F26" i="4"/>
  <c r="F32" i="4" s="1"/>
  <c r="B27" i="4"/>
  <c r="B33" i="4" s="1"/>
  <c r="B26" i="4"/>
  <c r="B32" i="4" s="1"/>
  <c r="E28" i="4"/>
  <c r="E34" i="4" s="1"/>
  <c r="C28" i="3"/>
  <c r="C34" i="3" s="1"/>
  <c r="B27" i="3"/>
  <c r="G28" i="3"/>
  <c r="G34" i="3" s="1"/>
  <c r="G40" i="3" s="1"/>
  <c r="F28" i="3"/>
  <c r="G27" i="3"/>
  <c r="G33" i="3" s="1"/>
  <c r="G39" i="3" s="1"/>
  <c r="E27" i="3"/>
  <c r="D28" i="3"/>
  <c r="D34" i="3" s="1"/>
  <c r="D40" i="3" s="1"/>
  <c r="E28" i="3"/>
  <c r="G26" i="3"/>
  <c r="G32" i="3" s="1"/>
  <c r="G38" i="3" s="1"/>
  <c r="C27" i="3"/>
  <c r="C33" i="3" s="1"/>
  <c r="F27" i="3"/>
  <c r="F33" i="3" s="1"/>
  <c r="C26" i="3"/>
  <c r="B28" i="3"/>
  <c r="B34" i="3" s="1"/>
  <c r="D27" i="3"/>
  <c r="D33" i="3" s="1"/>
  <c r="F26" i="3"/>
  <c r="F32" i="3" s="1"/>
  <c r="B33" i="3"/>
  <c r="E33" i="3"/>
  <c r="B26" i="3"/>
  <c r="B32" i="3" s="1"/>
  <c r="E34" i="3"/>
  <c r="C32" i="3"/>
  <c r="E26" i="3"/>
  <c r="E32" i="3" s="1"/>
  <c r="D26" i="3"/>
  <c r="D32" i="3" s="1"/>
  <c r="F34" i="3"/>
  <c r="C26" i="4"/>
  <c r="C32" i="4" s="1"/>
  <c r="G28" i="4"/>
  <c r="E26" i="4"/>
  <c r="E32" i="4" s="1"/>
  <c r="F27" i="4"/>
  <c r="F33" i="4" s="1"/>
  <c r="G26" i="4"/>
  <c r="F28" i="4"/>
  <c r="F34" i="4" s="1"/>
  <c r="G27" i="4"/>
  <c r="D26" i="4"/>
  <c r="D32" i="4" s="1"/>
  <c r="C27" i="4"/>
  <c r="C33" i="4" s="1"/>
  <c r="B28" i="4"/>
  <c r="B34" i="4" s="1"/>
  <c r="D27" i="4"/>
  <c r="D33" i="4" s="1"/>
  <c r="AJ8" i="9" l="1"/>
  <c r="AG14" i="9"/>
  <c r="AG15" i="9"/>
  <c r="AG16" i="9"/>
  <c r="AE15" i="9"/>
  <c r="AE16" i="9"/>
  <c r="AE14" i="9"/>
  <c r="AI15" i="9"/>
  <c r="AI16" i="9"/>
  <c r="AI14" i="9"/>
  <c r="AJ9" i="9"/>
  <c r="AF14" i="9"/>
  <c r="AF15" i="9"/>
  <c r="AF16" i="9"/>
  <c r="AH16" i="9"/>
  <c r="AH14" i="9"/>
  <c r="AH15" i="9"/>
  <c r="Y14" i="9"/>
  <c r="Y16" i="9"/>
  <c r="V46" i="6"/>
  <c r="V51" i="6" s="1"/>
  <c r="V45" i="6"/>
  <c r="V50" i="6" s="1"/>
  <c r="V44" i="6"/>
  <c r="V49" i="6" s="1"/>
  <c r="C38" i="3"/>
  <c r="D38" i="3"/>
  <c r="B38" i="3"/>
  <c r="F38" i="3"/>
  <c r="E38" i="3"/>
  <c r="D39" i="3"/>
  <c r="F40" i="3"/>
  <c r="E39" i="3"/>
  <c r="F39" i="3"/>
  <c r="B39" i="3"/>
  <c r="C39" i="3"/>
  <c r="B40" i="3"/>
  <c r="C40" i="3"/>
  <c r="E40" i="3"/>
  <c r="G33" i="4"/>
  <c r="G39" i="4" s="1"/>
  <c r="G32" i="4"/>
  <c r="G38" i="4" s="1"/>
  <c r="G34" i="4"/>
  <c r="C40" i="4" s="1"/>
  <c r="E39" i="4"/>
  <c r="F38" i="4"/>
  <c r="AJ14" i="9" l="1"/>
  <c r="AJ15" i="9"/>
  <c r="AJ16" i="9"/>
  <c r="V58" i="6"/>
  <c r="R53" i="6"/>
  <c r="V53" i="6"/>
  <c r="V57" i="6"/>
  <c r="B39" i="4"/>
  <c r="B38" i="4"/>
  <c r="D39" i="4"/>
  <c r="D40" i="4"/>
  <c r="C38" i="4"/>
  <c r="E40" i="4"/>
  <c r="D38" i="4"/>
  <c r="E38" i="4"/>
  <c r="C39" i="4"/>
  <c r="F39" i="4"/>
  <c r="F40" i="4"/>
  <c r="G40" i="4"/>
  <c r="B40" i="4"/>
  <c r="R57" i="6" l="1"/>
  <c r="R63" i="6" s="1"/>
  <c r="S56" i="6"/>
  <c r="U57" i="6"/>
  <c r="U58" i="6"/>
  <c r="U64" i="6" s="1"/>
  <c r="S57" i="6"/>
  <c r="S63" i="6" s="1"/>
  <c r="T56" i="6"/>
  <c r="T58" i="6"/>
  <c r="R58" i="6"/>
  <c r="R64" i="6" s="1"/>
  <c r="Q58" i="6"/>
  <c r="Q64" i="6" s="1"/>
  <c r="T57" i="6"/>
  <c r="R56" i="6"/>
  <c r="S58" i="6"/>
  <c r="S64" i="6" s="1"/>
  <c r="Q57" i="6"/>
  <c r="Q63" i="6" s="1"/>
  <c r="U56" i="6"/>
  <c r="Q56" i="6"/>
  <c r="U63" i="6"/>
  <c r="R62" i="6"/>
  <c r="V63" i="6"/>
  <c r="T64" i="6"/>
  <c r="S62" i="6"/>
  <c r="Q62" i="6"/>
  <c r="T62" i="6"/>
  <c r="T63" i="6"/>
  <c r="V64" i="6"/>
  <c r="U62" i="6"/>
  <c r="V56" i="6"/>
  <c r="V62" i="6" s="1"/>
  <c r="G42" i="4"/>
  <c r="C42" i="4"/>
  <c r="B47" i="4" s="1"/>
  <c r="D45" i="4"/>
  <c r="B45" i="4"/>
  <c r="B51" i="4" s="1"/>
  <c r="B56" i="4" s="1"/>
  <c r="C45" i="4"/>
  <c r="C46" i="4"/>
  <c r="G47" i="4"/>
  <c r="G53" i="4" s="1"/>
  <c r="G58" i="4" s="1"/>
  <c r="D46" i="4"/>
  <c r="D51" i="4" l="1"/>
  <c r="D56" i="4" s="1"/>
  <c r="C51" i="4"/>
  <c r="C56" i="4" s="1"/>
  <c r="E45" i="4"/>
  <c r="E51" i="4" s="1"/>
  <c r="E56" i="4" s="1"/>
  <c r="E47" i="4"/>
  <c r="E53" i="4" s="1"/>
  <c r="E58" i="4" s="1"/>
  <c r="F45" i="4"/>
  <c r="F51" i="4" s="1"/>
  <c r="F56" i="4" s="1"/>
  <c r="E46" i="4"/>
  <c r="E52" i="4" s="1"/>
  <c r="E57" i="4" s="1"/>
  <c r="B46" i="4"/>
  <c r="B52" i="4" s="1"/>
  <c r="B57" i="4" s="1"/>
  <c r="G46" i="4"/>
  <c r="G52" i="4" s="1"/>
  <c r="G57" i="4" s="1"/>
  <c r="C47" i="4"/>
  <c r="C53" i="4" s="1"/>
  <c r="C58" i="4" s="1"/>
  <c r="G45" i="4"/>
  <c r="G51" i="4" s="1"/>
  <c r="G56" i="4" s="1"/>
  <c r="D47" i="4"/>
  <c r="D53" i="4" s="1"/>
  <c r="D58" i="4" s="1"/>
  <c r="F46" i="4"/>
  <c r="F52" i="4" s="1"/>
  <c r="F57" i="4" s="1"/>
  <c r="F47" i="4"/>
  <c r="C52" i="4"/>
  <c r="C57" i="4" s="1"/>
  <c r="D52" i="4"/>
  <c r="D57" i="4" s="1"/>
  <c r="F53" i="4"/>
  <c r="F58" i="4" s="1"/>
  <c r="B53" i="4"/>
  <c r="B58" i="4" s="1"/>
  <c r="U23" i="10"/>
  <c r="P33" i="10" l="1"/>
  <c r="T33" i="10"/>
  <c r="R34" i="10"/>
  <c r="Q32" i="10"/>
  <c r="U32" i="10"/>
  <c r="P34" i="10"/>
  <c r="S32" i="10"/>
  <c r="Q33" i="10"/>
  <c r="U33" i="10"/>
  <c r="S34" i="10"/>
  <c r="R32" i="10"/>
  <c r="P32" i="10"/>
  <c r="R33" i="10"/>
  <c r="T34" i="10"/>
  <c r="S33" i="10"/>
  <c r="Q34" i="10"/>
  <c r="U34" i="10"/>
  <c r="T32" i="10"/>
</calcChain>
</file>

<file path=xl/sharedStrings.xml><?xml version="1.0" encoding="utf-8"?>
<sst xmlns="http://schemas.openxmlformats.org/spreadsheetml/2006/main" count="2154" uniqueCount="921">
  <si>
    <t>364102646628158707_175130834</t>
  </si>
  <si>
    <t>misc</t>
  </si>
  <si>
    <t>364453725780724269_41663729</t>
  </si>
  <si>
    <t>364145887280487825_11509470</t>
  </si>
  <si>
    <t>364373503459063380_2918964</t>
  </si>
  <si>
    <t>364382550310889805_251602153</t>
  </si>
  <si>
    <t>364384467818840343_7560191</t>
  </si>
  <si>
    <t>364436979323966003_1781987</t>
  </si>
  <si>
    <t>364441379265582895_23441284</t>
  </si>
  <si>
    <t>364455269360409561_31674037</t>
  </si>
  <si>
    <t>364463940519498119_37331699</t>
  </si>
  <si>
    <t>364475341907416503_17319596</t>
  </si>
  <si>
    <t>364496974186986163_48046965</t>
  </si>
  <si>
    <t>364532047981510820_7093007</t>
  </si>
  <si>
    <t>364540275651609767_260185608</t>
  </si>
  <si>
    <t>364560797241181455_221441536</t>
  </si>
  <si>
    <t>363372665651431715_220788937</t>
  </si>
  <si>
    <t>monuments</t>
  </si>
  <si>
    <t>363946394444250576_1452190</t>
  </si>
  <si>
    <t>364034911505398786_15381966</t>
  </si>
  <si>
    <t>363935186133497348_16944140</t>
  </si>
  <si>
    <t>364418255329421155_27661272</t>
  </si>
  <si>
    <t>364446026749581047_184858460</t>
  </si>
  <si>
    <t>364447869422636749_21696378</t>
  </si>
  <si>
    <t>364054609716785945_43220203</t>
  </si>
  <si>
    <t>basketball</t>
  </si>
  <si>
    <t>364085450412082416_238508280</t>
  </si>
  <si>
    <t>364134363136055926_21298893</t>
  </si>
  <si>
    <t>364384459843628341_19742490</t>
  </si>
  <si>
    <t>364409378323681712_16129979</t>
  </si>
  <si>
    <t>364417613377506353_16494290</t>
  </si>
  <si>
    <t>364436560965533827_175960255</t>
  </si>
  <si>
    <t>364451600627111267_28863300</t>
  </si>
  <si>
    <t>364458850203053064_12456642</t>
  </si>
  <si>
    <t>364463753513024275_522445</t>
  </si>
  <si>
    <t>364469930794057252_213869766</t>
  </si>
  <si>
    <t>364479227978186163_11497430</t>
  </si>
  <si>
    <t>364479366522082207_1875131</t>
  </si>
  <si>
    <t>364481034786156815_209104843</t>
  </si>
  <si>
    <t>364483190649777206_30669602</t>
  </si>
  <si>
    <t>364484444889279554_30669602</t>
  </si>
  <si>
    <t>364484606493103647_197386956</t>
  </si>
  <si>
    <t>364513207654016350_19862552</t>
  </si>
  <si>
    <t>364548400156270759_1689119</t>
  </si>
  <si>
    <t>364555675285211907_41663729</t>
  </si>
  <si>
    <t>364567591554299189_25463500</t>
  </si>
  <si>
    <t>363944863305131953_51347136</t>
  </si>
  <si>
    <t>364026456368861777_45488443</t>
  </si>
  <si>
    <t>364060411170994738_41047125</t>
  </si>
  <si>
    <t>364094242048253020_241775838</t>
  </si>
  <si>
    <t>364152621242290454_216642851</t>
  </si>
  <si>
    <t>364374032746212428_53078514</t>
  </si>
  <si>
    <t>364439559192459350_20204365</t>
  </si>
  <si>
    <t>364446916871121414_242201465</t>
  </si>
  <si>
    <t>364484903551332132_271137778</t>
  </si>
  <si>
    <t>364525163509397132_5572764</t>
  </si>
  <si>
    <t>364523983599791997_3591242</t>
  </si>
  <si>
    <t>outside</t>
  </si>
  <si>
    <t>364087286415199375_23975226</t>
  </si>
  <si>
    <t>people</t>
  </si>
  <si>
    <t>364088808193108263_181730745</t>
  </si>
  <si>
    <t>363943443661596254_232369616</t>
  </si>
  <si>
    <t>363947026055304590_41781412</t>
  </si>
  <si>
    <t>364086101881265745_17699742</t>
  </si>
  <si>
    <t>364097889769125291_53232588</t>
  </si>
  <si>
    <t>364130798571389647_18002079</t>
  </si>
  <si>
    <t>364379753807356055_28900519</t>
  </si>
  <si>
    <t>364380387836996952_243067346</t>
  </si>
  <si>
    <t>364380917726775349_21910577</t>
  </si>
  <si>
    <t>364382957635044547_23045704</t>
  </si>
  <si>
    <t>364395363364735449_31932529</t>
  </si>
  <si>
    <t>364398948807507925_26808230</t>
  </si>
  <si>
    <t>364401857356229010_200748449</t>
  </si>
  <si>
    <t>364403567825914745_191422433</t>
  </si>
  <si>
    <t>364431329528492451_33201131</t>
  </si>
  <si>
    <t>364440320441105376_225628629</t>
  </si>
  <si>
    <t>364443607497971526_23441284</t>
  </si>
  <si>
    <t>364447107519875658_226152305</t>
  </si>
  <si>
    <t>364451953518181488_11497430</t>
  </si>
  <si>
    <t>364453284615587751_34768872</t>
  </si>
  <si>
    <t>364453707820714540_41663729</t>
  </si>
  <si>
    <t>364454959900700548_44065170</t>
  </si>
  <si>
    <t>364455709247695208_32301177</t>
  </si>
  <si>
    <t>364459694020922020_42356057</t>
  </si>
  <si>
    <t>364467055070389388_10199968</t>
  </si>
  <si>
    <t>364467803836502613_15798955</t>
  </si>
  <si>
    <t>364475687010177899_1875131</t>
  </si>
  <si>
    <t>364480614424621317_209104843</t>
  </si>
  <si>
    <t>364484655778267064_32323998</t>
  </si>
  <si>
    <t>364486368288042071_30669602</t>
  </si>
  <si>
    <t>364491113546114457_33178320</t>
  </si>
  <si>
    <t>364492008610568015_28863300</t>
  </si>
  <si>
    <t>364497189247518020_8463712</t>
  </si>
  <si>
    <t>364506330420161065_6766225</t>
  </si>
  <si>
    <t>364508143923227991_30669602</t>
  </si>
  <si>
    <t>364529193289510464_30669602</t>
  </si>
  <si>
    <t>364523515801884853_47542421</t>
  </si>
  <si>
    <t>364532530553129136_49368169</t>
  </si>
  <si>
    <t>364535792528474334_1161231</t>
  </si>
  <si>
    <t>364540913986330713_1689119</t>
  </si>
  <si>
    <t>364543187709987561_21708969</t>
  </si>
  <si>
    <t>364550002287490108_25463500</t>
  </si>
  <si>
    <t>364550243331880381_12716292</t>
  </si>
  <si>
    <t>364550476988660592_43156773</t>
  </si>
  <si>
    <t>364550843311915799_32507879</t>
  </si>
  <si>
    <t>364554413334576038_43156773</t>
  </si>
  <si>
    <t>364554651296883537_261429375</t>
  </si>
  <si>
    <t>364555891014426597_40383126</t>
  </si>
  <si>
    <t>364559085355779550_144714464</t>
  </si>
  <si>
    <t>364562864615208377_42478084</t>
  </si>
  <si>
    <t>364566300661647271_252575256</t>
  </si>
  <si>
    <t>364566727038984724_202421399</t>
  </si>
  <si>
    <t>363934446946137587_16944140</t>
  </si>
  <si>
    <t>364026807891332968_51201346</t>
  </si>
  <si>
    <t>364054756990851576_2478781</t>
  </si>
  <si>
    <t>364066338722733236_196824022</t>
  </si>
  <si>
    <t>364072410681454498_5778082</t>
  </si>
  <si>
    <t>364091980758367945_220942798</t>
  </si>
  <si>
    <t>364098824778143763_17715629</t>
  </si>
  <si>
    <t>364109560589144652_29283923</t>
  </si>
  <si>
    <t>364122651524344196_8209617</t>
  </si>
  <si>
    <t>364396162086068135_33507550</t>
  </si>
  <si>
    <t>364397472040567137_174250463</t>
  </si>
  <si>
    <t>364399568573947846_33507550</t>
  </si>
  <si>
    <t>364402018271435212_206060069</t>
  </si>
  <si>
    <t>364407694998171692_19274667</t>
  </si>
  <si>
    <t>364408910947762628_174250463</t>
  </si>
  <si>
    <t>364409438532029553_193925018</t>
  </si>
  <si>
    <t>364410354872042992_19187000</t>
  </si>
  <si>
    <t>364412435203310044_174250463</t>
  </si>
  <si>
    <t>364429312277730978_28235884</t>
  </si>
  <si>
    <t>364431759796636119_3440801</t>
  </si>
  <si>
    <t>364432828597224122_174250463</t>
  </si>
  <si>
    <t>364450632388427388_15242926</t>
  </si>
  <si>
    <t>364491518363683716_12063441</t>
  </si>
  <si>
    <t>364495365699520037_15814848</t>
  </si>
  <si>
    <t>364510709728938229_13453585</t>
  </si>
  <si>
    <t>364510976679580372_29153555</t>
  </si>
  <si>
    <t>364518217733194681_7742383</t>
  </si>
  <si>
    <t>364519853176343590_297514</t>
  </si>
  <si>
    <t>364525526851185791_256420442</t>
  </si>
  <si>
    <t>364534441215853034_179956087</t>
  </si>
  <si>
    <t>364536021990457570_1161231</t>
  </si>
  <si>
    <t>364547473280946157_242462898</t>
  </si>
  <si>
    <t>364550503041940412_54630077</t>
  </si>
  <si>
    <t>363946869894020793_189717430</t>
  </si>
  <si>
    <t>364086143048625064_32560905</t>
  </si>
  <si>
    <t>364382972038676488_12771087</t>
  </si>
  <si>
    <t>364418849623409414_196924255</t>
  </si>
  <si>
    <t>364463873302030260_51347136</t>
  </si>
  <si>
    <t>364473255608610837_6347971</t>
  </si>
  <si>
    <t>364550411281660848_8342717</t>
  </si>
  <si>
    <t>364565527336867898_16704373</t>
  </si>
  <si>
    <t>363939357407220311_20100675</t>
  </si>
  <si>
    <t>364052817092060951_2614136</t>
  </si>
  <si>
    <t>364561097052646798_9354090</t>
  </si>
  <si>
    <t>364563136709562047_50094514</t>
  </si>
  <si>
    <t>364564616879443674_50094514</t>
  </si>
  <si>
    <t>363933789292577117_13040751</t>
  </si>
  <si>
    <t>363934147671938940_36606972</t>
  </si>
  <si>
    <t>363935715672941896_11289312</t>
  </si>
  <si>
    <t>363946903622652786_11895515</t>
  </si>
  <si>
    <t>363949689441297983_11779296</t>
  </si>
  <si>
    <t>364027210714072127_22203088</t>
  </si>
  <si>
    <t>364037625035658722_36242084</t>
  </si>
  <si>
    <t>364049360767877241_173879543</t>
  </si>
  <si>
    <t>364046821768778955_282922260</t>
  </si>
  <si>
    <t>364047625682638049_282922260</t>
  </si>
  <si>
    <t>364048586295694573_282922260</t>
  </si>
  <si>
    <t>364049110701135091_282922260</t>
  </si>
  <si>
    <t>364064443767798362_41047125</t>
  </si>
  <si>
    <t>364076371297194090_177609627</t>
  </si>
  <si>
    <t>364086413841211915_181140839</t>
  </si>
  <si>
    <t>364094866554952800_241775838</t>
  </si>
  <si>
    <t>364133032750494060_4351291</t>
  </si>
  <si>
    <t>364133353413423476_4351291</t>
  </si>
  <si>
    <t>364135444685009281_4351291</t>
  </si>
  <si>
    <t>364163255406412973_144744080</t>
  </si>
  <si>
    <t>364370668888230174_31932529</t>
  </si>
  <si>
    <t>364382408486442362_6213860</t>
  </si>
  <si>
    <t>364383527173161655_16077623</t>
  </si>
  <si>
    <t>364390269531040351_38150105</t>
  </si>
  <si>
    <t>364397631863254173_4513322</t>
  </si>
  <si>
    <t>364401027318536599_28646781</t>
  </si>
  <si>
    <t>364405397994846417_10973565</t>
  </si>
  <si>
    <t>364410158931164553_25247222</t>
  </si>
  <si>
    <t>364419747557168488_221544628</t>
  </si>
  <si>
    <t>364416141403013946_11274015</t>
  </si>
  <si>
    <t>364421182970382651_6761265</t>
  </si>
  <si>
    <t>364424292838399176_33507550</t>
  </si>
  <si>
    <t>364425064959976672_52293080</t>
  </si>
  <si>
    <t>364425744493414209_22225608</t>
  </si>
  <si>
    <t>364427729709143450_16766892</t>
  </si>
  <si>
    <t>364428835000839917_280162202</t>
  </si>
  <si>
    <t>364428900642072848_261787569</t>
  </si>
  <si>
    <t>364429358189238886_7421525</t>
  </si>
  <si>
    <t>364429891891705639_6203916</t>
  </si>
  <si>
    <t>364431178024087028_4513322</t>
  </si>
  <si>
    <t>364432905908382412_40017169</t>
  </si>
  <si>
    <t>364431723745495875_3548825</t>
  </si>
  <si>
    <t>364433731375099651_7894634</t>
  </si>
  <si>
    <t>364441919554254463_46239796</t>
  </si>
  <si>
    <t>364443110828779012_284999712</t>
  </si>
  <si>
    <t>364442542076451532_268165117</t>
  </si>
  <si>
    <t>364445115201904859_153863</t>
  </si>
  <si>
    <t>364449837853032051_15242926</t>
  </si>
  <si>
    <t>364450160050743862_28102601</t>
  </si>
  <si>
    <t>364451211386467731_26657476</t>
  </si>
  <si>
    <t>364459077938957899_210813570</t>
  </si>
  <si>
    <t>364460353650966315_401294</t>
  </si>
  <si>
    <t>364462270096394972_18617097</t>
  </si>
  <si>
    <t>364464296157201980_43244304</t>
  </si>
  <si>
    <t>364466501090740797_11985705</t>
  </si>
  <si>
    <t>364469356910148556_6202365</t>
  </si>
  <si>
    <t>364472682826022772_15242926</t>
  </si>
  <si>
    <t>364472833500684954_199326447</t>
  </si>
  <si>
    <t>364473017732681629_8192802</t>
  </si>
  <si>
    <t>364473188341218468_145193806</t>
  </si>
  <si>
    <t>364473194832331459_10327175</t>
  </si>
  <si>
    <t>364473719070213211_21152384</t>
  </si>
  <si>
    <t>364474701410481523_42478084</t>
  </si>
  <si>
    <t>364473995030636394_257462760</t>
  </si>
  <si>
    <t>364476087426626949_42478084</t>
  </si>
  <si>
    <t>364476423489885623_6606956</t>
  </si>
  <si>
    <t>364478309842723317_30400167</t>
  </si>
  <si>
    <t>364480009203297671_1504810</t>
  </si>
  <si>
    <t>364481091877667932_3523520</t>
  </si>
  <si>
    <t>364483755392546331_190206196</t>
  </si>
  <si>
    <t>364485101255364050_3494066</t>
  </si>
  <si>
    <t>364486017491430350_5222841</t>
  </si>
  <si>
    <t>364486426190751811_29925841</t>
  </si>
  <si>
    <t>364484949773495067_183663689</t>
  </si>
  <si>
    <t>364487344795645643_25982780</t>
  </si>
  <si>
    <t>364487529497159885_262808897</t>
  </si>
  <si>
    <t>364487587076106633_200748449</t>
  </si>
  <si>
    <t>364488575706429145_25982780</t>
  </si>
  <si>
    <t>364489193283494599_267227151</t>
  </si>
  <si>
    <t>364491520501491731_230462185</t>
  </si>
  <si>
    <t>364492108796783842_1269346</t>
  </si>
  <si>
    <t>364493743141358355_280709801</t>
  </si>
  <si>
    <t>364496291675443116_16494290</t>
  </si>
  <si>
    <t>364496379612439751_27018528</t>
  </si>
  <si>
    <t>364496944460197154_227169346</t>
  </si>
  <si>
    <t>364497449049532493_230462185</t>
  </si>
  <si>
    <t>364497723309109436_144019555</t>
  </si>
  <si>
    <t>364498187515471962_230462185</t>
  </si>
  <si>
    <t>364498389977167829_42814764</t>
  </si>
  <si>
    <t>364501344492739283_12992325</t>
  </si>
  <si>
    <t>364503215101847701_230462185</t>
  </si>
  <si>
    <t>364504591017970534_1237049</t>
  </si>
  <si>
    <t>364504766348998024_5572764</t>
  </si>
  <si>
    <t>364506677943267589_261081083</t>
  </si>
  <si>
    <t>364508474180249811_230462185</t>
  </si>
  <si>
    <t>364510059308747376_31932529</t>
  </si>
  <si>
    <t>364512357797742450_19359496</t>
  </si>
  <si>
    <t>364512765534667731_52914735</t>
  </si>
  <si>
    <t>364512972455817380_42064107</t>
  </si>
  <si>
    <t>364514627956393872_19359496</t>
  </si>
  <si>
    <t>364515807442540160_1782084</t>
  </si>
  <si>
    <t>364519512673921690_36362089</t>
  </si>
  <si>
    <t>364521994317735842_31367056</t>
  </si>
  <si>
    <t>364521137271174257_25982780</t>
  </si>
  <si>
    <t>364522172021302790_6136368</t>
  </si>
  <si>
    <t>364526674648487364_30301268</t>
  </si>
  <si>
    <t>364531101930796371_193662732</t>
  </si>
  <si>
    <t>364533666689516126_8353263</t>
  </si>
  <si>
    <t>364534697205487231_249783892</t>
  </si>
  <si>
    <t>364536645221007068_105174</t>
  </si>
  <si>
    <t>364538502107578625_1161231</t>
  </si>
  <si>
    <t>364539300219787309_1219421</t>
  </si>
  <si>
    <t>364543546386888109_173865844</t>
  </si>
  <si>
    <t>364543599882788392_33507550</t>
  </si>
  <si>
    <t>364549875281773680_177961360</t>
  </si>
  <si>
    <t>364550226816448353_236077988</t>
  </si>
  <si>
    <t>364550559399361826_37917766</t>
  </si>
  <si>
    <t>364550696235206601_26318616</t>
  </si>
  <si>
    <t>364550761674165670_220428058</t>
  </si>
  <si>
    <t>364550886312313681_8353263</t>
  </si>
  <si>
    <t>364551519888697981_3364825</t>
  </si>
  <si>
    <t>364552383007665436_13823178</t>
  </si>
  <si>
    <t>364553720048595994_5120716</t>
  </si>
  <si>
    <t>364553753186013420_14708075</t>
  </si>
  <si>
    <t>364555554605162069_31172230</t>
  </si>
  <si>
    <t>364565160777388558_209151955</t>
  </si>
  <si>
    <t>364565224625109175_15458933</t>
  </si>
  <si>
    <t>364567398682066288_16432174</t>
  </si>
  <si>
    <t>364562902675343233_10259080</t>
  </si>
  <si>
    <t>363940123693949367_230934743</t>
  </si>
  <si>
    <t>363940684480810120_3199770</t>
  </si>
  <si>
    <t>363940834358094342_264352841</t>
  </si>
  <si>
    <t>363941653338132870_3853075</t>
  </si>
  <si>
    <t>363948964036634051_38474504</t>
  </si>
  <si>
    <t>364041246794728698_1139752</t>
  </si>
  <si>
    <t>364046814142899756_211861640</t>
  </si>
  <si>
    <t>364061405355260474_41047125</t>
  </si>
  <si>
    <t>364071313197779668_210181041</t>
  </si>
  <si>
    <t>364088065457639424_274946011</t>
  </si>
  <si>
    <t>364079828315645985_54817281</t>
  </si>
  <si>
    <t>364097431119976451_17715629</t>
  </si>
  <si>
    <t>364106209219493462_186095686</t>
  </si>
  <si>
    <t>364112878129857204_175556231</t>
  </si>
  <si>
    <t>364118736945078646_235632871</t>
  </si>
  <si>
    <t>364146703835796217_1029291</t>
  </si>
  <si>
    <t>364370739522166744_2574342</t>
  </si>
  <si>
    <t>364387366335032115_25995649</t>
  </si>
  <si>
    <t>364388904272673321_20204365</t>
  </si>
  <si>
    <t>364391400408495680_251040908</t>
  </si>
  <si>
    <t>364399301505995339_21832707</t>
  </si>
  <si>
    <t>364404835194628540_200748449</t>
  </si>
  <si>
    <t>364406151330611627_174250463</t>
  </si>
  <si>
    <t>364408097605746922_12771087</t>
  </si>
  <si>
    <t>364410693955770629_231461429</t>
  </si>
  <si>
    <t>364412065551738636_27661272</t>
  </si>
  <si>
    <t>364418266361606313_40392411</t>
  </si>
  <si>
    <t>364422933512667717_174250463</t>
  </si>
  <si>
    <t>364431568947069609_174250463</t>
  </si>
  <si>
    <t>364433062170076703_725904</t>
  </si>
  <si>
    <t>364444038169026163_16521206</t>
  </si>
  <si>
    <t>364445620261738842_47542421</t>
  </si>
  <si>
    <t>364456239141132332_11552981</t>
  </si>
  <si>
    <t>364456470801969344_175913995</t>
  </si>
  <si>
    <t>364456507803080751_11552981</t>
  </si>
  <si>
    <t>364459561373250121_40392411</t>
  </si>
  <si>
    <t>364462858196536034_18617097</t>
  </si>
  <si>
    <t>364465472420300311_4030112</t>
  </si>
  <si>
    <t>364464321549325674_27979116</t>
  </si>
  <si>
    <t>364472938410186980_11552981</t>
  </si>
  <si>
    <t>364493528384214378_16884420</t>
  </si>
  <si>
    <t>364485307923947296_33507550</t>
  </si>
  <si>
    <t>364503294282629227_32507879</t>
  </si>
  <si>
    <t>364502287742027651_37182960</t>
  </si>
  <si>
    <t>364503910870912554_236643298</t>
  </si>
  <si>
    <t>364507476399606306_18629465</t>
  </si>
  <si>
    <t>364509956155484137_233223944</t>
  </si>
  <si>
    <t>364511407760313086_7632145</t>
  </si>
  <si>
    <t>364522190268956536_16913742</t>
  </si>
  <si>
    <t>364531688234090958_179956087</t>
  </si>
  <si>
    <t>364533302640417751_11552981</t>
  </si>
  <si>
    <t>364537261979992580_194178455</t>
  </si>
  <si>
    <t>364537674268940607_49175773</t>
  </si>
  <si>
    <t>364538219580924994_26042856</t>
  </si>
  <si>
    <t>364541307974391890_1219421</t>
  </si>
  <si>
    <t>364545154325849569_25797984</t>
  </si>
  <si>
    <t>364548703823842316_175549082</t>
  </si>
  <si>
    <t>364549185523060622_214639258</t>
  </si>
  <si>
    <t>364549749520453557_282272034</t>
  </si>
  <si>
    <t>364550040762530745_54630077</t>
  </si>
  <si>
    <t>364551841645673417_54630077</t>
  </si>
  <si>
    <t>364555436301353538_190412943</t>
  </si>
  <si>
    <t>364554666443362329_53431107</t>
  </si>
  <si>
    <t>364563059422194714_1046466</t>
  </si>
  <si>
    <t>364563586596457576_282272034</t>
  </si>
  <si>
    <t>364563606334270493_1046466</t>
  </si>
  <si>
    <t>364565058251841168_7801974</t>
  </si>
  <si>
    <t>364566696009591894_1046466</t>
  </si>
  <si>
    <t>364569835630298095_179956087</t>
  </si>
  <si>
    <t>363364901406987978_144233412</t>
  </si>
  <si>
    <t>363940050728999002_22953925</t>
  </si>
  <si>
    <t>363941208900739105_21427535</t>
  </si>
  <si>
    <t>363948655435521553_46338526</t>
  </si>
  <si>
    <t>364041308979173961_5409453</t>
  </si>
  <si>
    <t>364070337376824335_254831674</t>
  </si>
  <si>
    <t>364101969393247518_179503352</t>
  </si>
  <si>
    <t>364371151441142443_4930807</t>
  </si>
  <si>
    <t>364384018940947400_200169985</t>
  </si>
  <si>
    <t>364405107840434794_235512735</t>
  </si>
  <si>
    <t>364417060531553221_1161231</t>
  </si>
  <si>
    <t>364419082715472726_54582119</t>
  </si>
  <si>
    <t>364422040312514066_22712464</t>
  </si>
  <si>
    <t>364453159223631509_13034806</t>
  </si>
  <si>
    <t>364473756123306222_11552981</t>
  </si>
  <si>
    <t>364488165930430541_23786915</t>
  </si>
  <si>
    <t>364525189348523628_10969926</t>
  </si>
  <si>
    <t>364524167632283326_7579376</t>
  </si>
  <si>
    <t>364539141187606395_22903492</t>
  </si>
  <si>
    <t>364536505031794568_10781350</t>
  </si>
  <si>
    <t>364564917012909176_282272034</t>
  </si>
  <si>
    <t>363364702873301087_7397923</t>
  </si>
  <si>
    <t>363368464310387108_7449911</t>
  </si>
  <si>
    <t>363938925490445987_227209838</t>
  </si>
  <si>
    <t>363941253151642799_723508</t>
  </si>
  <si>
    <t>363947012199906858_176178934</t>
  </si>
  <si>
    <t>363950794092363318_194036582</t>
  </si>
  <si>
    <t>363951826741196714_14969316</t>
  </si>
  <si>
    <t>364025841936596886_15083166</t>
  </si>
  <si>
    <t>364026440713877916_28596645</t>
  </si>
  <si>
    <t>364032907374344717_28596645</t>
  </si>
  <si>
    <t>364042418285820580_28596645</t>
  </si>
  <si>
    <t>364043018868196481_49106632</t>
  </si>
  <si>
    <t>364043948821739362_172460</t>
  </si>
  <si>
    <t>364060498093867131_16217239</t>
  </si>
  <si>
    <t>364061524298648330_42243409</t>
  </si>
  <si>
    <t>364068686432239849_16217239</t>
  </si>
  <si>
    <t>364072054266635392_28598432</t>
  </si>
  <si>
    <t>364072055843457374_28183201</t>
  </si>
  <si>
    <t>364076416669951132_28598432</t>
  </si>
  <si>
    <t>364082523016070960_12829928</t>
  </si>
  <si>
    <t>364084810561811543_6972492</t>
  </si>
  <si>
    <t>364086142406808258_181219915</t>
  </si>
  <si>
    <t>364087894669322007_13544664</t>
  </si>
  <si>
    <t>364091795933793601_20504386</t>
  </si>
  <si>
    <t>364093053131183503_7011172</t>
  </si>
  <si>
    <t>364090561352931823_192350229</t>
  </si>
  <si>
    <t>364093901295048803_1886269</t>
  </si>
  <si>
    <t>364102975924663538_6972492</t>
  </si>
  <si>
    <t>364113922234742562_20846244</t>
  </si>
  <si>
    <t>364384688769549591_238508280</t>
  </si>
  <si>
    <t>364387965242343282_26808230</t>
  </si>
  <si>
    <t>364401010263541299_251375848</t>
  </si>
  <si>
    <t>364402317127444892_200748449</t>
  </si>
  <si>
    <t>364405720793342204_18005119</t>
  </si>
  <si>
    <t>364406920314833659_176890977</t>
  </si>
  <si>
    <t>364408260965906732_210511485</t>
  </si>
  <si>
    <t>364556240674821734_47981220</t>
  </si>
  <si>
    <t>364561007669342197_1046466</t>
  </si>
  <si>
    <t>364563825764887461_5222841</t>
  </si>
  <si>
    <t>364564045447466702_50094514</t>
  </si>
  <si>
    <t>364564905715994338_50094514</t>
  </si>
  <si>
    <t>364567311842471008_1046466</t>
  </si>
  <si>
    <t>364570268234321696_50094514</t>
  </si>
  <si>
    <t>364570753683066659_50094514</t>
  </si>
  <si>
    <t>363934390354765198_8447360</t>
  </si>
  <si>
    <t>363934912579463074_9537648</t>
  </si>
  <si>
    <t>363935708970373040_1944242</t>
  </si>
  <si>
    <t>363936029572992502_32242690</t>
  </si>
  <si>
    <t>363939472233467616_18538586</t>
  </si>
  <si>
    <t>363939492958384189_2540331</t>
  </si>
  <si>
    <t>363938991665051265_7896788</t>
  </si>
  <si>
    <t>363944813083627039_235078202</t>
  </si>
  <si>
    <t>363945167577849403_28718238</t>
  </si>
  <si>
    <t>363947320808320706_258088850</t>
  </si>
  <si>
    <t>363947386604749766_10505127</t>
  </si>
  <si>
    <t>363947869598767610_245258189</t>
  </si>
  <si>
    <t>363947912700969720_50214687</t>
  </si>
  <si>
    <t>363948564259048578_220057850</t>
  </si>
  <si>
    <t>363948831402546102_276897739</t>
  </si>
  <si>
    <t>363948919417215440_37084101</t>
  </si>
  <si>
    <t>363951508199217446_11552981</t>
  </si>
  <si>
    <t>363951715708477113_28718238</t>
  </si>
  <si>
    <t>364027577766367839_10218443</t>
  </si>
  <si>
    <t>364033754355382559_18776709</t>
  </si>
  <si>
    <t>364043234287161120_23866154</t>
  </si>
  <si>
    <t>364044824057173807_4739052</t>
  </si>
  <si>
    <t>364045045035306804_23866154</t>
  </si>
  <si>
    <t>364045815347369785_4739052</t>
  </si>
  <si>
    <t>364058023163659762_12829928</t>
  </si>
  <si>
    <t>364069448127842318_18993809</t>
  </si>
  <si>
    <t>364081173423261465_12829928</t>
  </si>
  <si>
    <t>364082279134070572_12829928</t>
  </si>
  <si>
    <t>364082804940408630_12829928</t>
  </si>
  <si>
    <t>364084593391620777_181219915</t>
  </si>
  <si>
    <t>364086956462494414_181219915</t>
  </si>
  <si>
    <t>364085180434797235_181219915</t>
  </si>
  <si>
    <t>364044849036612777_282922260</t>
  </si>
  <si>
    <t>364046917548864572_20846244</t>
  </si>
  <si>
    <t>364049859370385784_11634959</t>
  </si>
  <si>
    <t>364062737189386820_41047125</t>
  </si>
  <si>
    <t>364063584279411277_41047125</t>
  </si>
  <si>
    <t>364065345836312115_11061688</t>
  </si>
  <si>
    <t>364090734855876926_19496563</t>
  </si>
  <si>
    <t>364091945662283677_399606</t>
  </si>
  <si>
    <t>364100147461559589_277756860</t>
  </si>
  <si>
    <t>364116570627157120_20826066</t>
  </si>
  <si>
    <t>364118208469314704_20826066</t>
  </si>
  <si>
    <t>364122336185095107_284746603</t>
  </si>
  <si>
    <t>364124197200865684_8209617</t>
  </si>
  <si>
    <t>364125575085364195_284746603</t>
  </si>
  <si>
    <t>364127682345636847_284746603</t>
  </si>
  <si>
    <t>364132695337438145_179458169</t>
  </si>
  <si>
    <t>364134685600890105_210787286</t>
  </si>
  <si>
    <t>364136529250993192_144744080</t>
  </si>
  <si>
    <t>364143090531872111_20826066</t>
  </si>
  <si>
    <t>364145834315038899_50214687</t>
  </si>
  <si>
    <t>364372374383686133_23076723</t>
  </si>
  <si>
    <t>364373036624630381_15798955</t>
  </si>
  <si>
    <t>364373695522030418_281466423</t>
  </si>
  <si>
    <t>364374146888993085_31932529</t>
  </si>
  <si>
    <t>364375077666030155_52914735</t>
  </si>
  <si>
    <t>364378672197807075_15141289</t>
  </si>
  <si>
    <t>364380928124550746_213869766</t>
  </si>
  <si>
    <t>364381113785016087_2590278</t>
  </si>
  <si>
    <t>364381281158244445_12098913</t>
  </si>
  <si>
    <t>364387923686387603_24949410</t>
  </si>
  <si>
    <t>364397482210150253_212357992</t>
  </si>
  <si>
    <t>364401399318216716_219975287</t>
  </si>
  <si>
    <t>364402866194755258_18592826</t>
  </si>
  <si>
    <t>364408372098279456_217481577</t>
  </si>
  <si>
    <t>364412377078613068_11620432</t>
  </si>
  <si>
    <t>364412632222607731_9394809</t>
  </si>
  <si>
    <t>364414388189350471_46651105</t>
  </si>
  <si>
    <t>364416741381814355_182949397</t>
  </si>
  <si>
    <t>364418081048568653_54582119</t>
  </si>
  <si>
    <t>364420958650940492_194036582</t>
  </si>
  <si>
    <t>364427963232044092_284552704</t>
  </si>
  <si>
    <t>364428308465068300_261787569</t>
  </si>
  <si>
    <t>364428556573858396_7421525</t>
  </si>
  <si>
    <t>364432006010020836_30400167</t>
  </si>
  <si>
    <t>364434538407099932_10957270</t>
  </si>
  <si>
    <t>364432126629815270_30400167</t>
  </si>
  <si>
    <t>364437627193228867_270172270</t>
  </si>
  <si>
    <t>364438159490872787_5740828</t>
  </si>
  <si>
    <t>364440466225488894_2087423</t>
  </si>
  <si>
    <t>364441041602375492_7894634</t>
  </si>
  <si>
    <t>364441384544987882_2009185</t>
  </si>
  <si>
    <t>364441521813346927_231461429</t>
  </si>
  <si>
    <t>364441762492046723_33507550</t>
  </si>
  <si>
    <t>364444570528243098_33507550</t>
  </si>
  <si>
    <t>364445359760274987_5740828</t>
  </si>
  <si>
    <t>364445436619509157_210813570</t>
  </si>
  <si>
    <t>364448429151942213_5740828</t>
  </si>
  <si>
    <t>364450532833086953_210813570</t>
  </si>
  <si>
    <t>364451234010619345_33507550</t>
  </si>
  <si>
    <t>364451839558715714_242127209</t>
  </si>
  <si>
    <t>364452112859837852_26657476</t>
  </si>
  <si>
    <t>364454713099566272_20110270</t>
  </si>
  <si>
    <t>364455373789477303_21983341</t>
  </si>
  <si>
    <t>364456220643443101_2737191</t>
  </si>
  <si>
    <t>364457966671313736_2940077</t>
  </si>
  <si>
    <t>364458924604983134_55224928</t>
  </si>
  <si>
    <t>364459567463379530_40392411</t>
  </si>
  <si>
    <t>364461392546512695_401294</t>
  </si>
  <si>
    <t>364460864677878923_23112566</t>
  </si>
  <si>
    <t>364460935689182618_235599262</t>
  </si>
  <si>
    <t>364463950853876396_18931321</t>
  </si>
  <si>
    <t>364464071732386487_3675021</t>
  </si>
  <si>
    <t>364462994081639900_5575186</t>
  </si>
  <si>
    <t>364464738393957915_22322088</t>
  </si>
  <si>
    <t>364465312485596761_33507550</t>
  </si>
  <si>
    <t>364466825462274096_229121525</t>
  </si>
  <si>
    <t>364468080424050165_10337358</t>
  </si>
  <si>
    <t>364468857091606849_35737257</t>
  </si>
  <si>
    <t>364469437463622856_27475092</t>
  </si>
  <si>
    <t>364469530673042032_178798603</t>
  </si>
  <si>
    <t>364470113076145758_26012458</t>
  </si>
  <si>
    <t>364472423560724264_17139302</t>
  </si>
  <si>
    <t>364471524876470615_280185113</t>
  </si>
  <si>
    <t>364470430936724333_23786915</t>
  </si>
  <si>
    <t>364471124962020682_3494066</t>
  </si>
  <si>
    <t>364471134950650742_23786915</t>
  </si>
  <si>
    <t>364473888269170366_2873100</t>
  </si>
  <si>
    <t>364475198996933796_19742490</t>
  </si>
  <si>
    <t>364475219941396400_42255642</t>
  </si>
  <si>
    <t>364476051765350340_27941810</t>
  </si>
  <si>
    <t>364477251880909207_3276181</t>
  </si>
  <si>
    <t>364477676143261120_12716292</t>
  </si>
  <si>
    <t>364478300087924163_12716292</t>
  </si>
  <si>
    <t>364479853558100960_23786915</t>
  </si>
  <si>
    <t>364481791311464597_15638569</t>
  </si>
  <si>
    <t>364481793028797939_12716292</t>
  </si>
  <si>
    <t>364482462926877255_186321899</t>
  </si>
  <si>
    <t>364482862350562947_8757012</t>
  </si>
  <si>
    <t>364481276081468398_23786915</t>
  </si>
  <si>
    <t>364484743899344672_271137778</t>
  </si>
  <si>
    <t>364484613884309279_271137778</t>
  </si>
  <si>
    <t>364486127768008380_25982780</t>
  </si>
  <si>
    <t>364486649925965111_55423428</t>
  </si>
  <si>
    <t>364486854280866172_200748449</t>
  </si>
  <si>
    <t>364487861274557230_4703469</t>
  </si>
  <si>
    <t>364487861716599123_222425975</t>
  </si>
  <si>
    <t>364487944145594765_200748449</t>
  </si>
  <si>
    <t>364488408513938633_26318616</t>
  </si>
  <si>
    <t>364488443425683134_8757012</t>
  </si>
  <si>
    <t>364492631856920173_12716292</t>
  </si>
  <si>
    <t>364494746803522216_233423601</t>
  </si>
  <si>
    <t>364494921721325624_230462185</t>
  </si>
  <si>
    <t>364495051743835783_12716292</t>
  </si>
  <si>
    <t>364495316206612826_256764731</t>
  </si>
  <si>
    <t>364495853979713284_53751038</t>
  </si>
  <si>
    <t>364497086050323112_1928185</t>
  </si>
  <si>
    <t>364497396639666103_16494290</t>
  </si>
  <si>
    <t>364498751515634218_189152665</t>
  </si>
  <si>
    <t>364498826760956003_230462185</t>
  </si>
  <si>
    <t>364499295682618763_183100696</t>
  </si>
  <si>
    <t>364498980899999748_181410595</t>
  </si>
  <si>
    <t>364500186377217717_27661272</t>
  </si>
  <si>
    <t>364501456169520659_1151586</t>
  </si>
  <si>
    <t>364501858488694425_42478084</t>
  </si>
  <si>
    <t>364501554376488597_42478084</t>
  </si>
  <si>
    <t>364502642531130116_46964245</t>
  </si>
  <si>
    <t>364501348210230835_228323632</t>
  </si>
  <si>
    <t>364503702297636230_227169346</t>
  </si>
  <si>
    <t>364504746745022365_37182960</t>
  </si>
  <si>
    <t>364505085837539243_25982780</t>
  </si>
  <si>
    <t>364505717408020219_173928340</t>
  </si>
  <si>
    <t>364505866235567163_2590278</t>
  </si>
  <si>
    <t>364507226208474001_23913587</t>
  </si>
  <si>
    <t>364507527023887765_3523520</t>
  </si>
  <si>
    <t>364507480516077767_230462185</t>
  </si>
  <si>
    <t>364507733408879515_23913587</t>
  </si>
  <si>
    <t>364509700462537908_5259154</t>
  </si>
  <si>
    <t>364511004704757784_47542421</t>
  </si>
  <si>
    <t>364510491237193963_8341573</t>
  </si>
  <si>
    <t>364512702175129640_181249363</t>
  </si>
  <si>
    <t>364514164845788899_29338790</t>
  </si>
  <si>
    <t>364513410967048714_12840931</t>
  </si>
  <si>
    <t>364515583627108473_30773079</t>
  </si>
  <si>
    <t>364515798114567767_40967240</t>
  </si>
  <si>
    <t>364515398470970362_9195361</t>
  </si>
  <si>
    <t>364522638250837312_4010480</t>
  </si>
  <si>
    <t>364523220105826141_179684738</t>
  </si>
  <si>
    <t>364526698370936376_48620746</t>
  </si>
  <si>
    <t>364527894838629850_30301268</t>
  </si>
  <si>
    <t>364528185196701430_7579376</t>
  </si>
  <si>
    <t>364531241669110805_186018594</t>
  </si>
  <si>
    <t>364536558442777712_357050</t>
  </si>
  <si>
    <t>364536532974337217_267331438</t>
  </si>
  <si>
    <t>364539262617869152_202545341</t>
  </si>
  <si>
    <t>364540575610899880_26180066</t>
  </si>
  <si>
    <t>364540989472668904_267331438</t>
  </si>
  <si>
    <t>364541506924696475_4887163</t>
  </si>
  <si>
    <t>364542110275599555_11497430</t>
  </si>
  <si>
    <t>364543954227704299_4424235</t>
  </si>
  <si>
    <t>364545356111265754_6455494</t>
  </si>
  <si>
    <t>364547105903531144_52009532</t>
  </si>
  <si>
    <t>364550741071532598_216642851</t>
  </si>
  <si>
    <t>364550970759164798_25682027</t>
  </si>
  <si>
    <t>364551303503932520_20084218</t>
  </si>
  <si>
    <t>364552798044097027_280709801</t>
  </si>
  <si>
    <t>364553001431422084_52012004</t>
  </si>
  <si>
    <t>364552078282102156_25332212</t>
  </si>
  <si>
    <t>364553721249485972_52012004</t>
  </si>
  <si>
    <t>364554636210550362_173865844</t>
  </si>
  <si>
    <t>364555482724553360_5008571</t>
  </si>
  <si>
    <t>364553999238507929_202885970</t>
  </si>
  <si>
    <t>364556451856831938_26925052</t>
  </si>
  <si>
    <t>364559814733975218_13846650</t>
  </si>
  <si>
    <t>364562807255023604_18024174</t>
  </si>
  <si>
    <t>364565118525929929_37673869</t>
  </si>
  <si>
    <t>364561476918961910_193200760</t>
  </si>
  <si>
    <t>364568000564690294_16432174</t>
  </si>
  <si>
    <t>363364477849392837_144233412</t>
  </si>
  <si>
    <t>364568270400887111_144037021</t>
  </si>
  <si>
    <t>363367192307434624_6240256</t>
  </si>
  <si>
    <t>363368645432849165_32965651</t>
  </si>
  <si>
    <t>364046897972421176_41398751</t>
  </si>
  <si>
    <t>364047119675145182_231498949</t>
  </si>
  <si>
    <t>364059372233505316_41047125</t>
  </si>
  <si>
    <t>364058520471026196_41047125</t>
  </si>
  <si>
    <t>364064766828740945_251341023</t>
  </si>
  <si>
    <t>364070640087234471_185400796</t>
  </si>
  <si>
    <t>364102858166850063_29283923</t>
  </si>
  <si>
    <t>364123295626832268_8209617</t>
  </si>
  <si>
    <t>364145271581643503_1029291</t>
  </si>
  <si>
    <t>364372382356039481_273949824</t>
  </si>
  <si>
    <t>364379548583703241_679075</t>
  </si>
  <si>
    <t>364382171857889607_6766225</t>
  </si>
  <si>
    <t>364399549046837380_12569083</t>
  </si>
  <si>
    <t>364399804763755093_21832707</t>
  </si>
  <si>
    <t>364404707911221661_174250463</t>
  </si>
  <si>
    <t>364407370003307076_25486333</t>
  </si>
  <si>
    <t>364416102544111746_144011213</t>
  </si>
  <si>
    <t>364416817688953356_174250463</t>
  </si>
  <si>
    <t>364420453355255303_5242076</t>
  </si>
  <si>
    <t>364431016191376270_593629</t>
  </si>
  <si>
    <t>364433200237724350_174250463</t>
  </si>
  <si>
    <t>364447543851808318_5740828</t>
  </si>
  <si>
    <t>364452165609155411_2009185</t>
  </si>
  <si>
    <t>364452553539098626_11552981</t>
  </si>
  <si>
    <t>364452888529770505_11552981</t>
  </si>
  <si>
    <t>364453679877494810_11552981</t>
  </si>
  <si>
    <t>364457110113523770_11552981</t>
  </si>
  <si>
    <t>364458696130861134_11552981</t>
  </si>
  <si>
    <t>364462806783662198_11552981</t>
  </si>
  <si>
    <t>364469540295650429_36599458</t>
  </si>
  <si>
    <t>364470090848160998_270909242</t>
  </si>
  <si>
    <t>364475468616361389_184353640</t>
  </si>
  <si>
    <t>364479236532900190_1660803</t>
  </si>
  <si>
    <t>364482482899191796_208570960</t>
  </si>
  <si>
    <t>364495852404596479_45822934</t>
  </si>
  <si>
    <t>364499350160500209_223057904</t>
  </si>
  <si>
    <t>364504327020233685_2737191</t>
  </si>
  <si>
    <t>364505008711878174_19187000</t>
  </si>
  <si>
    <t>364506508974101381_23913587</t>
  </si>
  <si>
    <t>364506532544491297_3957026</t>
  </si>
  <si>
    <t>364509742849959909_233223944</t>
  </si>
  <si>
    <t>364512570582732543_26904066</t>
  </si>
  <si>
    <t>364515288306931243_3138828</t>
  </si>
  <si>
    <t>364516814815244108_10983594</t>
  </si>
  <si>
    <t>364516974329785347_256420442</t>
  </si>
  <si>
    <t>364517618181859849_13791657</t>
  </si>
  <si>
    <t>364525488166954703_7579376</t>
  </si>
  <si>
    <t>364537427060352881_7579376</t>
  </si>
  <si>
    <t>364537844703161626_182553578</t>
  </si>
  <si>
    <t>364540864602291497_37718822</t>
  </si>
  <si>
    <t>364550580379814981_236643298</t>
  </si>
  <si>
    <t>364552378383717487_25006396</t>
  </si>
  <si>
    <t>364553091566392445_25006396</t>
  </si>
  <si>
    <t>364553924909028505_275612900</t>
  </si>
  <si>
    <t>364554334539698193_53431107</t>
  </si>
  <si>
    <t>364554926884474908_53431107</t>
  </si>
  <si>
    <t>364556441104728623_19057095</t>
  </si>
  <si>
    <t>364570751183234538_3469488</t>
  </si>
  <si>
    <t>363939254733115742_3853075</t>
  </si>
  <si>
    <t>363940495559037489_8377883</t>
  </si>
  <si>
    <t>363943173581964812_15554608</t>
  </si>
  <si>
    <t>364075931511301063_279410007</t>
  </si>
  <si>
    <t>364163340417410330_31734904</t>
  </si>
  <si>
    <t>364371895385780719_23076723</t>
  </si>
  <si>
    <t>364388696895961832_46637477</t>
  </si>
  <si>
    <t>364391205343048508_679075</t>
  </si>
  <si>
    <t>364391369791666715_189322461</t>
  </si>
  <si>
    <t>364393929228953763_14740009</t>
  </si>
  <si>
    <t>364416263213308830_281783349</t>
  </si>
  <si>
    <t>364424642590414098_243335004</t>
  </si>
  <si>
    <t>364447387001668177_277715879</t>
  </si>
  <si>
    <t>364452599802700693_4578399</t>
  </si>
  <si>
    <t>364457696743145285_224385526</t>
  </si>
  <si>
    <t>364473468328371281_7579376</t>
  </si>
  <si>
    <t>364474751815792021_12716292</t>
  </si>
  <si>
    <t>364477359442226238_4053706</t>
  </si>
  <si>
    <t>364494265986080826_261429375</t>
  </si>
  <si>
    <t>364509195775574221_12771087</t>
  </si>
  <si>
    <t>364485059663327018_271137778</t>
  </si>
  <si>
    <t>364511378282090505_269296507</t>
  </si>
  <si>
    <t>364521626265706767_245380247</t>
  </si>
  <si>
    <t>364528657861119311_16494290</t>
  </si>
  <si>
    <t>364544005640384534_22078163</t>
  </si>
  <si>
    <t>364544951616563173_7579376</t>
  </si>
  <si>
    <t>364527797432391419_22903492</t>
  </si>
  <si>
    <t>364564124514855379_15969</t>
  </si>
  <si>
    <t>364566079490398725_11552981</t>
  </si>
  <si>
    <t>363366493063004563_7449911</t>
  </si>
  <si>
    <t>363369591202282605_213869766</t>
  </si>
  <si>
    <t>363934125105276925_26190696</t>
  </si>
  <si>
    <t>363940524768267177_18997977</t>
  </si>
  <si>
    <t>363943851210562006_7421525</t>
  </si>
  <si>
    <t>363948148630290230_6289414</t>
  </si>
  <si>
    <t>363951445770632947_189717430</t>
  </si>
  <si>
    <t>364025357283211661_28596645</t>
  </si>
  <si>
    <t>364025729175370133_28596645</t>
  </si>
  <si>
    <t>364025991117721226_22191330</t>
  </si>
  <si>
    <t>364026705869388194_28596645</t>
  </si>
  <si>
    <t>364028587032376706_6972492</t>
  </si>
  <si>
    <t>364029253005493604_46023984</t>
  </si>
  <si>
    <t>364029273849435335_29197276</t>
  </si>
  <si>
    <t>364030044769328948_5145742</t>
  </si>
  <si>
    <t>364032476493109664_1886269</t>
  </si>
  <si>
    <t>364034980410098649_16077623</t>
  </si>
  <si>
    <t>364036484875279671_235289470</t>
  </si>
  <si>
    <t>364038724403103595_248205544</t>
  </si>
  <si>
    <t>364040438641584679_45721785</t>
  </si>
  <si>
    <t>364041270473455162_6972492</t>
  </si>
  <si>
    <t>364045685852697979_14969316</t>
  </si>
  <si>
    <t>364046699714511807_16217239</t>
  </si>
  <si>
    <t>364055833560495767_16784620</t>
  </si>
  <si>
    <t>364062718819650338_42243409</t>
  </si>
  <si>
    <t>364063686595698089_33507550</t>
  </si>
  <si>
    <t>364063786345515834_42243409</t>
  </si>
  <si>
    <t>364066700917033812_42243409</t>
  </si>
  <si>
    <t>364068215933215828_28598432</t>
  </si>
  <si>
    <t>364072826068903047_28598432</t>
  </si>
  <si>
    <t>364073462227737292_2478781</t>
  </si>
  <si>
    <t>364077639854826665_28598432</t>
  </si>
  <si>
    <t>364079696388259882_19552527</t>
  </si>
  <si>
    <t>364079701222139663_247034520</t>
  </si>
  <si>
    <t>364089866888392456_19668306</t>
  </si>
  <si>
    <t>364119248145552298_284746603</t>
  </si>
  <si>
    <t>364123581535878694_284749734</t>
  </si>
  <si>
    <t>364141492160224553_29793126</t>
  </si>
  <si>
    <t>364158016316591651_8522642</t>
  </si>
  <si>
    <t>364370271694500317_265701035</t>
  </si>
  <si>
    <t>364372788386656765_23076723</t>
  </si>
  <si>
    <t>364374811845487349_38052457</t>
  </si>
  <si>
    <t>364383984597926926_55224928</t>
  </si>
  <si>
    <t>364389076344065981_188215338</t>
  </si>
  <si>
    <t>364390506123388695_215650152</t>
  </si>
  <si>
    <t>364390926152035459_11352746</t>
  </si>
  <si>
    <t>364392354093291408_31731620</t>
  </si>
  <si>
    <t>364395574856933687_284951175</t>
  </si>
  <si>
    <t>364401608237406339_25561173</t>
  </si>
  <si>
    <t>364395871301951802_284951175</t>
  </si>
  <si>
    <t>364404736912476857_35737257</t>
  </si>
  <si>
    <t>364557903548455447_44021093</t>
  </si>
  <si>
    <t>364563041033346046_23965469</t>
  </si>
  <si>
    <t>364563490616544965_50094514</t>
  </si>
  <si>
    <t>364564444741380073_240205776</t>
  </si>
  <si>
    <t>364565298780999404_50094514</t>
  </si>
  <si>
    <t>364566120226439081_41938918</t>
  </si>
  <si>
    <t>363934279137459679_4841246</t>
  </si>
  <si>
    <t>363935200669157153_812384</t>
  </si>
  <si>
    <t>363935220626529702_28718238</t>
  </si>
  <si>
    <t>363935140162398120_9537648</t>
  </si>
  <si>
    <t>363941674382392778_143595382</t>
  </si>
  <si>
    <t>363947445620237006_189551719</t>
  </si>
  <si>
    <t>363948264724583210_259955467</t>
  </si>
  <si>
    <t>363951904771151850_184858460</t>
  </si>
  <si>
    <t>364030495317042218_232369616</t>
  </si>
  <si>
    <t>364037469443294272_49106632</t>
  </si>
  <si>
    <t>364046465597282446_48377661</t>
  </si>
  <si>
    <t>364070692503441220_13344882</t>
  </si>
  <si>
    <t>364084916982187855_12829928</t>
  </si>
  <si>
    <t>364061057445182583_182601198</t>
  </si>
  <si>
    <t>364076126842839613_32982743</t>
  </si>
  <si>
    <t>364097309454507358_11363462</t>
  </si>
  <si>
    <t>364105054914379222_37761566</t>
  </si>
  <si>
    <t>364150207288000720_50214687</t>
  </si>
  <si>
    <t>364387245457246438_10582657</t>
  </si>
  <si>
    <t>364392614737849248_183663689</t>
  </si>
  <si>
    <t>364423482565490203_5242076</t>
  </si>
  <si>
    <t>364439607288932653_283195649</t>
  </si>
  <si>
    <t>364446097404677496_46726362</t>
  </si>
  <si>
    <t>364451078202100569_231684001</t>
  </si>
  <si>
    <t>364442099921886793_11790678</t>
  </si>
  <si>
    <t>364460017569206467_24310739</t>
  </si>
  <si>
    <t>364467539878474574_23786915</t>
  </si>
  <si>
    <t>364470185882838059_7579376</t>
  </si>
  <si>
    <t>364475182990243229_12716292</t>
  </si>
  <si>
    <t>364475721214848066_1269346</t>
  </si>
  <si>
    <t>364477295643929557_29925841</t>
  </si>
  <si>
    <t>364479377178349529_8192802</t>
  </si>
  <si>
    <t>364481613126949056_229121525</t>
  </si>
  <si>
    <t>364484429678866205_271137778</t>
  </si>
  <si>
    <t>364485345536125440_12070265</t>
  </si>
  <si>
    <t>364489236425015165_262556086</t>
  </si>
  <si>
    <t>364492798514603613_26777472</t>
  </si>
  <si>
    <t>364492877157332728_8757012</t>
  </si>
  <si>
    <t>364499089728492516_178798603</t>
  </si>
  <si>
    <t>364505750542549138_32507879</t>
  </si>
  <si>
    <t>364513197722916552_239633540</t>
  </si>
  <si>
    <t>364515300374617993_8325390</t>
  </si>
  <si>
    <t>364523353781840517_32575009</t>
  </si>
  <si>
    <t>364523573221533630_31367056</t>
  </si>
  <si>
    <t>364526422580099123_31122141</t>
  </si>
  <si>
    <t>364527865456210172_679075</t>
  </si>
  <si>
    <t>364532676162676847_238448257</t>
  </si>
  <si>
    <t>364534089592553099_9343022</t>
  </si>
  <si>
    <t>364539672376718715_173865844</t>
  </si>
  <si>
    <t>364544462095336337_7445463</t>
  </si>
  <si>
    <t>364544843688231687_7948887</t>
  </si>
  <si>
    <t>364546363633776086_173865844</t>
  </si>
  <si>
    <t>364559751735454355_217481577</t>
  </si>
  <si>
    <t>364032290335431408_235488525</t>
  </si>
  <si>
    <t>364450116218451554_5740828</t>
  </si>
  <si>
    <t>364451363698940908_11552981</t>
  </si>
  <si>
    <t>364454283555280927_11552981</t>
  </si>
  <si>
    <t>364457865281181764_11552981</t>
  </si>
  <si>
    <t>364458786945931343_11552981</t>
  </si>
  <si>
    <t>364477397080468361_10402297</t>
  </si>
  <si>
    <t>364506908397671305_23913587</t>
  </si>
  <si>
    <t>364535258929767318_188911863</t>
  </si>
  <si>
    <t>364548308779505702_5409453</t>
  </si>
  <si>
    <t>364554501204220427_49175773</t>
  </si>
  <si>
    <t>363364098415875773_144233412</t>
  </si>
  <si>
    <t>363365451857727706_26417115</t>
  </si>
  <si>
    <t>363934984333561671_230280642</t>
  </si>
  <si>
    <t>363940172052259257_8627775</t>
  </si>
  <si>
    <t>364477964208814802_5772029</t>
  </si>
  <si>
    <t>363361436440552701_51256880</t>
  </si>
  <si>
    <t>363951215999829515_19723952</t>
  </si>
  <si>
    <t>364040387859308076_214474086</t>
  </si>
  <si>
    <t>364041113807779644_172460</t>
  </si>
  <si>
    <t>364043441702963821_23990257</t>
  </si>
  <si>
    <t>364063295435787057_42243409</t>
  </si>
  <si>
    <t>364074419415644497_16096245</t>
  </si>
  <si>
    <t>364106403937361819_29272150</t>
  </si>
  <si>
    <t>364133977445185215_251484428</t>
  </si>
  <si>
    <t>Instagram Id</t>
  </si>
  <si>
    <t>Group</t>
  </si>
  <si>
    <t>R</t>
  </si>
  <si>
    <t>G</t>
  </si>
  <si>
    <t>B</t>
  </si>
  <si>
    <t>#Images</t>
  </si>
  <si>
    <t>Total R</t>
  </si>
  <si>
    <t>Total G</t>
  </si>
  <si>
    <t>Total B</t>
  </si>
  <si>
    <t>all</t>
  </si>
  <si>
    <t>Average</t>
  </si>
  <si>
    <t>Distance from Total Avg</t>
  </si>
  <si>
    <t>Adjusted Distance From Total Avg</t>
  </si>
  <si>
    <t>Smallest Distance</t>
  </si>
  <si>
    <t>Biggest Difference</t>
  </si>
  <si>
    <t>Scaled Distance</t>
  </si>
  <si>
    <t>Scaled Distance + Avg Color</t>
  </si>
  <si>
    <t>avg</t>
  </si>
  <si>
    <t>Distance of Scaled Distanc to Scaled Distance Avg</t>
  </si>
  <si>
    <t>Adjusted Distance of Scaled Distanc to Scaled Distance Avg</t>
  </si>
  <si>
    <t>Scaled Scaled Distance</t>
  </si>
  <si>
    <t>Change</t>
  </si>
  <si>
    <t>Ro</t>
  </si>
  <si>
    <t>Go</t>
  </si>
  <si>
    <t>Bo</t>
  </si>
  <si>
    <t>SUM</t>
  </si>
  <si>
    <t>AVG</t>
  </si>
  <si>
    <t>Ra</t>
  </si>
  <si>
    <t>Ga</t>
  </si>
  <si>
    <t>Ba</t>
  </si>
  <si>
    <t>Rt</t>
  </si>
  <si>
    <t>Gt</t>
  </si>
  <si>
    <t>Bt</t>
  </si>
  <si>
    <t>MIN</t>
  </si>
  <si>
    <t>Rts</t>
  </si>
  <si>
    <t>Gts</t>
  </si>
  <si>
    <t>Bts</t>
  </si>
  <si>
    <t>MAX</t>
  </si>
  <si>
    <t>Rtb</t>
  </si>
  <si>
    <t>Gtb</t>
  </si>
  <si>
    <t>Btb</t>
  </si>
  <si>
    <t>Rn</t>
  </si>
  <si>
    <t>Gn</t>
  </si>
  <si>
    <t>Bn</t>
  </si>
  <si>
    <t xml:space="preserve">Remove average color of all photos from each group and then spread the groups out from </t>
  </si>
  <si>
    <t>zero to 255 so that their "unique" colors come out</t>
  </si>
  <si>
    <t xml:space="preserve">divide the average color of all photos into each group and then spread the groups out from </t>
  </si>
  <si>
    <t>then adding the avg back in</t>
  </si>
  <si>
    <t>and than doing it again</t>
  </si>
  <si>
    <t>zero to 255 so that their "unique" colors come out, in a bell not a line like the 1 and 3 models</t>
  </si>
  <si>
    <t>min</t>
  </si>
  <si>
    <t>max</t>
  </si>
  <si>
    <t>Delta</t>
  </si>
  <si>
    <t>Avg</t>
  </si>
  <si>
    <t>normal distrabution</t>
  </si>
  <si>
    <t>Of average colors</t>
  </si>
  <si>
    <t>Normal distrabution</t>
  </si>
  <si>
    <t>of distance from avg</t>
  </si>
  <si>
    <t>ST.DEV</t>
  </si>
  <si>
    <t>;</t>
  </si>
  <si>
    <t>Rc</t>
  </si>
  <si>
    <t>Gc</t>
  </si>
  <si>
    <t>Bc</t>
  </si>
  <si>
    <t>Normal Distrabution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</si>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</sst>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9C9C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79D0FF"/>
        <bgColor indexed="64"/>
      </patternFill>
    </fill>
    <fill>
      <patternFill patternType="solid">
        <fgColor rgb="FF49651F"/>
        <bgColor indexed="64"/>
      </patternFill>
    </fill>
    <fill>
      <patternFill patternType="solid">
        <fgColor rgb="FF5B0013"/>
        <bgColor indexed="64"/>
      </patternFill>
    </fill>
    <fill>
      <patternFill patternType="solid">
        <fgColor rgb="FF84C9D2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8AB6CD"/>
        <bgColor indexed="64"/>
      </patternFill>
    </fill>
    <fill>
      <patternFill patternType="solid">
        <fgColor rgb="FF72805E"/>
        <bgColor indexed="64"/>
      </patternFill>
    </fill>
    <fill>
      <patternFill patternType="solid">
        <fgColor rgb="FF7B4E57"/>
        <bgColor indexed="64"/>
      </patternFill>
    </fill>
    <fill>
      <patternFill patternType="solid">
        <fgColor rgb="FF90B3B7"/>
        <bgColor indexed="64"/>
      </patternFill>
    </fill>
    <fill>
      <patternFill patternType="solid">
        <fgColor rgb="FF7C8986"/>
        <bgColor indexed="64"/>
      </patternFill>
    </fill>
    <fill>
      <patternFill patternType="solid">
        <fgColor rgb="FFD7AE9E"/>
        <bgColor indexed="64"/>
      </patternFill>
    </fill>
    <fill>
      <patternFill patternType="solid">
        <fgColor rgb="FF84CDFF"/>
        <bgColor indexed="64"/>
      </patternFill>
    </fill>
    <fill>
      <patternFill patternType="solid">
        <fgColor rgb="FF556422"/>
        <bgColor indexed="64"/>
      </patternFill>
    </fill>
    <fill>
      <patternFill patternType="solid">
        <fgColor rgb="FF660015"/>
        <bgColor indexed="64"/>
      </patternFill>
    </fill>
    <fill>
      <patternFill patternType="solid">
        <fgColor rgb="FF90C7D2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BB472E"/>
        <bgColor indexed="64"/>
      </patternFill>
    </fill>
    <fill>
      <patternFill patternType="solid">
        <fgColor rgb="FFFFD4B7"/>
        <bgColor indexed="64"/>
      </patternFill>
    </fill>
    <fill>
      <patternFill patternType="solid">
        <fgColor rgb="FF976D0E"/>
        <bgColor indexed="64"/>
      </patternFill>
    </fill>
    <fill>
      <patternFill patternType="solid">
        <fgColor rgb="FF820317"/>
        <bgColor indexed="64"/>
      </patternFill>
    </fill>
    <fill>
      <patternFill patternType="solid">
        <fgColor rgb="FF761200"/>
        <bgColor indexed="64"/>
      </patternFill>
    </fill>
    <fill>
      <patternFill patternType="solid">
        <fgColor rgb="FFBB5C44"/>
        <bgColor indexed="64"/>
      </patternFill>
    </fill>
    <fill>
      <patternFill patternType="solid">
        <fgColor rgb="FF7E6A65"/>
        <bgColor indexed="64"/>
      </patternFill>
    </fill>
    <fill>
      <patternFill patternType="solid">
        <fgColor rgb="FF746E71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705554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786865"/>
        <bgColor indexed="64"/>
      </patternFill>
    </fill>
    <fill>
      <patternFill patternType="solid">
        <fgColor rgb="FF8B7570"/>
        <bgColor indexed="64"/>
      </patternFill>
    </fill>
    <fill>
      <patternFill patternType="solid">
        <fgColor rgb="FF98908A"/>
        <bgColor indexed="64"/>
      </patternFill>
    </fill>
    <fill>
      <patternFill patternType="solid">
        <fgColor rgb="FF847C6A"/>
        <bgColor indexed="64"/>
      </patternFill>
    </fill>
    <fill>
      <patternFill patternType="solid">
        <fgColor rgb="FF80686C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8B7974"/>
        <bgColor indexed="64"/>
      </patternFill>
    </fill>
    <fill>
      <patternFill patternType="solid">
        <fgColor rgb="FFC4AE9C"/>
        <bgColor indexed="64"/>
      </patternFill>
    </fill>
    <fill>
      <patternFill patternType="solid">
        <fgColor rgb="FF7CCDFF"/>
        <bgColor indexed="64"/>
      </patternFill>
    </fill>
    <fill>
      <patternFill patternType="solid">
        <fgColor rgb="FF53641B"/>
        <bgColor indexed="64"/>
      </patternFill>
    </fill>
    <fill>
      <patternFill patternType="solid">
        <fgColor rgb="FF62000E"/>
        <bgColor indexed="64"/>
      </patternFill>
    </fill>
    <fill>
      <patternFill patternType="solid">
        <fgColor rgb="FF86C7D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8CFFFF"/>
        <bgColor indexed="64"/>
      </patternFill>
    </fill>
    <fill>
      <patternFill patternType="solid">
        <fgColor rgb="FFCECD5B"/>
        <bgColor indexed="64"/>
      </patternFill>
    </fill>
    <fill>
      <patternFill patternType="solid">
        <fgColor rgb="FF00C51C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FFDAC6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A05"/>
        <bgColor indexed="64"/>
      </patternFill>
    </fill>
    <fill>
      <patternFill patternType="solid">
        <fgColor rgb="FF84AF72"/>
        <bgColor indexed="64"/>
      </patternFill>
    </fill>
    <fill>
      <patternFill patternType="solid">
        <fgColor rgb="FF33493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AFB6B5"/>
        <bgColor indexed="64"/>
      </patternFill>
    </fill>
    <fill>
      <patternFill patternType="solid">
        <fgColor rgb="FFB9AFA8"/>
        <bgColor indexed="64"/>
      </patternFill>
    </fill>
    <fill>
      <patternFill patternType="solid">
        <fgColor rgb="FF15464B"/>
        <bgColor indexed="64"/>
      </patternFill>
    </fill>
    <fill>
      <patternFill patternType="solid">
        <fgColor rgb="FF501F00"/>
        <bgColor indexed="64"/>
      </patternFill>
    </fill>
    <fill>
      <patternFill patternType="solid">
        <fgColor rgb="FF7BC0FF"/>
        <bgColor indexed="64"/>
      </patternFill>
    </fill>
    <fill>
      <patternFill patternType="solid">
        <fgColor rgb="FFD13F60"/>
        <bgColor indexed="64"/>
      </patternFill>
    </fill>
    <fill>
      <patternFill patternType="solid">
        <fgColor rgb="FFDAF5C2"/>
        <bgColor indexed="64"/>
      </patternFill>
    </fill>
    <fill>
      <patternFill patternType="solid">
        <fgColor rgb="FF51515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3" fillId="33" borderId="0" xfId="0" applyFont="1" applyFill="1"/>
    <xf numFmtId="0" fontId="13" fillId="34" borderId="0" xfId="0" applyFont="1" applyFill="1"/>
    <xf numFmtId="0" fontId="13" fillId="35" borderId="0" xfId="0" applyFont="1" applyFill="1"/>
    <xf numFmtId="0" fontId="13" fillId="36" borderId="0" xfId="0" applyFont="1" applyFill="1"/>
    <xf numFmtId="0" fontId="13" fillId="37" borderId="0" xfId="0" applyFont="1" applyFill="1"/>
    <xf numFmtId="0" fontId="13" fillId="38" borderId="0" xfId="0" applyFont="1" applyFill="1"/>
    <xf numFmtId="0" fontId="16" fillId="0" borderId="0" xfId="0" applyFont="1" applyAlignment="1">
      <alignment horizontal="center"/>
    </xf>
    <xf numFmtId="0" fontId="13" fillId="39" borderId="0" xfId="0" applyFont="1" applyFill="1"/>
    <xf numFmtId="0" fontId="13" fillId="40" borderId="0" xfId="0" applyFont="1" applyFill="1"/>
    <xf numFmtId="0" fontId="13" fillId="41" borderId="0" xfId="0" applyFont="1" applyFill="1"/>
    <xf numFmtId="0" fontId="13" fillId="42" borderId="0" xfId="0" applyFont="1" applyFill="1"/>
    <xf numFmtId="0" fontId="13" fillId="43" borderId="0" xfId="0" applyFont="1" applyFill="1"/>
    <xf numFmtId="0" fontId="13" fillId="44" borderId="0" xfId="0" applyFont="1" applyFill="1"/>
    <xf numFmtId="0" fontId="16" fillId="0" borderId="0" xfId="0" applyFont="1" applyAlignment="1"/>
    <xf numFmtId="0" fontId="18" fillId="0" borderId="0" xfId="0" applyFont="1" applyFill="1"/>
    <xf numFmtId="0" fontId="13" fillId="45" borderId="0" xfId="0" applyFont="1" applyFill="1"/>
    <xf numFmtId="0" fontId="13" fillId="46" borderId="0" xfId="0" applyFont="1" applyFill="1"/>
    <xf numFmtId="0" fontId="13" fillId="47" borderId="0" xfId="0" applyFont="1" applyFill="1"/>
    <xf numFmtId="0" fontId="13" fillId="48" borderId="0" xfId="0" applyFont="1" applyFill="1"/>
    <xf numFmtId="0" fontId="0" fillId="0" borderId="0" xfId="0" applyFill="1"/>
    <xf numFmtId="0" fontId="13" fillId="49" borderId="0" xfId="0" applyFont="1" applyFill="1"/>
    <xf numFmtId="0" fontId="13" fillId="50" borderId="0" xfId="0" applyFont="1" applyFill="1"/>
    <xf numFmtId="0" fontId="0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16" xfId="0" applyFont="1" applyBorder="1"/>
    <xf numFmtId="0" fontId="16" fillId="0" borderId="18" xfId="0" applyFont="1" applyBorder="1"/>
    <xf numFmtId="0" fontId="16" fillId="0" borderId="13" xfId="0" applyFont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13" fillId="51" borderId="0" xfId="0" applyFont="1" applyFill="1" applyBorder="1"/>
    <xf numFmtId="0" fontId="13" fillId="52" borderId="0" xfId="0" applyFont="1" applyFill="1" applyBorder="1"/>
    <xf numFmtId="0" fontId="13" fillId="53" borderId="0" xfId="0" applyFont="1" applyFill="1" applyBorder="1"/>
    <xf numFmtId="0" fontId="13" fillId="54" borderId="0" xfId="0" applyFont="1" applyFill="1" applyBorder="1"/>
    <xf numFmtId="0" fontId="13" fillId="55" borderId="0" xfId="0" applyFont="1" applyFill="1" applyBorder="1"/>
    <xf numFmtId="0" fontId="13" fillId="56" borderId="17" xfId="0" applyFont="1" applyFill="1" applyBorder="1"/>
    <xf numFmtId="0" fontId="13" fillId="57" borderId="0" xfId="0" applyFont="1" applyFill="1"/>
    <xf numFmtId="0" fontId="13" fillId="58" borderId="0" xfId="0" applyFont="1" applyFill="1"/>
    <xf numFmtId="0" fontId="13" fillId="59" borderId="0" xfId="0" applyFont="1" applyFill="1"/>
    <xf numFmtId="0" fontId="13" fillId="60" borderId="0" xfId="0" applyFont="1" applyFill="1"/>
    <xf numFmtId="0" fontId="13" fillId="61" borderId="0" xfId="0" applyFont="1" applyFill="1"/>
    <xf numFmtId="0" fontId="13" fillId="62" borderId="0" xfId="0" applyFont="1" applyFill="1"/>
    <xf numFmtId="0" fontId="16" fillId="0" borderId="16" xfId="0" applyFont="1" applyBorder="1" applyAlignment="1">
      <alignment horizontal="center"/>
    </xf>
    <xf numFmtId="0" fontId="13" fillId="63" borderId="0" xfId="0" applyFont="1" applyFill="1"/>
    <xf numFmtId="0" fontId="13" fillId="64" borderId="0" xfId="0" applyFont="1" applyFill="1"/>
    <xf numFmtId="0" fontId="13" fillId="65" borderId="0" xfId="0" applyFont="1" applyFill="1"/>
    <xf numFmtId="0" fontId="13" fillId="66" borderId="0" xfId="0" applyFont="1" applyFill="1"/>
    <xf numFmtId="0" fontId="13" fillId="67" borderId="0" xfId="0" applyFont="1" applyFill="1"/>
    <xf numFmtId="0" fontId="13" fillId="68" borderId="0" xfId="0" applyFont="1" applyFill="1"/>
    <xf numFmtId="0" fontId="13" fillId="69" borderId="0" xfId="0" applyFont="1" applyFill="1"/>
    <xf numFmtId="0" fontId="13" fillId="70" borderId="0" xfId="0" applyFont="1" applyFill="1"/>
    <xf numFmtId="0" fontId="13" fillId="71" borderId="0" xfId="0" applyFont="1" applyFill="1"/>
    <xf numFmtId="0" fontId="13" fillId="72" borderId="0" xfId="0" applyFont="1" applyFill="1"/>
    <xf numFmtId="0" fontId="13" fillId="73" borderId="0" xfId="0" applyFont="1" applyFill="1"/>
    <xf numFmtId="0" fontId="13" fillId="74" borderId="0" xfId="0" applyFont="1" applyFill="1"/>
    <xf numFmtId="0" fontId="13" fillId="80" borderId="14" xfId="0" applyFont="1" applyFill="1" applyBorder="1"/>
    <xf numFmtId="0" fontId="13" fillId="81" borderId="14" xfId="0" applyFont="1" applyFill="1" applyBorder="1"/>
    <xf numFmtId="0" fontId="13" fillId="82" borderId="14" xfId="0" applyFont="1" applyFill="1" applyBorder="1"/>
    <xf numFmtId="0" fontId="13" fillId="83" borderId="14" xfId="0" applyFont="1" applyFill="1" applyBorder="1"/>
    <xf numFmtId="0" fontId="0" fillId="85" borderId="14" xfId="0" applyFill="1" applyBorder="1"/>
    <xf numFmtId="0" fontId="13" fillId="75" borderId="14" xfId="0" applyFont="1" applyFill="1" applyBorder="1"/>
    <xf numFmtId="0" fontId="13" fillId="76" borderId="14" xfId="0" applyFont="1" applyFill="1" applyBorder="1"/>
    <xf numFmtId="0" fontId="13" fillId="77" borderId="14" xfId="0" applyFont="1" applyFill="1" applyBorder="1"/>
    <xf numFmtId="0" fontId="13" fillId="78" borderId="14" xfId="0" applyFont="1" applyFill="1" applyBorder="1"/>
    <xf numFmtId="0" fontId="13" fillId="79" borderId="14" xfId="0" applyFont="1" applyFill="1" applyBorder="1"/>
    <xf numFmtId="0" fontId="0" fillId="84" borderId="14" xfId="0" applyFill="1" applyBorder="1"/>
    <xf numFmtId="0" fontId="13" fillId="86" borderId="14" xfId="0" applyFont="1" applyFill="1" applyBorder="1"/>
    <xf numFmtId="0" fontId="13" fillId="87" borderId="14" xfId="0" applyFont="1" applyFill="1" applyBorder="1"/>
    <xf numFmtId="0" fontId="13" fillId="88" borderId="14" xfId="0" applyFont="1" applyFill="1" applyBorder="1"/>
    <xf numFmtId="0" fontId="13" fillId="89" borderId="14" xfId="0" applyFont="1" applyFill="1" applyBorder="1"/>
    <xf numFmtId="0" fontId="13" fillId="90" borderId="14" xfId="0" applyFont="1" applyFill="1" applyBorder="1"/>
    <xf numFmtId="0" fontId="16" fillId="0" borderId="0" xfId="0" applyFont="1" applyBorder="1"/>
    <xf numFmtId="0" fontId="16" fillId="0" borderId="19" xfId="0" applyFont="1" applyBorder="1"/>
    <xf numFmtId="0" fontId="13" fillId="92" borderId="14" xfId="0" applyFont="1" applyFill="1" applyBorder="1"/>
    <xf numFmtId="0" fontId="13" fillId="93" borderId="14" xfId="0" applyFont="1" applyFill="1" applyBorder="1"/>
    <xf numFmtId="0" fontId="13" fillId="94" borderId="14" xfId="0" applyFont="1" applyFill="1" applyBorder="1"/>
    <xf numFmtId="0" fontId="16" fillId="0" borderId="0" xfId="0" applyFont="1" applyFill="1" applyBorder="1"/>
    <xf numFmtId="0" fontId="0" fillId="0" borderId="0" xfId="0" applyAlignment="1">
      <alignment horizontal="right"/>
    </xf>
    <xf numFmtId="0" fontId="13" fillId="96" borderId="0" xfId="0" applyFont="1" applyFill="1"/>
    <xf numFmtId="0" fontId="13" fillId="97" borderId="0" xfId="0" applyFont="1" applyFill="1"/>
    <xf numFmtId="0" fontId="13" fillId="98" borderId="0" xfId="0" applyFont="1" applyFill="1"/>
    <xf numFmtId="0" fontId="13" fillId="99" borderId="0" xfId="0" applyFont="1" applyFill="1"/>
    <xf numFmtId="0" fontId="13" fillId="100" borderId="0" xfId="0" applyFont="1" applyFill="1"/>
    <xf numFmtId="0" fontId="13" fillId="101" borderId="0" xfId="0" applyFont="1" applyFill="1"/>
    <xf numFmtId="0" fontId="13" fillId="102" borderId="0" xfId="0" applyFont="1" applyFill="1"/>
    <xf numFmtId="0" fontId="13" fillId="103" borderId="0" xfId="0" applyFont="1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95" borderId="15" xfId="0" applyFont="1" applyFill="1" applyBorder="1"/>
    <xf numFmtId="0" fontId="13" fillId="91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F7F7F"/>
      <color rgb="FF0000FF"/>
      <color rgb="FF00FF00"/>
      <color rgb="FF515151"/>
      <color rgb="FFDBDBDB"/>
      <color rgb="FF7B7B7B"/>
      <color rgb="FFBEBEBE"/>
      <color rgb="FF252525"/>
      <color rgb="FF373737"/>
      <color rgb="FFDAF5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2"/>
  <sheetViews>
    <sheetView workbookViewId="0">
      <pane ySplit="1" topLeftCell="A2" activePane="bottomLeft" state="frozen"/>
      <selection pane="bottomLeft" activeCell="G71" sqref="G71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5" width="12" bestFit="1" customWidth="1"/>
    <col min="9" max="9" width="11.7109375" bestFit="1" customWidth="1"/>
    <col min="10" max="15" width="12" bestFit="1" customWidth="1"/>
  </cols>
  <sheetData>
    <row r="1" spans="1:5" x14ac:dyDescent="0.25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</row>
    <row r="2" spans="1:5" x14ac:dyDescent="0.25">
      <c r="A2" s="3" t="s">
        <v>0</v>
      </c>
      <c r="B2" s="3" t="s">
        <v>1</v>
      </c>
      <c r="C2" s="3">
        <v>0</v>
      </c>
      <c r="D2" s="3">
        <v>0</v>
      </c>
      <c r="E2" s="3">
        <v>0</v>
      </c>
    </row>
    <row r="3" spans="1:5" x14ac:dyDescent="0.25">
      <c r="A3" s="3" t="s">
        <v>2</v>
      </c>
      <c r="B3" s="3" t="s">
        <v>1</v>
      </c>
      <c r="C3" s="3">
        <v>0</v>
      </c>
      <c r="D3" s="3">
        <v>0</v>
      </c>
      <c r="E3" s="3">
        <v>214.65688410440401</v>
      </c>
    </row>
    <row r="4" spans="1:5" x14ac:dyDescent="0.25">
      <c r="A4" s="3" t="s">
        <v>3</v>
      </c>
      <c r="B4" s="3" t="s">
        <v>1</v>
      </c>
      <c r="C4" s="3">
        <v>214.143566576957</v>
      </c>
      <c r="D4" s="3">
        <v>222.69075996411601</v>
      </c>
      <c r="E4" s="3">
        <v>229.67423854073201</v>
      </c>
    </row>
    <row r="5" spans="1:5" x14ac:dyDescent="0.25">
      <c r="A5" s="3" t="s">
        <v>4</v>
      </c>
      <c r="B5" s="3" t="s">
        <v>1</v>
      </c>
      <c r="C5" s="3">
        <v>228.022064163355</v>
      </c>
      <c r="D5" s="3">
        <v>231.75099320774001</v>
      </c>
      <c r="E5" s="3">
        <v>229.403413217138</v>
      </c>
    </row>
    <row r="6" spans="1:5" x14ac:dyDescent="0.25">
      <c r="A6" s="3" t="s">
        <v>5</v>
      </c>
      <c r="B6" s="3" t="s">
        <v>1</v>
      </c>
      <c r="C6" s="3">
        <v>230.17751719424101</v>
      </c>
      <c r="D6" s="3">
        <v>213.04174676406501</v>
      </c>
      <c r="E6" s="3">
        <v>185.23736597035301</v>
      </c>
    </row>
    <row r="7" spans="1:5" x14ac:dyDescent="0.25">
      <c r="A7" s="3" t="s">
        <v>6</v>
      </c>
      <c r="B7" s="3" t="s">
        <v>1</v>
      </c>
      <c r="C7" s="3">
        <v>180.051315733264</v>
      </c>
      <c r="D7" s="3">
        <v>179.93058225468801</v>
      </c>
      <c r="E7" s="3">
        <v>179.803227391174</v>
      </c>
    </row>
    <row r="8" spans="1:5" x14ac:dyDescent="0.25">
      <c r="A8" s="3" t="s">
        <v>7</v>
      </c>
      <c r="B8" s="3" t="s">
        <v>1</v>
      </c>
      <c r="C8" s="3">
        <v>221.49490580545901</v>
      </c>
      <c r="D8" s="3">
        <v>223.17166474432901</v>
      </c>
      <c r="E8" s="3">
        <v>225.37183348284799</v>
      </c>
    </row>
    <row r="9" spans="1:5" x14ac:dyDescent="0.25">
      <c r="A9" s="3" t="s">
        <v>8</v>
      </c>
      <c r="B9" s="3" t="s">
        <v>1</v>
      </c>
      <c r="C9" s="3">
        <v>99.577512922380194</v>
      </c>
      <c r="D9" s="3">
        <v>129.24145627749999</v>
      </c>
      <c r="E9" s="3">
        <v>181.722681447306</v>
      </c>
    </row>
    <row r="10" spans="1:5" x14ac:dyDescent="0.25">
      <c r="A10" s="3" t="s">
        <v>9</v>
      </c>
      <c r="B10" s="3" t="s">
        <v>1</v>
      </c>
      <c r="C10" s="3">
        <v>0</v>
      </c>
      <c r="D10" s="3">
        <v>0</v>
      </c>
      <c r="E10" s="3">
        <v>126.875699517279</v>
      </c>
    </row>
    <row r="11" spans="1:5" x14ac:dyDescent="0.25">
      <c r="A11" s="3" t="s">
        <v>10</v>
      </c>
      <c r="B11" s="3" t="s">
        <v>1</v>
      </c>
      <c r="C11" s="3">
        <v>41.159009355376099</v>
      </c>
      <c r="D11" s="3">
        <v>41.149568542013697</v>
      </c>
      <c r="E11" s="3">
        <v>41.450489128113098</v>
      </c>
    </row>
    <row r="12" spans="1:5" x14ac:dyDescent="0.25">
      <c r="A12" s="3" t="s">
        <v>11</v>
      </c>
      <c r="B12" s="3" t="s">
        <v>1</v>
      </c>
      <c r="C12" s="3">
        <v>0</v>
      </c>
      <c r="D12" s="3">
        <v>0</v>
      </c>
      <c r="E12" s="3">
        <v>114.616162587039</v>
      </c>
    </row>
    <row r="13" spans="1:5" x14ac:dyDescent="0.25">
      <c r="A13" s="3" t="s">
        <v>12</v>
      </c>
      <c r="B13" s="3" t="s">
        <v>1</v>
      </c>
      <c r="C13" s="3">
        <v>0</v>
      </c>
      <c r="D13" s="3">
        <v>0</v>
      </c>
      <c r="E13" s="3">
        <v>143.02573796402999</v>
      </c>
    </row>
    <row r="14" spans="1:5" x14ac:dyDescent="0.25">
      <c r="A14" s="3" t="s">
        <v>13</v>
      </c>
      <c r="B14" s="3" t="s">
        <v>1</v>
      </c>
      <c r="C14" s="3">
        <v>114.19977359135299</v>
      </c>
      <c r="D14" s="3">
        <v>114.144794737067</v>
      </c>
      <c r="E14" s="3">
        <v>114.46141441325901</v>
      </c>
    </row>
    <row r="15" spans="1:5" x14ac:dyDescent="0.25">
      <c r="A15" s="3" t="s">
        <v>14</v>
      </c>
      <c r="B15" s="3" t="s">
        <v>1</v>
      </c>
      <c r="C15" s="3">
        <v>0</v>
      </c>
      <c r="D15" s="3">
        <v>0</v>
      </c>
      <c r="E15" s="3">
        <v>208.37344611047001</v>
      </c>
    </row>
    <row r="16" spans="1:5" x14ac:dyDescent="0.25">
      <c r="A16" s="3" t="s">
        <v>15</v>
      </c>
      <c r="B16" s="3" t="s">
        <v>1</v>
      </c>
      <c r="C16" s="3">
        <v>30.559528386518</v>
      </c>
      <c r="D16" s="3">
        <v>27.004378657781199</v>
      </c>
      <c r="E16" s="3">
        <v>25.734792173950101</v>
      </c>
    </row>
    <row r="17" spans="1:5" x14ac:dyDescent="0.25">
      <c r="A17" s="3" t="s">
        <v>16</v>
      </c>
      <c r="B17" s="3" t="s">
        <v>17</v>
      </c>
      <c r="C17" s="3">
        <v>0</v>
      </c>
      <c r="D17" s="3">
        <v>0</v>
      </c>
      <c r="E17" s="3">
        <v>44.383880131573299</v>
      </c>
    </row>
    <row r="18" spans="1:5" x14ac:dyDescent="0.25">
      <c r="A18" s="3" t="s">
        <v>20</v>
      </c>
      <c r="B18" s="3" t="s">
        <v>17</v>
      </c>
      <c r="C18" s="3">
        <v>35.776154470502703</v>
      </c>
      <c r="D18" s="3">
        <v>12.130345166389001</v>
      </c>
      <c r="E18" s="3">
        <v>32.774648639412199</v>
      </c>
    </row>
    <row r="19" spans="1:5" x14ac:dyDescent="0.25">
      <c r="A19" s="3" t="s">
        <v>18</v>
      </c>
      <c r="B19" s="3" t="s">
        <v>17</v>
      </c>
      <c r="C19" s="3">
        <v>4.95598914947242</v>
      </c>
      <c r="D19" s="3">
        <v>4.9743154342346996</v>
      </c>
      <c r="E19" s="3">
        <v>2.37808107992652</v>
      </c>
    </row>
    <row r="20" spans="1:5" x14ac:dyDescent="0.25">
      <c r="A20" s="3" t="s">
        <v>19</v>
      </c>
      <c r="B20" s="3" t="s">
        <v>17</v>
      </c>
      <c r="C20" s="3">
        <v>0</v>
      </c>
      <c r="D20" s="3">
        <v>0</v>
      </c>
      <c r="E20" s="3">
        <v>41.912725874663501</v>
      </c>
    </row>
    <row r="21" spans="1:5" x14ac:dyDescent="0.25">
      <c r="A21" s="3" t="s">
        <v>21</v>
      </c>
      <c r="B21" s="3" t="s">
        <v>17</v>
      </c>
      <c r="C21" s="3">
        <v>0</v>
      </c>
      <c r="D21" s="3">
        <v>0</v>
      </c>
      <c r="E21" s="3">
        <v>205.404214191123</v>
      </c>
    </row>
    <row r="22" spans="1:5" x14ac:dyDescent="0.25">
      <c r="A22" s="3" t="s">
        <v>22</v>
      </c>
      <c r="B22" s="3" t="s">
        <v>17</v>
      </c>
      <c r="C22" s="3">
        <v>0</v>
      </c>
      <c r="D22" s="3">
        <v>0</v>
      </c>
      <c r="E22" s="3">
        <v>179.43654150113201</v>
      </c>
    </row>
    <row r="23" spans="1:5" x14ac:dyDescent="0.25">
      <c r="A23" s="3" t="s">
        <v>23</v>
      </c>
      <c r="B23" s="3" t="s">
        <v>17</v>
      </c>
      <c r="C23" s="3">
        <v>0</v>
      </c>
      <c r="D23" s="3">
        <v>0</v>
      </c>
      <c r="E23" s="3">
        <v>155.78166517151499</v>
      </c>
    </row>
    <row r="24" spans="1:5" x14ac:dyDescent="0.25">
      <c r="A24" s="3" t="s">
        <v>24</v>
      </c>
      <c r="B24" s="3" t="s">
        <v>25</v>
      </c>
      <c r="C24" s="3">
        <v>0</v>
      </c>
      <c r="D24" s="3">
        <v>0</v>
      </c>
      <c r="E24" s="3">
        <v>83.467758127216001</v>
      </c>
    </row>
    <row r="25" spans="1:5" x14ac:dyDescent="0.25">
      <c r="A25" s="3" t="s">
        <v>26</v>
      </c>
      <c r="B25" s="3" t="s">
        <v>1</v>
      </c>
      <c r="C25" s="3">
        <v>59.491552394378203</v>
      </c>
      <c r="D25" s="3">
        <v>59.491541714725102</v>
      </c>
      <c r="E25" s="3">
        <v>59.490035883634498</v>
      </c>
    </row>
    <row r="26" spans="1:5" x14ac:dyDescent="0.25">
      <c r="A26" s="3" t="s">
        <v>27</v>
      </c>
      <c r="B26" s="3" t="s">
        <v>1</v>
      </c>
      <c r="C26" s="3">
        <v>51.631690802682698</v>
      </c>
      <c r="D26" s="3">
        <v>51.109680037592298</v>
      </c>
      <c r="E26" s="3">
        <v>51.624428638557802</v>
      </c>
    </row>
    <row r="27" spans="1:5" x14ac:dyDescent="0.25">
      <c r="A27" s="3" t="s">
        <v>28</v>
      </c>
      <c r="B27" s="3" t="s">
        <v>1</v>
      </c>
      <c r="C27" s="3">
        <v>192.68375411166599</v>
      </c>
      <c r="D27" s="3">
        <v>198.84713144516999</v>
      </c>
      <c r="E27" s="3">
        <v>218.842443077448</v>
      </c>
    </row>
    <row r="28" spans="1:5" x14ac:dyDescent="0.25">
      <c r="A28" s="3" t="s">
        <v>29</v>
      </c>
      <c r="B28" s="3" t="s">
        <v>1</v>
      </c>
      <c r="C28" s="3">
        <v>198.40470545516601</v>
      </c>
      <c r="D28" s="3">
        <v>205.92731428083201</v>
      </c>
      <c r="E28" s="3">
        <v>197.01796317655601</v>
      </c>
    </row>
    <row r="29" spans="1:5" x14ac:dyDescent="0.25">
      <c r="A29" s="3" t="s">
        <v>30</v>
      </c>
      <c r="B29" s="3" t="s">
        <v>1</v>
      </c>
      <c r="C29" s="3">
        <v>0</v>
      </c>
      <c r="D29" s="3">
        <v>0</v>
      </c>
      <c r="E29" s="3">
        <v>150.80453030885499</v>
      </c>
    </row>
    <row r="30" spans="1:5" x14ac:dyDescent="0.25">
      <c r="A30" s="3" t="s">
        <v>31</v>
      </c>
      <c r="B30" s="3" t="s">
        <v>1</v>
      </c>
      <c r="C30" s="3">
        <v>61.232656243325202</v>
      </c>
      <c r="D30" s="3">
        <v>61.2754816523559</v>
      </c>
      <c r="E30" s="3">
        <v>61.483499935921998</v>
      </c>
    </row>
    <row r="31" spans="1:5" x14ac:dyDescent="0.25">
      <c r="A31" s="3" t="s">
        <v>32</v>
      </c>
      <c r="B31" s="3" t="s">
        <v>1</v>
      </c>
      <c r="C31" s="3">
        <v>0</v>
      </c>
      <c r="D31" s="3">
        <v>0</v>
      </c>
      <c r="E31" s="3">
        <v>130.59478192148299</v>
      </c>
    </row>
    <row r="32" spans="1:5" x14ac:dyDescent="0.25">
      <c r="A32" s="3" t="s">
        <v>33</v>
      </c>
      <c r="B32" s="3" t="s">
        <v>1</v>
      </c>
      <c r="C32" s="3">
        <v>186.25922722029901</v>
      </c>
      <c r="D32" s="3">
        <v>166.11777521466001</v>
      </c>
      <c r="E32" s="3">
        <v>146.179151181169</v>
      </c>
    </row>
    <row r="33" spans="1:5" x14ac:dyDescent="0.25">
      <c r="A33" s="3" t="s">
        <v>34</v>
      </c>
      <c r="B33" s="3" t="s">
        <v>1</v>
      </c>
      <c r="C33" s="3">
        <v>171.51303985646501</v>
      </c>
      <c r="D33" s="3">
        <v>174.850025631167</v>
      </c>
      <c r="E33" s="3">
        <v>160.49845145029599</v>
      </c>
    </row>
    <row r="34" spans="1:5" x14ac:dyDescent="0.25">
      <c r="A34" s="3" t="s">
        <v>35</v>
      </c>
      <c r="B34" s="3" t="s">
        <v>1</v>
      </c>
      <c r="C34" s="3">
        <v>41.834540134136397</v>
      </c>
      <c r="D34" s="3">
        <v>16.772747661155901</v>
      </c>
      <c r="E34" s="3">
        <v>42.249967961040603</v>
      </c>
    </row>
    <row r="35" spans="1:5" x14ac:dyDescent="0.25">
      <c r="A35" s="3" t="s">
        <v>37</v>
      </c>
      <c r="B35" s="3" t="s">
        <v>1</v>
      </c>
      <c r="C35" s="3">
        <v>183.04183220128999</v>
      </c>
      <c r="D35" s="3">
        <v>183.19807552650599</v>
      </c>
      <c r="E35" s="3">
        <v>184.32454397881099</v>
      </c>
    </row>
    <row r="36" spans="1:5" x14ac:dyDescent="0.25">
      <c r="A36" s="3" t="s">
        <v>36</v>
      </c>
      <c r="B36" s="3" t="s">
        <v>1</v>
      </c>
      <c r="C36" s="3">
        <v>89.887308300226394</v>
      </c>
      <c r="D36" s="3">
        <v>82.384606347985795</v>
      </c>
      <c r="E36" s="3">
        <v>78.480349438250201</v>
      </c>
    </row>
    <row r="37" spans="1:5" x14ac:dyDescent="0.25">
      <c r="A37" s="3" t="s">
        <v>38</v>
      </c>
      <c r="B37" s="3" t="s">
        <v>1</v>
      </c>
      <c r="C37" s="3">
        <v>176.86917424922001</v>
      </c>
      <c r="D37" s="3">
        <v>118.121523772907</v>
      </c>
      <c r="E37" s="3">
        <v>127.61063052672</v>
      </c>
    </row>
    <row r="38" spans="1:5" x14ac:dyDescent="0.25">
      <c r="A38" s="3" t="s">
        <v>39</v>
      </c>
      <c r="B38" s="3" t="s">
        <v>1</v>
      </c>
      <c r="C38" s="3">
        <v>47.688762868982003</v>
      </c>
      <c r="D38" s="3">
        <v>38.322888632577197</v>
      </c>
      <c r="E38" s="3">
        <v>31.544470075611901</v>
      </c>
    </row>
    <row r="39" spans="1:5" x14ac:dyDescent="0.25">
      <c r="A39" s="3" t="s">
        <v>40</v>
      </c>
      <c r="B39" s="3" t="s">
        <v>1</v>
      </c>
      <c r="C39" s="3">
        <v>28.061899269511699</v>
      </c>
      <c r="D39" s="3">
        <v>34.191870648041302</v>
      </c>
      <c r="E39" s="3">
        <v>33.684640522875803</v>
      </c>
    </row>
    <row r="40" spans="1:5" x14ac:dyDescent="0.25">
      <c r="A40" s="3" t="s">
        <v>41</v>
      </c>
      <c r="B40" s="3" t="s">
        <v>1</v>
      </c>
      <c r="C40" s="3">
        <v>28.483115468409501</v>
      </c>
      <c r="D40" s="3">
        <v>22.107629544192399</v>
      </c>
      <c r="E40" s="3">
        <v>22.458199837669198</v>
      </c>
    </row>
    <row r="41" spans="1:5" x14ac:dyDescent="0.25">
      <c r="A41" s="3" t="s">
        <v>42</v>
      </c>
      <c r="B41" s="3" t="s">
        <v>1</v>
      </c>
      <c r="C41" s="3">
        <v>166.283405954974</v>
      </c>
      <c r="D41" s="3">
        <v>153.31413131701399</v>
      </c>
      <c r="E41" s="3">
        <v>140.87204707591101</v>
      </c>
    </row>
    <row r="42" spans="1:5" x14ac:dyDescent="0.25">
      <c r="A42" s="3" t="s">
        <v>43</v>
      </c>
      <c r="B42" s="3" t="s">
        <v>1</v>
      </c>
      <c r="C42" s="3">
        <v>169.034580716818</v>
      </c>
      <c r="D42" s="3">
        <v>113.641345209107</v>
      </c>
      <c r="E42" s="3">
        <v>129.77025930197701</v>
      </c>
    </row>
    <row r="43" spans="1:5" x14ac:dyDescent="0.25">
      <c r="A43" s="3" t="s">
        <v>44</v>
      </c>
      <c r="B43" s="3" t="s">
        <v>1</v>
      </c>
      <c r="C43" s="3">
        <v>33.682344397453903</v>
      </c>
      <c r="D43" s="3">
        <v>25.611175189029801</v>
      </c>
      <c r="E43" s="3">
        <v>25.827288649664599</v>
      </c>
    </row>
    <row r="44" spans="1:5" x14ac:dyDescent="0.25">
      <c r="A44" s="3" t="s">
        <v>45</v>
      </c>
      <c r="B44" s="3" t="s">
        <v>1</v>
      </c>
      <c r="C44" s="3">
        <v>182.71192703660901</v>
      </c>
      <c r="D44" s="3">
        <v>196.551977871758</v>
      </c>
      <c r="E44" s="3">
        <v>196.48483489256199</v>
      </c>
    </row>
    <row r="45" spans="1:5" x14ac:dyDescent="0.25">
      <c r="A45" s="3" t="s">
        <v>46</v>
      </c>
      <c r="B45" s="3" t="s">
        <v>17</v>
      </c>
      <c r="C45" s="3">
        <v>12.2162309368191</v>
      </c>
      <c r="D45" s="3">
        <v>12.1492695117262</v>
      </c>
      <c r="E45" s="3">
        <v>10.6744094151822</v>
      </c>
    </row>
    <row r="46" spans="1:5" x14ac:dyDescent="0.25">
      <c r="A46" s="3" t="s">
        <v>47</v>
      </c>
      <c r="B46" s="3" t="s">
        <v>17</v>
      </c>
      <c r="C46" s="3">
        <v>45.700104660600601</v>
      </c>
      <c r="D46" s="3">
        <v>18.485678585159501</v>
      </c>
      <c r="E46" s="3">
        <v>27.735881498568901</v>
      </c>
    </row>
    <row r="47" spans="1:5" x14ac:dyDescent="0.25">
      <c r="A47" s="3" t="s">
        <v>48</v>
      </c>
      <c r="B47" s="3" t="s">
        <v>17</v>
      </c>
      <c r="C47" s="3">
        <v>52.012249562134201</v>
      </c>
      <c r="D47" s="3">
        <v>42.372143192788997</v>
      </c>
      <c r="E47" s="3">
        <v>38.823112905292803</v>
      </c>
    </row>
    <row r="48" spans="1:5" x14ac:dyDescent="0.25">
      <c r="A48" s="3" t="s">
        <v>49</v>
      </c>
      <c r="B48" s="3" t="s">
        <v>17</v>
      </c>
      <c r="C48" s="3">
        <v>75.141761715579406</v>
      </c>
      <c r="D48" s="3">
        <v>58.215696954162802</v>
      </c>
      <c r="E48" s="3">
        <v>74.660856935366695</v>
      </c>
    </row>
    <row r="49" spans="1:5" x14ac:dyDescent="0.25">
      <c r="A49" s="3" t="s">
        <v>51</v>
      </c>
      <c r="B49" s="3" t="s">
        <v>17</v>
      </c>
      <c r="C49" s="3">
        <v>21.2800418642402</v>
      </c>
      <c r="D49" s="3">
        <v>17.548026400102501</v>
      </c>
      <c r="E49" s="3">
        <v>18.1739288307915</v>
      </c>
    </row>
    <row r="50" spans="1:5" x14ac:dyDescent="0.25">
      <c r="A50" s="3" t="s">
        <v>50</v>
      </c>
      <c r="B50" s="3" t="s">
        <v>17</v>
      </c>
      <c r="C50" s="3">
        <v>47.017931137596598</v>
      </c>
      <c r="D50" s="3">
        <v>36.745258234012503</v>
      </c>
      <c r="E50" s="3">
        <v>4.3929151181169601</v>
      </c>
    </row>
    <row r="51" spans="1:5" x14ac:dyDescent="0.25">
      <c r="A51" s="3" t="s">
        <v>52</v>
      </c>
      <c r="B51" s="3" t="s">
        <v>17</v>
      </c>
      <c r="C51" s="3">
        <v>0</v>
      </c>
      <c r="D51" s="3">
        <v>0</v>
      </c>
      <c r="E51" s="3">
        <v>128.54929727882401</v>
      </c>
    </row>
    <row r="52" spans="1:5" x14ac:dyDescent="0.25">
      <c r="A52" s="3" t="s">
        <v>53</v>
      </c>
      <c r="B52" s="3" t="s">
        <v>17</v>
      </c>
      <c r="C52" s="3">
        <v>194.02549233200801</v>
      </c>
      <c r="D52" s="3">
        <v>195.35609167414199</v>
      </c>
      <c r="E52" s="3">
        <v>182.809987611602</v>
      </c>
    </row>
    <row r="53" spans="1:5" x14ac:dyDescent="0.25">
      <c r="A53" s="3" t="s">
        <v>54</v>
      </c>
      <c r="B53" s="3" t="s">
        <v>17</v>
      </c>
      <c r="C53" s="3">
        <v>172.539941902686</v>
      </c>
      <c r="D53" s="3">
        <v>172.52677389038399</v>
      </c>
      <c r="E53" s="3">
        <v>172.885834508095</v>
      </c>
    </row>
    <row r="54" spans="1:5" x14ac:dyDescent="0.25">
      <c r="A54" s="3" t="s">
        <v>55</v>
      </c>
      <c r="B54" s="3" t="s">
        <v>17</v>
      </c>
      <c r="C54" s="3">
        <v>164.65049767183501</v>
      </c>
      <c r="D54" s="3">
        <v>157.644282113717</v>
      </c>
      <c r="E54" s="3">
        <v>149.36239266948601</v>
      </c>
    </row>
    <row r="55" spans="1:5" x14ac:dyDescent="0.25">
      <c r="A55" s="3" t="s">
        <v>56</v>
      </c>
      <c r="B55" s="3" t="s">
        <v>57</v>
      </c>
      <c r="C55" s="3">
        <v>62.714895980178497</v>
      </c>
      <c r="D55" s="3">
        <v>62.668930753129104</v>
      </c>
      <c r="E55" s="3">
        <v>62.645702507582499</v>
      </c>
    </row>
    <row r="56" spans="1:5" x14ac:dyDescent="0.25">
      <c r="A56" s="3" t="s">
        <v>58</v>
      </c>
      <c r="B56" s="3" t="s">
        <v>59</v>
      </c>
      <c r="C56" s="3">
        <v>189.05590798410799</v>
      </c>
      <c r="D56" s="3">
        <v>188.01637190823999</v>
      </c>
      <c r="E56" s="3">
        <v>175.070613866461</v>
      </c>
    </row>
    <row r="57" spans="1:5" x14ac:dyDescent="0.25">
      <c r="A57" s="3" t="s">
        <v>60</v>
      </c>
      <c r="B57" s="3" t="s">
        <v>59</v>
      </c>
      <c r="C57" s="3">
        <v>123.168439489085</v>
      </c>
      <c r="D57" s="3">
        <v>123.15977829040099</v>
      </c>
      <c r="E57" s="3">
        <v>123.695939595881</v>
      </c>
    </row>
    <row r="58" spans="1:5" x14ac:dyDescent="0.25">
      <c r="A58" s="3" t="s">
        <v>61</v>
      </c>
      <c r="B58" s="3" t="s">
        <v>25</v>
      </c>
      <c r="C58" s="3">
        <v>88.792141911230701</v>
      </c>
      <c r="D58" s="3">
        <v>87.326145926780299</v>
      </c>
      <c r="E58" s="3">
        <v>88.853838267333003</v>
      </c>
    </row>
    <row r="59" spans="1:5" x14ac:dyDescent="0.25">
      <c r="A59" s="3" t="s">
        <v>62</v>
      </c>
      <c r="B59" s="3" t="s">
        <v>25</v>
      </c>
      <c r="C59" s="3">
        <v>211.80547011832999</v>
      </c>
      <c r="D59" s="3">
        <v>199.92734631979101</v>
      </c>
      <c r="E59" s="3">
        <v>131.30183903626801</v>
      </c>
    </row>
    <row r="60" spans="1:5" x14ac:dyDescent="0.25">
      <c r="A60" s="3" t="s">
        <v>63</v>
      </c>
      <c r="B60" s="3" t="s">
        <v>1</v>
      </c>
      <c r="C60" s="3">
        <v>63.752840787731202</v>
      </c>
      <c r="D60" s="3">
        <v>56.518571916783998</v>
      </c>
      <c r="E60" s="3">
        <v>57.029166132683997</v>
      </c>
    </row>
    <row r="61" spans="1:5" x14ac:dyDescent="0.25">
      <c r="A61" s="3" t="s">
        <v>64</v>
      </c>
      <c r="B61" s="3" t="s">
        <v>1</v>
      </c>
      <c r="C61" s="3">
        <v>140.95721730958101</v>
      </c>
      <c r="D61" s="3">
        <v>111.828911956939</v>
      </c>
      <c r="E61" s="3">
        <v>96.026069033277693</v>
      </c>
    </row>
    <row r="62" spans="1:5" x14ac:dyDescent="0.25">
      <c r="A62" s="3" t="s">
        <v>65</v>
      </c>
      <c r="B62" s="3" t="s">
        <v>1</v>
      </c>
      <c r="C62" s="3">
        <v>38.401234567901199</v>
      </c>
      <c r="D62" s="3">
        <v>15.5393118031526</v>
      </c>
      <c r="E62" s="3">
        <v>25.632812166260798</v>
      </c>
    </row>
    <row r="63" spans="1:5" x14ac:dyDescent="0.25">
      <c r="A63" s="3" t="s">
        <v>66</v>
      </c>
      <c r="B63" s="3" t="s">
        <v>1</v>
      </c>
      <c r="C63" s="3">
        <v>176.76773890384001</v>
      </c>
      <c r="D63" s="3">
        <v>174.10365671322899</v>
      </c>
      <c r="E63" s="3">
        <v>165.533619548037</v>
      </c>
    </row>
    <row r="64" spans="1:5" x14ac:dyDescent="0.25">
      <c r="A64" s="3" t="s">
        <v>67</v>
      </c>
      <c r="B64" s="3" t="s">
        <v>1</v>
      </c>
      <c r="C64" s="3">
        <v>187.03182536631201</v>
      </c>
      <c r="D64" s="3">
        <v>198.200756119441</v>
      </c>
      <c r="E64" s="3">
        <v>208.37440727925099</v>
      </c>
    </row>
    <row r="65" spans="1:5" x14ac:dyDescent="0.25">
      <c r="A65" s="3" t="s">
        <v>68</v>
      </c>
      <c r="B65" s="3" t="s">
        <v>1</v>
      </c>
      <c r="C65" s="3">
        <v>162.671301636122</v>
      </c>
      <c r="D65" s="3">
        <v>157.453650305438</v>
      </c>
      <c r="E65" s="3">
        <v>157.75274467085299</v>
      </c>
    </row>
    <row r="66" spans="1:5" x14ac:dyDescent="0.25">
      <c r="A66" s="3" t="s">
        <v>69</v>
      </c>
      <c r="B66" s="3" t="s">
        <v>1</v>
      </c>
      <c r="C66" s="3">
        <v>102.06478277585499</v>
      </c>
      <c r="D66" s="3">
        <v>98.728469819300201</v>
      </c>
      <c r="E66" s="3">
        <v>86.097291639967494</v>
      </c>
    </row>
    <row r="67" spans="1:5" x14ac:dyDescent="0.25">
      <c r="A67" s="3" t="s">
        <v>70</v>
      </c>
      <c r="B67" s="3" t="s">
        <v>1</v>
      </c>
      <c r="C67" s="3">
        <v>167.46031440898801</v>
      </c>
      <c r="D67" s="3">
        <v>165.57901875347</v>
      </c>
      <c r="E67" s="3">
        <v>181.883965568798</v>
      </c>
    </row>
    <row r="68" spans="1:5" x14ac:dyDescent="0.25">
      <c r="A68" s="3" t="s">
        <v>71</v>
      </c>
      <c r="B68" s="3" t="s">
        <v>1</v>
      </c>
      <c r="C68" s="3">
        <v>24.5608206245461</v>
      </c>
      <c r="D68" s="3">
        <v>47.121096586782798</v>
      </c>
      <c r="E68" s="3">
        <v>80.826135247127198</v>
      </c>
    </row>
    <row r="69" spans="1:5" x14ac:dyDescent="0.25">
      <c r="A69" s="3" t="s">
        <v>72</v>
      </c>
      <c r="B69" s="3" t="s">
        <v>1</v>
      </c>
      <c r="C69" s="3">
        <v>106.73260284505901</v>
      </c>
      <c r="D69" s="3">
        <v>90.563650732624197</v>
      </c>
      <c r="E69" s="3">
        <v>82.435281302063302</v>
      </c>
    </row>
    <row r="70" spans="1:5" x14ac:dyDescent="0.25">
      <c r="A70" s="3" t="s">
        <v>73</v>
      </c>
      <c r="B70" s="3" t="s">
        <v>1</v>
      </c>
      <c r="C70" s="3">
        <v>196.093895510273</v>
      </c>
      <c r="D70" s="3">
        <v>209.30121961638599</v>
      </c>
      <c r="E70" s="3">
        <v>213.48687470630901</v>
      </c>
    </row>
    <row r="71" spans="1:5" x14ac:dyDescent="0.25">
      <c r="A71" s="3" t="s">
        <v>74</v>
      </c>
      <c r="B71" s="3" t="s">
        <v>1</v>
      </c>
      <c r="C71" s="3">
        <v>94.732923234653299</v>
      </c>
      <c r="D71" s="3">
        <v>83.826968260070899</v>
      </c>
      <c r="E71" s="3">
        <v>109.17165406467601</v>
      </c>
    </row>
    <row r="72" spans="1:5" x14ac:dyDescent="0.25">
      <c r="A72" s="3" t="s">
        <v>75</v>
      </c>
      <c r="B72" s="3" t="s">
        <v>1</v>
      </c>
      <c r="C72" s="3">
        <v>179.90777051561301</v>
      </c>
      <c r="D72" s="3">
        <v>169.63921995813499</v>
      </c>
      <c r="E72" s="3">
        <v>160.03490110641201</v>
      </c>
    </row>
    <row r="73" spans="1:5" x14ac:dyDescent="0.25">
      <c r="A73" s="3" t="s">
        <v>76</v>
      </c>
      <c r="B73" s="3" t="s">
        <v>1</v>
      </c>
      <c r="C73" s="3">
        <v>211.138418984151</v>
      </c>
      <c r="D73" s="3">
        <v>175.67706864881001</v>
      </c>
      <c r="E73" s="3">
        <v>148.263872869409</v>
      </c>
    </row>
    <row r="74" spans="1:5" x14ac:dyDescent="0.25">
      <c r="A74" s="3" t="s">
        <v>77</v>
      </c>
      <c r="B74" s="3" t="s">
        <v>1</v>
      </c>
      <c r="C74" s="3">
        <v>153.02155154000599</v>
      </c>
      <c r="D74" s="3">
        <v>134.38636849075101</v>
      </c>
      <c r="E74" s="3">
        <v>124.990559186637</v>
      </c>
    </row>
    <row r="75" spans="1:5" x14ac:dyDescent="0.25">
      <c r="A75" s="3" t="s">
        <v>78</v>
      </c>
      <c r="B75" s="3" t="s">
        <v>1</v>
      </c>
      <c r="C75" s="3">
        <v>78.241125208253195</v>
      </c>
      <c r="D75" s="3">
        <v>58.572044939980302</v>
      </c>
      <c r="E75" s="3">
        <v>82.484781494296996</v>
      </c>
    </row>
    <row r="76" spans="1:5" x14ac:dyDescent="0.25">
      <c r="A76" s="3" t="s">
        <v>79</v>
      </c>
      <c r="B76" s="3" t="s">
        <v>1</v>
      </c>
      <c r="C76" s="3">
        <v>167.606412063736</v>
      </c>
      <c r="D76" s="3">
        <v>162.15902003502899</v>
      </c>
      <c r="E76" s="3">
        <v>162.88829082831299</v>
      </c>
    </row>
    <row r="77" spans="1:5" x14ac:dyDescent="0.25">
      <c r="A77" s="3" t="s">
        <v>80</v>
      </c>
      <c r="B77" s="3" t="s">
        <v>1</v>
      </c>
      <c r="C77" s="3">
        <v>218.2612777137</v>
      </c>
      <c r="D77" s="3">
        <v>215.62840146952001</v>
      </c>
      <c r="E77" s="3">
        <v>191.83141099577</v>
      </c>
    </row>
    <row r="78" spans="1:5" x14ac:dyDescent="0.25">
      <c r="A78" s="3" t="s">
        <v>81</v>
      </c>
      <c r="B78" s="3" t="s">
        <v>1</v>
      </c>
      <c r="C78" s="3">
        <v>149.98332906147201</v>
      </c>
      <c r="D78" s="3">
        <v>144.870498526207</v>
      </c>
      <c r="E78" s="3">
        <v>138.491755307787</v>
      </c>
    </row>
    <row r="79" spans="1:5" x14ac:dyDescent="0.25">
      <c r="A79" s="3" t="s">
        <v>82</v>
      </c>
      <c r="B79" s="3" t="s">
        <v>1</v>
      </c>
      <c r="C79" s="3">
        <v>166.10584604211999</v>
      </c>
      <c r="D79" s="3">
        <v>166.03100303302099</v>
      </c>
      <c r="E79" s="3">
        <v>166.62443931820999</v>
      </c>
    </row>
    <row r="80" spans="1:5" x14ac:dyDescent="0.25">
      <c r="A80" s="3" t="s">
        <v>83</v>
      </c>
      <c r="B80" s="3" t="s">
        <v>1</v>
      </c>
      <c r="C80" s="3">
        <v>204.482592165406</v>
      </c>
      <c r="D80" s="3">
        <v>203.67911914221</v>
      </c>
      <c r="E80" s="3">
        <v>198.84760134990799</v>
      </c>
    </row>
    <row r="81" spans="1:5" x14ac:dyDescent="0.25">
      <c r="A81" s="3" t="s">
        <v>84</v>
      </c>
      <c r="B81" s="3" t="s">
        <v>1</v>
      </c>
      <c r="C81" s="3">
        <v>194.78571276004899</v>
      </c>
      <c r="D81" s="3">
        <v>188.93324148831601</v>
      </c>
      <c r="E81" s="3">
        <v>188.64328890597599</v>
      </c>
    </row>
    <row r="82" spans="1:5" x14ac:dyDescent="0.25">
      <c r="A82" s="3" t="s">
        <v>85</v>
      </c>
      <c r="B82" s="3" t="s">
        <v>1</v>
      </c>
      <c r="C82" s="3">
        <v>141.63366653851</v>
      </c>
      <c r="D82" s="3">
        <v>128.58998675723001</v>
      </c>
      <c r="E82" s="3">
        <v>120.78946131829601</v>
      </c>
    </row>
    <row r="83" spans="1:5" x14ac:dyDescent="0.25">
      <c r="A83" s="3" t="s">
        <v>86</v>
      </c>
      <c r="B83" s="3" t="s">
        <v>1</v>
      </c>
      <c r="C83" s="3">
        <v>128.842731428083</v>
      </c>
      <c r="D83" s="3">
        <v>125.21567559485599</v>
      </c>
      <c r="E83" s="3">
        <v>126.618971335811</v>
      </c>
    </row>
    <row r="84" spans="1:5" x14ac:dyDescent="0.25">
      <c r="A84" s="3" t="s">
        <v>87</v>
      </c>
      <c r="B84" s="3" t="s">
        <v>1</v>
      </c>
      <c r="C84" s="3">
        <v>203.72942030842799</v>
      </c>
      <c r="D84" s="3">
        <v>173.705262933059</v>
      </c>
      <c r="E84" s="3">
        <v>174.157717117348</v>
      </c>
    </row>
    <row r="85" spans="1:5" x14ac:dyDescent="0.25">
      <c r="A85" s="3" t="s">
        <v>88</v>
      </c>
      <c r="B85" s="3" t="s">
        <v>1</v>
      </c>
      <c r="C85" s="3">
        <v>102.057274979708</v>
      </c>
      <c r="D85" s="3">
        <v>99.972200862915898</v>
      </c>
      <c r="E85" s="3">
        <v>93.093596479986203</v>
      </c>
    </row>
    <row r="86" spans="1:5" x14ac:dyDescent="0.25">
      <c r="A86" s="3" t="s">
        <v>89</v>
      </c>
      <c r="B86" s="3" t="s">
        <v>1</v>
      </c>
      <c r="C86" s="3">
        <v>52.609498483489197</v>
      </c>
      <c r="D86" s="3">
        <v>47.664103549916703</v>
      </c>
      <c r="E86" s="3">
        <v>51.905089922679302</v>
      </c>
    </row>
    <row r="87" spans="1:5" x14ac:dyDescent="0.25">
      <c r="A87" s="3" t="s">
        <v>90</v>
      </c>
      <c r="B87" s="3" t="s">
        <v>1</v>
      </c>
      <c r="C87" s="3">
        <v>104.247415523943</v>
      </c>
      <c r="D87" s="3">
        <v>84.209929941475494</v>
      </c>
      <c r="E87" s="3">
        <v>74.041693365799404</v>
      </c>
    </row>
    <row r="88" spans="1:5" x14ac:dyDescent="0.25">
      <c r="A88" s="3" t="s">
        <v>91</v>
      </c>
      <c r="B88" s="3" t="s">
        <v>1</v>
      </c>
      <c r="C88" s="3">
        <v>207.045409885086</v>
      </c>
      <c r="D88" s="3">
        <v>207.30611089751801</v>
      </c>
      <c r="E88" s="3">
        <v>208.903039429279</v>
      </c>
    </row>
    <row r="89" spans="1:5" x14ac:dyDescent="0.25">
      <c r="A89" s="3" t="s">
        <v>92</v>
      </c>
      <c r="B89" s="3" t="s">
        <v>1</v>
      </c>
      <c r="C89" s="3">
        <v>188.77790593361499</v>
      </c>
      <c r="D89" s="3">
        <v>213.963496945619</v>
      </c>
      <c r="E89" s="3">
        <v>199.42585116835301</v>
      </c>
    </row>
    <row r="90" spans="1:5" x14ac:dyDescent="0.25">
      <c r="A90" s="3" t="s">
        <v>93</v>
      </c>
      <c r="B90" s="3" t="s">
        <v>1</v>
      </c>
      <c r="C90" s="3">
        <v>169.86590627536401</v>
      </c>
      <c r="D90" s="3">
        <v>164.376436413345</v>
      </c>
      <c r="E90" s="3">
        <v>162.07656243325201</v>
      </c>
    </row>
    <row r="91" spans="1:5" x14ac:dyDescent="0.25">
      <c r="A91" s="3" t="s">
        <v>94</v>
      </c>
      <c r="B91" s="3" t="s">
        <v>1</v>
      </c>
      <c r="C91" s="3">
        <v>60.812540048699098</v>
      </c>
      <c r="D91" s="3">
        <v>44.729153317100199</v>
      </c>
      <c r="E91" s="3">
        <v>51.345743090264399</v>
      </c>
    </row>
    <row r="92" spans="1:5" x14ac:dyDescent="0.25">
      <c r="A92" s="3" t="s">
        <v>96</v>
      </c>
      <c r="B92" s="3" t="s">
        <v>1</v>
      </c>
      <c r="C92" s="3">
        <v>203.96966978512501</v>
      </c>
      <c r="D92" s="3">
        <v>188.04296424452099</v>
      </c>
      <c r="E92" s="3">
        <v>173.429856038276</v>
      </c>
    </row>
    <row r="93" spans="1:5" x14ac:dyDescent="0.25">
      <c r="A93" s="3" t="s">
        <v>95</v>
      </c>
      <c r="B93" s="3" t="s">
        <v>1</v>
      </c>
      <c r="C93" s="3">
        <v>61.611890725789102</v>
      </c>
      <c r="D93" s="3">
        <v>61.517236960143499</v>
      </c>
      <c r="E93" s="3">
        <v>53.729324191550198</v>
      </c>
    </row>
    <row r="94" spans="1:5" x14ac:dyDescent="0.25">
      <c r="A94" s="3" t="s">
        <v>97</v>
      </c>
      <c r="B94" s="3" t="s">
        <v>1</v>
      </c>
      <c r="C94" s="3">
        <v>109.046488530052</v>
      </c>
      <c r="D94" s="3">
        <v>94.541511811696296</v>
      </c>
      <c r="E94" s="3">
        <v>69.944102695544402</v>
      </c>
    </row>
    <row r="95" spans="1:5" x14ac:dyDescent="0.25">
      <c r="A95" s="3" t="s">
        <v>98</v>
      </c>
      <c r="B95" s="3" t="s">
        <v>1</v>
      </c>
      <c r="C95" s="3">
        <v>90.436018198128906</v>
      </c>
      <c r="D95" s="3">
        <v>59.193301721559997</v>
      </c>
      <c r="E95" s="3">
        <v>47.523281643812098</v>
      </c>
    </row>
    <row r="96" spans="1:5" x14ac:dyDescent="0.25">
      <c r="A96" s="3" t="s">
        <v>99</v>
      </c>
      <c r="B96" s="3" t="s">
        <v>1</v>
      </c>
      <c r="C96" s="3">
        <v>134.19671921055999</v>
      </c>
      <c r="D96" s="3">
        <v>104.52605835362399</v>
      </c>
      <c r="E96" s="3">
        <v>106.05495749498</v>
      </c>
    </row>
    <row r="97" spans="1:5" x14ac:dyDescent="0.25">
      <c r="A97" s="3" t="s">
        <v>100</v>
      </c>
      <c r="B97" s="3" t="s">
        <v>1</v>
      </c>
      <c r="C97" s="3">
        <v>172.680336622666</v>
      </c>
      <c r="D97" s="3">
        <v>177.39746465034801</v>
      </c>
      <c r="E97" s="3">
        <v>169.625688837626</v>
      </c>
    </row>
    <row r="98" spans="1:5" x14ac:dyDescent="0.25">
      <c r="A98" s="3" t="s">
        <v>101</v>
      </c>
      <c r="B98" s="3" t="s">
        <v>1</v>
      </c>
      <c r="C98" s="3">
        <v>127.895221923192</v>
      </c>
      <c r="D98" s="3">
        <v>147.50146311247801</v>
      </c>
      <c r="E98" s="3">
        <v>128.190129864581</v>
      </c>
    </row>
    <row r="99" spans="1:5" x14ac:dyDescent="0.25">
      <c r="A99" s="3" t="s">
        <v>102</v>
      </c>
      <c r="B99" s="3" t="s">
        <v>1</v>
      </c>
      <c r="C99" s="3">
        <v>95.664135588876107</v>
      </c>
      <c r="D99" s="3">
        <v>79.814686658977195</v>
      </c>
      <c r="E99" s="3">
        <v>74.497938826946793</v>
      </c>
    </row>
    <row r="100" spans="1:5" x14ac:dyDescent="0.25">
      <c r="A100" s="3" t="s">
        <v>103</v>
      </c>
      <c r="B100" s="3" t="s">
        <v>1</v>
      </c>
      <c r="C100" s="3">
        <v>69.327470203767803</v>
      </c>
      <c r="D100" s="3">
        <v>63.8738198983297</v>
      </c>
      <c r="E100" s="3">
        <v>59.923469605707197</v>
      </c>
    </row>
    <row r="101" spans="1:5" x14ac:dyDescent="0.25">
      <c r="A101" s="3" t="s">
        <v>104</v>
      </c>
      <c r="B101" s="3" t="s">
        <v>1</v>
      </c>
      <c r="C101" s="3">
        <v>131.653455935751</v>
      </c>
      <c r="D101" s="3">
        <v>128.93602887778201</v>
      </c>
      <c r="E101" s="3">
        <v>128.42856380024699</v>
      </c>
    </row>
    <row r="102" spans="1:5" x14ac:dyDescent="0.25">
      <c r="A102" s="3" t="s">
        <v>105</v>
      </c>
      <c r="B102" s="3" t="s">
        <v>1</v>
      </c>
      <c r="C102" s="3">
        <v>42.587754709727001</v>
      </c>
      <c r="D102" s="3">
        <v>35.138109274210798</v>
      </c>
      <c r="E102" s="3">
        <v>33.990965013456297</v>
      </c>
    </row>
    <row r="103" spans="1:5" x14ac:dyDescent="0.25">
      <c r="A103" s="3" t="s">
        <v>106</v>
      </c>
      <c r="B103" s="3" t="s">
        <v>1</v>
      </c>
      <c r="C103" s="3">
        <v>184.99447861933399</v>
      </c>
      <c r="D103" s="3">
        <v>174.632972361057</v>
      </c>
      <c r="E103" s="3">
        <v>163.294651629714</v>
      </c>
    </row>
    <row r="104" spans="1:5" x14ac:dyDescent="0.25">
      <c r="A104" s="3" t="s">
        <v>107</v>
      </c>
      <c r="B104" s="3" t="s">
        <v>1</v>
      </c>
      <c r="C104" s="3">
        <v>24.9063608014011</v>
      </c>
      <c r="D104" s="3">
        <v>30.188122089794501</v>
      </c>
      <c r="E104" s="3">
        <v>169.455273612713</v>
      </c>
    </row>
    <row r="105" spans="1:5" x14ac:dyDescent="0.25">
      <c r="A105" s="3" t="s">
        <v>108</v>
      </c>
      <c r="B105" s="3" t="s">
        <v>1</v>
      </c>
      <c r="C105" s="3">
        <v>125.613076167286</v>
      </c>
      <c r="D105" s="3">
        <v>110.916047246785</v>
      </c>
      <c r="E105" s="3">
        <v>88.334454696911394</v>
      </c>
    </row>
    <row r="106" spans="1:5" x14ac:dyDescent="0.25">
      <c r="A106" s="3" t="s">
        <v>109</v>
      </c>
      <c r="B106" s="3" t="s">
        <v>1</v>
      </c>
      <c r="C106" s="3">
        <v>181.18941432782199</v>
      </c>
      <c r="D106" s="3">
        <v>112.296125421846</v>
      </c>
      <c r="E106" s="3">
        <v>109.939350249903</v>
      </c>
    </row>
    <row r="107" spans="1:5" x14ac:dyDescent="0.25">
      <c r="A107" s="3" t="s">
        <v>110</v>
      </c>
      <c r="B107" s="3" t="s">
        <v>1</v>
      </c>
      <c r="C107" s="3">
        <v>51.422220086291503</v>
      </c>
      <c r="D107" s="3">
        <v>43.363364517920402</v>
      </c>
      <c r="E107" s="3">
        <v>34.948054167200603</v>
      </c>
    </row>
    <row r="108" spans="1:5" x14ac:dyDescent="0.25">
      <c r="A108" s="3" t="s">
        <v>111</v>
      </c>
      <c r="B108" s="3" t="s">
        <v>1</v>
      </c>
      <c r="C108" s="3">
        <v>112.296360374215</v>
      </c>
      <c r="D108" s="3">
        <v>114.961948395916</v>
      </c>
      <c r="E108" s="3">
        <v>120.82320902217</v>
      </c>
    </row>
    <row r="109" spans="1:5" x14ac:dyDescent="0.25">
      <c r="A109" s="3" t="s">
        <v>112</v>
      </c>
      <c r="B109" s="3" t="s">
        <v>17</v>
      </c>
      <c r="C109" s="3">
        <v>85.293861335383696</v>
      </c>
      <c r="D109" s="3">
        <v>63.8782305950702</v>
      </c>
      <c r="E109" s="3">
        <v>69.330834294502097</v>
      </c>
    </row>
    <row r="110" spans="1:5" x14ac:dyDescent="0.25">
      <c r="A110" s="3" t="s">
        <v>113</v>
      </c>
      <c r="B110" s="3" t="s">
        <v>17</v>
      </c>
      <c r="C110" s="3">
        <v>35.714735785381698</v>
      </c>
      <c r="D110" s="3">
        <v>28.557029347686701</v>
      </c>
      <c r="E110" s="3">
        <v>47.198641548122502</v>
      </c>
    </row>
    <row r="111" spans="1:5" x14ac:dyDescent="0.25">
      <c r="A111" s="3" t="s">
        <v>114</v>
      </c>
      <c r="B111" s="3" t="s">
        <v>17</v>
      </c>
      <c r="C111" s="3">
        <v>52.678691956085203</v>
      </c>
      <c r="D111" s="3">
        <v>46.2771903968559</v>
      </c>
      <c r="E111" s="3">
        <v>50.225522235037701</v>
      </c>
    </row>
    <row r="112" spans="1:5" x14ac:dyDescent="0.25">
      <c r="A112" s="3" t="s">
        <v>115</v>
      </c>
      <c r="B112" s="3" t="s">
        <v>17</v>
      </c>
      <c r="C112" s="3">
        <v>59.403402537485498</v>
      </c>
      <c r="D112" s="3">
        <v>35.411401597675997</v>
      </c>
      <c r="E112" s="3">
        <v>44.967448417275399</v>
      </c>
    </row>
    <row r="113" spans="1:5" x14ac:dyDescent="0.25">
      <c r="A113" s="3" t="s">
        <v>116</v>
      </c>
      <c r="B113" s="3" t="s">
        <v>17</v>
      </c>
      <c r="C113" s="3">
        <v>24.753727198940499</v>
      </c>
      <c r="D113" s="3">
        <v>28.522523388440302</v>
      </c>
      <c r="E113" s="3">
        <v>26.787805972061999</v>
      </c>
    </row>
    <row r="114" spans="1:5" x14ac:dyDescent="0.25">
      <c r="A114" s="3" t="s">
        <v>117</v>
      </c>
      <c r="B114" s="3" t="s">
        <v>17</v>
      </c>
      <c r="C114" s="3">
        <v>159.513627237387</v>
      </c>
      <c r="D114" s="3">
        <v>156.50393011234999</v>
      </c>
      <c r="E114" s="3">
        <v>149.19571532316601</v>
      </c>
    </row>
    <row r="115" spans="1:5" x14ac:dyDescent="0.25">
      <c r="A115" s="3" t="s">
        <v>118</v>
      </c>
      <c r="B115" s="3" t="s">
        <v>17</v>
      </c>
      <c r="C115" s="3">
        <v>69.493709684309394</v>
      </c>
      <c r="D115" s="3">
        <v>53.751388354906197</v>
      </c>
      <c r="E115" s="3">
        <v>56.978630014097099</v>
      </c>
    </row>
    <row r="116" spans="1:5" x14ac:dyDescent="0.25">
      <c r="A116" s="3" t="s">
        <v>119</v>
      </c>
      <c r="B116" s="3" t="s">
        <v>17</v>
      </c>
      <c r="C116" s="3">
        <v>66.708360032466103</v>
      </c>
      <c r="D116" s="3">
        <v>63.204963902772398</v>
      </c>
      <c r="E116" s="3">
        <v>66.289397240377596</v>
      </c>
    </row>
    <row r="117" spans="1:5" x14ac:dyDescent="0.25">
      <c r="A117" s="3" t="s">
        <v>120</v>
      </c>
      <c r="B117" s="3" t="s">
        <v>17</v>
      </c>
      <c r="C117" s="3">
        <v>66.949068734247504</v>
      </c>
      <c r="D117" s="3">
        <v>55.453735742663</v>
      </c>
      <c r="E117" s="3">
        <v>33.141686958007497</v>
      </c>
    </row>
    <row r="118" spans="1:5" x14ac:dyDescent="0.25">
      <c r="A118" s="3" t="s">
        <v>122</v>
      </c>
      <c r="B118" s="3" t="s">
        <v>17</v>
      </c>
      <c r="C118" s="3">
        <v>105.13924131744101</v>
      </c>
      <c r="D118" s="3">
        <v>92.420062796360398</v>
      </c>
      <c r="E118" s="3">
        <v>99.086291597248902</v>
      </c>
    </row>
    <row r="119" spans="1:5" x14ac:dyDescent="0.25">
      <c r="A119" s="3" t="s">
        <v>121</v>
      </c>
      <c r="B119" s="3" t="s">
        <v>17</v>
      </c>
      <c r="C119" s="3">
        <v>156.18165021999999</v>
      </c>
      <c r="D119" s="3">
        <v>154.66932590029401</v>
      </c>
      <c r="E119" s="3">
        <v>152.20740954333701</v>
      </c>
    </row>
    <row r="120" spans="1:5" x14ac:dyDescent="0.25">
      <c r="A120" s="3" t="s">
        <v>123</v>
      </c>
      <c r="B120" s="3" t="s">
        <v>17</v>
      </c>
      <c r="C120" s="3">
        <v>155.13852578068199</v>
      </c>
      <c r="D120" s="3">
        <v>158.51422529796201</v>
      </c>
      <c r="E120" s="3">
        <v>163.14961126062599</v>
      </c>
    </row>
    <row r="121" spans="1:5" x14ac:dyDescent="0.25">
      <c r="A121" s="3" t="s">
        <v>124</v>
      </c>
      <c r="B121" s="3" t="s">
        <v>17</v>
      </c>
      <c r="C121" s="3">
        <v>155.261704899824</v>
      </c>
      <c r="D121" s="3">
        <v>150.927260882566</v>
      </c>
      <c r="E121" s="3">
        <v>151.41960357127499</v>
      </c>
    </row>
    <row r="122" spans="1:5" x14ac:dyDescent="0.25">
      <c r="A122" s="3" t="s">
        <v>125</v>
      </c>
      <c r="B122" s="3" t="s">
        <v>17</v>
      </c>
      <c r="C122" s="3">
        <v>132.67550941945399</v>
      </c>
      <c r="D122" s="3">
        <v>112.365628604382</v>
      </c>
      <c r="E122" s="3">
        <v>103.824127472339</v>
      </c>
    </row>
    <row r="123" spans="1:5" x14ac:dyDescent="0.25">
      <c r="A123" s="3" t="s">
        <v>126</v>
      </c>
      <c r="B123" s="3" t="s">
        <v>17</v>
      </c>
      <c r="C123" s="3">
        <v>152.42545602118801</v>
      </c>
      <c r="D123" s="3">
        <v>148.221741637831</v>
      </c>
      <c r="E123" s="3">
        <v>142.90527147678199</v>
      </c>
    </row>
    <row r="124" spans="1:5" x14ac:dyDescent="0.25">
      <c r="A124" s="3" t="s">
        <v>127</v>
      </c>
      <c r="B124" s="3" t="s">
        <v>17</v>
      </c>
      <c r="C124" s="3">
        <v>176.71908240420299</v>
      </c>
      <c r="D124" s="3">
        <v>179.82020803964201</v>
      </c>
      <c r="E124" s="3">
        <v>181.524456405655</v>
      </c>
    </row>
    <row r="125" spans="1:5" x14ac:dyDescent="0.25">
      <c r="A125" s="3" t="s">
        <v>128</v>
      </c>
      <c r="B125" s="3" t="s">
        <v>17</v>
      </c>
      <c r="C125" s="3">
        <v>135.63809859455699</v>
      </c>
      <c r="D125" s="3">
        <v>137.43646674356</v>
      </c>
      <c r="E125" s="3">
        <v>142.93449100773199</v>
      </c>
    </row>
    <row r="126" spans="1:5" x14ac:dyDescent="0.25">
      <c r="A126" s="3" t="s">
        <v>129</v>
      </c>
      <c r="B126" s="3" t="s">
        <v>17</v>
      </c>
      <c r="C126" s="3">
        <v>164.16917638515099</v>
      </c>
      <c r="D126" s="3">
        <v>163.46804647785001</v>
      </c>
      <c r="E126" s="3">
        <v>158.60149942329801</v>
      </c>
    </row>
    <row r="127" spans="1:5" x14ac:dyDescent="0.25">
      <c r="A127" s="3" t="s">
        <v>130</v>
      </c>
      <c r="B127" s="3" t="s">
        <v>17</v>
      </c>
      <c r="C127" s="3">
        <v>133.955508565081</v>
      </c>
      <c r="D127" s="3">
        <v>148.23168439489001</v>
      </c>
      <c r="E127" s="3">
        <v>154.269095219787</v>
      </c>
    </row>
    <row r="128" spans="1:5" x14ac:dyDescent="0.25">
      <c r="A128" s="3" t="s">
        <v>131</v>
      </c>
      <c r="B128" s="3" t="s">
        <v>17</v>
      </c>
      <c r="C128" s="3">
        <v>129.29858174206501</v>
      </c>
      <c r="D128" s="3">
        <v>129.519095219787</v>
      </c>
      <c r="E128" s="3">
        <v>143.18814344910001</v>
      </c>
    </row>
    <row r="129" spans="1:5" x14ac:dyDescent="0.25">
      <c r="A129" s="3" t="s">
        <v>132</v>
      </c>
      <c r="B129" s="3" t="s">
        <v>17</v>
      </c>
      <c r="C129" s="3">
        <v>145.82717117348</v>
      </c>
      <c r="D129" s="3">
        <v>138.699848348925</v>
      </c>
      <c r="E129" s="3">
        <v>125.54931863813</v>
      </c>
    </row>
    <row r="130" spans="1:5" x14ac:dyDescent="0.25">
      <c r="A130" s="3" t="s">
        <v>133</v>
      </c>
      <c r="B130" s="3" t="s">
        <v>17</v>
      </c>
      <c r="C130" s="3">
        <v>150.53681276432101</v>
      </c>
      <c r="D130" s="3">
        <v>153.95558332265301</v>
      </c>
      <c r="E130" s="3">
        <v>153.82431970609599</v>
      </c>
    </row>
    <row r="131" spans="1:5" x14ac:dyDescent="0.25">
      <c r="A131" s="3" t="s">
        <v>134</v>
      </c>
      <c r="B131" s="3" t="s">
        <v>17</v>
      </c>
      <c r="C131" s="3">
        <v>163.348092613951</v>
      </c>
      <c r="D131" s="3">
        <v>163.68775898158799</v>
      </c>
      <c r="E131" s="3">
        <v>158.77197872612999</v>
      </c>
    </row>
    <row r="132" spans="1:5" x14ac:dyDescent="0.25">
      <c r="A132" s="3" t="s">
        <v>135</v>
      </c>
      <c r="B132" s="3" t="s">
        <v>17</v>
      </c>
      <c r="C132" s="3">
        <v>126.846512025289</v>
      </c>
      <c r="D132" s="3">
        <v>128.601221752317</v>
      </c>
      <c r="E132" s="3">
        <v>127.410675381263</v>
      </c>
    </row>
    <row r="133" spans="1:5" x14ac:dyDescent="0.25">
      <c r="A133" s="3" t="s">
        <v>136</v>
      </c>
      <c r="B133" s="3" t="s">
        <v>17</v>
      </c>
      <c r="C133" s="3">
        <v>139.9969242599</v>
      </c>
      <c r="D133" s="3">
        <v>125.14492289290401</v>
      </c>
      <c r="E133" s="3">
        <v>110.01213208594901</v>
      </c>
    </row>
    <row r="134" spans="1:5" x14ac:dyDescent="0.25">
      <c r="A134" s="3" t="s">
        <v>137</v>
      </c>
      <c r="B134" s="3" t="s">
        <v>17</v>
      </c>
      <c r="C134" s="3">
        <v>191.811418685121</v>
      </c>
      <c r="D134" s="3">
        <v>181.10907129736401</v>
      </c>
      <c r="E134" s="3">
        <v>186.21046392413101</v>
      </c>
    </row>
    <row r="135" spans="1:5" x14ac:dyDescent="0.25">
      <c r="A135" s="3" t="s">
        <v>138</v>
      </c>
      <c r="B135" s="3" t="s">
        <v>17</v>
      </c>
      <c r="C135" s="3">
        <v>94.169507454397902</v>
      </c>
      <c r="D135" s="3">
        <v>70.730990217437594</v>
      </c>
      <c r="E135" s="3">
        <v>84.748333974112398</v>
      </c>
    </row>
    <row r="136" spans="1:5" x14ac:dyDescent="0.25">
      <c r="A136" s="3" t="s">
        <v>139</v>
      </c>
      <c r="B136" s="3" t="s">
        <v>17</v>
      </c>
      <c r="C136" s="3">
        <v>144.780789439958</v>
      </c>
      <c r="D136" s="3">
        <v>126.942062881797</v>
      </c>
      <c r="E136" s="3">
        <v>114.330460506642</v>
      </c>
    </row>
    <row r="137" spans="1:5" x14ac:dyDescent="0.25">
      <c r="A137" s="3" t="s">
        <v>140</v>
      </c>
      <c r="B137" s="3" t="s">
        <v>17</v>
      </c>
      <c r="C137" s="3">
        <v>114.35489555299201</v>
      </c>
      <c r="D137" s="3">
        <v>126.753182536631</v>
      </c>
      <c r="E137" s="3">
        <v>130.62213251313599</v>
      </c>
    </row>
    <row r="138" spans="1:5" x14ac:dyDescent="0.25">
      <c r="A138" s="3" t="s">
        <v>141</v>
      </c>
      <c r="B138" s="3" t="s">
        <v>17</v>
      </c>
      <c r="C138" s="3">
        <v>92.240708701781301</v>
      </c>
      <c r="D138" s="3">
        <v>85.441924046306895</v>
      </c>
      <c r="E138" s="3">
        <v>84.073977957195893</v>
      </c>
    </row>
    <row r="139" spans="1:5" x14ac:dyDescent="0.25">
      <c r="A139" s="3" t="s">
        <v>142</v>
      </c>
      <c r="B139" s="3" t="s">
        <v>17</v>
      </c>
      <c r="C139" s="3">
        <v>91.172273484557195</v>
      </c>
      <c r="D139" s="3">
        <v>83.492588320731301</v>
      </c>
      <c r="E139" s="3">
        <v>84.100944081336195</v>
      </c>
    </row>
    <row r="140" spans="1:5" x14ac:dyDescent="0.25">
      <c r="A140" s="3" t="s">
        <v>143</v>
      </c>
      <c r="B140" s="3" t="s">
        <v>17</v>
      </c>
      <c r="C140" s="3">
        <v>126.508661198684</v>
      </c>
      <c r="D140" s="3">
        <v>151.420361826647</v>
      </c>
      <c r="E140" s="3">
        <v>179.665011320432</v>
      </c>
    </row>
    <row r="141" spans="1:5" x14ac:dyDescent="0.25">
      <c r="A141" s="3" t="s">
        <v>144</v>
      </c>
      <c r="B141" s="3" t="s">
        <v>17</v>
      </c>
      <c r="C141" s="3">
        <v>184.81645948139601</v>
      </c>
      <c r="D141" s="3">
        <v>173.55017301038001</v>
      </c>
      <c r="E141" s="3">
        <v>158.458263915587</v>
      </c>
    </row>
    <row r="142" spans="1:5" x14ac:dyDescent="0.25">
      <c r="A142" s="3" t="s">
        <v>145</v>
      </c>
      <c r="B142" s="3" t="s">
        <v>57</v>
      </c>
      <c r="C142" s="3">
        <v>170.63834422657899</v>
      </c>
      <c r="D142" s="3">
        <v>160.529881669443</v>
      </c>
      <c r="E142" s="3">
        <v>106.73989704814301</v>
      </c>
    </row>
    <row r="143" spans="1:5" x14ac:dyDescent="0.25">
      <c r="A143" s="3" t="s">
        <v>146</v>
      </c>
      <c r="B143" s="3" t="s">
        <v>57</v>
      </c>
      <c r="C143" s="3">
        <v>146.374524755435</v>
      </c>
      <c r="D143" s="3">
        <v>143.158891879191</v>
      </c>
      <c r="E143" s="3">
        <v>136.451695928916</v>
      </c>
    </row>
    <row r="144" spans="1:5" x14ac:dyDescent="0.25">
      <c r="A144" s="3" t="s">
        <v>147</v>
      </c>
      <c r="B144" s="3" t="s">
        <v>57</v>
      </c>
      <c r="C144" s="3">
        <v>163.50155922935599</v>
      </c>
      <c r="D144" s="3">
        <v>170.78826519714599</v>
      </c>
      <c r="E144" s="3">
        <v>185.286449656115</v>
      </c>
    </row>
    <row r="145" spans="1:5" x14ac:dyDescent="0.25">
      <c r="A145" s="3" t="s">
        <v>148</v>
      </c>
      <c r="B145" s="3" t="s">
        <v>57</v>
      </c>
      <c r="C145" s="3">
        <v>133.06619249006701</v>
      </c>
      <c r="D145" s="3">
        <v>127.078741082489</v>
      </c>
      <c r="E145" s="3">
        <v>117.401832628476</v>
      </c>
    </row>
    <row r="146" spans="1:5" x14ac:dyDescent="0.25">
      <c r="A146" s="3" t="s">
        <v>149</v>
      </c>
      <c r="B146" s="3" t="s">
        <v>57</v>
      </c>
      <c r="C146" s="3">
        <v>179.43514246657199</v>
      </c>
      <c r="D146" s="3">
        <v>176.85032466145501</v>
      </c>
      <c r="E146" s="3">
        <v>184.412864710154</v>
      </c>
    </row>
    <row r="147" spans="1:5" x14ac:dyDescent="0.25">
      <c r="A147" s="3" t="s">
        <v>150</v>
      </c>
      <c r="B147" s="3" t="s">
        <v>57</v>
      </c>
      <c r="C147" s="3">
        <v>49.880857789738997</v>
      </c>
      <c r="D147" s="3">
        <v>85.310884702464904</v>
      </c>
      <c r="E147" s="3">
        <v>176.195394933572</v>
      </c>
    </row>
    <row r="148" spans="1:5" x14ac:dyDescent="0.25">
      <c r="A148" s="3" t="s">
        <v>151</v>
      </c>
      <c r="B148" s="3" t="s">
        <v>57</v>
      </c>
      <c r="C148" s="3">
        <v>143.140789867145</v>
      </c>
      <c r="D148" s="3">
        <v>152.87540048699199</v>
      </c>
      <c r="E148" s="3">
        <v>162.38797043872</v>
      </c>
    </row>
    <row r="149" spans="1:5" x14ac:dyDescent="0.25">
      <c r="A149" s="3" t="s">
        <v>152</v>
      </c>
      <c r="B149" s="3" t="s">
        <v>57</v>
      </c>
      <c r="C149" s="3">
        <v>173.830471186295</v>
      </c>
      <c r="D149" s="3">
        <v>171.69359007219401</v>
      </c>
      <c r="E149" s="3">
        <v>169.34184501687301</v>
      </c>
    </row>
    <row r="150" spans="1:5" x14ac:dyDescent="0.25">
      <c r="A150" s="3" t="s">
        <v>153</v>
      </c>
      <c r="B150" s="3" t="s">
        <v>59</v>
      </c>
      <c r="C150" s="3">
        <v>27.145221923191901</v>
      </c>
      <c r="D150" s="3">
        <v>25.7808107992652</v>
      </c>
      <c r="E150" s="3">
        <v>17.873830577982801</v>
      </c>
    </row>
    <row r="151" spans="1:5" x14ac:dyDescent="0.25">
      <c r="A151" s="3" t="s">
        <v>154</v>
      </c>
      <c r="B151" s="3" t="s">
        <v>59</v>
      </c>
      <c r="C151" s="3">
        <v>88.557958477508606</v>
      </c>
      <c r="D151" s="3">
        <v>86.969723183390897</v>
      </c>
      <c r="E151" s="3">
        <v>88.779379725746495</v>
      </c>
    </row>
    <row r="152" spans="1:5" x14ac:dyDescent="0.25">
      <c r="A152" s="3" t="s">
        <v>155</v>
      </c>
      <c r="B152" s="3" t="s">
        <v>59</v>
      </c>
      <c r="C152" s="3">
        <v>87.285990431030797</v>
      </c>
      <c r="D152" s="3">
        <v>85.469584347900295</v>
      </c>
      <c r="E152" s="3">
        <v>87.856326626511205</v>
      </c>
    </row>
    <row r="153" spans="1:5" x14ac:dyDescent="0.25">
      <c r="A153" s="3" t="s">
        <v>156</v>
      </c>
      <c r="B153" s="3" t="s">
        <v>59</v>
      </c>
      <c r="C153" s="3">
        <v>49.920393865607203</v>
      </c>
      <c r="D153" s="3">
        <v>27.496892220940602</v>
      </c>
      <c r="E153" s="3">
        <v>25.639145200563799</v>
      </c>
    </row>
    <row r="154" spans="1:5" x14ac:dyDescent="0.25">
      <c r="A154" s="3" t="s">
        <v>157</v>
      </c>
      <c r="B154" s="3" t="s">
        <v>59</v>
      </c>
      <c r="C154" s="3">
        <v>69.098679994873706</v>
      </c>
      <c r="D154" s="3">
        <v>14.204408560809901</v>
      </c>
      <c r="E154" s="3">
        <v>29.3586120722799</v>
      </c>
    </row>
    <row r="155" spans="1:5" x14ac:dyDescent="0.25">
      <c r="A155" s="3" t="s">
        <v>158</v>
      </c>
      <c r="B155" s="3" t="s">
        <v>25</v>
      </c>
      <c r="C155" s="3">
        <v>117.382758767995</v>
      </c>
      <c r="D155" s="3">
        <v>111.807200222136</v>
      </c>
      <c r="E155" s="3">
        <v>83.129084967320196</v>
      </c>
    </row>
    <row r="156" spans="1:5" x14ac:dyDescent="0.25">
      <c r="A156" s="3" t="s">
        <v>159</v>
      </c>
      <c r="B156" s="3" t="s">
        <v>25</v>
      </c>
      <c r="C156" s="3">
        <v>184.98378828655601</v>
      </c>
      <c r="D156" s="3">
        <v>177.58223332906101</v>
      </c>
      <c r="E156" s="3">
        <v>143.15285787517601</v>
      </c>
    </row>
    <row r="157" spans="1:5" x14ac:dyDescent="0.25">
      <c r="A157" s="3" t="s">
        <v>160</v>
      </c>
      <c r="B157" s="3" t="s">
        <v>25</v>
      </c>
      <c r="C157" s="3">
        <v>105.264139860737</v>
      </c>
      <c r="D157" s="3">
        <v>100.57394591823601</v>
      </c>
      <c r="E157" s="3">
        <v>86.909222948438597</v>
      </c>
    </row>
    <row r="158" spans="1:5" x14ac:dyDescent="0.25">
      <c r="A158" s="3" t="s">
        <v>161</v>
      </c>
      <c r="B158" s="3" t="s">
        <v>25</v>
      </c>
      <c r="C158" s="3">
        <v>53.6399461745482</v>
      </c>
      <c r="D158" s="3">
        <v>49.293103080011903</v>
      </c>
      <c r="E158" s="3">
        <v>39.446377461659999</v>
      </c>
    </row>
    <row r="159" spans="1:5" x14ac:dyDescent="0.25">
      <c r="A159" s="3" t="s">
        <v>162</v>
      </c>
      <c r="B159" s="3" t="s">
        <v>25</v>
      </c>
      <c r="C159" s="3">
        <v>128.58482848476999</v>
      </c>
      <c r="D159" s="3">
        <v>119.73897859797501</v>
      </c>
      <c r="E159" s="3">
        <v>69.282818574052598</v>
      </c>
    </row>
    <row r="160" spans="1:5" x14ac:dyDescent="0.25">
      <c r="A160" s="3" t="s">
        <v>163</v>
      </c>
      <c r="B160" s="3" t="s">
        <v>25</v>
      </c>
      <c r="C160" s="3">
        <v>124.355931479345</v>
      </c>
      <c r="D160" s="3">
        <v>115.17974924174401</v>
      </c>
      <c r="E160" s="3">
        <v>106.029999145627</v>
      </c>
    </row>
    <row r="161" spans="1:5" x14ac:dyDescent="0.25">
      <c r="A161" s="3" t="s">
        <v>164</v>
      </c>
      <c r="B161" s="3" t="s">
        <v>25</v>
      </c>
      <c r="C161" s="3">
        <v>86.602407193814301</v>
      </c>
      <c r="D161" s="3">
        <v>67.738177623990694</v>
      </c>
      <c r="E161" s="3">
        <v>66.444487163056905</v>
      </c>
    </row>
    <row r="162" spans="1:5" x14ac:dyDescent="0.25">
      <c r="A162" s="3" t="s">
        <v>165</v>
      </c>
      <c r="B162" s="3" t="s">
        <v>25</v>
      </c>
      <c r="C162" s="3">
        <v>77.811162373446095</v>
      </c>
      <c r="D162" s="3">
        <v>66.824202229911506</v>
      </c>
      <c r="E162" s="3">
        <v>56.029027297193302</v>
      </c>
    </row>
    <row r="163" spans="1:5" x14ac:dyDescent="0.25">
      <c r="A163" s="3" t="s">
        <v>167</v>
      </c>
      <c r="B163" s="3" t="s">
        <v>1</v>
      </c>
      <c r="C163" s="3">
        <v>111.876137383057</v>
      </c>
      <c r="D163" s="3">
        <v>97.554797300183694</v>
      </c>
      <c r="E163" s="3">
        <v>84.891633559741905</v>
      </c>
    </row>
    <row r="164" spans="1:5" x14ac:dyDescent="0.25">
      <c r="A164" s="3" t="s">
        <v>166</v>
      </c>
      <c r="B164" s="3" t="s">
        <v>1</v>
      </c>
      <c r="C164" s="3">
        <v>164.06901191849201</v>
      </c>
      <c r="D164" s="3">
        <v>147.65520739886301</v>
      </c>
      <c r="E164" s="3">
        <v>126.81949250288299</v>
      </c>
    </row>
    <row r="165" spans="1:5" x14ac:dyDescent="0.25">
      <c r="A165" s="3" t="s">
        <v>168</v>
      </c>
      <c r="B165" s="3" t="s">
        <v>1</v>
      </c>
      <c r="C165" s="3">
        <v>146.088032380708</v>
      </c>
      <c r="D165" s="3">
        <v>130.15994916485101</v>
      </c>
      <c r="E165" s="3">
        <v>109.569417745311</v>
      </c>
    </row>
    <row r="166" spans="1:5" x14ac:dyDescent="0.25">
      <c r="A166" s="3" t="s">
        <v>169</v>
      </c>
      <c r="B166" s="3" t="s">
        <v>1</v>
      </c>
      <c r="C166" s="3">
        <v>132.234194113375</v>
      </c>
      <c r="D166" s="3">
        <v>116.870509205861</v>
      </c>
      <c r="E166" s="3">
        <v>101.681970609594</v>
      </c>
    </row>
    <row r="167" spans="1:5" x14ac:dyDescent="0.25">
      <c r="A167" s="3" t="s">
        <v>170</v>
      </c>
      <c r="B167" s="3" t="s">
        <v>1</v>
      </c>
      <c r="C167" s="3">
        <v>176.27391174334599</v>
      </c>
      <c r="D167" s="3">
        <v>166.36661113247001</v>
      </c>
      <c r="E167" s="3">
        <v>149.555737109658</v>
      </c>
    </row>
    <row r="168" spans="1:5" x14ac:dyDescent="0.25">
      <c r="A168" s="3" t="s">
        <v>171</v>
      </c>
      <c r="B168" s="3" t="s">
        <v>1</v>
      </c>
      <c r="C168" s="3">
        <v>116.581293519586</v>
      </c>
      <c r="D168" s="3">
        <v>106.277414669571</v>
      </c>
      <c r="E168" s="3">
        <v>115.351798453586</v>
      </c>
    </row>
    <row r="169" spans="1:5" x14ac:dyDescent="0.25">
      <c r="A169" s="3" t="s">
        <v>172</v>
      </c>
      <c r="B169" s="3" t="s">
        <v>1</v>
      </c>
      <c r="C169" s="3">
        <v>63.000427186124902</v>
      </c>
      <c r="D169" s="3">
        <v>44.187748301935102</v>
      </c>
      <c r="E169" s="3">
        <v>34.994692212396899</v>
      </c>
    </row>
    <row r="170" spans="1:5" x14ac:dyDescent="0.25">
      <c r="A170" s="3" t="s">
        <v>173</v>
      </c>
      <c r="B170" s="3" t="s">
        <v>1</v>
      </c>
      <c r="C170" s="3">
        <v>147.95632021871899</v>
      </c>
      <c r="D170" s="3">
        <v>137.71739501900899</v>
      </c>
      <c r="E170" s="3">
        <v>147.50687769661201</v>
      </c>
    </row>
    <row r="171" spans="1:5" x14ac:dyDescent="0.25">
      <c r="A171" s="3" t="s">
        <v>175</v>
      </c>
      <c r="B171" s="3" t="s">
        <v>1</v>
      </c>
      <c r="C171" s="3">
        <v>113.971720278525</v>
      </c>
      <c r="D171" s="3">
        <v>105.59354308172</v>
      </c>
      <c r="E171" s="3">
        <v>109.489117433465</v>
      </c>
    </row>
    <row r="172" spans="1:5" x14ac:dyDescent="0.25">
      <c r="A172" s="3" t="s">
        <v>174</v>
      </c>
      <c r="B172" s="3" t="s">
        <v>1</v>
      </c>
      <c r="C172" s="3">
        <v>89.687000726216397</v>
      </c>
      <c r="D172" s="3">
        <v>92.488893160750095</v>
      </c>
      <c r="E172" s="3">
        <v>100.441806570122</v>
      </c>
    </row>
    <row r="173" spans="1:5" x14ac:dyDescent="0.25">
      <c r="A173" s="3" t="s">
        <v>176</v>
      </c>
      <c r="B173" s="3" t="s">
        <v>1</v>
      </c>
      <c r="C173" s="3">
        <v>83.0240185398779</v>
      </c>
      <c r="D173" s="3">
        <v>80.790443846383795</v>
      </c>
      <c r="E173" s="3">
        <v>85.024520483574705</v>
      </c>
    </row>
    <row r="174" spans="1:5" x14ac:dyDescent="0.25">
      <c r="A174" s="3" t="s">
        <v>177</v>
      </c>
      <c r="B174" s="3" t="s">
        <v>1</v>
      </c>
      <c r="C174" s="3">
        <v>45.320464351317902</v>
      </c>
      <c r="D174" s="3">
        <v>32.210762954419202</v>
      </c>
      <c r="E174" s="3">
        <v>74.320731342645999</v>
      </c>
    </row>
    <row r="175" spans="1:5" x14ac:dyDescent="0.25">
      <c r="A175" s="3" t="s">
        <v>178</v>
      </c>
      <c r="B175" s="3" t="s">
        <v>1</v>
      </c>
      <c r="C175" s="3">
        <v>145.763830150796</v>
      </c>
      <c r="D175" s="3">
        <v>115.317676961852</v>
      </c>
      <c r="E175" s="3">
        <v>108.275481652355</v>
      </c>
    </row>
    <row r="176" spans="1:5" x14ac:dyDescent="0.25">
      <c r="A176" s="3" t="s">
        <v>179</v>
      </c>
      <c r="B176" s="3" t="s">
        <v>1</v>
      </c>
      <c r="C176" s="3">
        <v>68.476729035840805</v>
      </c>
      <c r="D176" s="3">
        <v>60.0955188175488</v>
      </c>
      <c r="E176" s="3">
        <v>65.115308214789096</v>
      </c>
    </row>
    <row r="177" spans="1:5" x14ac:dyDescent="0.25">
      <c r="A177" s="3" t="s">
        <v>180</v>
      </c>
      <c r="B177" s="3" t="s">
        <v>1</v>
      </c>
      <c r="C177" s="3">
        <v>72.973760092272101</v>
      </c>
      <c r="D177" s="3">
        <v>65.649419026870007</v>
      </c>
      <c r="E177" s="3">
        <v>75.256044683668605</v>
      </c>
    </row>
    <row r="178" spans="1:5" x14ac:dyDescent="0.25">
      <c r="A178" s="3" t="s">
        <v>181</v>
      </c>
      <c r="B178" s="3" t="s">
        <v>1</v>
      </c>
      <c r="C178" s="3">
        <v>112.63421120082</v>
      </c>
      <c r="D178" s="3">
        <v>83.083771199111396</v>
      </c>
      <c r="E178" s="3">
        <v>84.608174206501701</v>
      </c>
    </row>
    <row r="179" spans="1:5" x14ac:dyDescent="0.25">
      <c r="A179" s="3" t="s">
        <v>182</v>
      </c>
      <c r="B179" s="3" t="s">
        <v>1</v>
      </c>
      <c r="C179" s="3">
        <v>155.481396044256</v>
      </c>
      <c r="D179" s="3">
        <v>136.60949848348901</v>
      </c>
      <c r="E179" s="3">
        <v>110.986543637062</v>
      </c>
    </row>
    <row r="180" spans="1:5" x14ac:dyDescent="0.25">
      <c r="A180" s="3" t="s">
        <v>183</v>
      </c>
      <c r="B180" s="3" t="s">
        <v>1</v>
      </c>
      <c r="C180" s="3">
        <v>172.24894271433999</v>
      </c>
      <c r="D180" s="3">
        <v>153.358740228117</v>
      </c>
      <c r="E180" s="3">
        <v>161.99887863642101</v>
      </c>
    </row>
    <row r="181" spans="1:5" x14ac:dyDescent="0.25">
      <c r="A181" s="3" t="s">
        <v>184</v>
      </c>
      <c r="B181" s="3" t="s">
        <v>1</v>
      </c>
      <c r="C181" s="3">
        <v>171.20748430090899</v>
      </c>
      <c r="D181" s="3">
        <v>120.31006236917401</v>
      </c>
      <c r="E181" s="3">
        <v>84.443323080866307</v>
      </c>
    </row>
    <row r="182" spans="1:5" x14ac:dyDescent="0.25">
      <c r="A182" s="3" t="s">
        <v>185</v>
      </c>
      <c r="B182" s="3" t="s">
        <v>1</v>
      </c>
      <c r="C182" s="3">
        <v>187.227327096415</v>
      </c>
      <c r="D182" s="3">
        <v>185.523249604852</v>
      </c>
      <c r="E182" s="3">
        <v>172.964639668503</v>
      </c>
    </row>
    <row r="183" spans="1:5" x14ac:dyDescent="0.25">
      <c r="A183" s="3" t="s">
        <v>187</v>
      </c>
      <c r="B183" s="3" t="s">
        <v>1</v>
      </c>
      <c r="C183" s="3">
        <v>228.081902259814</v>
      </c>
      <c r="D183" s="3">
        <v>220.964009568969</v>
      </c>
      <c r="E183" s="3">
        <v>131.02426417189901</v>
      </c>
    </row>
    <row r="184" spans="1:5" x14ac:dyDescent="0.25">
      <c r="A184" s="3" t="s">
        <v>186</v>
      </c>
      <c r="B184" s="3" t="s">
        <v>1</v>
      </c>
      <c r="C184" s="3">
        <v>126.04180016233001</v>
      </c>
      <c r="D184" s="3">
        <v>48.630548079798302</v>
      </c>
      <c r="E184" s="3">
        <v>58.443483275663198</v>
      </c>
    </row>
    <row r="185" spans="1:5" x14ac:dyDescent="0.25">
      <c r="A185" s="3" t="s">
        <v>188</v>
      </c>
      <c r="B185" s="3" t="s">
        <v>1</v>
      </c>
      <c r="C185" s="3">
        <v>104.67859583920701</v>
      </c>
      <c r="D185" s="3">
        <v>84.884841300354495</v>
      </c>
      <c r="E185" s="3">
        <v>71.258020419496702</v>
      </c>
    </row>
    <row r="186" spans="1:5" x14ac:dyDescent="0.25">
      <c r="A186" s="3" t="s">
        <v>189</v>
      </c>
      <c r="B186" s="3" t="s">
        <v>1</v>
      </c>
      <c r="C186" s="3">
        <v>51.089431415267597</v>
      </c>
      <c r="D186" s="3">
        <v>44.813373061642999</v>
      </c>
      <c r="E186" s="3">
        <v>43.6528365158699</v>
      </c>
    </row>
    <row r="187" spans="1:5" x14ac:dyDescent="0.25">
      <c r="A187" s="3" t="s">
        <v>190</v>
      </c>
      <c r="B187" s="3" t="s">
        <v>1</v>
      </c>
      <c r="C187" s="3">
        <v>226.02882438378299</v>
      </c>
      <c r="D187" s="3">
        <v>58.743239779571901</v>
      </c>
      <c r="E187" s="3">
        <v>74.265976761074796</v>
      </c>
    </row>
    <row r="188" spans="1:5" x14ac:dyDescent="0.25">
      <c r="A188" s="3" t="s">
        <v>192</v>
      </c>
      <c r="B188" s="3" t="s">
        <v>1</v>
      </c>
      <c r="C188" s="3">
        <v>135.823625528642</v>
      </c>
      <c r="D188" s="3">
        <v>100.389711222179</v>
      </c>
      <c r="E188" s="3">
        <v>60.646022897176302</v>
      </c>
    </row>
    <row r="189" spans="1:5" x14ac:dyDescent="0.25">
      <c r="A189" s="3" t="s">
        <v>191</v>
      </c>
      <c r="B189" s="3" t="s">
        <v>1</v>
      </c>
      <c r="C189" s="3">
        <v>99.062689563842895</v>
      </c>
      <c r="D189" s="3">
        <v>83.720289205006594</v>
      </c>
      <c r="E189" s="3">
        <v>102.031868084924</v>
      </c>
    </row>
    <row r="190" spans="1:5" x14ac:dyDescent="0.25">
      <c r="A190" s="3" t="s">
        <v>193</v>
      </c>
      <c r="B190" s="3" t="s">
        <v>1</v>
      </c>
      <c r="C190" s="3">
        <v>142.20532701097801</v>
      </c>
      <c r="D190" s="3">
        <v>103.153872442223</v>
      </c>
      <c r="E190" s="3">
        <v>67.7338737237815</v>
      </c>
    </row>
    <row r="191" spans="1:5" x14ac:dyDescent="0.25">
      <c r="A191" s="3" t="s">
        <v>194</v>
      </c>
      <c r="B191" s="3" t="s">
        <v>1</v>
      </c>
      <c r="C191" s="3">
        <v>83.052586611986797</v>
      </c>
      <c r="D191" s="3">
        <v>69.910376350976094</v>
      </c>
      <c r="E191" s="3">
        <v>83.049927378358703</v>
      </c>
    </row>
    <row r="192" spans="1:5" x14ac:dyDescent="0.25">
      <c r="A192" s="3" t="s">
        <v>195</v>
      </c>
      <c r="B192" s="3" t="s">
        <v>1</v>
      </c>
      <c r="C192" s="3">
        <v>107.68952112435301</v>
      </c>
      <c r="D192" s="3">
        <v>112.248825238156</v>
      </c>
      <c r="E192" s="3">
        <v>82.770408817121606</v>
      </c>
    </row>
    <row r="193" spans="1:5" x14ac:dyDescent="0.25">
      <c r="A193" s="3" t="s">
        <v>196</v>
      </c>
      <c r="B193" s="3" t="s">
        <v>1</v>
      </c>
      <c r="C193" s="3">
        <v>161.48014652483999</v>
      </c>
      <c r="D193" s="3">
        <v>155.38808791490399</v>
      </c>
      <c r="E193" s="3">
        <v>152.71073091545901</v>
      </c>
    </row>
    <row r="194" spans="1:5" x14ac:dyDescent="0.25">
      <c r="A194" s="3" t="s">
        <v>197</v>
      </c>
      <c r="B194" s="3" t="s">
        <v>1</v>
      </c>
      <c r="C194" s="3">
        <v>154.14269084540101</v>
      </c>
      <c r="D194" s="3">
        <v>136.09311589559499</v>
      </c>
      <c r="E194" s="3">
        <v>112.401362723738</v>
      </c>
    </row>
    <row r="195" spans="1:5" x14ac:dyDescent="0.25">
      <c r="A195" s="3" t="s">
        <v>199</v>
      </c>
      <c r="B195" s="3" t="s">
        <v>1</v>
      </c>
      <c r="C195" s="3">
        <v>170.081667307445</v>
      </c>
      <c r="D195" s="3">
        <v>139.15268700072599</v>
      </c>
      <c r="E195" s="3">
        <v>116.01454568755599</v>
      </c>
    </row>
    <row r="196" spans="1:5" x14ac:dyDescent="0.25">
      <c r="A196" s="3" t="s">
        <v>200</v>
      </c>
      <c r="B196" s="3" t="s">
        <v>1</v>
      </c>
      <c r="C196" s="3">
        <v>101.424751164082</v>
      </c>
      <c r="D196" s="3">
        <v>89.236201888162697</v>
      </c>
      <c r="E196" s="3">
        <v>78.856113033448693</v>
      </c>
    </row>
    <row r="197" spans="1:5" x14ac:dyDescent="0.25">
      <c r="A197" s="3" t="s">
        <v>198</v>
      </c>
      <c r="B197" s="3" t="s">
        <v>1</v>
      </c>
      <c r="C197" s="3">
        <v>181.947445426972</v>
      </c>
      <c r="D197" s="3">
        <v>154.412405485069</v>
      </c>
      <c r="E197" s="3">
        <v>119.50731556239</v>
      </c>
    </row>
    <row r="198" spans="1:5" x14ac:dyDescent="0.25">
      <c r="A198" s="3" t="s">
        <v>201</v>
      </c>
      <c r="B198" s="3" t="s">
        <v>1</v>
      </c>
      <c r="C198" s="3">
        <v>120.750886411209</v>
      </c>
      <c r="D198" s="3">
        <v>108.608259643726</v>
      </c>
      <c r="E198" s="3">
        <v>87.041116664530705</v>
      </c>
    </row>
    <row r="199" spans="1:5" x14ac:dyDescent="0.25">
      <c r="A199" s="3" t="s">
        <v>203</v>
      </c>
      <c r="B199" s="3" t="s">
        <v>1</v>
      </c>
      <c r="C199" s="3">
        <v>137.93536673928801</v>
      </c>
      <c r="D199" s="3">
        <v>113.80427399718</v>
      </c>
      <c r="E199" s="3">
        <v>97.486661113246896</v>
      </c>
    </row>
    <row r="200" spans="1:5" x14ac:dyDescent="0.25">
      <c r="A200" s="3" t="s">
        <v>202</v>
      </c>
      <c r="B200" s="3" t="s">
        <v>1</v>
      </c>
      <c r="C200" s="3">
        <v>167.43490751420401</v>
      </c>
      <c r="D200" s="3">
        <v>162.021369985902</v>
      </c>
      <c r="E200" s="3">
        <v>142.58632363620799</v>
      </c>
    </row>
    <row r="201" spans="1:5" x14ac:dyDescent="0.25">
      <c r="A201" s="3" t="s">
        <v>204</v>
      </c>
      <c r="B201" s="3" t="s">
        <v>1</v>
      </c>
      <c r="C201" s="3">
        <v>132.04646717074601</v>
      </c>
      <c r="D201" s="3">
        <v>127.40047631252899</v>
      </c>
      <c r="E201" s="3">
        <v>129.26180101670201</v>
      </c>
    </row>
    <row r="202" spans="1:5" x14ac:dyDescent="0.25">
      <c r="A202" s="3" t="s">
        <v>206</v>
      </c>
      <c r="B202" s="3" t="s">
        <v>1</v>
      </c>
      <c r="C202" s="3">
        <v>126.71283480712501</v>
      </c>
      <c r="D202" s="3">
        <v>124.687257037891</v>
      </c>
      <c r="E202" s="3">
        <v>112.31350121748</v>
      </c>
    </row>
    <row r="203" spans="1:5" x14ac:dyDescent="0.25">
      <c r="A203" s="3" t="s">
        <v>205</v>
      </c>
      <c r="B203" s="3" t="s">
        <v>1</v>
      </c>
      <c r="C203" s="3">
        <v>59.146236490238699</v>
      </c>
      <c r="D203" s="3">
        <v>57.270590371224699</v>
      </c>
      <c r="E203" s="3">
        <v>55.956181383228703</v>
      </c>
    </row>
    <row r="204" spans="1:5" x14ac:dyDescent="0.25">
      <c r="A204" s="3" t="s">
        <v>207</v>
      </c>
      <c r="B204" s="3" t="s">
        <v>1</v>
      </c>
      <c r="C204" s="3">
        <v>130.22776496219399</v>
      </c>
      <c r="D204" s="3">
        <v>112.756300995343</v>
      </c>
      <c r="E204" s="3">
        <v>115.969456192062</v>
      </c>
    </row>
    <row r="205" spans="1:5" x14ac:dyDescent="0.25">
      <c r="A205" s="3" t="s">
        <v>208</v>
      </c>
      <c r="B205" s="3" t="s">
        <v>1</v>
      </c>
      <c r="C205" s="3">
        <v>128.40993848519801</v>
      </c>
      <c r="D205" s="3">
        <v>114.434768678713</v>
      </c>
      <c r="E205" s="3">
        <v>107.80901576316801</v>
      </c>
    </row>
    <row r="206" spans="1:5" x14ac:dyDescent="0.25">
      <c r="A206" s="3" t="s">
        <v>209</v>
      </c>
      <c r="B206" s="3" t="s">
        <v>1</v>
      </c>
      <c r="C206" s="3">
        <v>133.383677218163</v>
      </c>
      <c r="D206" s="3">
        <v>106.981727113503</v>
      </c>
      <c r="E206" s="3">
        <v>81.319300269127197</v>
      </c>
    </row>
    <row r="207" spans="1:5" x14ac:dyDescent="0.25">
      <c r="A207" s="3" t="s">
        <v>210</v>
      </c>
      <c r="B207" s="3" t="s">
        <v>1</v>
      </c>
      <c r="C207" s="3">
        <v>43.650946217266899</v>
      </c>
      <c r="D207" s="3">
        <v>43.865628604382898</v>
      </c>
      <c r="E207" s="3">
        <v>62.8087914904523</v>
      </c>
    </row>
    <row r="208" spans="1:5" x14ac:dyDescent="0.25">
      <c r="A208" s="3" t="s">
        <v>211</v>
      </c>
      <c r="B208" s="3" t="s">
        <v>1</v>
      </c>
      <c r="C208" s="3">
        <v>105.21391345209101</v>
      </c>
      <c r="D208" s="3">
        <v>88.797001153402505</v>
      </c>
      <c r="E208" s="3">
        <v>98.787154513221395</v>
      </c>
    </row>
    <row r="209" spans="1:5" x14ac:dyDescent="0.25">
      <c r="A209" s="3" t="s">
        <v>212</v>
      </c>
      <c r="B209" s="3" t="s">
        <v>1</v>
      </c>
      <c r="C209" s="3">
        <v>131.938559955572</v>
      </c>
      <c r="D209" s="3">
        <v>118.871769404929</v>
      </c>
      <c r="E209" s="3">
        <v>119.557050706993</v>
      </c>
    </row>
    <row r="210" spans="1:5" x14ac:dyDescent="0.25">
      <c r="A210" s="3" t="s">
        <v>213</v>
      </c>
      <c r="B210" s="3" t="s">
        <v>1</v>
      </c>
      <c r="C210" s="3">
        <v>145.85108291682599</v>
      </c>
      <c r="D210" s="3">
        <v>132.664573454654</v>
      </c>
      <c r="E210" s="3">
        <v>118.342966380451</v>
      </c>
    </row>
    <row r="211" spans="1:5" x14ac:dyDescent="0.25">
      <c r="A211" s="3" t="s">
        <v>216</v>
      </c>
      <c r="B211" s="3" t="s">
        <v>1</v>
      </c>
      <c r="C211" s="3">
        <v>225.09917125891701</v>
      </c>
      <c r="D211" s="3">
        <v>78.292878807296304</v>
      </c>
      <c r="E211" s="3">
        <v>97.716220257166</v>
      </c>
    </row>
    <row r="212" spans="1:5" x14ac:dyDescent="0.25">
      <c r="A212" s="3" t="s">
        <v>215</v>
      </c>
      <c r="B212" s="3" t="s">
        <v>1</v>
      </c>
      <c r="C212" s="3">
        <v>91.626628647101498</v>
      </c>
      <c r="D212" s="3">
        <v>65.4412619078132</v>
      </c>
      <c r="E212" s="3">
        <v>61.919624930582202</v>
      </c>
    </row>
    <row r="213" spans="1:5" x14ac:dyDescent="0.25">
      <c r="A213" s="3" t="s">
        <v>214</v>
      </c>
      <c r="B213" s="3" t="s">
        <v>1</v>
      </c>
      <c r="C213" s="3">
        <v>86.953895937459805</v>
      </c>
      <c r="D213" s="3">
        <v>69.802714767824398</v>
      </c>
      <c r="E213" s="3">
        <v>72.621491733948403</v>
      </c>
    </row>
    <row r="214" spans="1:5" x14ac:dyDescent="0.25">
      <c r="A214" s="3" t="s">
        <v>217</v>
      </c>
      <c r="B214" s="3" t="s">
        <v>1</v>
      </c>
      <c r="C214" s="3">
        <v>171.25621555811799</v>
      </c>
      <c r="D214" s="3">
        <v>145.62345679012299</v>
      </c>
      <c r="E214" s="3">
        <v>123.589794523473</v>
      </c>
    </row>
    <row r="215" spans="1:5" x14ac:dyDescent="0.25">
      <c r="A215" s="3" t="s">
        <v>218</v>
      </c>
      <c r="B215" s="3" t="s">
        <v>1</v>
      </c>
      <c r="C215" s="3">
        <v>112.33434790038</v>
      </c>
      <c r="D215" s="3">
        <v>99.140127728651393</v>
      </c>
      <c r="E215" s="3">
        <v>94.586227519330095</v>
      </c>
    </row>
    <row r="216" spans="1:5" x14ac:dyDescent="0.25">
      <c r="A216" s="3" t="s">
        <v>219</v>
      </c>
      <c r="B216" s="3" t="s">
        <v>1</v>
      </c>
      <c r="C216" s="3">
        <v>131.88350634371301</v>
      </c>
      <c r="D216" s="3">
        <v>132.001612627621</v>
      </c>
      <c r="E216" s="3">
        <v>118.083899354948</v>
      </c>
    </row>
    <row r="217" spans="1:5" x14ac:dyDescent="0.25">
      <c r="A217" s="3" t="s">
        <v>221</v>
      </c>
      <c r="B217" s="3" t="s">
        <v>1</v>
      </c>
      <c r="C217" s="3">
        <v>140.04748173779299</v>
      </c>
      <c r="D217" s="3">
        <v>127.127557776923</v>
      </c>
      <c r="E217" s="3">
        <v>110.737931991968</v>
      </c>
    </row>
    <row r="218" spans="1:5" x14ac:dyDescent="0.25">
      <c r="A218" s="3" t="s">
        <v>220</v>
      </c>
      <c r="B218" s="3" t="s">
        <v>1</v>
      </c>
      <c r="C218" s="3">
        <v>114.791746764065</v>
      </c>
      <c r="D218" s="3">
        <v>34.193835704216298</v>
      </c>
      <c r="E218" s="3">
        <v>56.300087573155601</v>
      </c>
    </row>
    <row r="219" spans="1:5" x14ac:dyDescent="0.25">
      <c r="A219" s="3" t="s">
        <v>222</v>
      </c>
      <c r="B219" s="3" t="s">
        <v>1</v>
      </c>
      <c r="C219" s="3">
        <v>120.51015635012099</v>
      </c>
      <c r="D219" s="3">
        <v>70.583728480498905</v>
      </c>
      <c r="E219" s="3">
        <v>73.902441368704302</v>
      </c>
    </row>
    <row r="220" spans="1:5" x14ac:dyDescent="0.25">
      <c r="A220" s="3" t="s">
        <v>223</v>
      </c>
      <c r="B220" s="3" t="s">
        <v>1</v>
      </c>
      <c r="C220" s="3">
        <v>82.198780383613098</v>
      </c>
      <c r="D220" s="3">
        <v>76.743346576103207</v>
      </c>
      <c r="E220" s="3">
        <v>79.154267589388596</v>
      </c>
    </row>
    <row r="221" spans="1:5" x14ac:dyDescent="0.25">
      <c r="A221" s="3" t="s">
        <v>224</v>
      </c>
      <c r="B221" s="3" t="s">
        <v>1</v>
      </c>
      <c r="C221" s="3">
        <v>156.341535306933</v>
      </c>
      <c r="D221" s="3">
        <v>116.21706394976199</v>
      </c>
      <c r="E221" s="3">
        <v>94.7173950190098</v>
      </c>
    </row>
    <row r="222" spans="1:5" x14ac:dyDescent="0.25">
      <c r="A222" s="3" t="s">
        <v>225</v>
      </c>
      <c r="B222" s="3" t="s">
        <v>1</v>
      </c>
      <c r="C222" s="3">
        <v>193.86215771711699</v>
      </c>
      <c r="D222" s="3">
        <v>183.63160536545701</v>
      </c>
      <c r="E222" s="3">
        <v>170.16747832030401</v>
      </c>
    </row>
    <row r="223" spans="1:5" x14ac:dyDescent="0.25">
      <c r="A223" s="3" t="s">
        <v>226</v>
      </c>
      <c r="B223" s="3" t="s">
        <v>1</v>
      </c>
      <c r="C223" s="3">
        <v>127.71661540433099</v>
      </c>
      <c r="D223" s="3">
        <v>127.095102311076</v>
      </c>
      <c r="E223" s="3">
        <v>125.897090862488</v>
      </c>
    </row>
    <row r="224" spans="1:5" x14ac:dyDescent="0.25">
      <c r="A224" s="3" t="s">
        <v>227</v>
      </c>
      <c r="B224" s="3" t="s">
        <v>1</v>
      </c>
      <c r="C224" s="3">
        <v>61.502232047503</v>
      </c>
      <c r="D224" s="3">
        <v>47.822643000555303</v>
      </c>
      <c r="E224" s="3">
        <v>47.073497372805299</v>
      </c>
    </row>
    <row r="225" spans="1:5" x14ac:dyDescent="0.25">
      <c r="A225" s="3" t="s">
        <v>231</v>
      </c>
      <c r="B225" s="3" t="s">
        <v>1</v>
      </c>
      <c r="C225" s="3">
        <v>147.72343970267801</v>
      </c>
      <c r="D225" s="3">
        <v>142.706896919988</v>
      </c>
      <c r="E225" s="3">
        <v>128.99210773633999</v>
      </c>
    </row>
    <row r="226" spans="1:5" x14ac:dyDescent="0.25">
      <c r="A226" s="3" t="s">
        <v>228</v>
      </c>
      <c r="B226" s="3" t="s">
        <v>1</v>
      </c>
      <c r="C226" s="3">
        <v>99.526538938015307</v>
      </c>
      <c r="D226" s="3">
        <v>98.658122944166706</v>
      </c>
      <c r="E226" s="3">
        <v>86.399023879704401</v>
      </c>
    </row>
    <row r="227" spans="1:5" x14ac:dyDescent="0.25">
      <c r="A227" s="3" t="s">
        <v>229</v>
      </c>
      <c r="B227" s="3" t="s">
        <v>1</v>
      </c>
      <c r="C227" s="3">
        <v>157.603763509761</v>
      </c>
      <c r="D227" s="3">
        <v>148.315872100474</v>
      </c>
      <c r="E227" s="3">
        <v>129.129490794139</v>
      </c>
    </row>
    <row r="228" spans="1:5" x14ac:dyDescent="0.25">
      <c r="A228" s="3" t="s">
        <v>230</v>
      </c>
      <c r="B228" s="3" t="s">
        <v>1</v>
      </c>
      <c r="C228" s="3">
        <v>62.110854799435998</v>
      </c>
      <c r="D228" s="3">
        <v>64.707473621256696</v>
      </c>
      <c r="E228" s="3">
        <v>57.339890640352003</v>
      </c>
    </row>
    <row r="229" spans="1:5" x14ac:dyDescent="0.25">
      <c r="A229" s="3" t="s">
        <v>232</v>
      </c>
      <c r="B229" s="3" t="s">
        <v>1</v>
      </c>
      <c r="C229" s="3">
        <v>94.417083173138494</v>
      </c>
      <c r="D229" s="3">
        <v>47.915502584476002</v>
      </c>
      <c r="E229" s="3">
        <v>52.638451023110697</v>
      </c>
    </row>
    <row r="230" spans="1:5" x14ac:dyDescent="0.25">
      <c r="A230" s="3" t="s">
        <v>233</v>
      </c>
      <c r="B230" s="3" t="s">
        <v>1</v>
      </c>
      <c r="C230" s="3">
        <v>107.944914349181</v>
      </c>
      <c r="D230" s="3">
        <v>95.601285830236193</v>
      </c>
      <c r="E230" s="3">
        <v>95.089591610064502</v>
      </c>
    </row>
    <row r="231" spans="1:5" x14ac:dyDescent="0.25">
      <c r="A231" s="3" t="s">
        <v>234</v>
      </c>
      <c r="B231" s="3" t="s">
        <v>1</v>
      </c>
      <c r="C231" s="3">
        <v>167.926502627194</v>
      </c>
      <c r="D231" s="3">
        <v>142.503972830962</v>
      </c>
      <c r="E231" s="3">
        <v>139.88332478960999</v>
      </c>
    </row>
    <row r="232" spans="1:5" x14ac:dyDescent="0.25">
      <c r="A232" s="3" t="s">
        <v>235</v>
      </c>
      <c r="B232" s="3" t="s">
        <v>1</v>
      </c>
      <c r="C232" s="3">
        <v>119.11968687257</v>
      </c>
      <c r="D232" s="3">
        <v>88.851168354051893</v>
      </c>
      <c r="E232" s="3">
        <v>83.468505702934706</v>
      </c>
    </row>
    <row r="233" spans="1:5" x14ac:dyDescent="0.25">
      <c r="A233" s="3" t="s">
        <v>236</v>
      </c>
      <c r="B233" s="3" t="s">
        <v>1</v>
      </c>
      <c r="C233" s="3">
        <v>215.712087231406</v>
      </c>
      <c r="D233" s="3">
        <v>198.76955444487101</v>
      </c>
      <c r="E233" s="3">
        <v>137.02064376948999</v>
      </c>
    </row>
    <row r="234" spans="1:5" x14ac:dyDescent="0.25">
      <c r="A234" s="3" t="s">
        <v>237</v>
      </c>
      <c r="B234" s="3" t="s">
        <v>1</v>
      </c>
      <c r="C234" s="3">
        <v>124.000299030287</v>
      </c>
      <c r="D234" s="3">
        <v>124.110812080823</v>
      </c>
      <c r="E234" s="3">
        <v>128.12531504976701</v>
      </c>
    </row>
    <row r="235" spans="1:5" x14ac:dyDescent="0.25">
      <c r="A235" s="3" t="s">
        <v>238</v>
      </c>
      <c r="B235" s="3" t="s">
        <v>1</v>
      </c>
      <c r="C235" s="3">
        <v>101.437897817078</v>
      </c>
      <c r="D235" s="3">
        <v>92.379715066854601</v>
      </c>
      <c r="E235" s="3">
        <v>80.773612713058995</v>
      </c>
    </row>
    <row r="236" spans="1:5" x14ac:dyDescent="0.25">
      <c r="A236" s="3" t="s">
        <v>239</v>
      </c>
      <c r="B236" s="3" t="s">
        <v>1</v>
      </c>
      <c r="C236" s="3">
        <v>172.96523772907801</v>
      </c>
      <c r="D236" s="3">
        <v>172.14325686701699</v>
      </c>
      <c r="E236" s="3">
        <v>156.44012986458199</v>
      </c>
    </row>
    <row r="237" spans="1:5" x14ac:dyDescent="0.25">
      <c r="A237" s="3" t="s">
        <v>240</v>
      </c>
      <c r="B237" s="3" t="s">
        <v>1</v>
      </c>
      <c r="C237" s="3">
        <v>113.721431927891</v>
      </c>
      <c r="D237" s="3">
        <v>112.81080994489299</v>
      </c>
      <c r="E237" s="3">
        <v>103.464992097056</v>
      </c>
    </row>
    <row r="238" spans="1:5" x14ac:dyDescent="0.25">
      <c r="A238" s="3" t="s">
        <v>241</v>
      </c>
      <c r="B238" s="3" t="s">
        <v>1</v>
      </c>
      <c r="C238" s="3">
        <v>178.39463454227001</v>
      </c>
      <c r="D238" s="3">
        <v>165.84684309453601</v>
      </c>
      <c r="E238" s="3">
        <v>160.42857447990099</v>
      </c>
    </row>
    <row r="239" spans="1:5" x14ac:dyDescent="0.25">
      <c r="A239" s="3" t="s">
        <v>242</v>
      </c>
      <c r="B239" s="3" t="s">
        <v>1</v>
      </c>
      <c r="C239" s="3">
        <v>166.65121320859399</v>
      </c>
      <c r="D239" s="3">
        <v>152.894495706779</v>
      </c>
      <c r="E239" s="3">
        <v>141.91772395232499</v>
      </c>
    </row>
    <row r="240" spans="1:5" x14ac:dyDescent="0.25">
      <c r="A240" s="3" t="s">
        <v>243</v>
      </c>
      <c r="B240" s="3" t="s">
        <v>1</v>
      </c>
      <c r="C240" s="3">
        <v>130.61518005895101</v>
      </c>
      <c r="D240" s="3">
        <v>117.489170831731</v>
      </c>
      <c r="E240" s="3">
        <v>100.092742107736</v>
      </c>
    </row>
    <row r="241" spans="1:5" x14ac:dyDescent="0.25">
      <c r="A241" s="3" t="s">
        <v>244</v>
      </c>
      <c r="B241" s="3" t="s">
        <v>1</v>
      </c>
      <c r="C241" s="3">
        <v>98.798998248536904</v>
      </c>
      <c r="D241" s="3">
        <v>95.039728309624493</v>
      </c>
      <c r="E241" s="3">
        <v>91.378721859113895</v>
      </c>
    </row>
    <row r="242" spans="1:5" x14ac:dyDescent="0.25">
      <c r="A242" s="3" t="s">
        <v>246</v>
      </c>
      <c r="B242" s="3" t="s">
        <v>1</v>
      </c>
      <c r="C242" s="3">
        <v>73.076936221111495</v>
      </c>
      <c r="D242" s="3">
        <v>66.740484429065702</v>
      </c>
      <c r="E242" s="3">
        <v>67.151031654491803</v>
      </c>
    </row>
    <row r="243" spans="1:5" x14ac:dyDescent="0.25">
      <c r="A243" s="3" t="s">
        <v>245</v>
      </c>
      <c r="B243" s="3" t="s">
        <v>1</v>
      </c>
      <c r="C243" s="3">
        <v>89.328794480755207</v>
      </c>
      <c r="D243" s="3">
        <v>81.870060660429701</v>
      </c>
      <c r="E243" s="3">
        <v>63.928990986372703</v>
      </c>
    </row>
    <row r="244" spans="1:5" x14ac:dyDescent="0.25">
      <c r="A244" s="3" t="s">
        <v>247</v>
      </c>
      <c r="B244" s="3" t="s">
        <v>1</v>
      </c>
      <c r="C244" s="3">
        <v>51.724240676662802</v>
      </c>
      <c r="D244" s="3">
        <v>46.3275022427271</v>
      </c>
      <c r="E244" s="3">
        <v>73.312465291127296</v>
      </c>
    </row>
    <row r="245" spans="1:5" x14ac:dyDescent="0.25">
      <c r="A245" s="3" t="s">
        <v>248</v>
      </c>
      <c r="B245" s="3" t="s">
        <v>1</v>
      </c>
      <c r="C245" s="3">
        <v>146.97559699260901</v>
      </c>
      <c r="D245" s="3">
        <v>140.52420009398</v>
      </c>
      <c r="E245" s="3">
        <v>123.86728395061699</v>
      </c>
    </row>
    <row r="246" spans="1:5" x14ac:dyDescent="0.25">
      <c r="A246" s="3" t="s">
        <v>249</v>
      </c>
      <c r="B246" s="3" t="s">
        <v>1</v>
      </c>
      <c r="C246" s="3">
        <v>157.59733435857899</v>
      </c>
      <c r="D246" s="3">
        <v>141.80900508351399</v>
      </c>
      <c r="E246" s="3">
        <v>123.399920970566</v>
      </c>
    </row>
    <row r="247" spans="1:5" x14ac:dyDescent="0.25">
      <c r="A247" s="3" t="s">
        <v>250</v>
      </c>
      <c r="B247" s="3" t="s">
        <v>1</v>
      </c>
      <c r="C247" s="3">
        <v>151.364614037335</v>
      </c>
      <c r="D247" s="3">
        <v>119.095721730958</v>
      </c>
      <c r="E247" s="3">
        <v>89.147016104916901</v>
      </c>
    </row>
    <row r="248" spans="1:5" x14ac:dyDescent="0.25">
      <c r="A248" s="3" t="s">
        <v>251</v>
      </c>
      <c r="B248" s="3" t="s">
        <v>1</v>
      </c>
      <c r="C248" s="3">
        <v>78.814889572386704</v>
      </c>
      <c r="D248" s="3">
        <v>70.121384937417204</v>
      </c>
      <c r="E248" s="3">
        <v>81.511373830577895</v>
      </c>
    </row>
    <row r="249" spans="1:5" x14ac:dyDescent="0.25">
      <c r="A249" s="3" t="s">
        <v>252</v>
      </c>
      <c r="B249" s="3" t="s">
        <v>1</v>
      </c>
      <c r="C249" s="3">
        <v>136.41111324704099</v>
      </c>
      <c r="D249" s="3">
        <v>121.554113802383</v>
      </c>
      <c r="E249" s="3">
        <v>107.83196633773299</v>
      </c>
    </row>
    <row r="250" spans="1:5" x14ac:dyDescent="0.25">
      <c r="A250" s="3" t="s">
        <v>253</v>
      </c>
      <c r="B250" s="3" t="s">
        <v>1</v>
      </c>
      <c r="C250" s="3">
        <v>92.837754709726994</v>
      </c>
      <c r="D250" s="3">
        <v>78.308054594386704</v>
      </c>
      <c r="E250" s="3">
        <v>80.196847366397506</v>
      </c>
    </row>
    <row r="251" spans="1:5" x14ac:dyDescent="0.25">
      <c r="A251" s="3" t="s">
        <v>254</v>
      </c>
      <c r="B251" s="3" t="s">
        <v>1</v>
      </c>
      <c r="C251" s="3">
        <v>133.75370583963399</v>
      </c>
      <c r="D251" s="3">
        <v>116.302971079499</v>
      </c>
      <c r="E251" s="3">
        <v>96.018881626724806</v>
      </c>
    </row>
    <row r="252" spans="1:5" x14ac:dyDescent="0.25">
      <c r="A252" s="3" t="s">
        <v>255</v>
      </c>
      <c r="B252" s="3" t="s">
        <v>1</v>
      </c>
      <c r="C252" s="3">
        <v>137.572536204024</v>
      </c>
      <c r="D252" s="3">
        <v>143.21649792814699</v>
      </c>
      <c r="E252" s="3">
        <v>130.61259558289501</v>
      </c>
    </row>
    <row r="253" spans="1:5" x14ac:dyDescent="0.25">
      <c r="A253" s="3" t="s">
        <v>256</v>
      </c>
      <c r="B253" s="3" t="s">
        <v>1</v>
      </c>
      <c r="C253" s="3">
        <v>77.726985347515907</v>
      </c>
      <c r="D253" s="3">
        <v>77.071617753855307</v>
      </c>
      <c r="E253" s="3">
        <v>69.608184886154802</v>
      </c>
    </row>
    <row r="254" spans="1:5" x14ac:dyDescent="0.25">
      <c r="A254" s="3" t="s">
        <v>257</v>
      </c>
      <c r="B254" s="3" t="s">
        <v>1</v>
      </c>
      <c r="C254" s="3">
        <v>120.318371139305</v>
      </c>
      <c r="D254" s="3">
        <v>89.690268700072494</v>
      </c>
      <c r="E254" s="3">
        <v>67.419208424110295</v>
      </c>
    </row>
    <row r="255" spans="1:5" x14ac:dyDescent="0.25">
      <c r="A255" s="3" t="s">
        <v>258</v>
      </c>
      <c r="B255" s="3" t="s">
        <v>1</v>
      </c>
      <c r="C255" s="3">
        <v>119.88810927421</v>
      </c>
      <c r="D255" s="3">
        <v>105.87436456063899</v>
      </c>
      <c r="E255" s="3">
        <v>108.30215942586101</v>
      </c>
    </row>
    <row r="256" spans="1:5" x14ac:dyDescent="0.25">
      <c r="A256" s="3" t="s">
        <v>259</v>
      </c>
      <c r="B256" s="3" t="s">
        <v>1</v>
      </c>
      <c r="C256" s="3">
        <v>97.352791661326805</v>
      </c>
      <c r="D256" s="3">
        <v>72.6507753428168</v>
      </c>
      <c r="E256" s="3">
        <v>74.423619120850901</v>
      </c>
    </row>
    <row r="257" spans="1:5" x14ac:dyDescent="0.25">
      <c r="A257" s="3" t="s">
        <v>260</v>
      </c>
      <c r="B257" s="3" t="s">
        <v>1</v>
      </c>
      <c r="C257" s="3">
        <v>169.514535007902</v>
      </c>
      <c r="D257" s="3">
        <v>162.73432226921199</v>
      </c>
      <c r="E257" s="3">
        <v>145.45352214959999</v>
      </c>
    </row>
    <row r="258" spans="1:5" x14ac:dyDescent="0.25">
      <c r="A258" s="3" t="s">
        <v>261</v>
      </c>
      <c r="B258" s="3" t="s">
        <v>1</v>
      </c>
      <c r="C258" s="3">
        <v>184.652761758298</v>
      </c>
      <c r="D258" s="3">
        <v>145.59397026784501</v>
      </c>
      <c r="E258" s="3">
        <v>132.581944978427</v>
      </c>
    </row>
    <row r="259" spans="1:5" x14ac:dyDescent="0.25">
      <c r="A259" s="3" t="s">
        <v>262</v>
      </c>
      <c r="B259" s="3" t="s">
        <v>1</v>
      </c>
      <c r="C259" s="3">
        <v>115.740334913922</v>
      </c>
      <c r="D259" s="3">
        <v>77.976312529368997</v>
      </c>
      <c r="E259" s="3">
        <v>69.782530223418306</v>
      </c>
    </row>
    <row r="260" spans="1:5" x14ac:dyDescent="0.25">
      <c r="A260" s="3" t="s">
        <v>263</v>
      </c>
      <c r="B260" s="3" t="s">
        <v>1</v>
      </c>
      <c r="C260" s="3">
        <v>123.456758084497</v>
      </c>
      <c r="D260" s="3">
        <v>89.029561279849602</v>
      </c>
      <c r="E260" s="3">
        <v>87.183455081378796</v>
      </c>
    </row>
    <row r="261" spans="1:5" x14ac:dyDescent="0.25">
      <c r="A261" s="3" t="s">
        <v>264</v>
      </c>
      <c r="B261" s="3" t="s">
        <v>1</v>
      </c>
      <c r="C261" s="3">
        <v>132.58746635909199</v>
      </c>
      <c r="D261" s="3">
        <v>128.031526336024</v>
      </c>
      <c r="E261" s="3">
        <v>123.51465248408699</v>
      </c>
    </row>
    <row r="262" spans="1:5" x14ac:dyDescent="0.25">
      <c r="A262" s="3" t="s">
        <v>265</v>
      </c>
      <c r="B262" s="3" t="s">
        <v>1</v>
      </c>
      <c r="C262" s="3">
        <v>161.431714297919</v>
      </c>
      <c r="D262" s="3">
        <v>148.27759622367401</v>
      </c>
      <c r="E262" s="3">
        <v>131.95651245247501</v>
      </c>
    </row>
    <row r="263" spans="1:5" x14ac:dyDescent="0.25">
      <c r="A263" s="3" t="s">
        <v>266</v>
      </c>
      <c r="B263" s="3" t="s">
        <v>1</v>
      </c>
      <c r="C263" s="3">
        <v>100.351050877867</v>
      </c>
      <c r="D263" s="3">
        <v>75.052629330599203</v>
      </c>
      <c r="E263" s="3">
        <v>82.941710453244397</v>
      </c>
    </row>
    <row r="264" spans="1:5" x14ac:dyDescent="0.25">
      <c r="A264" s="3" t="s">
        <v>267</v>
      </c>
      <c r="B264" s="3" t="s">
        <v>1</v>
      </c>
      <c r="C264" s="3">
        <v>118.94645221923101</v>
      </c>
      <c r="D264" s="3">
        <v>97.850207185270605</v>
      </c>
      <c r="E264" s="3">
        <v>100.74745824255599</v>
      </c>
    </row>
    <row r="265" spans="1:5" x14ac:dyDescent="0.25">
      <c r="A265" s="3" t="s">
        <v>268</v>
      </c>
      <c r="B265" s="3" t="s">
        <v>1</v>
      </c>
      <c r="C265" s="3">
        <v>102.566608996539</v>
      </c>
      <c r="D265" s="3">
        <v>84.120712119270394</v>
      </c>
      <c r="E265" s="3">
        <v>82.926086120722701</v>
      </c>
    </row>
    <row r="266" spans="1:5" x14ac:dyDescent="0.25">
      <c r="A266" s="3" t="s">
        <v>269</v>
      </c>
      <c r="B266" s="3" t="s">
        <v>1</v>
      </c>
      <c r="C266" s="3">
        <v>113.422241445597</v>
      </c>
      <c r="D266" s="3">
        <v>89.440973557178793</v>
      </c>
      <c r="E266" s="3">
        <v>88.408454013413603</v>
      </c>
    </row>
    <row r="267" spans="1:5" x14ac:dyDescent="0.25">
      <c r="A267" s="3" t="s">
        <v>270</v>
      </c>
      <c r="B267" s="3" t="s">
        <v>1</v>
      </c>
      <c r="C267" s="3">
        <v>108.238914520056</v>
      </c>
      <c r="D267" s="3">
        <v>115.02642146183</v>
      </c>
      <c r="E267" s="3">
        <v>113.97655816139</v>
      </c>
    </row>
    <row r="268" spans="1:5" x14ac:dyDescent="0.25">
      <c r="A268" s="3" t="s">
        <v>271</v>
      </c>
      <c r="B268" s="3" t="s">
        <v>1</v>
      </c>
      <c r="C268" s="3">
        <v>138.023505916527</v>
      </c>
      <c r="D268" s="3">
        <v>191.94034345764399</v>
      </c>
      <c r="E268" s="3">
        <v>172.078634285958</v>
      </c>
    </row>
    <row r="269" spans="1:5" x14ac:dyDescent="0.25">
      <c r="A269" s="3" t="s">
        <v>272</v>
      </c>
      <c r="B269" s="3" t="s">
        <v>1</v>
      </c>
      <c r="C269" s="3">
        <v>137.26044470075601</v>
      </c>
      <c r="D269" s="3">
        <v>88.305737109658693</v>
      </c>
      <c r="E269" s="3">
        <v>66.117006279636001</v>
      </c>
    </row>
    <row r="270" spans="1:5" x14ac:dyDescent="0.25">
      <c r="A270" s="3" t="s">
        <v>273</v>
      </c>
      <c r="B270" s="3" t="s">
        <v>1</v>
      </c>
      <c r="C270" s="3">
        <v>111.160760818488</v>
      </c>
      <c r="D270" s="3">
        <v>117.47298047759401</v>
      </c>
      <c r="E270" s="3">
        <v>121.618245119398</v>
      </c>
    </row>
    <row r="271" spans="1:5" x14ac:dyDescent="0.25">
      <c r="A271" s="3" t="s">
        <v>274</v>
      </c>
      <c r="B271" s="3" t="s">
        <v>1</v>
      </c>
      <c r="C271" s="3">
        <v>145.26825152718999</v>
      </c>
      <c r="D271" s="3">
        <v>122.93450168738499</v>
      </c>
      <c r="E271" s="3">
        <v>127.314483745568</v>
      </c>
    </row>
    <row r="272" spans="1:5" x14ac:dyDescent="0.25">
      <c r="A272" s="3" t="s">
        <v>275</v>
      </c>
      <c r="B272" s="3" t="s">
        <v>1</v>
      </c>
      <c r="C272" s="3">
        <v>80.487205775556404</v>
      </c>
      <c r="D272" s="3">
        <v>79.861335383826699</v>
      </c>
      <c r="E272" s="3">
        <v>93.639390832585704</v>
      </c>
    </row>
    <row r="273" spans="1:5" x14ac:dyDescent="0.25">
      <c r="A273" s="3" t="s">
        <v>277</v>
      </c>
      <c r="B273" s="3" t="s">
        <v>1</v>
      </c>
      <c r="C273" s="3">
        <v>151.37105386817001</v>
      </c>
      <c r="D273" s="3">
        <v>147.39345978042601</v>
      </c>
      <c r="E273" s="3">
        <v>155.62271989405701</v>
      </c>
    </row>
    <row r="274" spans="1:5" x14ac:dyDescent="0.25">
      <c r="A274" s="3" t="s">
        <v>276</v>
      </c>
      <c r="B274" s="3" t="s">
        <v>1</v>
      </c>
      <c r="C274" s="3">
        <v>77.878454867785806</v>
      </c>
      <c r="D274" s="3">
        <v>69.904534580716799</v>
      </c>
      <c r="E274" s="3">
        <v>76.7605942158998</v>
      </c>
    </row>
    <row r="275" spans="1:5" x14ac:dyDescent="0.25">
      <c r="A275" s="3" t="s">
        <v>278</v>
      </c>
      <c r="B275" s="3" t="s">
        <v>1</v>
      </c>
      <c r="C275" s="3">
        <v>129.58230808663299</v>
      </c>
      <c r="D275" s="3">
        <v>91.8667606476141</v>
      </c>
      <c r="E275" s="3">
        <v>85.332895467555204</v>
      </c>
    </row>
    <row r="276" spans="1:5" x14ac:dyDescent="0.25">
      <c r="A276" s="3" t="s">
        <v>279</v>
      </c>
      <c r="B276" s="3" t="s">
        <v>1</v>
      </c>
      <c r="C276" s="3">
        <v>105.72236105771201</v>
      </c>
      <c r="D276" s="3">
        <v>113.671728822247</v>
      </c>
      <c r="E276" s="3">
        <v>98.677463795975896</v>
      </c>
    </row>
    <row r="277" spans="1:5" x14ac:dyDescent="0.25">
      <c r="A277" s="3" t="s">
        <v>280</v>
      </c>
      <c r="B277" s="3" t="s">
        <v>1</v>
      </c>
      <c r="C277" s="3">
        <v>134.376852919817</v>
      </c>
      <c r="D277" s="3">
        <v>119.62681020120399</v>
      </c>
      <c r="E277" s="3">
        <v>87.773356401384106</v>
      </c>
    </row>
    <row r="278" spans="1:5" x14ac:dyDescent="0.25">
      <c r="A278" s="3" t="s">
        <v>281</v>
      </c>
      <c r="B278" s="3" t="s">
        <v>1</v>
      </c>
      <c r="C278" s="3">
        <v>64.868266478704697</v>
      </c>
      <c r="D278" s="3">
        <v>42.8284527318553</v>
      </c>
      <c r="E278" s="3">
        <v>50.577288649664602</v>
      </c>
    </row>
    <row r="279" spans="1:5" x14ac:dyDescent="0.25">
      <c r="A279" s="3" t="s">
        <v>282</v>
      </c>
      <c r="B279" s="3" t="s">
        <v>1</v>
      </c>
      <c r="C279" s="3">
        <v>98.019960271690294</v>
      </c>
      <c r="D279" s="3">
        <v>84.8468644538425</v>
      </c>
      <c r="E279" s="3">
        <v>75.167574437182296</v>
      </c>
    </row>
    <row r="280" spans="1:5" x14ac:dyDescent="0.25">
      <c r="A280" s="3" t="s">
        <v>286</v>
      </c>
      <c r="B280" s="3" t="s">
        <v>1</v>
      </c>
      <c r="C280" s="3">
        <v>124.712760049553</v>
      </c>
      <c r="D280" s="3">
        <v>158.792366183946</v>
      </c>
      <c r="E280" s="3">
        <v>152.14091802298199</v>
      </c>
    </row>
    <row r="281" spans="1:5" x14ac:dyDescent="0.25">
      <c r="A281" s="3" t="s">
        <v>283</v>
      </c>
      <c r="B281" s="3" t="s">
        <v>1</v>
      </c>
      <c r="C281" s="3">
        <v>74.180945362894605</v>
      </c>
      <c r="D281" s="3">
        <v>48.812881797599204</v>
      </c>
      <c r="E281" s="3">
        <v>79.293006963133806</v>
      </c>
    </row>
    <row r="282" spans="1:5" x14ac:dyDescent="0.25">
      <c r="A282" s="3" t="s">
        <v>284</v>
      </c>
      <c r="B282" s="3" t="s">
        <v>1</v>
      </c>
      <c r="C282" s="3">
        <v>106.76865735400899</v>
      </c>
      <c r="D282" s="3">
        <v>60.4420842411038</v>
      </c>
      <c r="E282" s="3">
        <v>63.0242428125934</v>
      </c>
    </row>
    <row r="283" spans="1:5" x14ac:dyDescent="0.25">
      <c r="A283" s="3" t="s">
        <v>285</v>
      </c>
      <c r="B283" s="3" t="s">
        <v>1</v>
      </c>
      <c r="C283" s="3">
        <v>111.83785082660501</v>
      </c>
      <c r="D283" s="3">
        <v>57.894901533598102</v>
      </c>
      <c r="E283" s="3">
        <v>65.348765432098702</v>
      </c>
    </row>
    <row r="284" spans="1:5" x14ac:dyDescent="0.25">
      <c r="A284" s="3" t="s">
        <v>289</v>
      </c>
      <c r="B284" s="3" t="s">
        <v>17</v>
      </c>
      <c r="C284" s="3">
        <v>100.28217779486501</v>
      </c>
      <c r="D284" s="3">
        <v>96.3094322696398</v>
      </c>
      <c r="E284" s="3">
        <v>94.9455017301037</v>
      </c>
    </row>
    <row r="285" spans="1:5" x14ac:dyDescent="0.25">
      <c r="A285" s="3" t="s">
        <v>287</v>
      </c>
      <c r="B285" s="3" t="s">
        <v>17</v>
      </c>
      <c r="C285" s="3">
        <v>163.141676278354</v>
      </c>
      <c r="D285" s="3">
        <v>146.182686146354</v>
      </c>
      <c r="E285" s="3">
        <v>133.95093767354399</v>
      </c>
    </row>
    <row r="286" spans="1:5" x14ac:dyDescent="0.25">
      <c r="A286" s="3" t="s">
        <v>288</v>
      </c>
      <c r="B286" s="3" t="s">
        <v>17</v>
      </c>
      <c r="C286" s="3">
        <v>76.999562134221804</v>
      </c>
      <c r="D286" s="3">
        <v>61.942757059250702</v>
      </c>
      <c r="E286" s="3">
        <v>75.932333717800802</v>
      </c>
    </row>
    <row r="287" spans="1:5" x14ac:dyDescent="0.25">
      <c r="A287" s="3" t="s">
        <v>290</v>
      </c>
      <c r="B287" s="3" t="s">
        <v>17</v>
      </c>
      <c r="C287" s="3">
        <v>121.31279636037399</v>
      </c>
      <c r="D287" s="3">
        <v>123.26583792558399</v>
      </c>
      <c r="E287" s="3">
        <v>130.047748729121</v>
      </c>
    </row>
    <row r="288" spans="1:5" x14ac:dyDescent="0.25">
      <c r="A288" s="3" t="s">
        <v>291</v>
      </c>
      <c r="B288" s="3" t="s">
        <v>17</v>
      </c>
      <c r="C288" s="3">
        <v>186.03489042675801</v>
      </c>
      <c r="D288" s="3">
        <v>163.075355632449</v>
      </c>
      <c r="E288" s="3">
        <v>146.147133581101</v>
      </c>
    </row>
    <row r="289" spans="1:5" x14ac:dyDescent="0.25">
      <c r="A289" s="3" t="s">
        <v>292</v>
      </c>
      <c r="B289" s="3" t="s">
        <v>17</v>
      </c>
      <c r="C289" s="3">
        <v>152.279828271177</v>
      </c>
      <c r="D289" s="3">
        <v>155.62150241360101</v>
      </c>
      <c r="E289" s="3">
        <v>148.42925797769999</v>
      </c>
    </row>
    <row r="290" spans="1:5" x14ac:dyDescent="0.25">
      <c r="A290" s="3" t="s">
        <v>293</v>
      </c>
      <c r="B290" s="3" t="s">
        <v>17</v>
      </c>
      <c r="C290" s="3">
        <v>99.0843906189926</v>
      </c>
      <c r="D290" s="3">
        <v>82.948107565466302</v>
      </c>
      <c r="E290" s="3">
        <v>83.324276987483401</v>
      </c>
    </row>
    <row r="291" spans="1:5" x14ac:dyDescent="0.25">
      <c r="A291" s="3" t="s">
        <v>294</v>
      </c>
      <c r="B291" s="3" t="s">
        <v>17</v>
      </c>
      <c r="C291" s="3">
        <v>91.495589303259393</v>
      </c>
      <c r="D291" s="3">
        <v>73.754912640437396</v>
      </c>
      <c r="E291" s="3">
        <v>67.412053056516697</v>
      </c>
    </row>
    <row r="292" spans="1:5" x14ac:dyDescent="0.25">
      <c r="A292" s="3" t="s">
        <v>295</v>
      </c>
      <c r="B292" s="3" t="s">
        <v>17</v>
      </c>
      <c r="C292" s="3">
        <v>117.58680422059901</v>
      </c>
      <c r="D292" s="3">
        <v>108.49306890512101</v>
      </c>
      <c r="E292" s="3">
        <v>118.032487504805</v>
      </c>
    </row>
    <row r="293" spans="1:5" x14ac:dyDescent="0.25">
      <c r="A293" s="3" t="s">
        <v>297</v>
      </c>
      <c r="B293" s="3" t="s">
        <v>17</v>
      </c>
      <c r="C293" s="3">
        <v>103.817100260583</v>
      </c>
      <c r="D293" s="3">
        <v>75.6167606476141</v>
      </c>
      <c r="E293" s="3">
        <v>70.287026357383795</v>
      </c>
    </row>
    <row r="294" spans="1:5" x14ac:dyDescent="0.25">
      <c r="A294" s="3" t="s">
        <v>296</v>
      </c>
      <c r="B294" s="3" t="s">
        <v>17</v>
      </c>
      <c r="C294" s="3">
        <v>131.41209577512899</v>
      </c>
      <c r="D294" s="3">
        <v>125.107672262804</v>
      </c>
      <c r="E294" s="3">
        <v>128.14044811824499</v>
      </c>
    </row>
    <row r="295" spans="1:5" x14ac:dyDescent="0.25">
      <c r="A295" s="3" t="s">
        <v>298</v>
      </c>
      <c r="B295" s="3" t="s">
        <v>17</v>
      </c>
      <c r="C295" s="3">
        <v>97.905944294929199</v>
      </c>
      <c r="D295" s="3">
        <v>73.537004998077606</v>
      </c>
      <c r="E295" s="3">
        <v>55.384819941048299</v>
      </c>
    </row>
    <row r="296" spans="1:5" x14ac:dyDescent="0.25">
      <c r="A296" s="3" t="s">
        <v>299</v>
      </c>
      <c r="B296" s="3" t="s">
        <v>17</v>
      </c>
      <c r="C296" s="3">
        <v>82.838918791917607</v>
      </c>
      <c r="D296" s="3">
        <v>79.499903883121803</v>
      </c>
      <c r="E296" s="3">
        <v>46.043455508565103</v>
      </c>
    </row>
    <row r="297" spans="1:5" x14ac:dyDescent="0.25">
      <c r="A297" s="3" t="s">
        <v>300</v>
      </c>
      <c r="B297" s="3" t="s">
        <v>17</v>
      </c>
      <c r="C297" s="3">
        <v>99.731983425178299</v>
      </c>
      <c r="D297" s="3">
        <v>86.588000341748796</v>
      </c>
      <c r="E297" s="3">
        <v>85.117561621598398</v>
      </c>
    </row>
    <row r="298" spans="1:5" x14ac:dyDescent="0.25">
      <c r="A298" s="3" t="s">
        <v>301</v>
      </c>
      <c r="B298" s="3" t="s">
        <v>17</v>
      </c>
      <c r="C298" s="3">
        <v>142.46710666837501</v>
      </c>
      <c r="D298" s="3">
        <v>129.716775599128</v>
      </c>
      <c r="E298" s="3">
        <v>128.570400273399</v>
      </c>
    </row>
    <row r="299" spans="1:5" x14ac:dyDescent="0.25">
      <c r="A299" s="3" t="s">
        <v>302</v>
      </c>
      <c r="B299" s="3" t="s">
        <v>17</v>
      </c>
      <c r="C299" s="3">
        <v>174.823219701824</v>
      </c>
      <c r="D299" s="3">
        <v>150.35126447093</v>
      </c>
      <c r="E299" s="3">
        <v>122.56016916570501</v>
      </c>
    </row>
    <row r="300" spans="1:5" x14ac:dyDescent="0.25">
      <c r="A300" s="3" t="s">
        <v>303</v>
      </c>
      <c r="B300" s="3" t="s">
        <v>17</v>
      </c>
      <c r="C300" s="3">
        <v>136.81963133837399</v>
      </c>
      <c r="D300" s="3">
        <v>121.98390576273999</v>
      </c>
      <c r="E300" s="3">
        <v>116.10623050963299</v>
      </c>
    </row>
    <row r="301" spans="1:5" x14ac:dyDescent="0.25">
      <c r="A301" s="3" t="s">
        <v>304</v>
      </c>
      <c r="B301" s="3" t="s">
        <v>17</v>
      </c>
      <c r="C301" s="3">
        <v>94.050995343671204</v>
      </c>
      <c r="D301" s="3">
        <v>66.380558759451503</v>
      </c>
      <c r="E301" s="3">
        <v>46.032797214746402</v>
      </c>
    </row>
    <row r="302" spans="1:5" x14ac:dyDescent="0.25">
      <c r="A302" s="3" t="s">
        <v>305</v>
      </c>
      <c r="B302" s="3" t="s">
        <v>17</v>
      </c>
      <c r="C302" s="3">
        <v>83.380398564654598</v>
      </c>
      <c r="D302" s="3">
        <v>74.062337135289695</v>
      </c>
      <c r="E302" s="3">
        <v>83.486191208509496</v>
      </c>
    </row>
    <row r="303" spans="1:5" x14ac:dyDescent="0.25">
      <c r="A303" s="3" t="s">
        <v>306</v>
      </c>
      <c r="B303" s="3" t="s">
        <v>17</v>
      </c>
      <c r="C303" s="3">
        <v>119.66870648041299</v>
      </c>
      <c r="D303" s="3">
        <v>136.66648511256301</v>
      </c>
      <c r="E303" s="3">
        <v>138.45675808449701</v>
      </c>
    </row>
    <row r="304" spans="1:5" x14ac:dyDescent="0.25">
      <c r="A304" s="3" t="s">
        <v>307</v>
      </c>
      <c r="B304" s="3" t="s">
        <v>17</v>
      </c>
      <c r="C304" s="3">
        <v>102.37443931820999</v>
      </c>
      <c r="D304" s="3">
        <v>96.298175915246304</v>
      </c>
      <c r="E304" s="3">
        <v>86.748686402665697</v>
      </c>
    </row>
    <row r="305" spans="1:5" x14ac:dyDescent="0.25">
      <c r="A305" s="3" t="s">
        <v>308</v>
      </c>
      <c r="B305" s="3" t="s">
        <v>17</v>
      </c>
      <c r="C305" s="3">
        <v>131.28019137938301</v>
      </c>
      <c r="D305" s="3">
        <v>132.66706181383199</v>
      </c>
      <c r="E305" s="3">
        <v>139.42685505574701</v>
      </c>
    </row>
    <row r="306" spans="1:5" x14ac:dyDescent="0.25">
      <c r="A306" s="3" t="s">
        <v>309</v>
      </c>
      <c r="B306" s="3" t="s">
        <v>17</v>
      </c>
      <c r="C306" s="3">
        <v>128.39338502285401</v>
      </c>
      <c r="D306" s="3">
        <v>110.345070272117</v>
      </c>
      <c r="E306" s="3">
        <v>86.022886496646606</v>
      </c>
    </row>
    <row r="307" spans="1:5" x14ac:dyDescent="0.25">
      <c r="A307" s="3" t="s">
        <v>310</v>
      </c>
      <c r="B307" s="3" t="s">
        <v>17</v>
      </c>
      <c r="C307" s="3">
        <v>113.69386774317501</v>
      </c>
      <c r="D307" s="3">
        <v>95.330428467683305</v>
      </c>
      <c r="E307" s="3">
        <v>76.776827288649599</v>
      </c>
    </row>
    <row r="308" spans="1:5" x14ac:dyDescent="0.25">
      <c r="A308" s="3" t="s">
        <v>311</v>
      </c>
      <c r="B308" s="3" t="s">
        <v>17</v>
      </c>
      <c r="C308" s="3">
        <v>126.260081592549</v>
      </c>
      <c r="D308" s="3">
        <v>107.923971549404</v>
      </c>
      <c r="E308" s="3">
        <v>102.042472980477</v>
      </c>
    </row>
    <row r="309" spans="1:5" x14ac:dyDescent="0.25">
      <c r="A309" s="3" t="s">
        <v>312</v>
      </c>
      <c r="B309" s="3" t="s">
        <v>17</v>
      </c>
      <c r="C309" s="3">
        <v>109.52590883848001</v>
      </c>
      <c r="D309" s="3">
        <v>93.033235080524506</v>
      </c>
      <c r="E309" s="3">
        <v>93.008084497415496</v>
      </c>
    </row>
    <row r="310" spans="1:5" x14ac:dyDescent="0.25">
      <c r="A310" s="3" t="s">
        <v>313</v>
      </c>
      <c r="B310" s="3" t="s">
        <v>17</v>
      </c>
      <c r="C310" s="3">
        <v>126.040454526036</v>
      </c>
      <c r="D310" s="3">
        <v>133.91300354564399</v>
      </c>
      <c r="E310" s="3">
        <v>131.96027169037501</v>
      </c>
    </row>
    <row r="311" spans="1:5" x14ac:dyDescent="0.25">
      <c r="A311" s="3" t="s">
        <v>314</v>
      </c>
      <c r="B311" s="3" t="s">
        <v>17</v>
      </c>
      <c r="C311" s="3">
        <v>129.10535477807599</v>
      </c>
      <c r="D311" s="3">
        <v>119.007732068862</v>
      </c>
      <c r="E311" s="3">
        <v>114.781387500533</v>
      </c>
    </row>
    <row r="312" spans="1:5" x14ac:dyDescent="0.25">
      <c r="A312" s="3" t="s">
        <v>315</v>
      </c>
      <c r="B312" s="3" t="s">
        <v>17</v>
      </c>
      <c r="C312" s="3">
        <v>87.931981289247702</v>
      </c>
      <c r="D312" s="3">
        <v>74.083461489170801</v>
      </c>
      <c r="E312" s="3">
        <v>83.379416036567093</v>
      </c>
    </row>
    <row r="313" spans="1:5" x14ac:dyDescent="0.25">
      <c r="A313" s="3" t="s">
        <v>316</v>
      </c>
      <c r="B313" s="3" t="s">
        <v>17</v>
      </c>
      <c r="C313" s="3">
        <v>116.005809731299</v>
      </c>
      <c r="D313" s="3">
        <v>106.324939125977</v>
      </c>
      <c r="E313" s="3">
        <v>108.792024435046</v>
      </c>
    </row>
    <row r="314" spans="1:5" x14ac:dyDescent="0.25">
      <c r="A314" s="3" t="s">
        <v>318</v>
      </c>
      <c r="B314" s="3" t="s">
        <v>17</v>
      </c>
      <c r="C314" s="3">
        <v>56.992492203853203</v>
      </c>
      <c r="D314" s="3">
        <v>55.496892220940602</v>
      </c>
      <c r="E314" s="3">
        <v>56.975757187406501</v>
      </c>
    </row>
    <row r="315" spans="1:5" x14ac:dyDescent="0.25">
      <c r="A315" s="3" t="s">
        <v>317</v>
      </c>
      <c r="B315" s="3" t="s">
        <v>17</v>
      </c>
      <c r="C315" s="3">
        <v>150.20658721004699</v>
      </c>
      <c r="D315" s="3">
        <v>144.75430390020901</v>
      </c>
      <c r="E315" s="3">
        <v>132.11427228843601</v>
      </c>
    </row>
    <row r="316" spans="1:5" x14ac:dyDescent="0.25">
      <c r="A316" s="3" t="s">
        <v>319</v>
      </c>
      <c r="B316" s="3" t="s">
        <v>17</v>
      </c>
      <c r="C316" s="3">
        <v>67.893566576957596</v>
      </c>
      <c r="D316" s="3">
        <v>88.5037699175531</v>
      </c>
      <c r="E316" s="3">
        <v>122.047428339527</v>
      </c>
    </row>
    <row r="317" spans="1:5" x14ac:dyDescent="0.25">
      <c r="A317" s="3" t="s">
        <v>320</v>
      </c>
      <c r="B317" s="3" t="s">
        <v>17</v>
      </c>
      <c r="C317" s="3">
        <v>83.318542013755305</v>
      </c>
      <c r="D317" s="3">
        <v>96.773463197915305</v>
      </c>
      <c r="E317" s="3">
        <v>109.185452176513</v>
      </c>
    </row>
    <row r="318" spans="1:5" x14ac:dyDescent="0.25">
      <c r="A318" s="3" t="s">
        <v>321</v>
      </c>
      <c r="B318" s="3" t="s">
        <v>17</v>
      </c>
      <c r="C318" s="3">
        <v>95.880451962920205</v>
      </c>
      <c r="D318" s="3">
        <v>104.818830364389</v>
      </c>
      <c r="E318" s="3">
        <v>111.230360117903</v>
      </c>
    </row>
    <row r="319" spans="1:5" x14ac:dyDescent="0.25">
      <c r="A319" s="3" t="s">
        <v>322</v>
      </c>
      <c r="B319" s="3" t="s">
        <v>17</v>
      </c>
      <c r="C319" s="3">
        <v>174.23686402665601</v>
      </c>
      <c r="D319" s="3">
        <v>161.572504165064</v>
      </c>
      <c r="E319" s="3">
        <v>155.94737066939999</v>
      </c>
    </row>
    <row r="320" spans="1:5" x14ac:dyDescent="0.25">
      <c r="A320" s="3" t="s">
        <v>323</v>
      </c>
      <c r="B320" s="3" t="s">
        <v>17</v>
      </c>
      <c r="C320" s="3">
        <v>174.345337263445</v>
      </c>
      <c r="D320" s="3">
        <v>162.85365671322899</v>
      </c>
      <c r="E320" s="3">
        <v>150.47308727412499</v>
      </c>
    </row>
    <row r="321" spans="1:5" x14ac:dyDescent="0.25">
      <c r="A321" s="3" t="s">
        <v>325</v>
      </c>
      <c r="B321" s="3" t="s">
        <v>17</v>
      </c>
      <c r="C321" s="3">
        <v>168.99498056303099</v>
      </c>
      <c r="D321" s="3">
        <v>169.969167841428</v>
      </c>
      <c r="E321" s="3">
        <v>163.55583322653601</v>
      </c>
    </row>
    <row r="322" spans="1:5" x14ac:dyDescent="0.25">
      <c r="A322" s="3" t="s">
        <v>324</v>
      </c>
      <c r="B322" s="3" t="s">
        <v>17</v>
      </c>
      <c r="C322" s="3">
        <v>97.541639967533797</v>
      </c>
      <c r="D322" s="3">
        <v>101.298934170618</v>
      </c>
      <c r="E322" s="3">
        <v>104.638557819642</v>
      </c>
    </row>
    <row r="323" spans="1:5" x14ac:dyDescent="0.25">
      <c r="A323" s="3" t="s">
        <v>326</v>
      </c>
      <c r="B323" s="3" t="s">
        <v>17</v>
      </c>
      <c r="C323" s="3">
        <v>83.648393780170096</v>
      </c>
      <c r="D323" s="3">
        <v>100.926801657482</v>
      </c>
      <c r="E323" s="3">
        <v>116.775759323337</v>
      </c>
    </row>
    <row r="324" spans="1:5" x14ac:dyDescent="0.25">
      <c r="A324" s="3" t="s">
        <v>327</v>
      </c>
      <c r="B324" s="3" t="s">
        <v>17</v>
      </c>
      <c r="C324" s="3">
        <v>155.869815028408</v>
      </c>
      <c r="D324" s="3">
        <v>132.44826776026301</v>
      </c>
      <c r="E324" s="3">
        <v>106.419795805032</v>
      </c>
    </row>
    <row r="325" spans="1:5" x14ac:dyDescent="0.25">
      <c r="A325" s="3" t="s">
        <v>328</v>
      </c>
      <c r="B325" s="3" t="s">
        <v>17</v>
      </c>
      <c r="C325" s="3">
        <v>123.975639711222</v>
      </c>
      <c r="D325" s="3">
        <v>123.081325558545</v>
      </c>
      <c r="E325" s="3">
        <v>121.734898970481</v>
      </c>
    </row>
    <row r="326" spans="1:5" x14ac:dyDescent="0.25">
      <c r="A326" s="3" t="s">
        <v>330</v>
      </c>
      <c r="B326" s="3" t="s">
        <v>17</v>
      </c>
      <c r="C326" s="3">
        <v>115.762334999359</v>
      </c>
      <c r="D326" s="3">
        <v>122.200222136785</v>
      </c>
      <c r="E326" s="3">
        <v>121.951525054466</v>
      </c>
    </row>
    <row r="327" spans="1:5" x14ac:dyDescent="0.25">
      <c r="A327" s="3" t="s">
        <v>329</v>
      </c>
      <c r="B327" s="3" t="s">
        <v>17</v>
      </c>
      <c r="C327" s="3">
        <v>162.72650476312501</v>
      </c>
      <c r="D327" s="3">
        <v>158.10758682557901</v>
      </c>
      <c r="E327" s="3">
        <v>142.60533341876999</v>
      </c>
    </row>
    <row r="328" spans="1:5" x14ac:dyDescent="0.25">
      <c r="A328" s="3" t="s">
        <v>331</v>
      </c>
      <c r="B328" s="3" t="s">
        <v>17</v>
      </c>
      <c r="C328" s="3">
        <v>125.102172241445</v>
      </c>
      <c r="D328" s="3">
        <v>108.443835704216</v>
      </c>
      <c r="E328" s="3">
        <v>108.201364859669</v>
      </c>
    </row>
    <row r="329" spans="1:5" x14ac:dyDescent="0.25">
      <c r="A329" s="3" t="s">
        <v>332</v>
      </c>
      <c r="B329" s="3" t="s">
        <v>17</v>
      </c>
      <c r="C329" s="3">
        <v>130.55337690631799</v>
      </c>
      <c r="D329" s="3">
        <v>131.79147977273701</v>
      </c>
      <c r="E329" s="3">
        <v>134.90080738177599</v>
      </c>
    </row>
    <row r="330" spans="1:5" x14ac:dyDescent="0.25">
      <c r="A330" s="3" t="s">
        <v>333</v>
      </c>
      <c r="B330" s="3" t="s">
        <v>17</v>
      </c>
      <c r="C330" s="3">
        <v>164.0044427357</v>
      </c>
      <c r="D330" s="3">
        <v>165.58749839805199</v>
      </c>
      <c r="E330" s="3">
        <v>166.269041821521</v>
      </c>
    </row>
    <row r="331" spans="1:5" x14ac:dyDescent="0.25">
      <c r="A331" s="3" t="s">
        <v>334</v>
      </c>
      <c r="B331" s="3" t="s">
        <v>17</v>
      </c>
      <c r="C331" s="3">
        <v>124.518988423256</v>
      </c>
      <c r="D331" s="3">
        <v>127.994585415865</v>
      </c>
      <c r="E331" s="3">
        <v>117.86338587722599</v>
      </c>
    </row>
    <row r="332" spans="1:5" x14ac:dyDescent="0.25">
      <c r="A332" s="3" t="s">
        <v>335</v>
      </c>
      <c r="B332" s="3" t="s">
        <v>17</v>
      </c>
      <c r="C332" s="3">
        <v>169.72207270707801</v>
      </c>
      <c r="D332" s="3">
        <v>144.54245162117101</v>
      </c>
      <c r="E332" s="3">
        <v>110.061696356102</v>
      </c>
    </row>
    <row r="333" spans="1:5" x14ac:dyDescent="0.25">
      <c r="A333" s="3" t="s">
        <v>336</v>
      </c>
      <c r="B333" s="3" t="s">
        <v>17</v>
      </c>
      <c r="C333" s="3">
        <v>174.64882096629501</v>
      </c>
      <c r="D333" s="3">
        <v>169.318008031099</v>
      </c>
      <c r="E333" s="3">
        <v>162.45139689862799</v>
      </c>
    </row>
    <row r="334" spans="1:5" x14ac:dyDescent="0.25">
      <c r="A334" s="3" t="s">
        <v>337</v>
      </c>
      <c r="B334" s="3" t="s">
        <v>17</v>
      </c>
      <c r="C334" s="3">
        <v>145.79150113204301</v>
      </c>
      <c r="D334" s="3">
        <v>139.15872100474101</v>
      </c>
      <c r="E334" s="3">
        <v>134.11982570806001</v>
      </c>
    </row>
    <row r="335" spans="1:5" x14ac:dyDescent="0.25">
      <c r="A335" s="3" t="s">
        <v>338</v>
      </c>
      <c r="B335" s="3" t="s">
        <v>17</v>
      </c>
      <c r="C335" s="3">
        <v>139.660013242769</v>
      </c>
      <c r="D335" s="3">
        <v>146.19519202016301</v>
      </c>
      <c r="E335" s="3">
        <v>154.98248536887499</v>
      </c>
    </row>
    <row r="336" spans="1:5" x14ac:dyDescent="0.25">
      <c r="A336" s="3" t="s">
        <v>339</v>
      </c>
      <c r="B336" s="3" t="s">
        <v>17</v>
      </c>
      <c r="C336" s="3">
        <v>86.435131786919499</v>
      </c>
      <c r="D336" s="3">
        <v>127.654620017941</v>
      </c>
      <c r="E336" s="3">
        <v>183.930026912725</v>
      </c>
    </row>
    <row r="337" spans="1:5" x14ac:dyDescent="0.25">
      <c r="A337" s="3" t="s">
        <v>340</v>
      </c>
      <c r="B337" s="3" t="s">
        <v>17</v>
      </c>
      <c r="C337" s="3">
        <v>80.602332436242506</v>
      </c>
      <c r="D337" s="3">
        <v>130.367657738476</v>
      </c>
      <c r="E337" s="3">
        <v>142.30633517023301</v>
      </c>
    </row>
    <row r="338" spans="1:5" x14ac:dyDescent="0.25">
      <c r="A338" s="3" t="s">
        <v>342</v>
      </c>
      <c r="B338" s="3" t="s">
        <v>17</v>
      </c>
      <c r="C338" s="3">
        <v>105.54760989363</v>
      </c>
      <c r="D338" s="3">
        <v>129.85916741424199</v>
      </c>
      <c r="E338" s="3">
        <v>165.95048912811299</v>
      </c>
    </row>
    <row r="339" spans="1:5" x14ac:dyDescent="0.25">
      <c r="A339" s="3" t="s">
        <v>341</v>
      </c>
      <c r="B339" s="3" t="s">
        <v>17</v>
      </c>
      <c r="C339" s="3">
        <v>158.46099790678699</v>
      </c>
      <c r="D339" s="3">
        <v>144.02060105087699</v>
      </c>
      <c r="E339" s="3">
        <v>146.822739117433</v>
      </c>
    </row>
    <row r="340" spans="1:5" x14ac:dyDescent="0.25">
      <c r="A340" s="3" t="s">
        <v>343</v>
      </c>
      <c r="B340" s="3" t="s">
        <v>17</v>
      </c>
      <c r="C340" s="3">
        <v>137.79837882865499</v>
      </c>
      <c r="D340" s="3">
        <v>146.31290315690501</v>
      </c>
      <c r="E340" s="3">
        <v>152.895446195907</v>
      </c>
    </row>
    <row r="341" spans="1:5" x14ac:dyDescent="0.25">
      <c r="A341" s="3" t="s">
        <v>344</v>
      </c>
      <c r="B341" s="3" t="s">
        <v>17</v>
      </c>
      <c r="C341" s="3">
        <v>157.79382929642401</v>
      </c>
      <c r="D341" s="3">
        <v>158.626126703404</v>
      </c>
      <c r="E341" s="3">
        <v>137.478993122303</v>
      </c>
    </row>
    <row r="342" spans="1:5" x14ac:dyDescent="0.25">
      <c r="A342" s="3" t="s">
        <v>345</v>
      </c>
      <c r="B342" s="3" t="s">
        <v>17</v>
      </c>
      <c r="C342" s="3">
        <v>134.167563757529</v>
      </c>
      <c r="D342" s="3">
        <v>129.00300098252799</v>
      </c>
      <c r="E342" s="3">
        <v>141.47954846426501</v>
      </c>
    </row>
    <row r="343" spans="1:5" x14ac:dyDescent="0.25">
      <c r="A343" s="3" t="s">
        <v>346</v>
      </c>
      <c r="B343" s="3" t="s">
        <v>17</v>
      </c>
      <c r="C343" s="3">
        <v>130.31059635182999</v>
      </c>
      <c r="D343" s="3">
        <v>124.46612414028699</v>
      </c>
      <c r="E343" s="3">
        <v>130.025182622068</v>
      </c>
    </row>
    <row r="344" spans="1:5" x14ac:dyDescent="0.25">
      <c r="A344" s="3" t="s">
        <v>347</v>
      </c>
      <c r="B344" s="3" t="s">
        <v>17</v>
      </c>
      <c r="C344" s="3">
        <v>124.73803878850001</v>
      </c>
      <c r="D344" s="3">
        <v>129.35369943184199</v>
      </c>
      <c r="E344" s="3">
        <v>140.782669058908</v>
      </c>
    </row>
    <row r="345" spans="1:5" x14ac:dyDescent="0.25">
      <c r="A345" s="3" t="s">
        <v>349</v>
      </c>
      <c r="B345" s="3" t="s">
        <v>17</v>
      </c>
      <c r="C345" s="3">
        <v>128.761950531846</v>
      </c>
      <c r="D345" s="3">
        <v>125.271615617924</v>
      </c>
      <c r="E345" s="3">
        <v>122.580823614849</v>
      </c>
    </row>
    <row r="346" spans="1:5" x14ac:dyDescent="0.25">
      <c r="A346" s="3" t="s">
        <v>348</v>
      </c>
      <c r="B346" s="3" t="s">
        <v>17</v>
      </c>
      <c r="C346" s="3">
        <v>97.287400145243197</v>
      </c>
      <c r="D346" s="3">
        <v>104.463742577641</v>
      </c>
      <c r="E346" s="3">
        <v>95.299414755008797</v>
      </c>
    </row>
    <row r="347" spans="1:5" x14ac:dyDescent="0.25">
      <c r="A347" s="3" t="s">
        <v>350</v>
      </c>
      <c r="B347" s="3" t="s">
        <v>17</v>
      </c>
      <c r="C347" s="3">
        <v>140.51262334999299</v>
      </c>
      <c r="D347" s="3">
        <v>137.11096159596701</v>
      </c>
      <c r="E347" s="3">
        <v>135.68562305096299</v>
      </c>
    </row>
    <row r="348" spans="1:5" x14ac:dyDescent="0.25">
      <c r="A348" s="3" t="s">
        <v>351</v>
      </c>
      <c r="B348" s="3" t="s">
        <v>17</v>
      </c>
      <c r="C348" s="3">
        <v>179.76015635012101</v>
      </c>
      <c r="D348" s="3">
        <v>154.82226921269501</v>
      </c>
      <c r="E348" s="3">
        <v>160.24168055021499</v>
      </c>
    </row>
    <row r="349" spans="1:5" x14ac:dyDescent="0.25">
      <c r="A349" s="3" t="s">
        <v>352</v>
      </c>
      <c r="B349" s="3" t="s">
        <v>17</v>
      </c>
      <c r="C349" s="3">
        <v>139.08481780511701</v>
      </c>
      <c r="D349" s="3">
        <v>137.26091460549301</v>
      </c>
      <c r="E349" s="3">
        <v>132.091118800461</v>
      </c>
    </row>
    <row r="350" spans="1:5" x14ac:dyDescent="0.25">
      <c r="A350" s="3" t="s">
        <v>353</v>
      </c>
      <c r="B350" s="3" t="s">
        <v>17</v>
      </c>
      <c r="C350" s="3">
        <v>103.314408987996</v>
      </c>
      <c r="D350" s="3">
        <v>87.437491990260099</v>
      </c>
      <c r="E350" s="3">
        <v>67.145424836601293</v>
      </c>
    </row>
    <row r="351" spans="1:5" x14ac:dyDescent="0.25">
      <c r="A351" s="3" t="s">
        <v>354</v>
      </c>
      <c r="B351" s="3" t="s">
        <v>17</v>
      </c>
      <c r="C351" s="3">
        <v>112.336611986842</v>
      </c>
      <c r="D351" s="3">
        <v>109.190097825622</v>
      </c>
      <c r="E351" s="3">
        <v>101.909682173522</v>
      </c>
    </row>
    <row r="352" spans="1:5" x14ac:dyDescent="0.25">
      <c r="A352" s="3" t="s">
        <v>355</v>
      </c>
      <c r="B352" s="3" t="s">
        <v>17</v>
      </c>
      <c r="C352" s="3">
        <v>126.132737408688</v>
      </c>
      <c r="D352" s="3">
        <v>115.52664573454599</v>
      </c>
      <c r="E352" s="3">
        <v>124.625827673117</v>
      </c>
    </row>
    <row r="353" spans="1:5" x14ac:dyDescent="0.25">
      <c r="A353" s="3" t="s">
        <v>356</v>
      </c>
      <c r="B353" s="3" t="s">
        <v>57</v>
      </c>
      <c r="C353" s="3">
        <v>118.92985603827501</v>
      </c>
      <c r="D353" s="3">
        <v>114.99459609551801</v>
      </c>
      <c r="E353" s="3">
        <v>129.856817890554</v>
      </c>
    </row>
    <row r="354" spans="1:5" x14ac:dyDescent="0.25">
      <c r="A354" s="3" t="s">
        <v>357</v>
      </c>
      <c r="B354" s="3" t="s">
        <v>57</v>
      </c>
      <c r="C354" s="3">
        <v>96.068050749711603</v>
      </c>
      <c r="D354" s="3">
        <v>73.535904993805801</v>
      </c>
      <c r="E354" s="3">
        <v>98.258800034174897</v>
      </c>
    </row>
    <row r="355" spans="1:5" x14ac:dyDescent="0.25">
      <c r="A355" s="3" t="s">
        <v>358</v>
      </c>
      <c r="B355" s="3" t="s">
        <v>57</v>
      </c>
      <c r="C355" s="3">
        <v>185.995749498056</v>
      </c>
      <c r="D355" s="3">
        <v>159.78821179888001</v>
      </c>
      <c r="E355" s="3">
        <v>161.55180699730801</v>
      </c>
    </row>
    <row r="356" spans="1:5" x14ac:dyDescent="0.25">
      <c r="A356" s="3" t="s">
        <v>359</v>
      </c>
      <c r="B356" s="3" t="s">
        <v>57</v>
      </c>
      <c r="C356" s="3">
        <v>99.151896706394893</v>
      </c>
      <c r="D356" s="3">
        <v>101.13139177239501</v>
      </c>
      <c r="E356" s="3">
        <v>82.855258661198604</v>
      </c>
    </row>
    <row r="357" spans="1:5" x14ac:dyDescent="0.25">
      <c r="A357" s="3" t="s">
        <v>360</v>
      </c>
      <c r="B357" s="3" t="s">
        <v>57</v>
      </c>
      <c r="C357" s="3">
        <v>68.1335917809389</v>
      </c>
      <c r="D357" s="3">
        <v>47.296584646930597</v>
      </c>
      <c r="E357" s="3">
        <v>41.552351659617997</v>
      </c>
    </row>
    <row r="358" spans="1:5" x14ac:dyDescent="0.25">
      <c r="A358" s="3" t="s">
        <v>361</v>
      </c>
      <c r="B358" s="3" t="s">
        <v>57</v>
      </c>
      <c r="C358" s="3">
        <v>176.55096330471099</v>
      </c>
      <c r="D358" s="3">
        <v>195.57586825579801</v>
      </c>
      <c r="E358" s="3">
        <v>203.62175872527601</v>
      </c>
    </row>
    <row r="359" spans="1:5" x14ac:dyDescent="0.25">
      <c r="A359" s="3" t="s">
        <v>362</v>
      </c>
      <c r="B359" s="3" t="s">
        <v>57</v>
      </c>
      <c r="C359" s="3">
        <v>108.403840403263</v>
      </c>
      <c r="D359" s="3">
        <v>97.137906360801395</v>
      </c>
      <c r="E359" s="3">
        <v>93.661358879063499</v>
      </c>
    </row>
    <row r="360" spans="1:5" x14ac:dyDescent="0.25">
      <c r="A360" s="3" t="s">
        <v>363</v>
      </c>
      <c r="B360" s="3" t="s">
        <v>57</v>
      </c>
      <c r="C360" s="3">
        <v>104.465397923875</v>
      </c>
      <c r="D360" s="3">
        <v>101.24398735529</v>
      </c>
      <c r="E360" s="3">
        <v>99.430742449485194</v>
      </c>
    </row>
    <row r="361" spans="1:5" x14ac:dyDescent="0.25">
      <c r="A361" s="3" t="s">
        <v>364</v>
      </c>
      <c r="B361" s="3" t="s">
        <v>57</v>
      </c>
      <c r="C361" s="3">
        <v>123.63963646460699</v>
      </c>
      <c r="D361" s="3">
        <v>85.104350890682994</v>
      </c>
      <c r="E361" s="3">
        <v>73.327737195095906</v>
      </c>
    </row>
    <row r="362" spans="1:5" x14ac:dyDescent="0.25">
      <c r="A362" s="3" t="s">
        <v>365</v>
      </c>
      <c r="B362" s="3" t="s">
        <v>57</v>
      </c>
      <c r="C362" s="3">
        <v>87.333279935067594</v>
      </c>
      <c r="D362" s="3">
        <v>80.065658507411598</v>
      </c>
      <c r="E362" s="3">
        <v>81.0192981331966</v>
      </c>
    </row>
    <row r="363" spans="1:5" x14ac:dyDescent="0.25">
      <c r="A363" s="3" t="s">
        <v>366</v>
      </c>
      <c r="B363" s="3" t="s">
        <v>57</v>
      </c>
      <c r="C363" s="3">
        <v>111.96640181126899</v>
      </c>
      <c r="D363" s="3">
        <v>106.840937246358</v>
      </c>
      <c r="E363" s="3">
        <v>119.91870648041299</v>
      </c>
    </row>
    <row r="364" spans="1:5" x14ac:dyDescent="0.25">
      <c r="A364" s="3" t="s">
        <v>367</v>
      </c>
      <c r="B364" s="3" t="s">
        <v>57</v>
      </c>
      <c r="C364" s="3">
        <v>144.993399974368</v>
      </c>
      <c r="D364" s="3">
        <v>125.299030287496</v>
      </c>
      <c r="E364" s="3">
        <v>114.341877055833</v>
      </c>
    </row>
    <row r="365" spans="1:5" x14ac:dyDescent="0.25">
      <c r="A365" s="3" t="s">
        <v>368</v>
      </c>
      <c r="B365" s="3" t="s">
        <v>57</v>
      </c>
      <c r="C365" s="3">
        <v>93.830044000170801</v>
      </c>
      <c r="D365" s="3">
        <v>91.839111025673802</v>
      </c>
      <c r="E365" s="3">
        <v>94.161743346576003</v>
      </c>
    </row>
    <row r="366" spans="1:5" x14ac:dyDescent="0.25">
      <c r="A366" s="3" t="s">
        <v>369</v>
      </c>
      <c r="B366" s="3" t="s">
        <v>57</v>
      </c>
      <c r="C366" s="3">
        <v>141.82113716946401</v>
      </c>
      <c r="D366" s="3">
        <v>129.241958221197</v>
      </c>
      <c r="E366" s="3">
        <v>121.711638685975</v>
      </c>
    </row>
    <row r="367" spans="1:5" x14ac:dyDescent="0.25">
      <c r="A367" s="3" t="s">
        <v>370</v>
      </c>
      <c r="B367" s="3" t="s">
        <v>57</v>
      </c>
      <c r="C367" s="3">
        <v>122.29217395019</v>
      </c>
      <c r="D367" s="3">
        <v>114.407375368448</v>
      </c>
      <c r="E367" s="3">
        <v>109.213133837413</v>
      </c>
    </row>
    <row r="368" spans="1:5" x14ac:dyDescent="0.25">
      <c r="A368" s="3" t="s">
        <v>371</v>
      </c>
      <c r="B368" s="3" t="s">
        <v>57</v>
      </c>
      <c r="C368" s="3">
        <v>143.433326925541</v>
      </c>
      <c r="D368" s="3">
        <v>131.91339869281001</v>
      </c>
      <c r="E368" s="3">
        <v>123.68951044470001</v>
      </c>
    </row>
    <row r="369" spans="1:5" x14ac:dyDescent="0.25">
      <c r="A369" s="3" t="s">
        <v>373</v>
      </c>
      <c r="B369" s="3" t="s">
        <v>57</v>
      </c>
      <c r="C369" s="3">
        <v>109.28678072536199</v>
      </c>
      <c r="D369" s="3">
        <v>97.412437524029201</v>
      </c>
      <c r="E369" s="3">
        <v>95.240687342475098</v>
      </c>
    </row>
    <row r="370" spans="1:5" x14ac:dyDescent="0.25">
      <c r="A370" s="3" t="s">
        <v>372</v>
      </c>
      <c r="B370" s="3" t="s">
        <v>57</v>
      </c>
      <c r="C370" s="3">
        <v>91.470684352172199</v>
      </c>
      <c r="D370" s="3">
        <v>92.962525097184795</v>
      </c>
      <c r="E370" s="3">
        <v>108.858868383954</v>
      </c>
    </row>
    <row r="371" spans="1:5" x14ac:dyDescent="0.25">
      <c r="A371" s="3" t="s">
        <v>375</v>
      </c>
      <c r="B371" s="3" t="s">
        <v>57</v>
      </c>
      <c r="C371" s="3">
        <v>110.618415993848</v>
      </c>
      <c r="D371" s="3">
        <v>97.215654235550403</v>
      </c>
      <c r="E371" s="3">
        <v>94.542707932846298</v>
      </c>
    </row>
    <row r="372" spans="1:5" x14ac:dyDescent="0.25">
      <c r="A372" s="3" t="s">
        <v>374</v>
      </c>
      <c r="B372" s="3" t="s">
        <v>57</v>
      </c>
      <c r="C372" s="3">
        <v>86.775086505190203</v>
      </c>
      <c r="D372" s="3">
        <v>88.1247597078046</v>
      </c>
      <c r="E372" s="3">
        <v>83.612243154342394</v>
      </c>
    </row>
    <row r="373" spans="1:5" x14ac:dyDescent="0.25">
      <c r="A373" s="3" t="s">
        <v>376</v>
      </c>
      <c r="B373" s="3" t="s">
        <v>57</v>
      </c>
      <c r="C373" s="3">
        <v>81.931340510060195</v>
      </c>
      <c r="D373" s="3">
        <v>87.458039642872293</v>
      </c>
      <c r="E373" s="3">
        <v>94.066107052842895</v>
      </c>
    </row>
    <row r="374" spans="1:5" x14ac:dyDescent="0.25">
      <c r="A374" s="3" t="s">
        <v>377</v>
      </c>
      <c r="B374" s="3" t="s">
        <v>59</v>
      </c>
      <c r="C374" s="3">
        <v>126.038596266393</v>
      </c>
      <c r="D374" s="3">
        <v>125.92964244521301</v>
      </c>
      <c r="E374" s="3">
        <v>122.20984450425</v>
      </c>
    </row>
    <row r="375" spans="1:5" x14ac:dyDescent="0.25">
      <c r="A375" s="3" t="s">
        <v>378</v>
      </c>
      <c r="B375" s="3" t="s">
        <v>59</v>
      </c>
      <c r="C375" s="3">
        <v>131.323860481011</v>
      </c>
      <c r="D375" s="3">
        <v>130.63711606647001</v>
      </c>
      <c r="E375" s="3">
        <v>130.11096159596701</v>
      </c>
    </row>
    <row r="376" spans="1:5" x14ac:dyDescent="0.25">
      <c r="A376" s="3" t="s">
        <v>379</v>
      </c>
      <c r="B376" s="3" t="s">
        <v>59</v>
      </c>
      <c r="C376" s="3">
        <v>112.660066641035</v>
      </c>
      <c r="D376" s="3">
        <v>92.654844290657394</v>
      </c>
      <c r="E376" s="3">
        <v>80.174003588363405</v>
      </c>
    </row>
    <row r="377" spans="1:5" x14ac:dyDescent="0.25">
      <c r="A377" s="3" t="s">
        <v>380</v>
      </c>
      <c r="B377" s="3" t="s">
        <v>59</v>
      </c>
      <c r="C377" s="3">
        <v>177.17604340211</v>
      </c>
      <c r="D377" s="3">
        <v>156.43031526336</v>
      </c>
      <c r="E377" s="3">
        <v>140.62438591994501</v>
      </c>
    </row>
    <row r="378" spans="1:5" x14ac:dyDescent="0.25">
      <c r="A378" s="3" t="s">
        <v>381</v>
      </c>
      <c r="B378" s="3" t="s">
        <v>59</v>
      </c>
      <c r="C378" s="3">
        <v>86.604212055192406</v>
      </c>
      <c r="D378" s="3">
        <v>54.7104532444786</v>
      </c>
      <c r="E378" s="3">
        <v>53.569449784270901</v>
      </c>
    </row>
    <row r="379" spans="1:5" x14ac:dyDescent="0.25">
      <c r="A379" s="3" t="s">
        <v>382</v>
      </c>
      <c r="B379" s="3" t="s">
        <v>59</v>
      </c>
      <c r="C379" s="3">
        <v>73.679151181169601</v>
      </c>
      <c r="D379" s="3">
        <v>50.168952112435299</v>
      </c>
      <c r="E379" s="3">
        <v>76.176064761416498</v>
      </c>
    </row>
    <row r="380" spans="1:5" x14ac:dyDescent="0.25">
      <c r="A380" s="3" t="s">
        <v>383</v>
      </c>
      <c r="B380" s="3" t="s">
        <v>59</v>
      </c>
      <c r="C380" s="3">
        <v>111.89587338203199</v>
      </c>
      <c r="D380" s="3">
        <v>83.840168311333201</v>
      </c>
      <c r="E380" s="3">
        <v>66.460303729334797</v>
      </c>
    </row>
    <row r="381" spans="1:5" x14ac:dyDescent="0.25">
      <c r="A381" s="3" t="s">
        <v>384</v>
      </c>
      <c r="B381" s="3" t="s">
        <v>59</v>
      </c>
      <c r="C381" s="3">
        <v>143.07949933786099</v>
      </c>
      <c r="D381" s="3">
        <v>130.04125550002101</v>
      </c>
      <c r="E381" s="3">
        <v>115.355771284548</v>
      </c>
    </row>
    <row r="382" spans="1:5" x14ac:dyDescent="0.25">
      <c r="A382" s="3" t="s">
        <v>385</v>
      </c>
      <c r="B382" s="3" t="s">
        <v>59</v>
      </c>
      <c r="C382" s="3">
        <v>103.110256738861</v>
      </c>
      <c r="D382" s="3">
        <v>61.748131060703102</v>
      </c>
      <c r="E382" s="3">
        <v>101.657813234226</v>
      </c>
    </row>
    <row r="383" spans="1:5" x14ac:dyDescent="0.25">
      <c r="A383" s="3" t="s">
        <v>386</v>
      </c>
      <c r="B383" s="3" t="s">
        <v>59</v>
      </c>
      <c r="C383" s="3">
        <v>107.867668418129</v>
      </c>
      <c r="D383" s="3">
        <v>39.607415951129802</v>
      </c>
      <c r="E383" s="3">
        <v>62.582051774958302</v>
      </c>
    </row>
    <row r="384" spans="1:5" x14ac:dyDescent="0.25">
      <c r="A384" s="3" t="s">
        <v>387</v>
      </c>
      <c r="B384" s="3" t="s">
        <v>59</v>
      </c>
      <c r="C384" s="3">
        <v>70.058983724208602</v>
      </c>
      <c r="D384" s="3">
        <v>23.3668460848391</v>
      </c>
      <c r="E384" s="3">
        <v>65.096714938698696</v>
      </c>
    </row>
    <row r="385" spans="1:5" x14ac:dyDescent="0.25">
      <c r="A385" s="3" t="s">
        <v>388</v>
      </c>
      <c r="B385" s="3" t="s">
        <v>59</v>
      </c>
      <c r="C385" s="3">
        <v>99.195758041778703</v>
      </c>
      <c r="D385" s="3">
        <v>86.719370754837897</v>
      </c>
      <c r="E385" s="3">
        <v>61.051465248408697</v>
      </c>
    </row>
    <row r="386" spans="1:5" x14ac:dyDescent="0.25">
      <c r="A386" s="3" t="s">
        <v>389</v>
      </c>
      <c r="B386" s="3" t="s">
        <v>59</v>
      </c>
      <c r="C386" s="3">
        <v>86.284303045837007</v>
      </c>
      <c r="D386" s="3">
        <v>52.348434362851798</v>
      </c>
      <c r="E386" s="3">
        <v>56.938965782391399</v>
      </c>
    </row>
    <row r="387" spans="1:5" x14ac:dyDescent="0.25">
      <c r="A387" s="3" t="s">
        <v>390</v>
      </c>
      <c r="B387" s="3" t="s">
        <v>59</v>
      </c>
      <c r="C387" s="3">
        <v>79.082030415652</v>
      </c>
      <c r="D387" s="3">
        <v>15.028237002862101</v>
      </c>
      <c r="E387" s="3">
        <v>24.198833781878701</v>
      </c>
    </row>
    <row r="388" spans="1:5" x14ac:dyDescent="0.25">
      <c r="A388" s="3" t="s">
        <v>391</v>
      </c>
      <c r="B388" s="3" t="s">
        <v>59</v>
      </c>
      <c r="C388" s="3">
        <v>111.426844376094</v>
      </c>
      <c r="D388" s="3">
        <v>100.63067623563499</v>
      </c>
      <c r="E388" s="3">
        <v>97.571265325302207</v>
      </c>
    </row>
    <row r="389" spans="1:5" x14ac:dyDescent="0.25">
      <c r="A389" s="3" t="s">
        <v>393</v>
      </c>
      <c r="B389" s="3" t="s">
        <v>59</v>
      </c>
      <c r="C389" s="3">
        <v>99.087989662095694</v>
      </c>
      <c r="D389" s="3">
        <v>82.507048571062299</v>
      </c>
      <c r="E389" s="3">
        <v>89.893395702507604</v>
      </c>
    </row>
    <row r="390" spans="1:5" x14ac:dyDescent="0.25">
      <c r="A390" s="3" t="s">
        <v>392</v>
      </c>
      <c r="B390" s="3" t="s">
        <v>59</v>
      </c>
      <c r="C390" s="3">
        <v>98.787859370327595</v>
      </c>
      <c r="D390" s="3">
        <v>81.9161967619291</v>
      </c>
      <c r="E390" s="3">
        <v>78.474849416890905</v>
      </c>
    </row>
    <row r="391" spans="1:5" x14ac:dyDescent="0.25">
      <c r="A391" s="3" t="s">
        <v>394</v>
      </c>
      <c r="B391" s="3" t="s">
        <v>59</v>
      </c>
      <c r="C391" s="3">
        <v>84.088278012730001</v>
      </c>
      <c r="D391" s="3">
        <v>50.836718783373897</v>
      </c>
      <c r="E391" s="3">
        <v>52.735507710709498</v>
      </c>
    </row>
    <row r="392" spans="1:5" x14ac:dyDescent="0.25">
      <c r="A392" s="3" t="s">
        <v>395</v>
      </c>
      <c r="B392" s="3" t="s">
        <v>59</v>
      </c>
      <c r="C392" s="3">
        <v>102.183989064035</v>
      </c>
      <c r="D392" s="3">
        <v>86.920682216241502</v>
      </c>
      <c r="E392" s="3">
        <v>78.812593446964797</v>
      </c>
    </row>
    <row r="393" spans="1:5" x14ac:dyDescent="0.25">
      <c r="A393" s="3" t="s">
        <v>396</v>
      </c>
      <c r="B393" s="3" t="s">
        <v>59</v>
      </c>
      <c r="C393" s="3">
        <v>64.632716049382694</v>
      </c>
      <c r="D393" s="3">
        <v>64.971357170318996</v>
      </c>
      <c r="E393" s="3">
        <v>75.716722200862804</v>
      </c>
    </row>
    <row r="394" spans="1:5" x14ac:dyDescent="0.25">
      <c r="A394" s="3" t="s">
        <v>397</v>
      </c>
      <c r="B394" s="3" t="s">
        <v>59</v>
      </c>
      <c r="C394" s="3">
        <v>50.493026186509397</v>
      </c>
      <c r="D394" s="3">
        <v>36.835202272630099</v>
      </c>
      <c r="E394" s="3">
        <v>28.470705711478399</v>
      </c>
    </row>
    <row r="395" spans="1:5" x14ac:dyDescent="0.25">
      <c r="A395" s="3" t="s">
        <v>398</v>
      </c>
      <c r="B395" s="3" t="s">
        <v>59</v>
      </c>
      <c r="C395" s="3">
        <v>91.130676235635804</v>
      </c>
      <c r="D395" s="3">
        <v>85.3107351873211</v>
      </c>
      <c r="E395" s="3">
        <v>65.836932376436394</v>
      </c>
    </row>
    <row r="396" spans="1:5" x14ac:dyDescent="0.25">
      <c r="A396" s="3" t="s">
        <v>399</v>
      </c>
      <c r="B396" s="3" t="s">
        <v>59</v>
      </c>
      <c r="C396" s="3">
        <v>71.746454355162498</v>
      </c>
      <c r="D396" s="3">
        <v>46.435954120210098</v>
      </c>
      <c r="E396" s="3">
        <v>27.483692169678299</v>
      </c>
    </row>
    <row r="397" spans="1:5" x14ac:dyDescent="0.25">
      <c r="A397" s="3" t="s">
        <v>402</v>
      </c>
      <c r="B397" s="3" t="s">
        <v>59</v>
      </c>
      <c r="C397" s="3">
        <v>95.546755521380604</v>
      </c>
      <c r="D397" s="3">
        <v>92.885311205092094</v>
      </c>
      <c r="E397" s="3">
        <v>88.125101456704598</v>
      </c>
    </row>
    <row r="398" spans="1:5" x14ac:dyDescent="0.25">
      <c r="A398" s="3" t="s">
        <v>400</v>
      </c>
      <c r="B398" s="3" t="s">
        <v>59</v>
      </c>
      <c r="C398" s="3">
        <v>101.262302960399</v>
      </c>
      <c r="D398" s="3">
        <v>79.150967576573095</v>
      </c>
      <c r="E398" s="3">
        <v>77.296178820111805</v>
      </c>
    </row>
    <row r="399" spans="1:5" x14ac:dyDescent="0.25">
      <c r="A399" s="3" t="s">
        <v>401</v>
      </c>
      <c r="B399" s="3" t="s">
        <v>59</v>
      </c>
      <c r="C399" s="3">
        <v>86.690930838566302</v>
      </c>
      <c r="D399" s="3">
        <v>62.044288521508697</v>
      </c>
      <c r="E399" s="3">
        <v>58.485336836259499</v>
      </c>
    </row>
    <row r="400" spans="1:5" x14ac:dyDescent="0.25">
      <c r="A400" s="3" t="s">
        <v>403</v>
      </c>
      <c r="B400" s="3" t="s">
        <v>59</v>
      </c>
      <c r="C400" s="3">
        <v>104.46154256909701</v>
      </c>
      <c r="D400" s="3">
        <v>88.809378871374193</v>
      </c>
      <c r="E400" s="3">
        <v>56.972948438634702</v>
      </c>
    </row>
    <row r="401" spans="1:5" x14ac:dyDescent="0.25">
      <c r="A401" s="3" t="s">
        <v>404</v>
      </c>
      <c r="B401" s="3" t="s">
        <v>59</v>
      </c>
      <c r="C401" s="3">
        <v>58.221560083728498</v>
      </c>
      <c r="D401" s="3">
        <v>31.201161946259901</v>
      </c>
      <c r="E401" s="3">
        <v>21.053270109786801</v>
      </c>
    </row>
    <row r="402" spans="1:5" x14ac:dyDescent="0.25">
      <c r="A402" s="3" t="s">
        <v>405</v>
      </c>
      <c r="B402" s="3" t="s">
        <v>59</v>
      </c>
      <c r="C402" s="3">
        <v>137.66742492203801</v>
      </c>
      <c r="D402" s="3">
        <v>119.97037464223099</v>
      </c>
      <c r="E402" s="3">
        <v>116.22647272416501</v>
      </c>
    </row>
    <row r="403" spans="1:5" x14ac:dyDescent="0.25">
      <c r="A403" s="3" t="s">
        <v>407</v>
      </c>
      <c r="B403" s="3" t="s">
        <v>59</v>
      </c>
      <c r="C403" s="3">
        <v>90.261117518902907</v>
      </c>
      <c r="D403" s="3">
        <v>89.592144047161298</v>
      </c>
      <c r="E403" s="3">
        <v>92.976996027168994</v>
      </c>
    </row>
    <row r="404" spans="1:5" x14ac:dyDescent="0.25">
      <c r="A404" s="3" t="s">
        <v>406</v>
      </c>
      <c r="B404" s="3" t="s">
        <v>59</v>
      </c>
      <c r="C404" s="3">
        <v>108.444305608953</v>
      </c>
      <c r="D404" s="3">
        <v>72.733318381819004</v>
      </c>
      <c r="E404" s="3">
        <v>63.475095048912699</v>
      </c>
    </row>
    <row r="405" spans="1:5" x14ac:dyDescent="0.25">
      <c r="A405" s="3" t="s">
        <v>408</v>
      </c>
      <c r="B405" s="3" t="s">
        <v>59</v>
      </c>
      <c r="C405" s="3">
        <v>129.52429621085901</v>
      </c>
      <c r="D405" s="3">
        <v>120.871096586782</v>
      </c>
      <c r="E405" s="3">
        <v>100.230669827844</v>
      </c>
    </row>
    <row r="406" spans="1:5" x14ac:dyDescent="0.25">
      <c r="A406" s="3" t="s">
        <v>409</v>
      </c>
      <c r="B406" s="3" t="s">
        <v>59</v>
      </c>
      <c r="C406" s="3">
        <v>117.455818275022</v>
      </c>
      <c r="D406" s="3">
        <v>88.685003631082097</v>
      </c>
      <c r="E406" s="3">
        <v>73.421173480285404</v>
      </c>
    </row>
    <row r="407" spans="1:5" x14ac:dyDescent="0.25">
      <c r="A407" s="3" t="s">
        <v>411</v>
      </c>
      <c r="B407" s="3" t="s">
        <v>59</v>
      </c>
      <c r="C407" s="3">
        <v>127.467213464906</v>
      </c>
      <c r="D407" s="3">
        <v>98.791832201290106</v>
      </c>
      <c r="E407" s="3">
        <v>88.470545516681597</v>
      </c>
    </row>
    <row r="408" spans="1:5" x14ac:dyDescent="0.25">
      <c r="A408" s="3" t="s">
        <v>410</v>
      </c>
      <c r="B408" s="3" t="s">
        <v>59</v>
      </c>
      <c r="C408" s="3">
        <v>140.041650647187</v>
      </c>
      <c r="D408" s="3">
        <v>113.851638258789</v>
      </c>
      <c r="E408" s="3">
        <v>122.893310265282</v>
      </c>
    </row>
    <row r="409" spans="1:5" x14ac:dyDescent="0.25">
      <c r="A409" s="3" t="s">
        <v>412</v>
      </c>
      <c r="B409" s="3" t="s">
        <v>59</v>
      </c>
      <c r="C409" s="3">
        <v>145.47577854671201</v>
      </c>
      <c r="D409" s="3">
        <v>103.97533000128099</v>
      </c>
      <c r="E409" s="3">
        <v>97.199164851125602</v>
      </c>
    </row>
    <row r="410" spans="1:5" x14ac:dyDescent="0.25">
      <c r="A410" s="3" t="s">
        <v>413</v>
      </c>
      <c r="B410" s="3" t="s">
        <v>59</v>
      </c>
      <c r="C410" s="3">
        <v>185.008426246315</v>
      </c>
      <c r="D410" s="3">
        <v>156.734642658806</v>
      </c>
      <c r="E410" s="3">
        <v>142.047535136058</v>
      </c>
    </row>
    <row r="411" spans="1:5" x14ac:dyDescent="0.25">
      <c r="A411" s="3" t="s">
        <v>414</v>
      </c>
      <c r="B411" s="3" t="s">
        <v>59</v>
      </c>
      <c r="C411" s="3">
        <v>134.12670340467301</v>
      </c>
      <c r="D411" s="3">
        <v>130.67026570976901</v>
      </c>
      <c r="E411" s="3">
        <v>128.985902857875</v>
      </c>
    </row>
    <row r="412" spans="1:5" x14ac:dyDescent="0.25">
      <c r="A412" s="3" t="s">
        <v>415</v>
      </c>
      <c r="B412" s="3" t="s">
        <v>59</v>
      </c>
      <c r="C412" s="3">
        <v>70.777297193387099</v>
      </c>
      <c r="D412" s="3">
        <v>73.917093852791595</v>
      </c>
      <c r="E412" s="3">
        <v>76.799115724721204</v>
      </c>
    </row>
    <row r="413" spans="1:5" x14ac:dyDescent="0.25">
      <c r="A413" s="3" t="s">
        <v>416</v>
      </c>
      <c r="B413" s="3" t="s">
        <v>59</v>
      </c>
      <c r="C413" s="3">
        <v>73.850880003417402</v>
      </c>
      <c r="D413" s="3">
        <v>53.833525567089502</v>
      </c>
      <c r="E413" s="3">
        <v>64.587861506258207</v>
      </c>
    </row>
    <row r="414" spans="1:5" x14ac:dyDescent="0.25">
      <c r="A414" s="3" t="s">
        <v>417</v>
      </c>
      <c r="B414" s="3" t="s">
        <v>59</v>
      </c>
      <c r="C414" s="3">
        <v>104.055448759024</v>
      </c>
      <c r="D414" s="3">
        <v>37.0682109445085</v>
      </c>
      <c r="E414" s="3">
        <v>45.109188773548603</v>
      </c>
    </row>
    <row r="415" spans="1:5" x14ac:dyDescent="0.25">
      <c r="A415" s="3" t="s">
        <v>418</v>
      </c>
      <c r="B415" s="3" t="s">
        <v>59</v>
      </c>
      <c r="C415" s="3">
        <v>115.01991755307699</v>
      </c>
      <c r="D415" s="3">
        <v>112.710079456619</v>
      </c>
      <c r="E415" s="3">
        <v>103.77051561365199</v>
      </c>
    </row>
    <row r="416" spans="1:5" x14ac:dyDescent="0.25">
      <c r="A416" s="3" t="s">
        <v>419</v>
      </c>
      <c r="B416" s="3" t="s">
        <v>59</v>
      </c>
      <c r="C416" s="3">
        <v>73.5936925968644</v>
      </c>
      <c r="D416" s="3">
        <v>55.338651800589403</v>
      </c>
      <c r="E416" s="3">
        <v>66.004933999743699</v>
      </c>
    </row>
    <row r="417" spans="1:5" x14ac:dyDescent="0.25">
      <c r="A417" s="3" t="s">
        <v>420</v>
      </c>
      <c r="B417" s="3" t="s">
        <v>59</v>
      </c>
      <c r="C417" s="3">
        <v>94.462546456491097</v>
      </c>
      <c r="D417" s="3">
        <v>45.966519287453501</v>
      </c>
      <c r="E417" s="3">
        <v>44.6683754111666</v>
      </c>
    </row>
    <row r="418" spans="1:5" x14ac:dyDescent="0.25">
      <c r="A418" s="3" t="s">
        <v>421</v>
      </c>
      <c r="B418" s="3" t="s">
        <v>25</v>
      </c>
      <c r="C418" s="3">
        <v>80.260231107693599</v>
      </c>
      <c r="D418" s="3">
        <v>73.301411850143097</v>
      </c>
      <c r="E418" s="3">
        <v>69.174484172754006</v>
      </c>
    </row>
    <row r="419" spans="1:5" x14ac:dyDescent="0.25">
      <c r="A419" s="3" t="s">
        <v>422</v>
      </c>
      <c r="B419" s="3" t="s">
        <v>25</v>
      </c>
      <c r="C419" s="3">
        <v>101.536919560852</v>
      </c>
      <c r="D419" s="3">
        <v>83.317356572258504</v>
      </c>
      <c r="E419" s="3">
        <v>78.099149899611305</v>
      </c>
    </row>
    <row r="420" spans="1:5" x14ac:dyDescent="0.25">
      <c r="A420" s="3" t="s">
        <v>423</v>
      </c>
      <c r="B420" s="3" t="s">
        <v>25</v>
      </c>
      <c r="C420" s="3">
        <v>86.479420308428303</v>
      </c>
      <c r="D420" s="3">
        <v>75.740569866290798</v>
      </c>
      <c r="E420" s="3">
        <v>71.890138408304495</v>
      </c>
    </row>
    <row r="421" spans="1:5" x14ac:dyDescent="0.25">
      <c r="A421" s="3" t="s">
        <v>424</v>
      </c>
      <c r="B421" s="3" t="s">
        <v>25</v>
      </c>
      <c r="C421" s="3">
        <v>96.754720406681201</v>
      </c>
      <c r="D421" s="3">
        <v>89.559539066171098</v>
      </c>
      <c r="E421" s="3">
        <v>87.915844333376</v>
      </c>
    </row>
    <row r="422" spans="1:5" x14ac:dyDescent="0.25">
      <c r="A422" s="3" t="s">
        <v>427</v>
      </c>
      <c r="B422" s="3" t="s">
        <v>25</v>
      </c>
      <c r="C422" s="3">
        <v>141.434298773975</v>
      </c>
      <c r="D422" s="3">
        <v>130.778002050493</v>
      </c>
      <c r="E422" s="3">
        <v>103.49552522534</v>
      </c>
    </row>
    <row r="423" spans="1:5" x14ac:dyDescent="0.25">
      <c r="A423" s="3" t="s">
        <v>425</v>
      </c>
      <c r="B423" s="3" t="s">
        <v>25</v>
      </c>
      <c r="C423" s="3">
        <v>169.63907044299199</v>
      </c>
      <c r="D423" s="3">
        <v>129.361068392498</v>
      </c>
      <c r="E423" s="3">
        <v>98.1300568157545</v>
      </c>
    </row>
    <row r="424" spans="1:5" x14ac:dyDescent="0.25">
      <c r="A424" s="3" t="s">
        <v>426</v>
      </c>
      <c r="B424" s="3" t="s">
        <v>25</v>
      </c>
      <c r="C424" s="3">
        <v>98.770237942671599</v>
      </c>
      <c r="D424" s="3">
        <v>75.127995642701507</v>
      </c>
      <c r="E424" s="3">
        <v>64.046670084155593</v>
      </c>
    </row>
    <row r="425" spans="1:5" x14ac:dyDescent="0.25">
      <c r="A425" s="3" t="s">
        <v>428</v>
      </c>
      <c r="B425" s="3" t="s">
        <v>25</v>
      </c>
      <c r="C425" s="3">
        <v>122.588822675039</v>
      </c>
      <c r="D425" s="3">
        <v>111.987953351275</v>
      </c>
      <c r="E425" s="3">
        <v>88.002135930625002</v>
      </c>
    </row>
    <row r="426" spans="1:5" x14ac:dyDescent="0.25">
      <c r="A426" s="3" t="s">
        <v>429</v>
      </c>
      <c r="B426" s="3" t="s">
        <v>25</v>
      </c>
      <c r="C426" s="3">
        <v>165.68129779144701</v>
      </c>
      <c r="D426" s="3">
        <v>151.87489854329499</v>
      </c>
      <c r="E426" s="3">
        <v>104.869921824939</v>
      </c>
    </row>
    <row r="427" spans="1:5" x14ac:dyDescent="0.25">
      <c r="A427" s="3" t="s">
        <v>430</v>
      </c>
      <c r="B427" s="3" t="s">
        <v>25</v>
      </c>
      <c r="C427" s="3">
        <v>94.736500918450105</v>
      </c>
      <c r="D427" s="3">
        <v>70.355280020504907</v>
      </c>
      <c r="E427" s="3">
        <v>87.167862787816603</v>
      </c>
    </row>
    <row r="428" spans="1:5" x14ac:dyDescent="0.25">
      <c r="A428" s="3" t="s">
        <v>431</v>
      </c>
      <c r="B428" s="3" t="s">
        <v>25</v>
      </c>
      <c r="C428" s="3">
        <v>94.467117348028495</v>
      </c>
      <c r="D428" s="3">
        <v>86.951813405100594</v>
      </c>
      <c r="E428" s="3">
        <v>75.0189457046435</v>
      </c>
    </row>
    <row r="429" spans="1:5" x14ac:dyDescent="0.25">
      <c r="A429" s="3" t="s">
        <v>432</v>
      </c>
      <c r="B429" s="3" t="s">
        <v>25</v>
      </c>
      <c r="C429" s="3">
        <v>74.216658122944196</v>
      </c>
      <c r="D429" s="3">
        <v>69.697071639113105</v>
      </c>
      <c r="E429" s="3">
        <v>61.729879533512701</v>
      </c>
    </row>
    <row r="430" spans="1:5" x14ac:dyDescent="0.25">
      <c r="A430" s="3" t="s">
        <v>433</v>
      </c>
      <c r="B430" s="3" t="s">
        <v>25</v>
      </c>
      <c r="C430" s="3">
        <v>72.704205647400499</v>
      </c>
      <c r="D430" s="3">
        <v>63.249540774915602</v>
      </c>
      <c r="E430" s="3">
        <v>56.381050023495199</v>
      </c>
    </row>
    <row r="431" spans="1:5" x14ac:dyDescent="0.25">
      <c r="A431" s="3" t="s">
        <v>434</v>
      </c>
      <c r="B431" s="3" t="s">
        <v>25</v>
      </c>
      <c r="C431" s="3">
        <v>81.505403904481199</v>
      </c>
      <c r="D431" s="3">
        <v>73.265282583621598</v>
      </c>
      <c r="E431" s="3">
        <v>67.947402708360002</v>
      </c>
    </row>
    <row r="432" spans="1:5" x14ac:dyDescent="0.25">
      <c r="A432" s="3" t="s">
        <v>435</v>
      </c>
      <c r="B432" s="3" t="s">
        <v>25</v>
      </c>
      <c r="C432" s="3">
        <v>103.07132940322001</v>
      </c>
      <c r="D432" s="3">
        <v>89.211991114528601</v>
      </c>
      <c r="E432" s="3">
        <v>105.373403391857</v>
      </c>
    </row>
    <row r="433" spans="1:5" x14ac:dyDescent="0.25">
      <c r="A433" s="3" t="s">
        <v>436</v>
      </c>
      <c r="B433" s="3" t="s">
        <v>25</v>
      </c>
      <c r="C433" s="3">
        <v>89.382641291810799</v>
      </c>
      <c r="D433" s="3">
        <v>72.080460506642694</v>
      </c>
      <c r="E433" s="3">
        <v>81.372709214404694</v>
      </c>
    </row>
    <row r="434" spans="1:5" x14ac:dyDescent="0.25">
      <c r="A434" s="3" t="s">
        <v>437</v>
      </c>
      <c r="B434" s="3" t="s">
        <v>25</v>
      </c>
      <c r="C434" s="3">
        <v>74.357341193558</v>
      </c>
      <c r="D434" s="3">
        <v>67.213251313597297</v>
      </c>
      <c r="E434" s="3">
        <v>72.740409671493893</v>
      </c>
    </row>
    <row r="435" spans="1:5" x14ac:dyDescent="0.25">
      <c r="A435" s="3" t="s">
        <v>438</v>
      </c>
      <c r="B435" s="3" t="s">
        <v>25</v>
      </c>
      <c r="C435" s="3">
        <v>142.95976974667801</v>
      </c>
      <c r="D435" s="3">
        <v>131.43867743175699</v>
      </c>
      <c r="E435" s="3">
        <v>91.954173608441096</v>
      </c>
    </row>
    <row r="436" spans="1:5" x14ac:dyDescent="0.25">
      <c r="A436" s="3" t="s">
        <v>439</v>
      </c>
      <c r="B436" s="3" t="s">
        <v>25</v>
      </c>
      <c r="C436" s="3">
        <v>69.245834935281295</v>
      </c>
      <c r="D436" s="3">
        <v>65.637190824041994</v>
      </c>
      <c r="E436" s="3">
        <v>60.036161305480803</v>
      </c>
    </row>
    <row r="437" spans="1:5" x14ac:dyDescent="0.25">
      <c r="A437" s="3" t="s">
        <v>440</v>
      </c>
      <c r="B437" s="3" t="s">
        <v>25</v>
      </c>
      <c r="C437" s="3">
        <v>140.15081806142899</v>
      </c>
      <c r="D437" s="3">
        <v>126.248099021743</v>
      </c>
      <c r="E437" s="3">
        <v>94.149119996582399</v>
      </c>
    </row>
    <row r="438" spans="1:5" x14ac:dyDescent="0.25">
      <c r="A438" s="3" t="s">
        <v>441</v>
      </c>
      <c r="B438" s="3" t="s">
        <v>25</v>
      </c>
      <c r="C438" s="3">
        <v>105.074009996155</v>
      </c>
      <c r="D438" s="3">
        <v>96.028920500662096</v>
      </c>
      <c r="E438" s="3">
        <v>88.978597975137703</v>
      </c>
    </row>
    <row r="439" spans="1:5" x14ac:dyDescent="0.25">
      <c r="A439" s="3" t="s">
        <v>442</v>
      </c>
      <c r="B439" s="3" t="s">
        <v>25</v>
      </c>
      <c r="C439" s="3">
        <v>115.96210859071201</v>
      </c>
      <c r="D439" s="3">
        <v>96.192628903413194</v>
      </c>
      <c r="E439" s="3">
        <v>80.834849844076999</v>
      </c>
    </row>
    <row r="440" spans="1:5" x14ac:dyDescent="0.25">
      <c r="A440" s="3" t="s">
        <v>443</v>
      </c>
      <c r="B440" s="3" t="s">
        <v>25</v>
      </c>
      <c r="C440" s="3">
        <v>103.87550728352301</v>
      </c>
      <c r="D440" s="3">
        <v>98.869163569567206</v>
      </c>
      <c r="E440" s="3">
        <v>89.939681319150694</v>
      </c>
    </row>
    <row r="441" spans="1:5" x14ac:dyDescent="0.25">
      <c r="A441" s="3" t="s">
        <v>444</v>
      </c>
      <c r="B441" s="3" t="s">
        <v>25</v>
      </c>
      <c r="C441" s="3">
        <v>169.727380494681</v>
      </c>
      <c r="D441" s="3">
        <v>165.35557905079199</v>
      </c>
      <c r="E441" s="3">
        <v>151.61048101157601</v>
      </c>
    </row>
    <row r="442" spans="1:5" x14ac:dyDescent="0.25">
      <c r="A442" s="3" t="s">
        <v>445</v>
      </c>
      <c r="B442" s="3" t="s">
        <v>25</v>
      </c>
      <c r="C442" s="3">
        <v>108.557680806527</v>
      </c>
      <c r="D442" s="3">
        <v>94.277414669571399</v>
      </c>
      <c r="E442" s="3">
        <v>73.179311375966506</v>
      </c>
    </row>
    <row r="443" spans="1:5" x14ac:dyDescent="0.25">
      <c r="A443" s="3" t="s">
        <v>446</v>
      </c>
      <c r="B443" s="3" t="s">
        <v>25</v>
      </c>
      <c r="C443" s="3">
        <v>115.40988508693199</v>
      </c>
      <c r="D443" s="3">
        <v>96.784997223290205</v>
      </c>
      <c r="E443" s="3">
        <v>107.718398906403</v>
      </c>
    </row>
    <row r="444" spans="1:5" x14ac:dyDescent="0.25">
      <c r="A444" s="3" t="s">
        <v>447</v>
      </c>
      <c r="B444" s="3" t="s">
        <v>25</v>
      </c>
      <c r="C444" s="3">
        <v>74.408934597804205</v>
      </c>
      <c r="D444" s="3">
        <v>71.914423939510399</v>
      </c>
      <c r="E444" s="3">
        <v>76.360726643598497</v>
      </c>
    </row>
    <row r="445" spans="1:5" x14ac:dyDescent="0.25">
      <c r="A445" s="3" t="s">
        <v>448</v>
      </c>
      <c r="B445" s="3" t="s">
        <v>25</v>
      </c>
      <c r="C445" s="3">
        <v>69.823732325174007</v>
      </c>
      <c r="D445" s="3">
        <v>68.012249562134201</v>
      </c>
      <c r="E445" s="3">
        <v>64.714767824341095</v>
      </c>
    </row>
    <row r="446" spans="1:5" x14ac:dyDescent="0.25">
      <c r="A446" s="3" t="s">
        <v>449</v>
      </c>
      <c r="B446" s="3" t="s">
        <v>25</v>
      </c>
      <c r="C446" s="3">
        <v>78.516435986159195</v>
      </c>
      <c r="D446" s="3">
        <v>78.6631317014823</v>
      </c>
      <c r="E446" s="3">
        <v>75.673544363279007</v>
      </c>
    </row>
    <row r="447" spans="1:5" x14ac:dyDescent="0.25">
      <c r="A447" s="3" t="s">
        <v>452</v>
      </c>
      <c r="B447" s="3" t="s">
        <v>25</v>
      </c>
      <c r="C447" s="3">
        <v>89.674868640266595</v>
      </c>
      <c r="D447" s="3">
        <v>78.998344653765599</v>
      </c>
      <c r="E447" s="3">
        <v>70.390330642060604</v>
      </c>
    </row>
    <row r="448" spans="1:5" x14ac:dyDescent="0.25">
      <c r="A448" s="3" t="s">
        <v>450</v>
      </c>
      <c r="B448" s="3" t="s">
        <v>25</v>
      </c>
      <c r="C448" s="3">
        <v>141.98662907428701</v>
      </c>
      <c r="D448" s="3">
        <v>129.74446793968099</v>
      </c>
      <c r="E448" s="3">
        <v>101.840851809133</v>
      </c>
    </row>
    <row r="449" spans="1:5" x14ac:dyDescent="0.25">
      <c r="A449" s="3" t="s">
        <v>451</v>
      </c>
      <c r="B449" s="3" t="s">
        <v>25</v>
      </c>
      <c r="C449" s="3">
        <v>145.17603272245699</v>
      </c>
      <c r="D449" s="3">
        <v>136.928382246144</v>
      </c>
      <c r="E449" s="3">
        <v>109.053216711521</v>
      </c>
    </row>
    <row r="450" spans="1:5" x14ac:dyDescent="0.25">
      <c r="A450" s="3" t="s">
        <v>453</v>
      </c>
      <c r="B450" s="3" t="s">
        <v>1</v>
      </c>
      <c r="C450" s="3">
        <v>138.35504506813601</v>
      </c>
      <c r="D450" s="3">
        <v>119.654150113204</v>
      </c>
      <c r="E450" s="3">
        <v>96.054049724464903</v>
      </c>
    </row>
    <row r="451" spans="1:5" x14ac:dyDescent="0.25">
      <c r="A451" s="3" t="s">
        <v>454</v>
      </c>
      <c r="B451" s="3" t="s">
        <v>1</v>
      </c>
      <c r="C451" s="3">
        <v>149.66770259301899</v>
      </c>
      <c r="D451" s="3">
        <v>136.804092443077</v>
      </c>
      <c r="E451" s="3">
        <v>112.07972361057701</v>
      </c>
    </row>
    <row r="452" spans="1:5" x14ac:dyDescent="0.25">
      <c r="A452" s="3" t="s">
        <v>455</v>
      </c>
      <c r="B452" s="3" t="s">
        <v>1</v>
      </c>
      <c r="C452" s="3">
        <v>124.12396941347301</v>
      </c>
      <c r="D452" s="3">
        <v>121.16037635097599</v>
      </c>
      <c r="E452" s="3">
        <v>125.415513264129</v>
      </c>
    </row>
    <row r="453" spans="1:5" x14ac:dyDescent="0.25">
      <c r="A453" s="3" t="s">
        <v>456</v>
      </c>
      <c r="B453" s="3" t="s">
        <v>1</v>
      </c>
      <c r="C453" s="3">
        <v>140.026570976974</v>
      </c>
      <c r="D453" s="3">
        <v>120.245802896321</v>
      </c>
      <c r="E453" s="3">
        <v>116.687812379853</v>
      </c>
    </row>
    <row r="454" spans="1:5" x14ac:dyDescent="0.25">
      <c r="A454" s="3" t="s">
        <v>457</v>
      </c>
      <c r="B454" s="3" t="s">
        <v>1</v>
      </c>
      <c r="C454" s="3">
        <v>114.168610363535</v>
      </c>
      <c r="D454" s="3">
        <v>98.586302276902003</v>
      </c>
      <c r="E454" s="3">
        <v>105.109893630654</v>
      </c>
    </row>
    <row r="455" spans="1:5" x14ac:dyDescent="0.25">
      <c r="A455" s="3" t="s">
        <v>458</v>
      </c>
      <c r="B455" s="3" t="s">
        <v>1</v>
      </c>
      <c r="C455" s="3">
        <v>63.413035584604103</v>
      </c>
      <c r="D455" s="3">
        <v>32.4546221538724</v>
      </c>
      <c r="E455" s="3">
        <v>89.797503097099295</v>
      </c>
    </row>
    <row r="456" spans="1:5" x14ac:dyDescent="0.25">
      <c r="A456" s="3" t="s">
        <v>459</v>
      </c>
      <c r="B456" s="3" t="s">
        <v>1</v>
      </c>
      <c r="C456" s="3">
        <v>170.43958520227201</v>
      </c>
      <c r="D456" s="3">
        <v>103.541138023836</v>
      </c>
      <c r="E456" s="3">
        <v>75.473364945106496</v>
      </c>
    </row>
    <row r="457" spans="1:5" x14ac:dyDescent="0.25">
      <c r="A457" s="3" t="s">
        <v>460</v>
      </c>
      <c r="B457" s="3" t="s">
        <v>1</v>
      </c>
      <c r="C457" s="3">
        <v>127.33963432867699</v>
      </c>
      <c r="D457" s="3">
        <v>123.988765004912</v>
      </c>
      <c r="E457" s="3">
        <v>114.351114955786</v>
      </c>
    </row>
    <row r="458" spans="1:5" x14ac:dyDescent="0.25">
      <c r="A458" s="3" t="s">
        <v>461</v>
      </c>
      <c r="B458" s="3" t="s">
        <v>1</v>
      </c>
      <c r="C458" s="3">
        <v>137.32280319535201</v>
      </c>
      <c r="D458" s="3">
        <v>117.62457815370099</v>
      </c>
      <c r="E458" s="3">
        <v>101.11892861719799</v>
      </c>
    </row>
    <row r="459" spans="1:5" x14ac:dyDescent="0.25">
      <c r="A459" s="3" t="s">
        <v>462</v>
      </c>
      <c r="B459" s="3" t="s">
        <v>1</v>
      </c>
      <c r="C459" s="3">
        <v>149.67095988722201</v>
      </c>
      <c r="D459" s="3">
        <v>52.929589046947697</v>
      </c>
      <c r="E459" s="3">
        <v>48.178862830535202</v>
      </c>
    </row>
    <row r="460" spans="1:5" x14ac:dyDescent="0.25">
      <c r="A460" s="3" t="s">
        <v>463</v>
      </c>
      <c r="B460" s="3" t="s">
        <v>1</v>
      </c>
      <c r="C460" s="3">
        <v>141.48427955060001</v>
      </c>
      <c r="D460" s="3">
        <v>78.000768935024894</v>
      </c>
      <c r="E460" s="3">
        <v>74.893886966551193</v>
      </c>
    </row>
    <row r="461" spans="1:5" x14ac:dyDescent="0.25">
      <c r="A461" s="3" t="s">
        <v>464</v>
      </c>
      <c r="B461" s="3" t="s">
        <v>1</v>
      </c>
      <c r="C461" s="3">
        <v>126.864165491904</v>
      </c>
      <c r="D461" s="3">
        <v>86.949015335981798</v>
      </c>
      <c r="E461" s="3">
        <v>88.256386432568704</v>
      </c>
    </row>
    <row r="462" spans="1:5" x14ac:dyDescent="0.25">
      <c r="A462" s="3" t="s">
        <v>465</v>
      </c>
      <c r="B462" s="3" t="s">
        <v>1</v>
      </c>
      <c r="C462" s="3">
        <v>142.01542141911199</v>
      </c>
      <c r="D462" s="3">
        <v>120.300632235465</v>
      </c>
      <c r="E462" s="3">
        <v>106.04372249989299</v>
      </c>
    </row>
    <row r="463" spans="1:5" x14ac:dyDescent="0.25">
      <c r="A463" s="3" t="s">
        <v>466</v>
      </c>
      <c r="B463" s="3" t="s">
        <v>1</v>
      </c>
      <c r="C463" s="3">
        <v>128.04322055619599</v>
      </c>
      <c r="D463" s="3">
        <v>78.820838139177198</v>
      </c>
      <c r="E463" s="3">
        <v>56.363620829595497</v>
      </c>
    </row>
    <row r="464" spans="1:5" x14ac:dyDescent="0.25">
      <c r="A464" s="3" t="s">
        <v>467</v>
      </c>
      <c r="B464" s="3" t="s">
        <v>1</v>
      </c>
      <c r="C464" s="3">
        <v>130.36775385535401</v>
      </c>
      <c r="D464" s="3">
        <v>92.900113204323105</v>
      </c>
      <c r="E464" s="3">
        <v>134.397785039941</v>
      </c>
    </row>
    <row r="465" spans="1:5" x14ac:dyDescent="0.25">
      <c r="A465" s="3" t="s">
        <v>468</v>
      </c>
      <c r="B465" s="3" t="s">
        <v>1</v>
      </c>
      <c r="C465" s="3">
        <v>157.28327779913599</v>
      </c>
      <c r="D465" s="3">
        <v>138.779935067709</v>
      </c>
      <c r="E465" s="3">
        <v>114.65529283608799</v>
      </c>
    </row>
    <row r="466" spans="1:5" x14ac:dyDescent="0.25">
      <c r="A466" s="3" t="s">
        <v>469</v>
      </c>
      <c r="B466" s="3" t="s">
        <v>1</v>
      </c>
      <c r="C466" s="3">
        <v>175.64008501003801</v>
      </c>
      <c r="D466" s="3">
        <v>138.709694989106</v>
      </c>
      <c r="E466" s="3">
        <v>108.505660216156</v>
      </c>
    </row>
    <row r="467" spans="1:5" x14ac:dyDescent="0.25">
      <c r="A467" s="3" t="s">
        <v>470</v>
      </c>
      <c r="B467" s="3" t="s">
        <v>1</v>
      </c>
      <c r="C467" s="3">
        <v>128.586099363492</v>
      </c>
      <c r="D467" s="3">
        <v>101.576978939724</v>
      </c>
      <c r="E467" s="3">
        <v>117.22357853816899</v>
      </c>
    </row>
    <row r="468" spans="1:5" x14ac:dyDescent="0.25">
      <c r="A468" s="3" t="s">
        <v>471</v>
      </c>
      <c r="B468" s="3" t="s">
        <v>1</v>
      </c>
      <c r="C468" s="3">
        <v>122.144378230595</v>
      </c>
      <c r="D468" s="3">
        <v>77.414722969798007</v>
      </c>
      <c r="E468" s="3">
        <v>51.987088299371997</v>
      </c>
    </row>
    <row r="469" spans="1:5" x14ac:dyDescent="0.25">
      <c r="A469" s="3" t="s">
        <v>472</v>
      </c>
      <c r="B469" s="3" t="s">
        <v>1</v>
      </c>
      <c r="C469" s="3">
        <v>80.439542483660105</v>
      </c>
      <c r="D469" s="3">
        <v>70.753097099406205</v>
      </c>
      <c r="E469" s="3">
        <v>70.596714938698796</v>
      </c>
    </row>
    <row r="470" spans="1:5" x14ac:dyDescent="0.25">
      <c r="A470" s="3" t="s">
        <v>473</v>
      </c>
      <c r="B470" s="3" t="s">
        <v>1</v>
      </c>
      <c r="C470" s="3">
        <v>167.593446964842</v>
      </c>
      <c r="D470" s="3">
        <v>151.124289803067</v>
      </c>
      <c r="E470" s="3">
        <v>129.937556068178</v>
      </c>
    </row>
    <row r="471" spans="1:5" x14ac:dyDescent="0.25">
      <c r="A471" s="3" t="s">
        <v>474</v>
      </c>
      <c r="B471" s="3" t="s">
        <v>1</v>
      </c>
      <c r="C471" s="3">
        <v>144.82031483617399</v>
      </c>
      <c r="D471" s="3">
        <v>81.258789354521696</v>
      </c>
      <c r="E471" s="3">
        <v>57.368383954889097</v>
      </c>
    </row>
    <row r="472" spans="1:5" x14ac:dyDescent="0.25">
      <c r="A472" s="3" t="s">
        <v>475</v>
      </c>
      <c r="B472" s="3" t="s">
        <v>1</v>
      </c>
      <c r="C472" s="3">
        <v>125.42305309923501</v>
      </c>
      <c r="D472" s="3">
        <v>142.18725703789099</v>
      </c>
      <c r="E472" s="3">
        <v>161.03257294202999</v>
      </c>
    </row>
    <row r="473" spans="1:5" x14ac:dyDescent="0.25">
      <c r="A473" s="3" t="s">
        <v>476</v>
      </c>
      <c r="B473" s="3" t="s">
        <v>1</v>
      </c>
      <c r="C473" s="3">
        <v>173.317762399077</v>
      </c>
      <c r="D473" s="3">
        <v>129.26803793412699</v>
      </c>
      <c r="E473" s="3">
        <v>94.944455124097502</v>
      </c>
    </row>
    <row r="474" spans="1:5" x14ac:dyDescent="0.25">
      <c r="A474" s="3" t="s">
        <v>477</v>
      </c>
      <c r="B474" s="3" t="s">
        <v>1</v>
      </c>
      <c r="C474" s="3">
        <v>101.639198598829</v>
      </c>
      <c r="D474" s="3">
        <v>124.772822418727</v>
      </c>
      <c r="E474" s="3">
        <v>126.47766884531499</v>
      </c>
    </row>
    <row r="475" spans="1:5" x14ac:dyDescent="0.25">
      <c r="A475" s="3" t="s">
        <v>478</v>
      </c>
      <c r="B475" s="3" t="s">
        <v>1</v>
      </c>
      <c r="C475" s="3">
        <v>44.668695800760297</v>
      </c>
      <c r="D475" s="3">
        <v>101.39087530437</v>
      </c>
      <c r="E475" s="3">
        <v>131.84846640181101</v>
      </c>
    </row>
    <row r="476" spans="1:5" x14ac:dyDescent="0.25">
      <c r="A476" s="3" t="s">
        <v>479</v>
      </c>
      <c r="B476" s="3" t="s">
        <v>1</v>
      </c>
      <c r="C476" s="3">
        <v>142.38435003631</v>
      </c>
      <c r="D476" s="3">
        <v>214.749081549831</v>
      </c>
      <c r="E476" s="3">
        <v>191.48567858515901</v>
      </c>
    </row>
    <row r="477" spans="1:5" x14ac:dyDescent="0.25">
      <c r="A477" s="3" t="s">
        <v>480</v>
      </c>
      <c r="B477" s="3" t="s">
        <v>1</v>
      </c>
      <c r="C477" s="3">
        <v>103.38076167286</v>
      </c>
      <c r="D477" s="3">
        <v>56.878508266051398</v>
      </c>
      <c r="E477" s="3">
        <v>52.3538703062924</v>
      </c>
    </row>
    <row r="478" spans="1:5" x14ac:dyDescent="0.25">
      <c r="A478" s="3" t="s">
        <v>481</v>
      </c>
      <c r="B478" s="3" t="s">
        <v>1</v>
      </c>
      <c r="C478" s="3">
        <v>112.20577555640899</v>
      </c>
      <c r="D478" s="3">
        <v>55.0510167029774</v>
      </c>
      <c r="E478" s="3">
        <v>51.3433935665769</v>
      </c>
    </row>
    <row r="479" spans="1:5" x14ac:dyDescent="0.25">
      <c r="A479" s="3" t="s">
        <v>482</v>
      </c>
      <c r="B479" s="3" t="s">
        <v>1</v>
      </c>
      <c r="C479" s="3">
        <v>159.29086035285499</v>
      </c>
      <c r="D479" s="3">
        <v>125.018134051006</v>
      </c>
      <c r="E479" s="3">
        <v>93.981695074543893</v>
      </c>
    </row>
    <row r="480" spans="1:5" x14ac:dyDescent="0.25">
      <c r="A480" s="3" t="s">
        <v>483</v>
      </c>
      <c r="B480" s="3" t="s">
        <v>1</v>
      </c>
      <c r="C480" s="3">
        <v>112.454632833525</v>
      </c>
      <c r="D480" s="3">
        <v>93.367102396514099</v>
      </c>
      <c r="E480" s="3">
        <v>77.782829253705899</v>
      </c>
    </row>
    <row r="481" spans="1:5" x14ac:dyDescent="0.25">
      <c r="A481" s="3" t="s">
        <v>484</v>
      </c>
      <c r="B481" s="3" t="s">
        <v>1</v>
      </c>
      <c r="C481" s="3">
        <v>128.41233072749799</v>
      </c>
      <c r="D481" s="3">
        <v>110.495247554359</v>
      </c>
      <c r="E481" s="3">
        <v>102.942885215088</v>
      </c>
    </row>
    <row r="482" spans="1:5" x14ac:dyDescent="0.25">
      <c r="A482" s="3" t="s">
        <v>485</v>
      </c>
      <c r="B482" s="3" t="s">
        <v>1</v>
      </c>
      <c r="C482" s="3">
        <v>185.48203682344399</v>
      </c>
      <c r="D482" s="3">
        <v>157.348167371523</v>
      </c>
      <c r="E482" s="3">
        <v>135.30964586270201</v>
      </c>
    </row>
    <row r="483" spans="1:5" x14ac:dyDescent="0.25">
      <c r="A483" s="3" t="s">
        <v>486</v>
      </c>
      <c r="B483" s="3" t="s">
        <v>1</v>
      </c>
      <c r="C483" s="3">
        <v>167.95514545687499</v>
      </c>
      <c r="D483" s="3">
        <v>140.21848434362801</v>
      </c>
      <c r="E483" s="3">
        <v>115.10925285146701</v>
      </c>
    </row>
    <row r="484" spans="1:5" x14ac:dyDescent="0.25">
      <c r="A484" s="3" t="s">
        <v>487</v>
      </c>
      <c r="B484" s="3" t="s">
        <v>1</v>
      </c>
      <c r="C484" s="3">
        <v>100.06743132983</v>
      </c>
      <c r="D484" s="3">
        <v>76.513499081549796</v>
      </c>
      <c r="E484" s="3">
        <v>86.592816865308095</v>
      </c>
    </row>
    <row r="485" spans="1:5" x14ac:dyDescent="0.25">
      <c r="A485" s="3" t="s">
        <v>488</v>
      </c>
      <c r="B485" s="3" t="s">
        <v>1</v>
      </c>
      <c r="C485" s="3">
        <v>136.25216796958401</v>
      </c>
      <c r="D485" s="3">
        <v>120.733820325515</v>
      </c>
      <c r="E485" s="3">
        <v>107.144623862616</v>
      </c>
    </row>
    <row r="486" spans="1:5" x14ac:dyDescent="0.25">
      <c r="A486" s="3" t="s">
        <v>489</v>
      </c>
      <c r="B486" s="3" t="s">
        <v>1</v>
      </c>
      <c r="C486" s="3">
        <v>139.662405485069</v>
      </c>
      <c r="D486" s="3">
        <v>110.420190952197</v>
      </c>
      <c r="E486" s="3">
        <v>103.10510914605401</v>
      </c>
    </row>
    <row r="487" spans="1:5" x14ac:dyDescent="0.25">
      <c r="A487" s="3" t="s">
        <v>490</v>
      </c>
      <c r="B487" s="3" t="s">
        <v>1</v>
      </c>
      <c r="C487" s="3">
        <v>122.868341236276</v>
      </c>
      <c r="D487" s="3">
        <v>116.64870349010999</v>
      </c>
      <c r="E487" s="3">
        <v>112.410034602076</v>
      </c>
    </row>
    <row r="488" spans="1:5" x14ac:dyDescent="0.25">
      <c r="A488" s="3" t="s">
        <v>491</v>
      </c>
      <c r="B488" s="3" t="s">
        <v>1</v>
      </c>
      <c r="C488" s="3">
        <v>110.634595668332</v>
      </c>
      <c r="D488" s="3">
        <v>34.868885898586001</v>
      </c>
      <c r="E488" s="3">
        <v>52.363674227860997</v>
      </c>
    </row>
    <row r="489" spans="1:5" x14ac:dyDescent="0.25">
      <c r="A489" s="3" t="s">
        <v>492</v>
      </c>
      <c r="B489" s="3" t="s">
        <v>1</v>
      </c>
      <c r="C489" s="3">
        <v>117.950168738519</v>
      </c>
      <c r="D489" s="3">
        <v>110.283416634627</v>
      </c>
      <c r="E489" s="3">
        <v>108.429674484172</v>
      </c>
    </row>
    <row r="490" spans="1:5" x14ac:dyDescent="0.25">
      <c r="A490" s="3" t="s">
        <v>493</v>
      </c>
      <c r="B490" s="3" t="s">
        <v>1</v>
      </c>
      <c r="C490" s="3">
        <v>101.624556794395</v>
      </c>
      <c r="D490" s="3">
        <v>85.635343244051398</v>
      </c>
      <c r="E490" s="3">
        <v>83.231855269340798</v>
      </c>
    </row>
    <row r="491" spans="1:5" x14ac:dyDescent="0.25">
      <c r="A491" s="3" t="s">
        <v>494</v>
      </c>
      <c r="B491" s="3" t="s">
        <v>1</v>
      </c>
      <c r="C491" s="3">
        <v>88.630217010551505</v>
      </c>
      <c r="D491" s="3">
        <v>78.647080182835595</v>
      </c>
      <c r="E491" s="3">
        <v>95.393673373488895</v>
      </c>
    </row>
    <row r="492" spans="1:5" x14ac:dyDescent="0.25">
      <c r="A492" s="3" t="s">
        <v>495</v>
      </c>
      <c r="B492" s="3" t="s">
        <v>1</v>
      </c>
      <c r="C492" s="3">
        <v>97.174484172754006</v>
      </c>
      <c r="D492" s="3">
        <v>98.902046221538598</v>
      </c>
      <c r="E492" s="3">
        <v>102.122260668973</v>
      </c>
    </row>
    <row r="493" spans="1:5" x14ac:dyDescent="0.25">
      <c r="A493" s="3" t="s">
        <v>496</v>
      </c>
      <c r="B493" s="3" t="s">
        <v>1</v>
      </c>
      <c r="C493" s="3">
        <v>112.935356059635</v>
      </c>
      <c r="D493" s="3">
        <v>105.609316929386</v>
      </c>
      <c r="E493" s="3">
        <v>95.501046606006199</v>
      </c>
    </row>
    <row r="494" spans="1:5" x14ac:dyDescent="0.25">
      <c r="A494" s="3" t="s">
        <v>498</v>
      </c>
      <c r="B494" s="3" t="s">
        <v>1</v>
      </c>
      <c r="C494" s="3">
        <v>133.75073689606501</v>
      </c>
      <c r="D494" s="3">
        <v>124.372282028279</v>
      </c>
      <c r="E494" s="3">
        <v>113.510167029774</v>
      </c>
    </row>
    <row r="495" spans="1:5" x14ac:dyDescent="0.25">
      <c r="A495" s="3" t="s">
        <v>497</v>
      </c>
      <c r="B495" s="3" t="s">
        <v>1</v>
      </c>
      <c r="C495" s="3">
        <v>85.808449741552295</v>
      </c>
      <c r="D495" s="3">
        <v>67.946131829638105</v>
      </c>
      <c r="E495" s="3">
        <v>78.948150284078693</v>
      </c>
    </row>
    <row r="496" spans="1:5" x14ac:dyDescent="0.25">
      <c r="A496" s="3" t="s">
        <v>499</v>
      </c>
      <c r="B496" s="3" t="s">
        <v>1</v>
      </c>
      <c r="C496" s="3">
        <v>149.304840018796</v>
      </c>
      <c r="D496" s="3">
        <v>133.77979623221799</v>
      </c>
      <c r="E496" s="3">
        <v>110.517311717715</v>
      </c>
    </row>
    <row r="497" spans="1:5" x14ac:dyDescent="0.25">
      <c r="A497" s="3" t="s">
        <v>500</v>
      </c>
      <c r="B497" s="3" t="s">
        <v>1</v>
      </c>
      <c r="C497" s="3">
        <v>114.894527745738</v>
      </c>
      <c r="D497" s="3">
        <v>98.000501943696904</v>
      </c>
      <c r="E497" s="3">
        <v>85.001591268315593</v>
      </c>
    </row>
    <row r="498" spans="1:5" x14ac:dyDescent="0.25">
      <c r="A498" s="3" t="s">
        <v>501</v>
      </c>
      <c r="B498" s="3" t="s">
        <v>1</v>
      </c>
      <c r="C498" s="3">
        <v>131.39537143833499</v>
      </c>
      <c r="D498" s="3">
        <v>98.4407920030757</v>
      </c>
      <c r="E498" s="3">
        <v>93.913003545644798</v>
      </c>
    </row>
    <row r="499" spans="1:5" x14ac:dyDescent="0.25">
      <c r="A499" s="3" t="s">
        <v>502</v>
      </c>
      <c r="B499" s="3" t="s">
        <v>1</v>
      </c>
      <c r="C499" s="3">
        <v>108.10124311162301</v>
      </c>
      <c r="D499" s="3">
        <v>104.00583109060599</v>
      </c>
      <c r="E499" s="3">
        <v>104.304092443077</v>
      </c>
    </row>
    <row r="500" spans="1:5" x14ac:dyDescent="0.25">
      <c r="A500" s="3" t="s">
        <v>503</v>
      </c>
      <c r="B500" s="3" t="s">
        <v>1</v>
      </c>
      <c r="C500" s="3">
        <v>129.246678627878</v>
      </c>
      <c r="D500" s="3">
        <v>75.140085010038703</v>
      </c>
      <c r="E500" s="3">
        <v>24.162950147379199</v>
      </c>
    </row>
    <row r="501" spans="1:5" x14ac:dyDescent="0.25">
      <c r="A501" s="3" t="s">
        <v>504</v>
      </c>
      <c r="B501" s="3" t="s">
        <v>1</v>
      </c>
      <c r="C501" s="3">
        <v>83.852236319364295</v>
      </c>
      <c r="D501" s="3">
        <v>77.323881840317796</v>
      </c>
      <c r="E501" s="3">
        <v>57.0180058951684</v>
      </c>
    </row>
    <row r="502" spans="1:5" x14ac:dyDescent="0.25">
      <c r="A502" s="3" t="s">
        <v>505</v>
      </c>
      <c r="B502" s="3" t="s">
        <v>1</v>
      </c>
      <c r="C502" s="3">
        <v>88.634435473535802</v>
      </c>
      <c r="D502" s="3">
        <v>72.873072322610994</v>
      </c>
      <c r="E502" s="3">
        <v>58.314964329958499</v>
      </c>
    </row>
    <row r="503" spans="1:5" x14ac:dyDescent="0.25">
      <c r="A503" s="3" t="s">
        <v>506</v>
      </c>
      <c r="B503" s="3" t="s">
        <v>1</v>
      </c>
      <c r="C503" s="3">
        <v>176.242214532871</v>
      </c>
      <c r="D503" s="3">
        <v>92.323166303558395</v>
      </c>
      <c r="E503" s="3">
        <v>10.508244692212299</v>
      </c>
    </row>
    <row r="504" spans="1:5" x14ac:dyDescent="0.25">
      <c r="A504" s="3" t="s">
        <v>507</v>
      </c>
      <c r="B504" s="3" t="s">
        <v>1</v>
      </c>
      <c r="C504" s="3">
        <v>22.2083066342005</v>
      </c>
      <c r="D504" s="3">
        <v>67.014043743859105</v>
      </c>
      <c r="E504" s="3">
        <v>91.438421120081898</v>
      </c>
    </row>
    <row r="505" spans="1:5" x14ac:dyDescent="0.25">
      <c r="A505" s="3" t="s">
        <v>508</v>
      </c>
      <c r="B505" s="3" t="s">
        <v>1</v>
      </c>
      <c r="C505" s="3">
        <v>154.57122260668899</v>
      </c>
      <c r="D505" s="3">
        <v>114.43272886496599</v>
      </c>
      <c r="E505" s="3">
        <v>118.18436285189399</v>
      </c>
    </row>
    <row r="506" spans="1:5" x14ac:dyDescent="0.25">
      <c r="A506" s="3" t="s">
        <v>509</v>
      </c>
      <c r="B506" s="3" t="s">
        <v>1</v>
      </c>
      <c r="C506" s="3">
        <v>127.633751975735</v>
      </c>
      <c r="D506" s="3">
        <v>130.12315775983501</v>
      </c>
      <c r="E506" s="3">
        <v>121.10797129309201</v>
      </c>
    </row>
    <row r="507" spans="1:5" x14ac:dyDescent="0.25">
      <c r="A507" s="3" t="s">
        <v>510</v>
      </c>
      <c r="B507" s="3" t="s">
        <v>1</v>
      </c>
      <c r="C507" s="3">
        <v>94.667649194754105</v>
      </c>
      <c r="D507" s="3">
        <v>80.202507582553693</v>
      </c>
      <c r="E507" s="3">
        <v>73.706362937331704</v>
      </c>
    </row>
    <row r="508" spans="1:5" x14ac:dyDescent="0.25">
      <c r="A508" s="3" t="s">
        <v>512</v>
      </c>
      <c r="B508" s="3" t="s">
        <v>1</v>
      </c>
      <c r="C508" s="3">
        <v>102.619142210261</v>
      </c>
      <c r="D508" s="3">
        <v>90.451493015506898</v>
      </c>
      <c r="E508" s="3">
        <v>78.901757870904305</v>
      </c>
    </row>
    <row r="509" spans="1:5" x14ac:dyDescent="0.25">
      <c r="A509" s="3" t="s">
        <v>511</v>
      </c>
      <c r="B509" s="3" t="s">
        <v>1</v>
      </c>
      <c r="C509" s="3">
        <v>151.06361869366401</v>
      </c>
      <c r="D509" s="3">
        <v>136.090606177111</v>
      </c>
      <c r="E509" s="3">
        <v>121.840702293989</v>
      </c>
    </row>
    <row r="510" spans="1:5" x14ac:dyDescent="0.25">
      <c r="A510" s="3" t="s">
        <v>513</v>
      </c>
      <c r="B510" s="3" t="s">
        <v>1</v>
      </c>
      <c r="C510" s="3">
        <v>81.098605237301797</v>
      </c>
      <c r="D510" s="3">
        <v>80.538553547780694</v>
      </c>
      <c r="E510" s="3">
        <v>96.703094963475493</v>
      </c>
    </row>
    <row r="511" spans="1:5" x14ac:dyDescent="0.25">
      <c r="A511" s="3" t="s">
        <v>514</v>
      </c>
      <c r="B511" s="3" t="s">
        <v>1</v>
      </c>
      <c r="C511" s="3">
        <v>95.860235379554894</v>
      </c>
      <c r="D511" s="3">
        <v>64.901522918535605</v>
      </c>
      <c r="E511" s="3">
        <v>72.674505532060195</v>
      </c>
    </row>
    <row r="512" spans="1:5" x14ac:dyDescent="0.25">
      <c r="A512" s="3" t="s">
        <v>515</v>
      </c>
      <c r="B512" s="3" t="s">
        <v>1</v>
      </c>
      <c r="C512" s="3">
        <v>119.863556751676</v>
      </c>
      <c r="D512" s="3">
        <v>63.118480071767202</v>
      </c>
      <c r="E512" s="3">
        <v>35.597302319620603</v>
      </c>
    </row>
    <row r="513" spans="1:5" x14ac:dyDescent="0.25">
      <c r="A513" s="3" t="s">
        <v>516</v>
      </c>
      <c r="B513" s="3" t="s">
        <v>1</v>
      </c>
      <c r="C513" s="3">
        <v>94.521925327865304</v>
      </c>
      <c r="D513" s="3">
        <v>93.266136955871602</v>
      </c>
      <c r="E513" s="3">
        <v>88.851563501217498</v>
      </c>
    </row>
    <row r="514" spans="1:5" x14ac:dyDescent="0.25">
      <c r="A514" s="3" t="s">
        <v>517</v>
      </c>
      <c r="B514" s="3" t="s">
        <v>1</v>
      </c>
      <c r="C514" s="3">
        <v>179.931490025204</v>
      </c>
      <c r="D514" s="3">
        <v>148.63401896706301</v>
      </c>
      <c r="E514" s="3">
        <v>129.930518176769</v>
      </c>
    </row>
    <row r="515" spans="1:5" x14ac:dyDescent="0.25">
      <c r="A515" s="3" t="s">
        <v>518</v>
      </c>
      <c r="B515" s="3" t="s">
        <v>1</v>
      </c>
      <c r="C515" s="3">
        <v>103.601360587808</v>
      </c>
      <c r="D515" s="3">
        <v>72.670746294160296</v>
      </c>
      <c r="E515" s="3">
        <v>78.007700029903006</v>
      </c>
    </row>
    <row r="516" spans="1:5" x14ac:dyDescent="0.25">
      <c r="A516" s="3" t="s">
        <v>519</v>
      </c>
      <c r="B516" s="3" t="s">
        <v>1</v>
      </c>
      <c r="C516" s="3">
        <v>155.631359733435</v>
      </c>
      <c r="D516" s="3">
        <v>140.44270366098399</v>
      </c>
      <c r="E516" s="3">
        <v>135.25803109915</v>
      </c>
    </row>
    <row r="517" spans="1:5" x14ac:dyDescent="0.25">
      <c r="A517" s="3" t="s">
        <v>520</v>
      </c>
      <c r="B517" s="3" t="s">
        <v>1</v>
      </c>
      <c r="C517" s="3">
        <v>168.32240804818599</v>
      </c>
      <c r="D517" s="3">
        <v>144.02795933188</v>
      </c>
      <c r="E517" s="3">
        <v>121.250683497799</v>
      </c>
    </row>
    <row r="518" spans="1:5" x14ac:dyDescent="0.25">
      <c r="A518" s="3" t="s">
        <v>521</v>
      </c>
      <c r="B518" s="3" t="s">
        <v>1</v>
      </c>
      <c r="C518" s="3">
        <v>143.467768806869</v>
      </c>
      <c r="D518" s="3">
        <v>125.06982357213001</v>
      </c>
      <c r="E518" s="3">
        <v>121.07192746379501</v>
      </c>
    </row>
    <row r="519" spans="1:5" x14ac:dyDescent="0.25">
      <c r="A519" s="3" t="s">
        <v>522</v>
      </c>
      <c r="B519" s="3" t="s">
        <v>1</v>
      </c>
      <c r="C519" s="3">
        <v>177.369387842283</v>
      </c>
      <c r="D519" s="3">
        <v>151.36341791618599</v>
      </c>
      <c r="E519" s="3">
        <v>108.11598103293601</v>
      </c>
    </row>
    <row r="520" spans="1:5" x14ac:dyDescent="0.25">
      <c r="A520" s="3" t="s">
        <v>525</v>
      </c>
      <c r="B520" s="3" t="s">
        <v>1</v>
      </c>
      <c r="C520" s="3">
        <v>101.912437524029</v>
      </c>
      <c r="D520" s="3">
        <v>86.113524712717194</v>
      </c>
      <c r="E520" s="3">
        <v>45.749679610406197</v>
      </c>
    </row>
    <row r="521" spans="1:5" x14ac:dyDescent="0.25">
      <c r="A521" s="3" t="s">
        <v>523</v>
      </c>
      <c r="B521" s="3" t="s">
        <v>1</v>
      </c>
      <c r="C521" s="3">
        <v>128.76805929343399</v>
      </c>
      <c r="D521" s="3">
        <v>106.92964244521301</v>
      </c>
      <c r="E521" s="3">
        <v>94.601990687342393</v>
      </c>
    </row>
    <row r="522" spans="1:5" x14ac:dyDescent="0.25">
      <c r="A522" s="3" t="s">
        <v>524</v>
      </c>
      <c r="B522" s="3" t="s">
        <v>1</v>
      </c>
      <c r="C522" s="3">
        <v>130.95203767781601</v>
      </c>
      <c r="D522" s="3">
        <v>99.478672732709597</v>
      </c>
      <c r="E522" s="3">
        <v>99.802405057883703</v>
      </c>
    </row>
    <row r="523" spans="1:5" x14ac:dyDescent="0.25">
      <c r="A523" s="3" t="s">
        <v>526</v>
      </c>
      <c r="B523" s="3" t="s">
        <v>1</v>
      </c>
      <c r="C523" s="3">
        <v>145.778952539621</v>
      </c>
      <c r="D523" s="3">
        <v>118.671408432654</v>
      </c>
      <c r="E523" s="3">
        <v>100.976227092144</v>
      </c>
    </row>
    <row r="524" spans="1:5" x14ac:dyDescent="0.25">
      <c r="A524" s="3" t="s">
        <v>527</v>
      </c>
      <c r="B524" s="3" t="s">
        <v>1</v>
      </c>
      <c r="C524" s="3">
        <v>139.36284121491701</v>
      </c>
      <c r="D524" s="3">
        <v>105.47249989320299</v>
      </c>
      <c r="E524" s="3">
        <v>106.38366653851</v>
      </c>
    </row>
    <row r="525" spans="1:5" x14ac:dyDescent="0.25">
      <c r="A525" s="3" t="s">
        <v>528</v>
      </c>
      <c r="B525" s="3" t="s">
        <v>1</v>
      </c>
      <c r="C525" s="3">
        <v>121.258298090477</v>
      </c>
      <c r="D525" s="3">
        <v>117.528706907599</v>
      </c>
      <c r="E525" s="3">
        <v>122.01638258789301</v>
      </c>
    </row>
    <row r="526" spans="1:5" x14ac:dyDescent="0.25">
      <c r="A526" s="3" t="s">
        <v>529</v>
      </c>
      <c r="B526" s="3" t="s">
        <v>1</v>
      </c>
      <c r="C526" s="3">
        <v>111.964041607928</v>
      </c>
      <c r="D526" s="3">
        <v>95.606572258533006</v>
      </c>
      <c r="E526" s="3">
        <v>112.377835447904</v>
      </c>
    </row>
    <row r="527" spans="1:5" x14ac:dyDescent="0.25">
      <c r="A527" s="3" t="s">
        <v>530</v>
      </c>
      <c r="B527" s="3" t="s">
        <v>1</v>
      </c>
      <c r="C527" s="3">
        <v>81.780137981118301</v>
      </c>
      <c r="D527" s="3">
        <v>88.158849160579294</v>
      </c>
      <c r="E527" s="3">
        <v>43.551123499508698</v>
      </c>
    </row>
    <row r="528" spans="1:5" x14ac:dyDescent="0.25">
      <c r="A528" s="3" t="s">
        <v>531</v>
      </c>
      <c r="B528" s="3" t="s">
        <v>1</v>
      </c>
      <c r="C528" s="3">
        <v>126.236116450937</v>
      </c>
      <c r="D528" s="3">
        <v>100.07899739416401</v>
      </c>
      <c r="E528" s="3">
        <v>105.98483489256201</v>
      </c>
    </row>
    <row r="529" spans="1:5" x14ac:dyDescent="0.25">
      <c r="A529" s="3" t="s">
        <v>533</v>
      </c>
      <c r="B529" s="3" t="s">
        <v>1</v>
      </c>
      <c r="C529" s="3">
        <v>115.550247767952</v>
      </c>
      <c r="D529" s="3">
        <v>97.797225426118203</v>
      </c>
      <c r="E529" s="3">
        <v>78.092549873980005</v>
      </c>
    </row>
    <row r="530" spans="1:5" x14ac:dyDescent="0.25">
      <c r="A530" s="3" t="s">
        <v>532</v>
      </c>
      <c r="B530" s="3" t="s">
        <v>1</v>
      </c>
      <c r="C530" s="3">
        <v>145.251612627621</v>
      </c>
      <c r="D530" s="3">
        <v>117.035328292537</v>
      </c>
      <c r="E530" s="3">
        <v>73.455764876756803</v>
      </c>
    </row>
    <row r="531" spans="1:5" x14ac:dyDescent="0.25">
      <c r="A531" s="3" t="s">
        <v>536</v>
      </c>
      <c r="B531" s="3" t="s">
        <v>1</v>
      </c>
      <c r="C531" s="3">
        <v>148.094354735358</v>
      </c>
      <c r="D531" s="3">
        <v>102.259921397752</v>
      </c>
      <c r="E531" s="3">
        <v>49.169464735785297</v>
      </c>
    </row>
    <row r="532" spans="1:5" x14ac:dyDescent="0.25">
      <c r="A532" s="3" t="s">
        <v>537</v>
      </c>
      <c r="B532" s="3" t="s">
        <v>1</v>
      </c>
      <c r="C532" s="3">
        <v>121.375133495664</v>
      </c>
      <c r="D532" s="3">
        <v>111.886881114101</v>
      </c>
      <c r="E532" s="3">
        <v>86.888760733051299</v>
      </c>
    </row>
    <row r="533" spans="1:5" x14ac:dyDescent="0.25">
      <c r="A533" s="3" t="s">
        <v>538</v>
      </c>
      <c r="B533" s="3" t="s">
        <v>1</v>
      </c>
      <c r="C533" s="3">
        <v>136.04031569054601</v>
      </c>
      <c r="D533" s="3">
        <v>118.20026485539699</v>
      </c>
      <c r="E533" s="3">
        <v>114.155645264641</v>
      </c>
    </row>
    <row r="534" spans="1:5" x14ac:dyDescent="0.25">
      <c r="A534" s="3" t="s">
        <v>535</v>
      </c>
      <c r="B534" s="3" t="s">
        <v>1</v>
      </c>
      <c r="C534" s="3">
        <v>126.62802768166</v>
      </c>
      <c r="D534" s="3">
        <v>97.1089965397924</v>
      </c>
      <c r="E534" s="3">
        <v>62.168268614635402</v>
      </c>
    </row>
    <row r="535" spans="1:5" x14ac:dyDescent="0.25">
      <c r="A535" s="3" t="s">
        <v>534</v>
      </c>
      <c r="B535" s="3" t="s">
        <v>1</v>
      </c>
      <c r="C535" s="3">
        <v>150.76580588662401</v>
      </c>
      <c r="D535" s="3">
        <v>65.683690033747695</v>
      </c>
      <c r="E535" s="3">
        <v>56.469990174719101</v>
      </c>
    </row>
    <row r="536" spans="1:5" x14ac:dyDescent="0.25">
      <c r="A536" s="3" t="s">
        <v>539</v>
      </c>
      <c r="B536" s="3" t="s">
        <v>1</v>
      </c>
      <c r="C536" s="3">
        <v>187.61268102011999</v>
      </c>
      <c r="D536" s="3">
        <v>129.415000640779</v>
      </c>
      <c r="E536" s="3">
        <v>121.77075056602099</v>
      </c>
    </row>
    <row r="537" spans="1:5" x14ac:dyDescent="0.25">
      <c r="A537" s="3" t="s">
        <v>540</v>
      </c>
      <c r="B537" s="3" t="s">
        <v>1</v>
      </c>
      <c r="C537" s="3">
        <v>181.319866290742</v>
      </c>
      <c r="D537" s="3">
        <v>122.46363578110901</v>
      </c>
      <c r="E537" s="3">
        <v>88.346565423554907</v>
      </c>
    </row>
    <row r="538" spans="1:5" x14ac:dyDescent="0.25">
      <c r="A538" s="3" t="s">
        <v>541</v>
      </c>
      <c r="B538" s="3" t="s">
        <v>1</v>
      </c>
      <c r="C538" s="3">
        <v>148.30919731727101</v>
      </c>
      <c r="D538" s="3">
        <v>86.713593062497296</v>
      </c>
      <c r="E538" s="3">
        <v>51.981032936050198</v>
      </c>
    </row>
    <row r="539" spans="1:5" x14ac:dyDescent="0.25">
      <c r="A539" s="3" t="s">
        <v>542</v>
      </c>
      <c r="B539" s="3" t="s">
        <v>1</v>
      </c>
      <c r="C539" s="3">
        <v>136.66745696099699</v>
      </c>
      <c r="D539" s="3">
        <v>100.295634157802</v>
      </c>
      <c r="E539" s="3">
        <v>91.9342026570977</v>
      </c>
    </row>
    <row r="540" spans="1:5" x14ac:dyDescent="0.25">
      <c r="A540" s="3" t="s">
        <v>543</v>
      </c>
      <c r="B540" s="3" t="s">
        <v>1</v>
      </c>
      <c r="C540" s="3">
        <v>146.36503054380699</v>
      </c>
      <c r="D540" s="3">
        <v>122.18825024563201</v>
      </c>
      <c r="E540" s="3">
        <v>119.595187748301</v>
      </c>
    </row>
    <row r="541" spans="1:5" x14ac:dyDescent="0.25">
      <c r="A541" s="3" t="s">
        <v>544</v>
      </c>
      <c r="B541" s="3" t="s">
        <v>1</v>
      </c>
      <c r="C541" s="3">
        <v>144.936178392926</v>
      </c>
      <c r="D541" s="3">
        <v>108.860854799436</v>
      </c>
      <c r="E541" s="3">
        <v>78.628807296338906</v>
      </c>
    </row>
    <row r="542" spans="1:5" x14ac:dyDescent="0.25">
      <c r="A542" s="3" t="s">
        <v>545</v>
      </c>
      <c r="B542" s="3" t="s">
        <v>1</v>
      </c>
      <c r="C542" s="3">
        <v>201.81062839078899</v>
      </c>
      <c r="D542" s="3">
        <v>142.69879106326599</v>
      </c>
      <c r="E542" s="3">
        <v>89.507753428168598</v>
      </c>
    </row>
    <row r="543" spans="1:5" x14ac:dyDescent="0.25">
      <c r="A543" s="3" t="s">
        <v>546</v>
      </c>
      <c r="B543" s="3" t="s">
        <v>1</v>
      </c>
      <c r="C543" s="3">
        <v>185.39104617882001</v>
      </c>
      <c r="D543" s="3">
        <v>73.565840061514805</v>
      </c>
      <c r="E543" s="3">
        <v>18.932803622538302</v>
      </c>
    </row>
    <row r="544" spans="1:5" x14ac:dyDescent="0.25">
      <c r="A544" s="3" t="s">
        <v>551</v>
      </c>
      <c r="B544" s="3" t="s">
        <v>1</v>
      </c>
      <c r="C544" s="3">
        <v>181.62462087231299</v>
      </c>
      <c r="D544" s="3">
        <v>88.147507368960603</v>
      </c>
      <c r="E544" s="3">
        <v>23.949816309966199</v>
      </c>
    </row>
    <row r="545" spans="1:5" x14ac:dyDescent="0.25">
      <c r="A545" s="3" t="s">
        <v>547</v>
      </c>
      <c r="B545" s="3" t="s">
        <v>1</v>
      </c>
      <c r="C545" s="3">
        <v>170.71120082019701</v>
      </c>
      <c r="D545" s="3">
        <v>120.63621897560699</v>
      </c>
      <c r="E545" s="3">
        <v>102.41562006066</v>
      </c>
    </row>
    <row r="546" spans="1:5" x14ac:dyDescent="0.25">
      <c r="A546" s="3" t="s">
        <v>548</v>
      </c>
      <c r="B546" s="3" t="s">
        <v>1</v>
      </c>
      <c r="C546" s="3">
        <v>136.747885428681</v>
      </c>
      <c r="D546" s="3">
        <v>63.241926182237499</v>
      </c>
      <c r="E546" s="3">
        <v>34.351371267461197</v>
      </c>
    </row>
    <row r="547" spans="1:5" x14ac:dyDescent="0.25">
      <c r="A547" s="3" t="s">
        <v>549</v>
      </c>
      <c r="B547" s="3" t="s">
        <v>1</v>
      </c>
      <c r="C547" s="3">
        <v>130.24115724721199</v>
      </c>
      <c r="D547" s="3">
        <v>118.861207227989</v>
      </c>
      <c r="E547" s="3">
        <v>112.45178136614101</v>
      </c>
    </row>
    <row r="548" spans="1:5" x14ac:dyDescent="0.25">
      <c r="A548" s="3" t="s">
        <v>550</v>
      </c>
      <c r="B548" s="3" t="s">
        <v>1</v>
      </c>
      <c r="C548" s="3">
        <v>109.95743090264401</v>
      </c>
      <c r="D548" s="3">
        <v>85.5680293904053</v>
      </c>
      <c r="E548" s="3">
        <v>83.304551668161807</v>
      </c>
    </row>
    <row r="549" spans="1:5" x14ac:dyDescent="0.25">
      <c r="A549" s="3" t="s">
        <v>553</v>
      </c>
      <c r="B549" s="3" t="s">
        <v>1</v>
      </c>
      <c r="C549" s="3">
        <v>124.60926353112001</v>
      </c>
      <c r="D549" s="3">
        <v>115.000213593062</v>
      </c>
      <c r="E549" s="3">
        <v>126.079082831389</v>
      </c>
    </row>
    <row r="550" spans="1:5" x14ac:dyDescent="0.25">
      <c r="A550" s="3" t="s">
        <v>552</v>
      </c>
      <c r="B550" s="3" t="s">
        <v>1</v>
      </c>
      <c r="C550" s="3">
        <v>127.50108932461799</v>
      </c>
      <c r="D550" s="3">
        <v>121.53906617113</v>
      </c>
      <c r="E550" s="3">
        <v>126.589655687983</v>
      </c>
    </row>
    <row r="551" spans="1:5" x14ac:dyDescent="0.25">
      <c r="A551" s="3" t="s">
        <v>554</v>
      </c>
      <c r="B551" s="3" t="s">
        <v>1</v>
      </c>
      <c r="C551" s="3">
        <v>87.262698107565399</v>
      </c>
      <c r="D551" s="3">
        <v>54.966006664103503</v>
      </c>
      <c r="E551" s="3">
        <v>69.982656243325295</v>
      </c>
    </row>
    <row r="552" spans="1:5" x14ac:dyDescent="0.25">
      <c r="A552" s="3" t="s">
        <v>555</v>
      </c>
      <c r="B552" s="3" t="s">
        <v>1</v>
      </c>
      <c r="C552" s="3">
        <v>118.58300226408601</v>
      </c>
      <c r="D552" s="3">
        <v>85.891088897432596</v>
      </c>
      <c r="E552" s="3">
        <v>77.3272138920928</v>
      </c>
    </row>
    <row r="553" spans="1:5" x14ac:dyDescent="0.25">
      <c r="A553" s="3" t="s">
        <v>556</v>
      </c>
      <c r="B553" s="3" t="s">
        <v>1</v>
      </c>
      <c r="C553" s="3">
        <v>161.212802768166</v>
      </c>
      <c r="D553" s="3">
        <v>134.11684608483901</v>
      </c>
      <c r="E553" s="3">
        <v>135.28720791148601</v>
      </c>
    </row>
    <row r="554" spans="1:5" x14ac:dyDescent="0.25">
      <c r="A554" s="3" t="s">
        <v>557</v>
      </c>
      <c r="B554" s="3" t="s">
        <v>1</v>
      </c>
      <c r="C554" s="3">
        <v>78.456021188431706</v>
      </c>
      <c r="D554" s="3">
        <v>68.2173950190097</v>
      </c>
      <c r="E554" s="3">
        <v>50.531750608740197</v>
      </c>
    </row>
    <row r="555" spans="1:5" x14ac:dyDescent="0.25">
      <c r="A555" s="3" t="s">
        <v>558</v>
      </c>
      <c r="B555" s="3" t="s">
        <v>1</v>
      </c>
      <c r="C555" s="3">
        <v>124.520900081165</v>
      </c>
      <c r="D555" s="3">
        <v>99.742865991712506</v>
      </c>
      <c r="E555" s="3">
        <v>74.814569182792894</v>
      </c>
    </row>
    <row r="556" spans="1:5" x14ac:dyDescent="0.25">
      <c r="A556" s="3" t="s">
        <v>559</v>
      </c>
      <c r="B556" s="3" t="s">
        <v>1</v>
      </c>
      <c r="C556" s="3">
        <v>139.33837412960801</v>
      </c>
      <c r="D556" s="3">
        <v>100.828271177752</v>
      </c>
      <c r="E556" s="3">
        <v>110.63677431757</v>
      </c>
    </row>
    <row r="557" spans="1:5" x14ac:dyDescent="0.25">
      <c r="A557" s="3" t="s">
        <v>561</v>
      </c>
      <c r="B557" s="3" t="s">
        <v>1</v>
      </c>
      <c r="C557" s="3">
        <v>109.971752317484</v>
      </c>
      <c r="D557" s="3">
        <v>85.562593446964797</v>
      </c>
      <c r="E557" s="3">
        <v>83.329873125720795</v>
      </c>
    </row>
    <row r="558" spans="1:5" x14ac:dyDescent="0.25">
      <c r="A558" s="3" t="s">
        <v>560</v>
      </c>
      <c r="B558" s="3" t="s">
        <v>1</v>
      </c>
      <c r="C558" s="3">
        <v>146.110374215045</v>
      </c>
      <c r="D558" s="3">
        <v>87.575323593489699</v>
      </c>
      <c r="E558" s="3">
        <v>80.964735785381606</v>
      </c>
    </row>
    <row r="559" spans="1:5" x14ac:dyDescent="0.25">
      <c r="A559" s="3" t="s">
        <v>562</v>
      </c>
      <c r="B559" s="3" t="s">
        <v>1</v>
      </c>
      <c r="C559" s="3">
        <v>192.188292964244</v>
      </c>
      <c r="D559" s="3">
        <v>101.39795591439101</v>
      </c>
      <c r="E559" s="3">
        <v>48.9544512794224</v>
      </c>
    </row>
    <row r="560" spans="1:5" x14ac:dyDescent="0.25">
      <c r="A560" s="3" t="s">
        <v>564</v>
      </c>
      <c r="B560" s="3" t="s">
        <v>1</v>
      </c>
      <c r="C560" s="3">
        <v>132.66517151522899</v>
      </c>
      <c r="D560" s="3">
        <v>124.631252936904</v>
      </c>
      <c r="E560" s="3">
        <v>113.845775129223</v>
      </c>
    </row>
    <row r="561" spans="1:5" x14ac:dyDescent="0.25">
      <c r="A561" s="3" t="s">
        <v>563</v>
      </c>
      <c r="B561" s="3" t="s">
        <v>1</v>
      </c>
      <c r="C561" s="3">
        <v>119.690674526891</v>
      </c>
      <c r="D561" s="3">
        <v>90.804797300183594</v>
      </c>
      <c r="E561" s="3">
        <v>73.667296766201005</v>
      </c>
    </row>
    <row r="562" spans="1:5" x14ac:dyDescent="0.25">
      <c r="A562" s="3" t="s">
        <v>565</v>
      </c>
      <c r="B562" s="3" t="s">
        <v>1</v>
      </c>
      <c r="C562" s="3">
        <v>93.877888846170293</v>
      </c>
      <c r="D562" s="3">
        <v>74.094728523217597</v>
      </c>
      <c r="E562" s="3">
        <v>59.607618864539198</v>
      </c>
    </row>
    <row r="563" spans="1:5" x14ac:dyDescent="0.25">
      <c r="A563" s="3" t="s">
        <v>566</v>
      </c>
      <c r="B563" s="3" t="s">
        <v>1</v>
      </c>
      <c r="C563" s="3">
        <v>91.872506300995298</v>
      </c>
      <c r="D563" s="3">
        <v>81.383805374001398</v>
      </c>
      <c r="E563" s="3">
        <v>95.378625742235897</v>
      </c>
    </row>
    <row r="564" spans="1:5" x14ac:dyDescent="0.25">
      <c r="A564" s="3" t="s">
        <v>567</v>
      </c>
      <c r="B564" s="3" t="s">
        <v>1</v>
      </c>
      <c r="C564" s="3">
        <v>94.072205134777207</v>
      </c>
      <c r="D564" s="3">
        <v>80.662480242641706</v>
      </c>
      <c r="E564" s="3">
        <v>65.292312785680707</v>
      </c>
    </row>
    <row r="565" spans="1:5" x14ac:dyDescent="0.25">
      <c r="A565" s="3" t="s">
        <v>568</v>
      </c>
      <c r="B565" s="3" t="s">
        <v>1</v>
      </c>
      <c r="C565" s="3">
        <v>149.34524114656699</v>
      </c>
      <c r="D565" s="3">
        <v>121.283897219018</v>
      </c>
      <c r="E565" s="3">
        <v>103.798859413046</v>
      </c>
    </row>
    <row r="566" spans="1:5" x14ac:dyDescent="0.25">
      <c r="A566" s="3" t="s">
        <v>569</v>
      </c>
      <c r="B566" s="3" t="s">
        <v>1</v>
      </c>
      <c r="C566" s="3">
        <v>127.94227647485999</v>
      </c>
      <c r="D566" s="3">
        <v>115.569909009355</v>
      </c>
      <c r="E566" s="3">
        <v>81.015229185356006</v>
      </c>
    </row>
    <row r="567" spans="1:5" x14ac:dyDescent="0.25">
      <c r="A567" s="3" t="s">
        <v>570</v>
      </c>
      <c r="B567" s="3" t="s">
        <v>1</v>
      </c>
      <c r="C567" s="3">
        <v>139.92870263573801</v>
      </c>
      <c r="D567" s="3">
        <v>114.92446281344699</v>
      </c>
      <c r="E567" s="3">
        <v>106.44648425819101</v>
      </c>
    </row>
    <row r="568" spans="1:5" x14ac:dyDescent="0.25">
      <c r="A568" s="3" t="s">
        <v>571</v>
      </c>
      <c r="B568" s="3" t="s">
        <v>1</v>
      </c>
      <c r="C568" s="3">
        <v>107.169080268272</v>
      </c>
      <c r="D568" s="3">
        <v>110.181361869366</v>
      </c>
      <c r="E568" s="3">
        <v>99.228875646118993</v>
      </c>
    </row>
    <row r="569" spans="1:5" x14ac:dyDescent="0.25">
      <c r="A569" s="3" t="s">
        <v>573</v>
      </c>
      <c r="B569" s="3" t="s">
        <v>1</v>
      </c>
      <c r="C569" s="3">
        <v>137.69892989875601</v>
      </c>
      <c r="D569" s="3">
        <v>123.693889102482</v>
      </c>
      <c r="E569" s="3">
        <v>118.396503481566</v>
      </c>
    </row>
    <row r="570" spans="1:5" x14ac:dyDescent="0.25">
      <c r="A570" s="3" t="s">
        <v>572</v>
      </c>
      <c r="B570" s="3" t="s">
        <v>1</v>
      </c>
      <c r="C570" s="3">
        <v>118.94789397240299</v>
      </c>
      <c r="D570" s="3">
        <v>79.671312315775893</v>
      </c>
      <c r="E570" s="3">
        <v>129.139401512239</v>
      </c>
    </row>
    <row r="571" spans="1:5" x14ac:dyDescent="0.25">
      <c r="A571" s="3" t="s">
        <v>574</v>
      </c>
      <c r="B571" s="3" t="s">
        <v>1</v>
      </c>
      <c r="C571" s="3">
        <v>107.49027083600301</v>
      </c>
      <c r="D571" s="3">
        <v>117.958990132</v>
      </c>
      <c r="E571" s="3">
        <v>138.96432995856301</v>
      </c>
    </row>
    <row r="572" spans="1:5" x14ac:dyDescent="0.25">
      <c r="A572" s="3" t="s">
        <v>579</v>
      </c>
      <c r="B572" s="3" t="s">
        <v>1</v>
      </c>
      <c r="C572" s="3">
        <v>106.37788884616999</v>
      </c>
      <c r="D572" s="3">
        <v>75.590777051561304</v>
      </c>
      <c r="E572" s="3">
        <v>59.939446366782001</v>
      </c>
    </row>
    <row r="573" spans="1:5" x14ac:dyDescent="0.25">
      <c r="A573" s="3" t="s">
        <v>575</v>
      </c>
      <c r="B573" s="3" t="s">
        <v>1</v>
      </c>
      <c r="C573" s="3">
        <v>154.66100645051</v>
      </c>
      <c r="D573" s="3">
        <v>102.20422700670601</v>
      </c>
      <c r="E573" s="3">
        <v>71.111538297236095</v>
      </c>
    </row>
    <row r="574" spans="1:5" x14ac:dyDescent="0.25">
      <c r="A574" s="3" t="s">
        <v>577</v>
      </c>
      <c r="B574" s="3" t="s">
        <v>1</v>
      </c>
      <c r="C574" s="3">
        <v>168.578591567345</v>
      </c>
      <c r="D574" s="3">
        <v>57.009376735443603</v>
      </c>
      <c r="E574" s="3">
        <v>52.024082617796502</v>
      </c>
    </row>
    <row r="575" spans="1:5" x14ac:dyDescent="0.25">
      <c r="A575" s="3" t="s">
        <v>576</v>
      </c>
      <c r="B575" s="3" t="s">
        <v>1</v>
      </c>
      <c r="C575" s="3">
        <v>174.963454227006</v>
      </c>
      <c r="D575" s="3">
        <v>61.109776154470502</v>
      </c>
      <c r="E575" s="3">
        <v>66.576818744927195</v>
      </c>
    </row>
    <row r="576" spans="1:5" x14ac:dyDescent="0.25">
      <c r="A576" s="3" t="s">
        <v>578</v>
      </c>
      <c r="B576" s="3" t="s">
        <v>1</v>
      </c>
      <c r="C576" s="3">
        <v>99.430710410525805</v>
      </c>
      <c r="D576" s="3">
        <v>99.730797983681498</v>
      </c>
      <c r="E576" s="3">
        <v>104.202913409372</v>
      </c>
    </row>
    <row r="577" spans="1:5" x14ac:dyDescent="0.25">
      <c r="A577" s="3" t="s">
        <v>580</v>
      </c>
      <c r="B577" s="3" t="s">
        <v>1</v>
      </c>
      <c r="C577" s="3">
        <v>110.454451279422</v>
      </c>
      <c r="D577" s="3">
        <v>109.246251441753</v>
      </c>
      <c r="E577" s="3">
        <v>115.955188175487</v>
      </c>
    </row>
    <row r="578" spans="1:5" x14ac:dyDescent="0.25">
      <c r="A578" s="3" t="s">
        <v>581</v>
      </c>
      <c r="B578" s="3" t="s">
        <v>1</v>
      </c>
      <c r="C578" s="3">
        <v>109.222553291469</v>
      </c>
      <c r="D578" s="3">
        <v>104.166634627707</v>
      </c>
      <c r="E578" s="3">
        <v>109.03678072536199</v>
      </c>
    </row>
    <row r="579" spans="1:5" x14ac:dyDescent="0.25">
      <c r="A579" s="3" t="s">
        <v>582</v>
      </c>
      <c r="B579" s="3" t="s">
        <v>1</v>
      </c>
      <c r="C579" s="3">
        <v>125.625133495664</v>
      </c>
      <c r="D579" s="3">
        <v>88.480787304028297</v>
      </c>
      <c r="E579" s="3">
        <v>60.952731855269299</v>
      </c>
    </row>
    <row r="580" spans="1:5" x14ac:dyDescent="0.25">
      <c r="A580" s="3" t="s">
        <v>583</v>
      </c>
      <c r="B580" s="3" t="s">
        <v>1</v>
      </c>
      <c r="C580" s="3">
        <v>92.583226536802002</v>
      </c>
      <c r="D580" s="3">
        <v>60.338726558161397</v>
      </c>
      <c r="E580" s="3">
        <v>19.8190332777991</v>
      </c>
    </row>
    <row r="581" spans="1:5" x14ac:dyDescent="0.25">
      <c r="A581" s="3" t="s">
        <v>584</v>
      </c>
      <c r="B581" s="3" t="s">
        <v>1</v>
      </c>
      <c r="C581" s="3">
        <v>97.331208082361499</v>
      </c>
      <c r="D581" s="3">
        <v>86.958477508650503</v>
      </c>
      <c r="E581" s="3">
        <v>76.4818766286471</v>
      </c>
    </row>
    <row r="582" spans="1:5" x14ac:dyDescent="0.25">
      <c r="A582" s="3" t="s">
        <v>585</v>
      </c>
      <c r="B582" s="3" t="s">
        <v>1</v>
      </c>
      <c r="C582" s="3">
        <v>93.879747105814005</v>
      </c>
      <c r="D582" s="3">
        <v>81.760124311162301</v>
      </c>
      <c r="E582" s="3">
        <v>80.627632534495305</v>
      </c>
    </row>
    <row r="583" spans="1:5" x14ac:dyDescent="0.25">
      <c r="A583" s="3" t="s">
        <v>587</v>
      </c>
      <c r="B583" s="3" t="s">
        <v>1</v>
      </c>
      <c r="C583" s="3">
        <v>146.58670810372001</v>
      </c>
      <c r="D583" s="3">
        <v>139.077149814173</v>
      </c>
      <c r="E583" s="3">
        <v>109.158849160579</v>
      </c>
    </row>
    <row r="584" spans="1:5" x14ac:dyDescent="0.25">
      <c r="A584" s="3" t="s">
        <v>586</v>
      </c>
      <c r="B584" s="3" t="s">
        <v>1</v>
      </c>
      <c r="C584" s="3">
        <v>158.89621513093201</v>
      </c>
      <c r="D584" s="3">
        <v>106.34009355376099</v>
      </c>
      <c r="E584" s="3">
        <v>115.588512965098</v>
      </c>
    </row>
    <row r="585" spans="1:5" x14ac:dyDescent="0.25">
      <c r="A585" s="3" t="s">
        <v>588</v>
      </c>
      <c r="B585" s="3" t="s">
        <v>1</v>
      </c>
      <c r="C585" s="3">
        <v>167.80697594942001</v>
      </c>
      <c r="D585" s="3">
        <v>114.79522833098299</v>
      </c>
      <c r="E585" s="3">
        <v>119.45696099790599</v>
      </c>
    </row>
    <row r="586" spans="1:5" x14ac:dyDescent="0.25">
      <c r="A586" s="3" t="s">
        <v>589</v>
      </c>
      <c r="B586" s="3" t="s">
        <v>1</v>
      </c>
      <c r="C586" s="3">
        <v>171.65998120380999</v>
      </c>
      <c r="D586" s="3">
        <v>159.27364475201799</v>
      </c>
      <c r="E586" s="3">
        <v>151.659329744969</v>
      </c>
    </row>
    <row r="587" spans="1:5" x14ac:dyDescent="0.25">
      <c r="A587" s="3" t="s">
        <v>591</v>
      </c>
      <c r="B587" s="3" t="s">
        <v>1</v>
      </c>
      <c r="C587" s="3">
        <v>117.486223247468</v>
      </c>
      <c r="D587" s="3">
        <v>118.798613781024</v>
      </c>
      <c r="E587" s="3">
        <v>125.491584433337</v>
      </c>
    </row>
    <row r="588" spans="1:5" x14ac:dyDescent="0.25">
      <c r="A588" s="3" t="s">
        <v>590</v>
      </c>
      <c r="B588" s="3" t="s">
        <v>1</v>
      </c>
      <c r="C588" s="3">
        <v>111.282679738562</v>
      </c>
      <c r="D588" s="3">
        <v>110.25252039813699</v>
      </c>
      <c r="E588" s="3">
        <v>108.653359818873</v>
      </c>
    </row>
    <row r="589" spans="1:5" x14ac:dyDescent="0.25">
      <c r="A589" s="3" t="s">
        <v>592</v>
      </c>
      <c r="B589" s="3" t="s">
        <v>1</v>
      </c>
      <c r="C589" s="3">
        <v>163.24542910846199</v>
      </c>
      <c r="D589" s="3">
        <v>129.50478448459901</v>
      </c>
      <c r="E589" s="3">
        <v>124.433380323807</v>
      </c>
    </row>
    <row r="590" spans="1:5" x14ac:dyDescent="0.25">
      <c r="A590" s="3" t="s">
        <v>594</v>
      </c>
      <c r="B590" s="3" t="s">
        <v>1</v>
      </c>
      <c r="C590" s="3">
        <v>92.260167029774806</v>
      </c>
      <c r="D590" s="3">
        <v>89.949549318638105</v>
      </c>
      <c r="E590" s="3">
        <v>102.62022085522599</v>
      </c>
    </row>
    <row r="591" spans="1:5" x14ac:dyDescent="0.25">
      <c r="A591" s="3" t="s">
        <v>593</v>
      </c>
      <c r="B591" s="3" t="s">
        <v>1</v>
      </c>
      <c r="C591" s="3">
        <v>107.935847323678</v>
      </c>
      <c r="D591" s="3">
        <v>76.397859797513803</v>
      </c>
      <c r="E591" s="3">
        <v>96.501089324618704</v>
      </c>
    </row>
    <row r="592" spans="1:5" x14ac:dyDescent="0.25">
      <c r="A592" s="3" t="s">
        <v>597</v>
      </c>
      <c r="B592" s="3" t="s">
        <v>1</v>
      </c>
      <c r="C592" s="3">
        <v>126.163964714426</v>
      </c>
      <c r="D592" s="3">
        <v>113.531526336024</v>
      </c>
      <c r="E592" s="3">
        <v>124.603699431842</v>
      </c>
    </row>
    <row r="593" spans="1:5" x14ac:dyDescent="0.25">
      <c r="A593" s="3" t="s">
        <v>595</v>
      </c>
      <c r="B593" s="3" t="s">
        <v>1</v>
      </c>
      <c r="C593" s="3">
        <v>148.59801785637899</v>
      </c>
      <c r="D593" s="3">
        <v>102.942308513819</v>
      </c>
      <c r="E593" s="3">
        <v>90.850442137639405</v>
      </c>
    </row>
    <row r="594" spans="1:5" x14ac:dyDescent="0.25">
      <c r="A594" s="3" t="s">
        <v>596</v>
      </c>
      <c r="B594" s="3" t="s">
        <v>1</v>
      </c>
      <c r="C594" s="3">
        <v>115.672262804903</v>
      </c>
      <c r="D594" s="3">
        <v>98.557328377974201</v>
      </c>
      <c r="E594" s="3">
        <v>84.535723439702707</v>
      </c>
    </row>
    <row r="595" spans="1:5" x14ac:dyDescent="0.25">
      <c r="A595" s="3" t="s">
        <v>598</v>
      </c>
      <c r="B595" s="3" t="s">
        <v>1</v>
      </c>
      <c r="C595" s="3">
        <v>160.212290144816</v>
      </c>
      <c r="D595" s="3">
        <v>157.43743859199401</v>
      </c>
      <c r="E595" s="3">
        <v>132.54874193686101</v>
      </c>
    </row>
    <row r="596" spans="1:5" x14ac:dyDescent="0.25">
      <c r="A596" s="3" t="s">
        <v>599</v>
      </c>
      <c r="B596" s="3" t="s">
        <v>1</v>
      </c>
      <c r="C596" s="3">
        <v>131.64563842966299</v>
      </c>
      <c r="D596" s="3">
        <v>112.354585843051</v>
      </c>
      <c r="E596" s="3">
        <v>111.65420351146901</v>
      </c>
    </row>
    <row r="597" spans="1:5" x14ac:dyDescent="0.25">
      <c r="A597" s="3" t="s">
        <v>600</v>
      </c>
      <c r="B597" s="3" t="s">
        <v>1</v>
      </c>
      <c r="C597" s="3">
        <v>172.18984151394699</v>
      </c>
      <c r="D597" s="3">
        <v>154.36760434021099</v>
      </c>
      <c r="E597" s="3">
        <v>140.090606177111</v>
      </c>
    </row>
    <row r="598" spans="1:5" x14ac:dyDescent="0.25">
      <c r="A598" s="3" t="s">
        <v>601</v>
      </c>
      <c r="B598" s="3" t="s">
        <v>1</v>
      </c>
      <c r="C598" s="3">
        <v>157.877760690332</v>
      </c>
      <c r="D598" s="3">
        <v>109.60019650561701</v>
      </c>
      <c r="E598" s="3">
        <v>93.551305053611799</v>
      </c>
    </row>
    <row r="599" spans="1:5" x14ac:dyDescent="0.25">
      <c r="A599" s="3" t="s">
        <v>602</v>
      </c>
      <c r="B599" s="3" t="s">
        <v>1</v>
      </c>
      <c r="C599" s="3">
        <v>88.387917040454397</v>
      </c>
      <c r="D599" s="3">
        <v>66.896930667691805</v>
      </c>
      <c r="E599" s="3">
        <v>49.124738348498397</v>
      </c>
    </row>
    <row r="600" spans="1:5" x14ac:dyDescent="0.25">
      <c r="A600" s="3" t="s">
        <v>603</v>
      </c>
      <c r="B600" s="3" t="s">
        <v>1</v>
      </c>
      <c r="C600" s="3">
        <v>77.3902986031013</v>
      </c>
      <c r="D600" s="3">
        <v>63.828260498098999</v>
      </c>
      <c r="E600" s="3">
        <v>18.449752232047398</v>
      </c>
    </row>
    <row r="601" spans="1:5" x14ac:dyDescent="0.25">
      <c r="A601" s="3" t="s">
        <v>604</v>
      </c>
      <c r="B601" s="3" t="s">
        <v>1</v>
      </c>
      <c r="C601" s="3">
        <v>95.268443760946596</v>
      </c>
      <c r="D601" s="3">
        <v>89.068296381733504</v>
      </c>
      <c r="E601" s="3">
        <v>103.13548207954101</v>
      </c>
    </row>
    <row r="602" spans="1:5" x14ac:dyDescent="0.25">
      <c r="A602" s="3" t="s">
        <v>605</v>
      </c>
      <c r="B602" s="3" t="s">
        <v>1</v>
      </c>
      <c r="C602" s="3">
        <v>121.023602033405</v>
      </c>
      <c r="D602" s="3">
        <v>62.580588662480103</v>
      </c>
      <c r="E602" s="3">
        <v>45.788275876799503</v>
      </c>
    </row>
    <row r="603" spans="1:5" x14ac:dyDescent="0.25">
      <c r="A603" s="3" t="s">
        <v>606</v>
      </c>
      <c r="B603" s="3" t="s">
        <v>1</v>
      </c>
      <c r="C603" s="3">
        <v>115.566000256311</v>
      </c>
      <c r="D603" s="3">
        <v>96.962984322269193</v>
      </c>
      <c r="E603" s="3">
        <v>89.065669187064799</v>
      </c>
    </row>
    <row r="604" spans="1:5" x14ac:dyDescent="0.25">
      <c r="A604" s="3" t="s">
        <v>607</v>
      </c>
      <c r="B604" s="3" t="s">
        <v>1</v>
      </c>
      <c r="C604" s="3">
        <v>201.32824981844499</v>
      </c>
      <c r="D604" s="3">
        <v>126.832788671023</v>
      </c>
      <c r="E604" s="3">
        <v>100.157941390063</v>
      </c>
    </row>
    <row r="605" spans="1:5" x14ac:dyDescent="0.25">
      <c r="A605" s="3" t="s">
        <v>608</v>
      </c>
      <c r="B605" s="3" t="s">
        <v>1</v>
      </c>
      <c r="C605" s="3">
        <v>136.563992481524</v>
      </c>
      <c r="D605" s="3">
        <v>77.416410354991598</v>
      </c>
      <c r="E605" s="3">
        <v>53.321222606689702</v>
      </c>
    </row>
    <row r="606" spans="1:5" x14ac:dyDescent="0.25">
      <c r="A606" s="3" t="s">
        <v>609</v>
      </c>
      <c r="B606" s="3" t="s">
        <v>1</v>
      </c>
      <c r="C606" s="3">
        <v>107.26500491263999</v>
      </c>
      <c r="D606" s="3">
        <v>100.33220129010201</v>
      </c>
      <c r="E606" s="3">
        <v>117.05983809645799</v>
      </c>
    </row>
    <row r="607" spans="1:5" x14ac:dyDescent="0.25">
      <c r="A607" s="3" t="s">
        <v>610</v>
      </c>
      <c r="B607" s="3" t="s">
        <v>1</v>
      </c>
      <c r="C607" s="3">
        <v>149.35455380409201</v>
      </c>
      <c r="D607" s="3">
        <v>139.82492844632301</v>
      </c>
      <c r="E607" s="3">
        <v>134.891953949335</v>
      </c>
    </row>
    <row r="608" spans="1:5" x14ac:dyDescent="0.25">
      <c r="A608" s="3" t="s">
        <v>611</v>
      </c>
      <c r="B608" s="3" t="s">
        <v>1</v>
      </c>
      <c r="C608" s="3">
        <v>152.42011619462599</v>
      </c>
      <c r="D608" s="3">
        <v>140.20117262591299</v>
      </c>
      <c r="E608" s="3">
        <v>152.33632363620799</v>
      </c>
    </row>
    <row r="609" spans="1:5" x14ac:dyDescent="0.25">
      <c r="A609" s="3" t="s">
        <v>612</v>
      </c>
      <c r="B609" s="3" t="s">
        <v>1</v>
      </c>
      <c r="C609" s="3">
        <v>111.376511170917</v>
      </c>
      <c r="D609" s="3">
        <v>52.811536161305398</v>
      </c>
      <c r="E609" s="3">
        <v>32.596063479858103</v>
      </c>
    </row>
    <row r="610" spans="1:5" x14ac:dyDescent="0.25">
      <c r="A610" s="3" t="s">
        <v>613</v>
      </c>
      <c r="B610" s="3" t="s">
        <v>1</v>
      </c>
      <c r="C610" s="3">
        <v>127.457516339869</v>
      </c>
      <c r="D610" s="3">
        <v>95.926993891238297</v>
      </c>
      <c r="E610" s="3">
        <v>96.991659190909502</v>
      </c>
    </row>
    <row r="611" spans="1:5" x14ac:dyDescent="0.25">
      <c r="A611" s="3" t="s">
        <v>615</v>
      </c>
      <c r="B611" s="3" t="s">
        <v>1</v>
      </c>
      <c r="C611" s="3">
        <v>146.14457046435101</v>
      </c>
      <c r="D611" s="3">
        <v>128.37724806698199</v>
      </c>
      <c r="E611" s="3">
        <v>80.530202059037194</v>
      </c>
    </row>
    <row r="612" spans="1:5" x14ac:dyDescent="0.25">
      <c r="A612" s="3" t="s">
        <v>614</v>
      </c>
      <c r="B612" s="3" t="s">
        <v>1</v>
      </c>
      <c r="C612" s="3">
        <v>112.44466871716</v>
      </c>
      <c r="D612" s="3">
        <v>103.91602588747899</v>
      </c>
      <c r="E612" s="3">
        <v>87.817474048442804</v>
      </c>
    </row>
    <row r="613" spans="1:5" x14ac:dyDescent="0.25">
      <c r="A613" s="3" t="s">
        <v>616</v>
      </c>
      <c r="B613" s="3" t="s">
        <v>1</v>
      </c>
      <c r="C613" s="3">
        <v>146.234429065743</v>
      </c>
      <c r="D613" s="3">
        <v>105.915224913494</v>
      </c>
      <c r="E613" s="3">
        <v>97.967266863172199</v>
      </c>
    </row>
    <row r="614" spans="1:5" x14ac:dyDescent="0.25">
      <c r="A614" s="3" t="s">
        <v>619</v>
      </c>
      <c r="B614" s="3" t="s">
        <v>1</v>
      </c>
      <c r="C614" s="3">
        <v>167.13359178093901</v>
      </c>
      <c r="D614" s="3">
        <v>132.62441795890399</v>
      </c>
      <c r="E614" s="3">
        <v>123.56557307018601</v>
      </c>
    </row>
    <row r="615" spans="1:5" x14ac:dyDescent="0.25">
      <c r="A615" s="3" t="s">
        <v>617</v>
      </c>
      <c r="B615" s="3" t="s">
        <v>1</v>
      </c>
      <c r="C615" s="3">
        <v>155.753267973856</v>
      </c>
      <c r="D615" s="3">
        <v>120.923394848135</v>
      </c>
      <c r="E615" s="3">
        <v>89.981695074543893</v>
      </c>
    </row>
    <row r="616" spans="1:5" x14ac:dyDescent="0.25">
      <c r="A616" s="3" t="s">
        <v>618</v>
      </c>
      <c r="B616" s="3" t="s">
        <v>1</v>
      </c>
      <c r="C616" s="3">
        <v>145.825312913836</v>
      </c>
      <c r="D616" s="3">
        <v>127.996294160365</v>
      </c>
      <c r="E616" s="3">
        <v>129.163772480669</v>
      </c>
    </row>
    <row r="617" spans="1:5" x14ac:dyDescent="0.25">
      <c r="A617" s="3" t="s">
        <v>620</v>
      </c>
      <c r="B617" s="3" t="s">
        <v>1</v>
      </c>
      <c r="C617" s="3">
        <v>146.83349352812999</v>
      </c>
      <c r="D617" s="3">
        <v>118.107287795292</v>
      </c>
      <c r="E617" s="3">
        <v>115.576978939724</v>
      </c>
    </row>
    <row r="618" spans="1:5" x14ac:dyDescent="0.25">
      <c r="A618" s="3" t="s">
        <v>623</v>
      </c>
      <c r="B618" s="3" t="s">
        <v>1</v>
      </c>
      <c r="C618" s="3">
        <v>103.88785296253501</v>
      </c>
      <c r="D618" s="3">
        <v>94.951834764406797</v>
      </c>
      <c r="E618" s="3">
        <v>91.160536545772899</v>
      </c>
    </row>
    <row r="619" spans="1:5" x14ac:dyDescent="0.25">
      <c r="A619" s="3" t="s">
        <v>621</v>
      </c>
      <c r="B619" s="3" t="s">
        <v>1</v>
      </c>
      <c r="C619" s="3">
        <v>129.684480328078</v>
      </c>
      <c r="D619" s="3">
        <v>105.673747276688</v>
      </c>
      <c r="E619" s="3">
        <v>115.065423555042</v>
      </c>
    </row>
    <row r="620" spans="1:5" x14ac:dyDescent="0.25">
      <c r="A620" s="3" t="s">
        <v>622</v>
      </c>
      <c r="B620" s="3" t="s">
        <v>1</v>
      </c>
      <c r="C620" s="3">
        <v>114.725650390875</v>
      </c>
      <c r="D620" s="3">
        <v>96.5981673715238</v>
      </c>
      <c r="E620" s="3">
        <v>113.831111965483</v>
      </c>
    </row>
    <row r="621" spans="1:5" x14ac:dyDescent="0.25">
      <c r="A621" s="3" t="s">
        <v>624</v>
      </c>
      <c r="B621" s="3" t="s">
        <v>1</v>
      </c>
      <c r="C621" s="3">
        <v>148.03098167371499</v>
      </c>
      <c r="D621" s="3">
        <v>104.642861719851</v>
      </c>
      <c r="E621" s="3">
        <v>78.691667734632006</v>
      </c>
    </row>
    <row r="622" spans="1:5" x14ac:dyDescent="0.25">
      <c r="A622" s="3" t="s">
        <v>625</v>
      </c>
      <c r="B622" s="3" t="s">
        <v>1</v>
      </c>
      <c r="C622" s="3">
        <v>91.407354009141699</v>
      </c>
      <c r="D622" s="3">
        <v>87.060607031483599</v>
      </c>
      <c r="E622" s="3">
        <v>113.422668631722</v>
      </c>
    </row>
    <row r="623" spans="1:5" x14ac:dyDescent="0.25">
      <c r="A623" s="3" t="s">
        <v>628</v>
      </c>
      <c r="B623" s="3" t="s">
        <v>1</v>
      </c>
      <c r="C623" s="3">
        <v>186.682173523003</v>
      </c>
      <c r="D623" s="3">
        <v>141.223866888803</v>
      </c>
      <c r="E623" s="3">
        <v>125.68481139732501</v>
      </c>
    </row>
    <row r="624" spans="1:5" x14ac:dyDescent="0.25">
      <c r="A624" s="3" t="s">
        <v>626</v>
      </c>
      <c r="B624" s="3" t="s">
        <v>1</v>
      </c>
      <c r="C624" s="3">
        <v>130.32645563672</v>
      </c>
      <c r="D624" s="3">
        <v>125.541031227305</v>
      </c>
      <c r="E624" s="3">
        <v>83.365009184501602</v>
      </c>
    </row>
    <row r="625" spans="1:5" x14ac:dyDescent="0.25">
      <c r="A625" s="3" t="s">
        <v>627</v>
      </c>
      <c r="B625" s="3" t="s">
        <v>1</v>
      </c>
      <c r="C625" s="3">
        <v>170.59315861420799</v>
      </c>
      <c r="D625" s="3">
        <v>120.937577427485</v>
      </c>
      <c r="E625" s="3">
        <v>87.886347131445106</v>
      </c>
    </row>
    <row r="626" spans="1:5" x14ac:dyDescent="0.25">
      <c r="A626" s="3" t="s">
        <v>629</v>
      </c>
      <c r="B626" s="3" t="s">
        <v>1</v>
      </c>
      <c r="C626" s="3">
        <v>193.222211542569</v>
      </c>
      <c r="D626" s="3">
        <v>152.067324533299</v>
      </c>
      <c r="E626" s="3">
        <v>84.075441069674</v>
      </c>
    </row>
    <row r="627" spans="1:5" x14ac:dyDescent="0.25">
      <c r="A627" s="3" t="s">
        <v>631</v>
      </c>
      <c r="B627" s="3" t="s">
        <v>1</v>
      </c>
      <c r="C627" s="3">
        <v>118.47793583664399</v>
      </c>
      <c r="D627" s="3">
        <v>90.984407706437594</v>
      </c>
      <c r="E627" s="3">
        <v>73.225009611687796</v>
      </c>
    </row>
    <row r="628" spans="1:5" x14ac:dyDescent="0.25">
      <c r="A628" s="3" t="s">
        <v>630</v>
      </c>
      <c r="B628" s="3" t="s">
        <v>17</v>
      </c>
      <c r="C628" s="3">
        <v>143.51962920244301</v>
      </c>
      <c r="D628" s="3">
        <v>146.971923191934</v>
      </c>
      <c r="E628" s="3">
        <v>150.388899568542</v>
      </c>
    </row>
    <row r="629" spans="1:5" x14ac:dyDescent="0.25">
      <c r="A629" s="3" t="s">
        <v>632</v>
      </c>
      <c r="B629" s="3" t="s">
        <v>17</v>
      </c>
      <c r="C629" s="3">
        <v>126.66717929001599</v>
      </c>
      <c r="D629" s="3">
        <v>112.753855354778</v>
      </c>
      <c r="E629" s="3">
        <v>104.369665513264</v>
      </c>
    </row>
    <row r="630" spans="1:5" x14ac:dyDescent="0.25">
      <c r="A630" s="3" t="s">
        <v>633</v>
      </c>
      <c r="B630" s="3" t="s">
        <v>17</v>
      </c>
      <c r="C630" s="3">
        <v>158.121716006664</v>
      </c>
      <c r="D630" s="3">
        <v>148.230402836515</v>
      </c>
      <c r="E630" s="3">
        <v>136.54834678969601</v>
      </c>
    </row>
    <row r="631" spans="1:5" x14ac:dyDescent="0.25">
      <c r="A631" s="3" t="s">
        <v>634</v>
      </c>
      <c r="B631" s="3" t="s">
        <v>17</v>
      </c>
      <c r="C631" s="3">
        <v>122.026699132812</v>
      </c>
      <c r="D631" s="3">
        <v>117.39081122645101</v>
      </c>
      <c r="E631" s="3">
        <v>113.43741723268801</v>
      </c>
    </row>
    <row r="632" spans="1:5" x14ac:dyDescent="0.25">
      <c r="A632" s="3" t="s">
        <v>635</v>
      </c>
      <c r="B632" s="3" t="s">
        <v>17</v>
      </c>
      <c r="C632" s="3">
        <v>88.608665470545503</v>
      </c>
      <c r="D632" s="3">
        <v>54.342112008201902</v>
      </c>
      <c r="E632" s="3">
        <v>12.2061066256567</v>
      </c>
    </row>
    <row r="633" spans="1:5" x14ac:dyDescent="0.25">
      <c r="A633" s="3" t="s">
        <v>637</v>
      </c>
      <c r="B633" s="3" t="s">
        <v>17</v>
      </c>
      <c r="C633" s="3">
        <v>111.55256525268</v>
      </c>
      <c r="D633" s="3">
        <v>78.027681660899603</v>
      </c>
      <c r="E633" s="3">
        <v>79.132438378401503</v>
      </c>
    </row>
    <row r="634" spans="1:5" x14ac:dyDescent="0.25">
      <c r="A634" s="3" t="s">
        <v>636</v>
      </c>
      <c r="B634" s="3" t="s">
        <v>17</v>
      </c>
      <c r="C634" s="3">
        <v>101.580695459011</v>
      </c>
      <c r="D634" s="3">
        <v>84.9346725618352</v>
      </c>
      <c r="E634" s="3">
        <v>63.238252381562603</v>
      </c>
    </row>
    <row r="635" spans="1:5" x14ac:dyDescent="0.25">
      <c r="A635" s="3" t="s">
        <v>638</v>
      </c>
      <c r="B635" s="3" t="s">
        <v>17</v>
      </c>
      <c r="C635" s="3">
        <v>98.082799350677007</v>
      </c>
      <c r="D635" s="3">
        <v>85.421280276816603</v>
      </c>
      <c r="E635" s="3">
        <v>91.218270750566006</v>
      </c>
    </row>
    <row r="636" spans="1:5" x14ac:dyDescent="0.25">
      <c r="A636" s="3" t="s">
        <v>639</v>
      </c>
      <c r="B636" s="3" t="s">
        <v>17</v>
      </c>
      <c r="C636" s="3">
        <v>126.921333675082</v>
      </c>
      <c r="D636" s="3">
        <v>139.32989448502701</v>
      </c>
      <c r="E636" s="3">
        <v>154.24564270152501</v>
      </c>
    </row>
    <row r="637" spans="1:5" x14ac:dyDescent="0.25">
      <c r="A637" s="3" t="s">
        <v>640</v>
      </c>
      <c r="B637" s="3" t="s">
        <v>17</v>
      </c>
      <c r="C637" s="3">
        <v>109.94660173437499</v>
      </c>
      <c r="D637" s="3">
        <v>86.649280191379304</v>
      </c>
      <c r="E637" s="3">
        <v>77.004602930496802</v>
      </c>
    </row>
    <row r="638" spans="1:5" x14ac:dyDescent="0.25">
      <c r="A638" s="3" t="s">
        <v>641</v>
      </c>
      <c r="B638" s="3" t="s">
        <v>17</v>
      </c>
      <c r="C638" s="3">
        <v>156.81486821307999</v>
      </c>
      <c r="D638" s="3">
        <v>132.64508308770101</v>
      </c>
      <c r="E638" s="3">
        <v>95.495567943953105</v>
      </c>
    </row>
    <row r="639" spans="1:5" x14ac:dyDescent="0.25">
      <c r="A639" s="3" t="s">
        <v>642</v>
      </c>
      <c r="B639" s="3" t="s">
        <v>17</v>
      </c>
      <c r="C639" s="3">
        <v>120.618875218932</v>
      </c>
      <c r="D639" s="3">
        <v>109.33844888717999</v>
      </c>
      <c r="E639" s="3">
        <v>102.190033747703</v>
      </c>
    </row>
    <row r="640" spans="1:5" x14ac:dyDescent="0.25">
      <c r="A640" s="3" t="s">
        <v>643</v>
      </c>
      <c r="B640" s="3" t="s">
        <v>17</v>
      </c>
      <c r="C640" s="3">
        <v>109.14845785808799</v>
      </c>
      <c r="D640" s="3">
        <v>137.155794779785</v>
      </c>
      <c r="E640" s="3">
        <v>150.15514332094401</v>
      </c>
    </row>
    <row r="641" spans="1:5" x14ac:dyDescent="0.25">
      <c r="A641" s="3" t="s">
        <v>644</v>
      </c>
      <c r="B641" s="3" t="s">
        <v>17</v>
      </c>
      <c r="C641" s="3">
        <v>110.806078858558</v>
      </c>
      <c r="D641" s="3">
        <v>111.409073433294</v>
      </c>
      <c r="E641" s="3">
        <v>110.9928232731</v>
      </c>
    </row>
    <row r="642" spans="1:5" x14ac:dyDescent="0.25">
      <c r="A642" s="3" t="s">
        <v>645</v>
      </c>
      <c r="B642" s="3" t="s">
        <v>17</v>
      </c>
      <c r="C642" s="3">
        <v>148.097013968986</v>
      </c>
      <c r="D642" s="3">
        <v>132.96547268144701</v>
      </c>
      <c r="E642" s="3">
        <v>127.051337092571</v>
      </c>
    </row>
    <row r="643" spans="1:5" x14ac:dyDescent="0.25">
      <c r="A643" s="3" t="s">
        <v>646</v>
      </c>
      <c r="B643" s="3" t="s">
        <v>17</v>
      </c>
      <c r="C643" s="3">
        <v>150.20013669956001</v>
      </c>
      <c r="D643" s="3">
        <v>135.36149557862299</v>
      </c>
      <c r="E643" s="3">
        <v>117.649408347216</v>
      </c>
    </row>
    <row r="644" spans="1:5" x14ac:dyDescent="0.25">
      <c r="A644" s="3" t="s">
        <v>648</v>
      </c>
      <c r="B644" s="3" t="s">
        <v>17</v>
      </c>
      <c r="C644" s="3">
        <v>73.140309282754501</v>
      </c>
      <c r="D644" s="3">
        <v>63.270825323593499</v>
      </c>
      <c r="E644" s="3">
        <v>60.677506514588401</v>
      </c>
    </row>
    <row r="645" spans="1:5" x14ac:dyDescent="0.25">
      <c r="A645" s="3" t="s">
        <v>647</v>
      </c>
      <c r="B645" s="3" t="s">
        <v>17</v>
      </c>
      <c r="C645" s="3">
        <v>95.767514631124698</v>
      </c>
      <c r="D645" s="3">
        <v>78.2382310222564</v>
      </c>
      <c r="E645" s="3">
        <v>64.696964842581906</v>
      </c>
    </row>
    <row r="646" spans="1:5" x14ac:dyDescent="0.25">
      <c r="A646" s="3" t="s">
        <v>649</v>
      </c>
      <c r="B646" s="3" t="s">
        <v>17</v>
      </c>
      <c r="C646" s="3">
        <v>138.63806655559799</v>
      </c>
      <c r="D646" s="3">
        <v>137.62180144388901</v>
      </c>
      <c r="E646" s="3">
        <v>152.577833311973</v>
      </c>
    </row>
    <row r="647" spans="1:5" x14ac:dyDescent="0.25">
      <c r="A647" s="3" t="s">
        <v>651</v>
      </c>
      <c r="B647" s="3" t="s">
        <v>17</v>
      </c>
      <c r="C647" s="3">
        <v>162.66037635097601</v>
      </c>
      <c r="D647" s="3">
        <v>126.401843308129</v>
      </c>
      <c r="E647" s="3">
        <v>139.42266863172199</v>
      </c>
    </row>
    <row r="648" spans="1:5" x14ac:dyDescent="0.25">
      <c r="A648" s="3" t="s">
        <v>650</v>
      </c>
      <c r="B648" s="3" t="s">
        <v>17</v>
      </c>
      <c r="C648" s="3">
        <v>133.97704942543399</v>
      </c>
      <c r="D648" s="3">
        <v>129.145958819257</v>
      </c>
      <c r="E648" s="3">
        <v>130.66573753684401</v>
      </c>
    </row>
    <row r="649" spans="1:5" x14ac:dyDescent="0.25">
      <c r="A649" s="3" t="s">
        <v>652</v>
      </c>
      <c r="B649" s="3" t="s">
        <v>17</v>
      </c>
      <c r="C649" s="3">
        <v>137.54956427015199</v>
      </c>
      <c r="D649" s="3">
        <v>125.810201204664</v>
      </c>
      <c r="E649" s="3">
        <v>112.253855354778</v>
      </c>
    </row>
    <row r="650" spans="1:5" x14ac:dyDescent="0.25">
      <c r="A650" s="3" t="s">
        <v>653</v>
      </c>
      <c r="B650" s="3" t="s">
        <v>17</v>
      </c>
      <c r="C650" s="3">
        <v>115.36586355675099</v>
      </c>
      <c r="D650" s="3">
        <v>100.977134862659</v>
      </c>
      <c r="E650" s="3">
        <v>107.856390704429</v>
      </c>
    </row>
    <row r="651" spans="1:5" x14ac:dyDescent="0.25">
      <c r="A651" s="3" t="s">
        <v>654</v>
      </c>
      <c r="B651" s="3" t="s">
        <v>17</v>
      </c>
      <c r="C651" s="3">
        <v>116.199602716903</v>
      </c>
      <c r="D651" s="3">
        <v>121.596458627023</v>
      </c>
      <c r="E651" s="3">
        <v>126.93978811568201</v>
      </c>
    </row>
    <row r="652" spans="1:5" x14ac:dyDescent="0.25">
      <c r="A652" s="3" t="s">
        <v>655</v>
      </c>
      <c r="B652" s="3" t="s">
        <v>17</v>
      </c>
      <c r="C652" s="3">
        <v>134.482090221709</v>
      </c>
      <c r="D652" s="3">
        <v>135.17213464906601</v>
      </c>
      <c r="E652" s="3">
        <v>139.68891238412499</v>
      </c>
    </row>
    <row r="653" spans="1:5" x14ac:dyDescent="0.25">
      <c r="A653" s="3" t="s">
        <v>656</v>
      </c>
      <c r="B653" s="3" t="s">
        <v>17</v>
      </c>
      <c r="C653" s="3">
        <v>142.36617326669199</v>
      </c>
      <c r="D653" s="3">
        <v>134.580204194967</v>
      </c>
      <c r="E653" s="3">
        <v>104.447445426972</v>
      </c>
    </row>
    <row r="654" spans="1:5" x14ac:dyDescent="0.25">
      <c r="A654" s="3" t="s">
        <v>657</v>
      </c>
      <c r="B654" s="3" t="s">
        <v>17</v>
      </c>
      <c r="C654" s="3">
        <v>105.093179973514</v>
      </c>
      <c r="D654" s="3">
        <v>110.92258319449699</v>
      </c>
      <c r="E654" s="3">
        <v>117.850815925498</v>
      </c>
    </row>
    <row r="655" spans="1:5" x14ac:dyDescent="0.25">
      <c r="A655" s="3" t="s">
        <v>658</v>
      </c>
      <c r="B655" s="3" t="s">
        <v>17</v>
      </c>
      <c r="C655" s="3">
        <v>94.328110982955295</v>
      </c>
      <c r="D655" s="3">
        <v>102.137126746123</v>
      </c>
      <c r="E655" s="3">
        <v>115.643459780426</v>
      </c>
    </row>
    <row r="656" spans="1:5" x14ac:dyDescent="0.25">
      <c r="A656" s="3" t="s">
        <v>659</v>
      </c>
      <c r="B656" s="3" t="s">
        <v>17</v>
      </c>
      <c r="C656" s="3">
        <v>82.667788030244694</v>
      </c>
      <c r="D656" s="3">
        <v>93.178307488572898</v>
      </c>
      <c r="E656" s="3">
        <v>113.381519928232</v>
      </c>
    </row>
    <row r="657" spans="1:5" x14ac:dyDescent="0.25">
      <c r="A657" s="3" t="s">
        <v>660</v>
      </c>
      <c r="B657" s="3" t="s">
        <v>17</v>
      </c>
      <c r="C657" s="3">
        <v>85.624118928617094</v>
      </c>
      <c r="D657" s="3">
        <v>88.589153744286406</v>
      </c>
      <c r="E657" s="3">
        <v>94.965365884916096</v>
      </c>
    </row>
    <row r="658" spans="1:5" x14ac:dyDescent="0.25">
      <c r="A658" s="3" t="s">
        <v>661</v>
      </c>
      <c r="B658" s="3" t="s">
        <v>17</v>
      </c>
      <c r="C658" s="3">
        <v>103.910055961382</v>
      </c>
      <c r="D658" s="3">
        <v>108.374791746764</v>
      </c>
      <c r="E658" s="3">
        <v>110.359039258404</v>
      </c>
    </row>
    <row r="659" spans="1:5" x14ac:dyDescent="0.25">
      <c r="A659" s="3" t="s">
        <v>662</v>
      </c>
      <c r="B659" s="3" t="s">
        <v>17</v>
      </c>
      <c r="C659" s="3">
        <v>134.22508436925901</v>
      </c>
      <c r="D659" s="3">
        <v>135.01521850570199</v>
      </c>
      <c r="E659" s="3">
        <v>128.22653680208401</v>
      </c>
    </row>
    <row r="660" spans="1:5" x14ac:dyDescent="0.25">
      <c r="A660" s="3" t="s">
        <v>663</v>
      </c>
      <c r="B660" s="3" t="s">
        <v>17</v>
      </c>
      <c r="C660" s="3">
        <v>142.711563928403</v>
      </c>
      <c r="D660" s="3">
        <v>142.53280789439901</v>
      </c>
      <c r="E660" s="3">
        <v>152.014844717843</v>
      </c>
    </row>
    <row r="661" spans="1:5" x14ac:dyDescent="0.25">
      <c r="A661" s="3" t="s">
        <v>664</v>
      </c>
      <c r="B661" s="3" t="s">
        <v>17</v>
      </c>
      <c r="C661" s="3">
        <v>122.141120936391</v>
      </c>
      <c r="D661" s="3">
        <v>94.676790977829</v>
      </c>
      <c r="E661" s="3">
        <v>81.448193002691198</v>
      </c>
    </row>
    <row r="662" spans="1:5" x14ac:dyDescent="0.25">
      <c r="A662" s="3" t="s">
        <v>665</v>
      </c>
      <c r="B662" s="3" t="s">
        <v>17</v>
      </c>
      <c r="C662" s="3">
        <v>128.38993549489501</v>
      </c>
      <c r="D662" s="3">
        <v>97.987408688965701</v>
      </c>
      <c r="E662" s="3">
        <v>88.947541543850605</v>
      </c>
    </row>
    <row r="663" spans="1:5" x14ac:dyDescent="0.25">
      <c r="A663" s="3" t="s">
        <v>666</v>
      </c>
      <c r="B663" s="3" t="s">
        <v>17</v>
      </c>
      <c r="C663" s="3">
        <v>119.93672305523501</v>
      </c>
      <c r="D663" s="3">
        <v>111.635535477807</v>
      </c>
      <c r="E663" s="3">
        <v>104.582382844205</v>
      </c>
    </row>
    <row r="664" spans="1:5" x14ac:dyDescent="0.25">
      <c r="A664" s="3" t="s">
        <v>667</v>
      </c>
      <c r="B664" s="3" t="s">
        <v>17</v>
      </c>
      <c r="C664" s="3">
        <v>115.2209513435</v>
      </c>
      <c r="D664" s="3">
        <v>135.407941390063</v>
      </c>
      <c r="E664" s="3">
        <v>151.770665128796</v>
      </c>
    </row>
    <row r="665" spans="1:5" x14ac:dyDescent="0.25">
      <c r="A665" s="3" t="s">
        <v>669</v>
      </c>
      <c r="B665" s="3" t="s">
        <v>17</v>
      </c>
      <c r="C665" s="3">
        <v>135.23109701396899</v>
      </c>
      <c r="D665" s="3">
        <v>140.53993122303299</v>
      </c>
      <c r="E665" s="3">
        <v>136.621449015336</v>
      </c>
    </row>
    <row r="666" spans="1:5" x14ac:dyDescent="0.25">
      <c r="A666" s="3" t="s">
        <v>668</v>
      </c>
      <c r="B666" s="3" t="s">
        <v>17</v>
      </c>
      <c r="C666" s="3">
        <v>130.546840958605</v>
      </c>
      <c r="D666" s="3">
        <v>121.235368875218</v>
      </c>
      <c r="E666" s="3">
        <v>117.92920457943499</v>
      </c>
    </row>
    <row r="667" spans="1:5" x14ac:dyDescent="0.25">
      <c r="A667" s="3" t="s">
        <v>670</v>
      </c>
      <c r="B667" s="3" t="s">
        <v>17</v>
      </c>
      <c r="C667" s="3">
        <v>88.636400529710698</v>
      </c>
      <c r="D667" s="3">
        <v>144.875229612542</v>
      </c>
      <c r="E667" s="3">
        <v>154.57997992225199</v>
      </c>
    </row>
    <row r="668" spans="1:5" x14ac:dyDescent="0.25">
      <c r="A668" s="3" t="s">
        <v>671</v>
      </c>
      <c r="B668" s="3" t="s">
        <v>17</v>
      </c>
      <c r="C668" s="3">
        <v>154.40338117817899</v>
      </c>
      <c r="D668" s="3">
        <v>153.416623948054</v>
      </c>
      <c r="E668" s="3">
        <v>139.97393096672201</v>
      </c>
    </row>
    <row r="669" spans="1:5" x14ac:dyDescent="0.25">
      <c r="A669" s="3" t="s">
        <v>672</v>
      </c>
      <c r="B669" s="3" t="s">
        <v>17</v>
      </c>
      <c r="C669" s="3">
        <v>114.69566192489999</v>
      </c>
      <c r="D669" s="3">
        <v>114.41009867999399</v>
      </c>
      <c r="E669" s="3">
        <v>132.167563757529</v>
      </c>
    </row>
    <row r="670" spans="1:5" x14ac:dyDescent="0.25">
      <c r="A670" s="3" t="s">
        <v>673</v>
      </c>
      <c r="B670" s="3" t="s">
        <v>17</v>
      </c>
      <c r="C670" s="3">
        <v>114.026378743218</v>
      </c>
      <c r="D670" s="3">
        <v>135.006066042974</v>
      </c>
      <c r="E670" s="3">
        <v>172.49065530351501</v>
      </c>
    </row>
    <row r="671" spans="1:5" x14ac:dyDescent="0.25">
      <c r="A671" s="3" t="s">
        <v>674</v>
      </c>
      <c r="B671" s="3" t="s">
        <v>17</v>
      </c>
      <c r="C671" s="3">
        <v>176.23220769789299</v>
      </c>
      <c r="D671" s="3">
        <v>166.58271391345201</v>
      </c>
      <c r="E671" s="3">
        <v>156.83292750651401</v>
      </c>
    </row>
    <row r="672" spans="1:5" x14ac:dyDescent="0.25">
      <c r="A672" s="3" t="s">
        <v>675</v>
      </c>
      <c r="B672" s="3" t="s">
        <v>17</v>
      </c>
      <c r="C672" s="3">
        <v>136.70747362125601</v>
      </c>
      <c r="D672" s="3">
        <v>114.469509590328</v>
      </c>
      <c r="E672" s="3">
        <v>103.990655303515</v>
      </c>
    </row>
    <row r="673" spans="1:5" x14ac:dyDescent="0.25">
      <c r="A673" s="3" t="s">
        <v>676</v>
      </c>
      <c r="B673" s="3" t="s">
        <v>17</v>
      </c>
      <c r="C673" s="3">
        <v>143.19942116280001</v>
      </c>
      <c r="D673" s="3">
        <v>138.29097782903901</v>
      </c>
      <c r="E673" s="3">
        <v>129.671301636122</v>
      </c>
    </row>
    <row r="674" spans="1:5" x14ac:dyDescent="0.25">
      <c r="A674" s="3" t="s">
        <v>677</v>
      </c>
      <c r="B674" s="3" t="s">
        <v>17</v>
      </c>
      <c r="C674" s="3">
        <v>106.467181425947</v>
      </c>
      <c r="D674" s="3">
        <v>122.63506557306999</v>
      </c>
      <c r="E674" s="3">
        <v>142.10598487761101</v>
      </c>
    </row>
    <row r="675" spans="1:5" x14ac:dyDescent="0.25">
      <c r="A675" s="3" t="s">
        <v>678</v>
      </c>
      <c r="B675" s="3" t="s">
        <v>17</v>
      </c>
      <c r="C675" s="3">
        <v>111.77147678243399</v>
      </c>
      <c r="D675" s="3">
        <v>123.04986330043999</v>
      </c>
      <c r="E675" s="3">
        <v>134.79225938741499</v>
      </c>
    </row>
    <row r="676" spans="1:5" x14ac:dyDescent="0.25">
      <c r="A676" s="3" t="s">
        <v>679</v>
      </c>
      <c r="B676" s="3" t="s">
        <v>17</v>
      </c>
      <c r="C676" s="3">
        <v>104.109049938057</v>
      </c>
      <c r="D676" s="3">
        <v>113.00366312102101</v>
      </c>
      <c r="E676" s="3">
        <v>115.517194241531</v>
      </c>
    </row>
    <row r="677" spans="1:5" x14ac:dyDescent="0.25">
      <c r="A677" s="3" t="s">
        <v>680</v>
      </c>
      <c r="B677" s="3" t="s">
        <v>17</v>
      </c>
      <c r="C677" s="3">
        <v>113.51792045794301</v>
      </c>
      <c r="D677" s="3">
        <v>90.011950531846693</v>
      </c>
      <c r="E677" s="3">
        <v>71.1284121491734</v>
      </c>
    </row>
    <row r="678" spans="1:5" x14ac:dyDescent="0.25">
      <c r="A678" s="3" t="s">
        <v>681</v>
      </c>
      <c r="B678" s="3" t="s">
        <v>17</v>
      </c>
      <c r="C678" s="3">
        <v>95.775780682643401</v>
      </c>
      <c r="D678" s="3">
        <v>81.788030244777602</v>
      </c>
      <c r="E678" s="3">
        <v>73.378049040967198</v>
      </c>
    </row>
    <row r="679" spans="1:5" x14ac:dyDescent="0.25">
      <c r="A679" s="3" t="s">
        <v>682</v>
      </c>
      <c r="B679" s="3" t="s">
        <v>17</v>
      </c>
      <c r="C679" s="3">
        <v>154.21505617497499</v>
      </c>
      <c r="D679" s="3">
        <v>45.782786535093301</v>
      </c>
      <c r="E679" s="3">
        <v>70.244916485112498</v>
      </c>
    </row>
    <row r="680" spans="1:5" x14ac:dyDescent="0.25">
      <c r="A680" s="3" t="s">
        <v>683</v>
      </c>
      <c r="B680" s="3" t="s">
        <v>17</v>
      </c>
      <c r="C680" s="3">
        <v>133.622431543423</v>
      </c>
      <c r="D680" s="3">
        <v>147.537154513221</v>
      </c>
      <c r="E680" s="3">
        <v>152.80135845187701</v>
      </c>
    </row>
    <row r="681" spans="1:5" x14ac:dyDescent="0.25">
      <c r="A681" s="3" t="s">
        <v>684</v>
      </c>
      <c r="B681" s="3" t="s">
        <v>17</v>
      </c>
      <c r="C681" s="3">
        <v>126.18899782135</v>
      </c>
      <c r="D681" s="3">
        <v>126.761854414968</v>
      </c>
      <c r="E681" s="3">
        <v>118.26721560083701</v>
      </c>
    </row>
    <row r="682" spans="1:5" x14ac:dyDescent="0.25">
      <c r="A682" s="3" t="s">
        <v>685</v>
      </c>
      <c r="B682" s="3" t="s">
        <v>17</v>
      </c>
      <c r="C682" s="3">
        <v>95.805448759024202</v>
      </c>
      <c r="D682" s="3">
        <v>107.99532231193101</v>
      </c>
      <c r="E682" s="3">
        <v>119.145916100645</v>
      </c>
    </row>
    <row r="683" spans="1:5" x14ac:dyDescent="0.25">
      <c r="A683" s="3" t="s">
        <v>686</v>
      </c>
      <c r="B683" s="3" t="s">
        <v>17</v>
      </c>
      <c r="C683" s="3">
        <v>141.88190439574501</v>
      </c>
      <c r="D683" s="3">
        <v>128.30288564227399</v>
      </c>
      <c r="E683" s="3">
        <v>114.611196548336</v>
      </c>
    </row>
    <row r="684" spans="1:5" x14ac:dyDescent="0.25">
      <c r="A684" s="3" t="s">
        <v>687</v>
      </c>
      <c r="B684" s="3" t="s">
        <v>17</v>
      </c>
      <c r="C684" s="3">
        <v>158.842923661839</v>
      </c>
      <c r="D684" s="3">
        <v>148.12301892434499</v>
      </c>
      <c r="E684" s="3">
        <v>136.092261523345</v>
      </c>
    </row>
    <row r="685" spans="1:5" x14ac:dyDescent="0.25">
      <c r="A685" s="3" t="s">
        <v>688</v>
      </c>
      <c r="B685" s="3" t="s">
        <v>17</v>
      </c>
      <c r="C685" s="3">
        <v>84.414007433038606</v>
      </c>
      <c r="D685" s="3">
        <v>101.33663334614801</v>
      </c>
      <c r="E685" s="3">
        <v>136.55467982399901</v>
      </c>
    </row>
    <row r="686" spans="1:5" x14ac:dyDescent="0.25">
      <c r="A686" s="3" t="s">
        <v>689</v>
      </c>
      <c r="B686" s="3" t="s">
        <v>17</v>
      </c>
      <c r="C686" s="3">
        <v>87.240623264556305</v>
      </c>
      <c r="D686" s="3">
        <v>91.700286214703695</v>
      </c>
      <c r="E686" s="3">
        <v>88.881317014823296</v>
      </c>
    </row>
    <row r="687" spans="1:5" x14ac:dyDescent="0.25">
      <c r="A687" s="3" t="s">
        <v>690</v>
      </c>
      <c r="B687" s="3" t="s">
        <v>17</v>
      </c>
      <c r="C687" s="3">
        <v>181.736789269084</v>
      </c>
      <c r="D687" s="3">
        <v>148.45001922337499</v>
      </c>
      <c r="E687" s="3">
        <v>109.176256995172</v>
      </c>
    </row>
    <row r="688" spans="1:5" x14ac:dyDescent="0.25">
      <c r="A688" s="3" t="s">
        <v>691</v>
      </c>
      <c r="B688" s="3" t="s">
        <v>17</v>
      </c>
      <c r="C688" s="3">
        <v>123.544512794224</v>
      </c>
      <c r="D688" s="3">
        <v>138.69313084711001</v>
      </c>
      <c r="E688" s="3">
        <v>151.49851552821499</v>
      </c>
    </row>
    <row r="689" spans="1:5" x14ac:dyDescent="0.25">
      <c r="A689" s="3" t="s">
        <v>692</v>
      </c>
      <c r="B689" s="3" t="s">
        <v>57</v>
      </c>
      <c r="C689" s="3">
        <v>115.174922038532</v>
      </c>
      <c r="D689" s="3">
        <v>86.404395745226196</v>
      </c>
      <c r="E689" s="3">
        <v>71.920746294160296</v>
      </c>
    </row>
    <row r="690" spans="1:5" x14ac:dyDescent="0.25">
      <c r="A690" s="3" t="s">
        <v>693</v>
      </c>
      <c r="B690" s="3" t="s">
        <v>57</v>
      </c>
      <c r="C690" s="3">
        <v>126.303206031868</v>
      </c>
      <c r="D690" s="3">
        <v>111.751868939296</v>
      </c>
      <c r="E690" s="3">
        <v>109.947456106625</v>
      </c>
    </row>
    <row r="691" spans="1:5" x14ac:dyDescent="0.25">
      <c r="A691" s="3" t="s">
        <v>694</v>
      </c>
      <c r="B691" s="3" t="s">
        <v>57</v>
      </c>
      <c r="C691" s="3">
        <v>94.529240890255906</v>
      </c>
      <c r="D691" s="3">
        <v>88.059133239352406</v>
      </c>
      <c r="E691" s="3">
        <v>79.0609701396898</v>
      </c>
    </row>
    <row r="692" spans="1:5" x14ac:dyDescent="0.25">
      <c r="A692" s="3" t="s">
        <v>695</v>
      </c>
      <c r="B692" s="3" t="s">
        <v>57</v>
      </c>
      <c r="C692" s="3">
        <v>111.027414669571</v>
      </c>
      <c r="D692" s="3">
        <v>94.312518689392903</v>
      </c>
      <c r="E692" s="3">
        <v>76.101691657054999</v>
      </c>
    </row>
    <row r="693" spans="1:5" x14ac:dyDescent="0.25">
      <c r="A693" s="3" t="s">
        <v>696</v>
      </c>
      <c r="B693" s="3" t="s">
        <v>57</v>
      </c>
      <c r="C693" s="3">
        <v>116.512591311034</v>
      </c>
      <c r="D693" s="3">
        <v>85.111858686829805</v>
      </c>
      <c r="E693" s="3">
        <v>74.771690375496505</v>
      </c>
    </row>
    <row r="694" spans="1:5" x14ac:dyDescent="0.25">
      <c r="A694" s="3" t="s">
        <v>697</v>
      </c>
      <c r="B694" s="3" t="s">
        <v>57</v>
      </c>
      <c r="C694" s="3">
        <v>136.15845401341301</v>
      </c>
      <c r="D694" s="3">
        <v>122.801144858814</v>
      </c>
      <c r="E694" s="3">
        <v>126.531120509205</v>
      </c>
    </row>
    <row r="695" spans="1:5" x14ac:dyDescent="0.25">
      <c r="A695" s="3" t="s">
        <v>698</v>
      </c>
      <c r="B695" s="3" t="s">
        <v>57</v>
      </c>
      <c r="C695" s="3">
        <v>159.18560169165599</v>
      </c>
      <c r="D695" s="3">
        <v>158.009398094749</v>
      </c>
      <c r="E695" s="3">
        <v>160.63892092784801</v>
      </c>
    </row>
    <row r="696" spans="1:5" x14ac:dyDescent="0.25">
      <c r="A696" s="3" t="s">
        <v>699</v>
      </c>
      <c r="B696" s="3" t="s">
        <v>57</v>
      </c>
      <c r="C696" s="3">
        <v>113.85644410269499</v>
      </c>
      <c r="D696" s="3">
        <v>95.253267973856197</v>
      </c>
      <c r="E696" s="3">
        <v>92.166186082275999</v>
      </c>
    </row>
    <row r="697" spans="1:5" x14ac:dyDescent="0.25">
      <c r="A697" s="3" t="s">
        <v>700</v>
      </c>
      <c r="B697" s="3" t="s">
        <v>57</v>
      </c>
      <c r="C697" s="3">
        <v>150.04440599769299</v>
      </c>
      <c r="D697" s="3">
        <v>119.98110769362199</v>
      </c>
      <c r="E697" s="3">
        <v>67.309058481780397</v>
      </c>
    </row>
    <row r="698" spans="1:5" x14ac:dyDescent="0.25">
      <c r="A698" s="3" t="s">
        <v>701</v>
      </c>
      <c r="B698" s="3" t="s">
        <v>57</v>
      </c>
      <c r="C698" s="3">
        <v>114.77276902046199</v>
      </c>
      <c r="D698" s="3">
        <v>107.502488359178</v>
      </c>
      <c r="E698" s="3">
        <v>111.176192917254</v>
      </c>
    </row>
    <row r="699" spans="1:5" x14ac:dyDescent="0.25">
      <c r="A699" s="3" t="s">
        <v>702</v>
      </c>
      <c r="B699" s="3" t="s">
        <v>57</v>
      </c>
      <c r="C699" s="3">
        <v>117.490345593575</v>
      </c>
      <c r="D699" s="3">
        <v>112.956192062881</v>
      </c>
      <c r="E699" s="3">
        <v>117.322568242983</v>
      </c>
    </row>
    <row r="700" spans="1:5" x14ac:dyDescent="0.25">
      <c r="A700" s="3" t="s">
        <v>703</v>
      </c>
      <c r="B700" s="3" t="s">
        <v>57</v>
      </c>
      <c r="C700" s="3">
        <v>114.834839164423</v>
      </c>
      <c r="D700" s="3">
        <v>99.555523516596097</v>
      </c>
      <c r="E700" s="3">
        <v>70.766767055406007</v>
      </c>
    </row>
    <row r="701" spans="1:5" x14ac:dyDescent="0.25">
      <c r="A701" s="3" t="s">
        <v>704</v>
      </c>
      <c r="B701" s="3" t="s">
        <v>57</v>
      </c>
      <c r="C701" s="3">
        <v>105.378017002007</v>
      </c>
      <c r="D701" s="3">
        <v>104.52146610278</v>
      </c>
      <c r="E701" s="3">
        <v>91.017108804306005</v>
      </c>
    </row>
    <row r="702" spans="1:5" x14ac:dyDescent="0.25">
      <c r="A702" s="3" t="s">
        <v>705</v>
      </c>
      <c r="B702" s="3" t="s">
        <v>57</v>
      </c>
      <c r="C702" s="3">
        <v>61.289600153786999</v>
      </c>
      <c r="D702" s="3">
        <v>99.327267290358293</v>
      </c>
      <c r="E702" s="3">
        <v>112.362873253876</v>
      </c>
    </row>
    <row r="703" spans="1:5" x14ac:dyDescent="0.25">
      <c r="A703" s="3" t="s">
        <v>706</v>
      </c>
      <c r="B703" s="3" t="s">
        <v>57</v>
      </c>
      <c r="C703" s="3">
        <v>109.722232901875</v>
      </c>
      <c r="D703" s="3">
        <v>105.661647229697</v>
      </c>
      <c r="E703" s="3">
        <v>101.466209577512</v>
      </c>
    </row>
    <row r="704" spans="1:5" x14ac:dyDescent="0.25">
      <c r="A704" s="3" t="s">
        <v>707</v>
      </c>
      <c r="B704" s="3" t="s">
        <v>57</v>
      </c>
      <c r="C704" s="3">
        <v>98.423864752872802</v>
      </c>
      <c r="D704" s="3">
        <v>82.470630953906493</v>
      </c>
      <c r="E704" s="3">
        <v>81.488882481096894</v>
      </c>
    </row>
    <row r="705" spans="1:5" x14ac:dyDescent="0.25">
      <c r="A705" s="3" t="s">
        <v>708</v>
      </c>
      <c r="B705" s="3" t="s">
        <v>57</v>
      </c>
      <c r="C705" s="3">
        <v>92.438357042163304</v>
      </c>
      <c r="D705" s="3">
        <v>84.566619676192801</v>
      </c>
      <c r="E705" s="3">
        <v>103.155784100132</v>
      </c>
    </row>
    <row r="706" spans="1:5" x14ac:dyDescent="0.25">
      <c r="A706" s="3" t="s">
        <v>709</v>
      </c>
      <c r="B706" s="3" t="s">
        <v>57</v>
      </c>
      <c r="C706" s="3">
        <v>133.307200222136</v>
      </c>
      <c r="D706" s="3">
        <v>123.161561792472</v>
      </c>
      <c r="E706" s="3">
        <v>110.358366440258</v>
      </c>
    </row>
    <row r="707" spans="1:5" x14ac:dyDescent="0.25">
      <c r="A707" s="3" t="s">
        <v>712</v>
      </c>
      <c r="B707" s="3" t="s">
        <v>57</v>
      </c>
      <c r="C707" s="3">
        <v>99.411625870391703</v>
      </c>
      <c r="D707" s="3">
        <v>97.428392925797795</v>
      </c>
      <c r="E707" s="3">
        <v>92.041704045452505</v>
      </c>
    </row>
    <row r="708" spans="1:5" x14ac:dyDescent="0.25">
      <c r="A708" s="3" t="s">
        <v>710</v>
      </c>
      <c r="B708" s="3" t="s">
        <v>57</v>
      </c>
      <c r="C708" s="3">
        <v>121.301796317655</v>
      </c>
      <c r="D708" s="3">
        <v>116.71667948225</v>
      </c>
      <c r="E708" s="3">
        <v>112.516072877952</v>
      </c>
    </row>
    <row r="709" spans="1:5" x14ac:dyDescent="0.25">
      <c r="A709" s="3" t="s">
        <v>711</v>
      </c>
      <c r="B709" s="3" t="s">
        <v>57</v>
      </c>
      <c r="C709" s="3">
        <v>107.72655816139</v>
      </c>
      <c r="D709" s="3">
        <v>101.702849331453</v>
      </c>
      <c r="E709" s="3">
        <v>90.5628497586397</v>
      </c>
    </row>
    <row r="710" spans="1:5" x14ac:dyDescent="0.25">
      <c r="A710" s="3" t="s">
        <v>713</v>
      </c>
      <c r="B710" s="3" t="s">
        <v>57</v>
      </c>
      <c r="C710" s="3">
        <v>128.221741637831</v>
      </c>
      <c r="D710" s="3">
        <v>145.380174291938</v>
      </c>
      <c r="E710" s="3">
        <v>140.01360587808099</v>
      </c>
    </row>
    <row r="711" spans="1:5" x14ac:dyDescent="0.25">
      <c r="A711" s="3" t="s">
        <v>714</v>
      </c>
      <c r="B711" s="3" t="s">
        <v>57</v>
      </c>
      <c r="C711" s="3">
        <v>110.050642915118</v>
      </c>
      <c r="D711" s="3">
        <v>104.32630612157701</v>
      </c>
      <c r="E711" s="3">
        <v>107.45704643513101</v>
      </c>
    </row>
    <row r="712" spans="1:5" x14ac:dyDescent="0.25">
      <c r="A712" s="3" t="s">
        <v>718</v>
      </c>
      <c r="B712" s="3" t="s">
        <v>57</v>
      </c>
      <c r="C712" s="3">
        <v>93.120252894185995</v>
      </c>
      <c r="D712" s="3">
        <v>90.510434021102895</v>
      </c>
      <c r="E712" s="3">
        <v>87.776506899055804</v>
      </c>
    </row>
    <row r="713" spans="1:5" x14ac:dyDescent="0.25">
      <c r="A713" s="3" t="s">
        <v>715</v>
      </c>
      <c r="B713" s="3" t="s">
        <v>57</v>
      </c>
      <c r="C713" s="3">
        <v>121.638525780682</v>
      </c>
      <c r="D713" s="3">
        <v>96.490943654150101</v>
      </c>
      <c r="E713" s="3">
        <v>84.548410867614905</v>
      </c>
    </row>
    <row r="714" spans="1:5" x14ac:dyDescent="0.25">
      <c r="A714" s="3" t="s">
        <v>716</v>
      </c>
      <c r="B714" s="3" t="s">
        <v>57</v>
      </c>
      <c r="C714" s="3">
        <v>138.16293946772601</v>
      </c>
      <c r="D714" s="3">
        <v>117.71284548677799</v>
      </c>
      <c r="E714" s="3">
        <v>107.364197530864</v>
      </c>
    </row>
    <row r="715" spans="1:5" x14ac:dyDescent="0.25">
      <c r="A715" s="3" t="s">
        <v>717</v>
      </c>
      <c r="B715" s="3" t="s">
        <v>57</v>
      </c>
      <c r="C715" s="3">
        <v>119.50757187406499</v>
      </c>
      <c r="D715" s="3">
        <v>116.88033448673499</v>
      </c>
      <c r="E715" s="3">
        <v>124.720331923619</v>
      </c>
    </row>
    <row r="716" spans="1:5" x14ac:dyDescent="0.25">
      <c r="A716" s="3" t="s">
        <v>719</v>
      </c>
      <c r="B716" s="3" t="s">
        <v>57</v>
      </c>
      <c r="C716" s="3">
        <v>122.501623307275</v>
      </c>
      <c r="D716" s="3">
        <v>108.86867230552301</v>
      </c>
      <c r="E716" s="3">
        <v>110.28218847451799</v>
      </c>
    </row>
    <row r="717" spans="1:5" x14ac:dyDescent="0.25">
      <c r="A717" s="3" t="s">
        <v>720</v>
      </c>
      <c r="B717" s="3" t="s">
        <v>57</v>
      </c>
      <c r="C717" s="3">
        <v>104.301475928061</v>
      </c>
      <c r="D717" s="3">
        <v>87.308577897389895</v>
      </c>
      <c r="E717" s="3">
        <v>60.030148660771502</v>
      </c>
    </row>
    <row r="718" spans="1:5" x14ac:dyDescent="0.25">
      <c r="A718" s="3" t="s">
        <v>721</v>
      </c>
      <c r="B718" s="3" t="s">
        <v>59</v>
      </c>
      <c r="C718" s="3">
        <v>127.23050963304701</v>
      </c>
      <c r="D718" s="3">
        <v>122.126874279123</v>
      </c>
      <c r="E718" s="3">
        <v>140.71013285488399</v>
      </c>
    </row>
    <row r="719" spans="1:5" x14ac:dyDescent="0.25">
      <c r="A719" s="3" t="s">
        <v>722</v>
      </c>
      <c r="B719" s="3" t="s">
        <v>59</v>
      </c>
      <c r="C719" s="3">
        <v>141.385823828442</v>
      </c>
      <c r="D719" s="3">
        <v>106.81344781921401</v>
      </c>
      <c r="E719" s="3">
        <v>99.752862147037305</v>
      </c>
    </row>
    <row r="720" spans="1:5" x14ac:dyDescent="0.25">
      <c r="A720" s="3" t="s">
        <v>723</v>
      </c>
      <c r="B720" s="3" t="s">
        <v>59</v>
      </c>
      <c r="C720" s="3">
        <v>124.705957110513</v>
      </c>
      <c r="D720" s="3">
        <v>105.889230637788</v>
      </c>
      <c r="E720" s="3">
        <v>86.113321799307897</v>
      </c>
    </row>
    <row r="721" spans="1:5" x14ac:dyDescent="0.25">
      <c r="A721" s="3" t="s">
        <v>724</v>
      </c>
      <c r="B721" s="3" t="s">
        <v>59</v>
      </c>
      <c r="C721" s="3">
        <v>121.781227305737</v>
      </c>
      <c r="D721" s="3">
        <v>164.75946217266801</v>
      </c>
      <c r="E721" s="3">
        <v>103.91950745439701</v>
      </c>
    </row>
    <row r="722" spans="1:5" x14ac:dyDescent="0.25">
      <c r="A722" s="3" t="s">
        <v>725</v>
      </c>
      <c r="B722" s="3" t="s">
        <v>59</v>
      </c>
      <c r="C722" s="3">
        <v>128.64652484087301</v>
      </c>
      <c r="D722" s="3">
        <v>99.429247298047798</v>
      </c>
      <c r="E722" s="3">
        <v>96.581624588833407</v>
      </c>
    </row>
    <row r="723" spans="1:5" x14ac:dyDescent="0.25">
      <c r="A723" s="3" t="s">
        <v>726</v>
      </c>
      <c r="B723" s="3" t="s">
        <v>59</v>
      </c>
      <c r="C723" s="3">
        <v>133.112937331795</v>
      </c>
      <c r="D723" s="3">
        <v>116.486415481225</v>
      </c>
      <c r="E723" s="3">
        <v>122.320005126233</v>
      </c>
    </row>
    <row r="724" spans="1:5" x14ac:dyDescent="0.25">
      <c r="A724" s="3" t="s">
        <v>727</v>
      </c>
      <c r="B724" s="3" t="s">
        <v>59</v>
      </c>
      <c r="C724" s="3">
        <v>120.696793968132</v>
      </c>
      <c r="D724" s="3">
        <v>71.465088213934706</v>
      </c>
      <c r="E724" s="3">
        <v>49.252338844034298</v>
      </c>
    </row>
    <row r="725" spans="1:5" x14ac:dyDescent="0.25">
      <c r="A725" s="3" t="s">
        <v>728</v>
      </c>
      <c r="B725" s="3" t="s">
        <v>59</v>
      </c>
      <c r="C725" s="3">
        <v>89.022747661155904</v>
      </c>
      <c r="D725" s="3">
        <v>45.9804562347814</v>
      </c>
      <c r="E725" s="3">
        <v>127.545185612371</v>
      </c>
    </row>
    <row r="726" spans="1:5" x14ac:dyDescent="0.25">
      <c r="A726" s="3" t="s">
        <v>729</v>
      </c>
      <c r="B726" s="3" t="s">
        <v>59</v>
      </c>
      <c r="C726" s="3">
        <v>86.362958691101696</v>
      </c>
      <c r="D726" s="3">
        <v>40.708477508650503</v>
      </c>
      <c r="E726" s="3">
        <v>120.46520569011901</v>
      </c>
    </row>
    <row r="727" spans="1:5" x14ac:dyDescent="0.25">
      <c r="A727" s="3" t="s">
        <v>730</v>
      </c>
      <c r="B727" s="3" t="s">
        <v>59</v>
      </c>
      <c r="C727" s="3">
        <v>125.296905036524</v>
      </c>
      <c r="D727" s="3">
        <v>121.953960015378</v>
      </c>
      <c r="E727" s="3">
        <v>112.150999615532</v>
      </c>
    </row>
    <row r="728" spans="1:5" x14ac:dyDescent="0.25">
      <c r="A728" s="3" t="s">
        <v>731</v>
      </c>
      <c r="B728" s="3" t="s">
        <v>59</v>
      </c>
      <c r="C728" s="3">
        <v>133.82841001324201</v>
      </c>
      <c r="D728" s="3">
        <v>91.364571318723407</v>
      </c>
      <c r="E728" s="3">
        <v>111.013306847793</v>
      </c>
    </row>
    <row r="729" spans="1:5" x14ac:dyDescent="0.25">
      <c r="A729" s="3" t="s">
        <v>732</v>
      </c>
      <c r="B729" s="3" t="s">
        <v>59</v>
      </c>
      <c r="C729" s="3">
        <v>75.804370114058599</v>
      </c>
      <c r="D729" s="3">
        <v>43.406510316544797</v>
      </c>
      <c r="E729" s="3">
        <v>34.002007774787401</v>
      </c>
    </row>
    <row r="730" spans="1:5" x14ac:dyDescent="0.25">
      <c r="A730" s="3" t="s">
        <v>733</v>
      </c>
      <c r="B730" s="3" t="s">
        <v>59</v>
      </c>
      <c r="C730" s="3">
        <v>100.91128412149099</v>
      </c>
      <c r="D730" s="3">
        <v>95.133634499551405</v>
      </c>
      <c r="E730" s="3">
        <v>86.579670212311498</v>
      </c>
    </row>
    <row r="731" spans="1:5" x14ac:dyDescent="0.25">
      <c r="A731" s="3" t="s">
        <v>734</v>
      </c>
      <c r="B731" s="3" t="s">
        <v>59</v>
      </c>
      <c r="C731" s="3">
        <v>113.710058097313</v>
      </c>
      <c r="D731" s="3">
        <v>83.191988124225702</v>
      </c>
      <c r="E731" s="3">
        <v>72.257368960655995</v>
      </c>
    </row>
    <row r="732" spans="1:5" x14ac:dyDescent="0.25">
      <c r="A732" s="3" t="s">
        <v>735</v>
      </c>
      <c r="B732" s="3" t="s">
        <v>59</v>
      </c>
      <c r="C732" s="3">
        <v>138.45915032679699</v>
      </c>
      <c r="D732" s="3">
        <v>96.448385236447507</v>
      </c>
      <c r="E732" s="3">
        <v>91.595273185526906</v>
      </c>
    </row>
    <row r="733" spans="1:5" x14ac:dyDescent="0.25">
      <c r="A733" s="3" t="s">
        <v>736</v>
      </c>
      <c r="B733" s="3" t="s">
        <v>59</v>
      </c>
      <c r="C733" s="3">
        <v>103.02298261352399</v>
      </c>
      <c r="D733" s="3">
        <v>93.476152334572106</v>
      </c>
      <c r="E733" s="3">
        <v>113.846170276389</v>
      </c>
    </row>
    <row r="734" spans="1:5" x14ac:dyDescent="0.25">
      <c r="A734" s="3" t="s">
        <v>737</v>
      </c>
      <c r="B734" s="3" t="s">
        <v>59</v>
      </c>
      <c r="C734" s="3">
        <v>116.19059976931899</v>
      </c>
      <c r="D734" s="3">
        <v>80.202550301166198</v>
      </c>
      <c r="E734" s="3">
        <v>108.69001238839699</v>
      </c>
    </row>
    <row r="735" spans="1:5" x14ac:dyDescent="0.25">
      <c r="A735" s="3" t="s">
        <v>738</v>
      </c>
      <c r="B735" s="3" t="s">
        <v>59</v>
      </c>
      <c r="C735" s="3">
        <v>101.850014951514</v>
      </c>
      <c r="D735" s="3">
        <v>84.973535819556503</v>
      </c>
      <c r="E735" s="3">
        <v>65.712535776837996</v>
      </c>
    </row>
    <row r="736" spans="1:5" x14ac:dyDescent="0.25">
      <c r="A736" s="3" t="s">
        <v>739</v>
      </c>
      <c r="B736" s="3" t="s">
        <v>59</v>
      </c>
      <c r="C736" s="3">
        <v>110.92755991285399</v>
      </c>
      <c r="D736" s="3">
        <v>65.767482592165393</v>
      </c>
      <c r="E736" s="3">
        <v>66.462877525737994</v>
      </c>
    </row>
    <row r="737" spans="1:5" x14ac:dyDescent="0.25">
      <c r="A737" s="3" t="s">
        <v>740</v>
      </c>
      <c r="B737" s="3" t="s">
        <v>59</v>
      </c>
      <c r="C737" s="3">
        <v>100.59535862275099</v>
      </c>
      <c r="D737" s="3">
        <v>46.433583237216403</v>
      </c>
      <c r="E737" s="3">
        <v>37.369750950489099</v>
      </c>
    </row>
    <row r="738" spans="1:5" x14ac:dyDescent="0.25">
      <c r="A738" s="3" t="s">
        <v>741</v>
      </c>
      <c r="B738" s="3" t="s">
        <v>59</v>
      </c>
      <c r="C738" s="3">
        <v>103.095775129223</v>
      </c>
      <c r="D738" s="3">
        <v>54.093713956170603</v>
      </c>
      <c r="E738" s="3">
        <v>49.146353966423099</v>
      </c>
    </row>
    <row r="739" spans="1:5" x14ac:dyDescent="0.25">
      <c r="A739" s="3" t="s">
        <v>743</v>
      </c>
      <c r="B739" s="3" t="s">
        <v>59</v>
      </c>
      <c r="C739" s="3">
        <v>133.384189841514</v>
      </c>
      <c r="D739" s="3">
        <v>40.378123798539001</v>
      </c>
      <c r="E739" s="3">
        <v>82.710506642744207</v>
      </c>
    </row>
    <row r="740" spans="1:5" x14ac:dyDescent="0.25">
      <c r="A740" s="3" t="s">
        <v>742</v>
      </c>
      <c r="B740" s="3" t="s">
        <v>59</v>
      </c>
      <c r="C740" s="3">
        <v>112.99460677517099</v>
      </c>
      <c r="D740" s="3">
        <v>80.947157076338101</v>
      </c>
      <c r="E740" s="3">
        <v>79.362435388098504</v>
      </c>
    </row>
    <row r="741" spans="1:5" x14ac:dyDescent="0.25">
      <c r="A741" s="3" t="s">
        <v>744</v>
      </c>
      <c r="B741" s="3" t="s">
        <v>59</v>
      </c>
      <c r="C741" s="3">
        <v>144.77622922807399</v>
      </c>
      <c r="D741" s="3">
        <v>78.746657268571894</v>
      </c>
      <c r="E741" s="3">
        <v>54.549361356743098</v>
      </c>
    </row>
    <row r="742" spans="1:5" x14ac:dyDescent="0.25">
      <c r="A742" s="3" t="s">
        <v>745</v>
      </c>
      <c r="B742" s="3" t="s">
        <v>59</v>
      </c>
      <c r="C742" s="3">
        <v>122.115916955017</v>
      </c>
      <c r="D742" s="3">
        <v>88.540539963261907</v>
      </c>
      <c r="E742" s="3">
        <v>76.862552864282904</v>
      </c>
    </row>
    <row r="743" spans="1:5" x14ac:dyDescent="0.25">
      <c r="A743" s="3" t="s">
        <v>746</v>
      </c>
      <c r="B743" s="3" t="s">
        <v>59</v>
      </c>
      <c r="C743" s="3">
        <v>95.916378316032194</v>
      </c>
      <c r="D743" s="3">
        <v>68.475105728565893</v>
      </c>
      <c r="E743" s="3">
        <v>77.009376735443595</v>
      </c>
    </row>
    <row r="744" spans="1:5" x14ac:dyDescent="0.25">
      <c r="A744" s="3" t="s">
        <v>747</v>
      </c>
      <c r="B744" s="3" t="s">
        <v>59</v>
      </c>
      <c r="C744" s="3">
        <v>138.79109530522399</v>
      </c>
      <c r="D744" s="3">
        <v>93.382534495279501</v>
      </c>
      <c r="E744" s="3">
        <v>84.364870349010999</v>
      </c>
    </row>
    <row r="745" spans="1:5" x14ac:dyDescent="0.25">
      <c r="A745" s="3" t="s">
        <v>748</v>
      </c>
      <c r="B745" s="3" t="s">
        <v>59</v>
      </c>
      <c r="C745" s="3">
        <v>115.109594600367</v>
      </c>
      <c r="D745" s="3">
        <v>96.873478149429602</v>
      </c>
      <c r="E745" s="3">
        <v>107.616675210389</v>
      </c>
    </row>
    <row r="746" spans="1:5" x14ac:dyDescent="0.25">
      <c r="A746" s="3" t="s">
        <v>749</v>
      </c>
      <c r="B746" s="3" t="s">
        <v>59</v>
      </c>
      <c r="C746" s="3">
        <v>114.268336964415</v>
      </c>
      <c r="D746" s="3">
        <v>104.17411038489401</v>
      </c>
      <c r="E746" s="3">
        <v>86.196227946516203</v>
      </c>
    </row>
    <row r="747" spans="1:5" x14ac:dyDescent="0.25">
      <c r="A747" s="3" t="s">
        <v>750</v>
      </c>
      <c r="B747" s="3" t="s">
        <v>59</v>
      </c>
      <c r="C747" s="3">
        <v>106.707740612584</v>
      </c>
      <c r="D747" s="3">
        <v>64.308054594386704</v>
      </c>
      <c r="E747" s="3">
        <v>83.602567388611206</v>
      </c>
    </row>
    <row r="748" spans="1:5" x14ac:dyDescent="0.25">
      <c r="A748" s="3" t="s">
        <v>752</v>
      </c>
      <c r="B748" s="3" t="s">
        <v>59</v>
      </c>
      <c r="C748" s="3">
        <v>114.268336964415</v>
      </c>
      <c r="D748" s="3">
        <v>104.17411038489401</v>
      </c>
      <c r="E748" s="3">
        <v>86.196227946516203</v>
      </c>
    </row>
    <row r="749" spans="1:5" x14ac:dyDescent="0.25">
      <c r="A749" s="3" t="s">
        <v>751</v>
      </c>
      <c r="B749" s="3" t="s">
        <v>59</v>
      </c>
      <c r="C749" s="3">
        <v>118.887308300226</v>
      </c>
      <c r="D749" s="3">
        <v>90.111634414114206</v>
      </c>
      <c r="E749" s="3">
        <v>72.170372506301007</v>
      </c>
    </row>
    <row r="750" spans="1:5" x14ac:dyDescent="0.25">
      <c r="A750" s="3" t="s">
        <v>754</v>
      </c>
      <c r="B750" s="3" t="s">
        <v>59</v>
      </c>
      <c r="C750" s="3">
        <v>148.74633687897801</v>
      </c>
      <c r="D750" s="3">
        <v>125.07394591823601</v>
      </c>
      <c r="E750" s="3">
        <v>131.28154769533</v>
      </c>
    </row>
    <row r="751" spans="1:5" x14ac:dyDescent="0.25">
      <c r="A751" s="3" t="s">
        <v>753</v>
      </c>
      <c r="B751" s="3" t="s">
        <v>59</v>
      </c>
      <c r="C751" s="3">
        <v>118.254688367721</v>
      </c>
      <c r="D751" s="3">
        <v>86.020291340937206</v>
      </c>
      <c r="E751" s="3">
        <v>69.760946644453</v>
      </c>
    </row>
    <row r="752" spans="1:5" x14ac:dyDescent="0.25">
      <c r="A752" s="3" t="s">
        <v>755</v>
      </c>
      <c r="B752" s="3" t="s">
        <v>59</v>
      </c>
      <c r="C752" s="3">
        <v>83.973898927762804</v>
      </c>
      <c r="D752" s="3">
        <v>39.7810137126746</v>
      </c>
      <c r="E752" s="3">
        <v>36.405666623948001</v>
      </c>
    </row>
    <row r="753" spans="1:5" x14ac:dyDescent="0.25">
      <c r="A753" s="3" t="s">
        <v>756</v>
      </c>
      <c r="B753" s="3" t="s">
        <v>59</v>
      </c>
      <c r="C753" s="3">
        <v>133.78041565209901</v>
      </c>
      <c r="D753" s="3">
        <v>87.526111751890298</v>
      </c>
      <c r="E753" s="3">
        <v>81.2464650348155</v>
      </c>
    </row>
    <row r="754" spans="1:5" x14ac:dyDescent="0.25">
      <c r="A754" s="3" t="s">
        <v>757</v>
      </c>
      <c r="B754" s="3" t="s">
        <v>59</v>
      </c>
      <c r="C754" s="3">
        <v>115.005564099278</v>
      </c>
      <c r="D754" s="3">
        <v>96.582308086633304</v>
      </c>
      <c r="E754" s="3">
        <v>101.19719979495</v>
      </c>
    </row>
    <row r="755" spans="1:5" x14ac:dyDescent="0.25">
      <c r="A755" s="3" t="s">
        <v>759</v>
      </c>
      <c r="B755" s="3" t="s">
        <v>59</v>
      </c>
      <c r="C755" s="3">
        <v>102.819791533171</v>
      </c>
      <c r="D755" s="3">
        <v>79.215173651159702</v>
      </c>
      <c r="E755" s="3">
        <v>56.424825921653998</v>
      </c>
    </row>
    <row r="756" spans="1:5" x14ac:dyDescent="0.25">
      <c r="A756" s="3" t="s">
        <v>761</v>
      </c>
      <c r="B756" s="3" t="s">
        <v>59</v>
      </c>
      <c r="C756" s="3">
        <v>68.979292152590901</v>
      </c>
      <c r="D756" s="3">
        <v>62.649376308257402</v>
      </c>
      <c r="E756" s="3">
        <v>87.101114955786201</v>
      </c>
    </row>
    <row r="757" spans="1:5" x14ac:dyDescent="0.25">
      <c r="A757" s="3" t="s">
        <v>758</v>
      </c>
      <c r="B757" s="3" t="s">
        <v>59</v>
      </c>
      <c r="C757" s="3">
        <v>131.71352898457801</v>
      </c>
      <c r="D757" s="3">
        <v>82.418888034516598</v>
      </c>
      <c r="E757" s="3">
        <v>55.157343329488597</v>
      </c>
    </row>
    <row r="758" spans="1:5" x14ac:dyDescent="0.25">
      <c r="A758" s="3" t="s">
        <v>762</v>
      </c>
      <c r="B758" s="3" t="s">
        <v>59</v>
      </c>
      <c r="C758" s="3">
        <v>103.288809859455</v>
      </c>
      <c r="D758" s="3">
        <v>45.075569225511501</v>
      </c>
      <c r="E758" s="3">
        <v>88.797321542996301</v>
      </c>
    </row>
    <row r="759" spans="1:5" x14ac:dyDescent="0.25">
      <c r="A759" s="3" t="s">
        <v>760</v>
      </c>
      <c r="B759" s="3" t="s">
        <v>59</v>
      </c>
      <c r="C759" s="3">
        <v>126.086206160023</v>
      </c>
      <c r="D759" s="3">
        <v>83.635076252723195</v>
      </c>
      <c r="E759" s="3">
        <v>64.737835875090795</v>
      </c>
    </row>
    <row r="760" spans="1:5" x14ac:dyDescent="0.25">
      <c r="A760" s="3" t="s">
        <v>763</v>
      </c>
      <c r="B760" s="3" t="s">
        <v>59</v>
      </c>
      <c r="C760" s="3">
        <v>152.65789867145099</v>
      </c>
      <c r="D760" s="3">
        <v>133.79129821863299</v>
      </c>
      <c r="E760" s="3">
        <v>135.89753940791999</v>
      </c>
    </row>
    <row r="761" spans="1:5" x14ac:dyDescent="0.25">
      <c r="A761" s="3" t="s">
        <v>764</v>
      </c>
      <c r="B761" s="3" t="s">
        <v>59</v>
      </c>
      <c r="C761" s="3">
        <v>119.49969029005899</v>
      </c>
      <c r="D761" s="3">
        <v>95.043957452261793</v>
      </c>
      <c r="E761" s="3">
        <v>84.554338075099295</v>
      </c>
    </row>
    <row r="762" spans="1:5" x14ac:dyDescent="0.25">
      <c r="A762" s="3" t="s">
        <v>765</v>
      </c>
      <c r="B762" s="3" t="s">
        <v>59</v>
      </c>
      <c r="C762" s="3">
        <v>131.711628006322</v>
      </c>
      <c r="D762" s="3">
        <v>105.859658678286</v>
      </c>
      <c r="E762" s="3">
        <v>105.320229398949</v>
      </c>
    </row>
    <row r="763" spans="1:5" x14ac:dyDescent="0.25">
      <c r="A763" s="3" t="s">
        <v>766</v>
      </c>
      <c r="B763" s="3" t="s">
        <v>59</v>
      </c>
      <c r="C763" s="3">
        <v>91.146610278098095</v>
      </c>
      <c r="D763" s="3">
        <v>60.420094835319603</v>
      </c>
      <c r="E763" s="3">
        <v>76.439318210944407</v>
      </c>
    </row>
    <row r="764" spans="1:5" x14ac:dyDescent="0.25">
      <c r="A764" s="3" t="s">
        <v>768</v>
      </c>
      <c r="B764" s="3" t="s">
        <v>59</v>
      </c>
      <c r="C764" s="3">
        <v>132.70086291597201</v>
      </c>
      <c r="D764" s="3">
        <v>121.731481481481</v>
      </c>
      <c r="E764" s="3">
        <v>105.09989747533</v>
      </c>
    </row>
    <row r="765" spans="1:5" x14ac:dyDescent="0.25">
      <c r="A765" s="3" t="s">
        <v>767</v>
      </c>
      <c r="B765" s="3" t="s">
        <v>59</v>
      </c>
      <c r="C765" s="3">
        <v>130.53096031440899</v>
      </c>
      <c r="D765" s="3">
        <v>123.629351958648</v>
      </c>
      <c r="E765" s="3">
        <v>117.40339185783201</v>
      </c>
    </row>
    <row r="766" spans="1:5" x14ac:dyDescent="0.25">
      <c r="A766" s="3" t="s">
        <v>769</v>
      </c>
      <c r="B766" s="3" t="s">
        <v>59</v>
      </c>
      <c r="C766" s="3">
        <v>126.046595326583</v>
      </c>
      <c r="D766" s="3">
        <v>128.931276432141</v>
      </c>
      <c r="E766" s="3">
        <v>144.339164423939</v>
      </c>
    </row>
    <row r="767" spans="1:5" x14ac:dyDescent="0.25">
      <c r="A767" s="3" t="s">
        <v>771</v>
      </c>
      <c r="B767" s="3" t="s">
        <v>59</v>
      </c>
      <c r="C767" s="3">
        <v>160.911721987269</v>
      </c>
      <c r="D767" s="3">
        <v>126.40542099192599</v>
      </c>
      <c r="E767" s="3">
        <v>97.861495578623504</v>
      </c>
    </row>
    <row r="768" spans="1:5" x14ac:dyDescent="0.25">
      <c r="A768" s="3" t="s">
        <v>772</v>
      </c>
      <c r="B768" s="3" t="s">
        <v>59</v>
      </c>
      <c r="C768" s="3">
        <v>146.74777863214999</v>
      </c>
      <c r="D768" s="3">
        <v>135.83162458883299</v>
      </c>
      <c r="E768" s="3">
        <v>140.35100815925401</v>
      </c>
    </row>
    <row r="769" spans="1:5" x14ac:dyDescent="0.25">
      <c r="A769" s="3" t="s">
        <v>773</v>
      </c>
      <c r="B769" s="3" t="s">
        <v>59</v>
      </c>
      <c r="C769" s="3">
        <v>194.577886710239</v>
      </c>
      <c r="D769" s="3">
        <v>162.78780597206199</v>
      </c>
      <c r="E769" s="3">
        <v>145.56383228672701</v>
      </c>
    </row>
    <row r="770" spans="1:5" x14ac:dyDescent="0.25">
      <c r="A770" s="3" t="s">
        <v>774</v>
      </c>
      <c r="B770" s="3" t="s">
        <v>59</v>
      </c>
      <c r="C770" s="3">
        <v>117.242225212525</v>
      </c>
      <c r="D770" s="3">
        <v>46.619024734076604</v>
      </c>
      <c r="E770" s="3">
        <v>61.374140287923403</v>
      </c>
    </row>
    <row r="771" spans="1:5" x14ac:dyDescent="0.25">
      <c r="A771" s="3" t="s">
        <v>775</v>
      </c>
      <c r="B771" s="3" t="s">
        <v>59</v>
      </c>
      <c r="C771" s="3">
        <v>135.994606775172</v>
      </c>
      <c r="D771" s="3">
        <v>111.427698748344</v>
      </c>
      <c r="E771" s="3">
        <v>120.760327224571</v>
      </c>
    </row>
    <row r="772" spans="1:5" x14ac:dyDescent="0.25">
      <c r="A772" s="3" t="s">
        <v>776</v>
      </c>
      <c r="B772" s="3" t="s">
        <v>59</v>
      </c>
      <c r="C772" s="3">
        <v>73.065658507411698</v>
      </c>
      <c r="D772" s="3">
        <v>30.240954333803199</v>
      </c>
      <c r="E772" s="3">
        <v>60.2448844461532</v>
      </c>
    </row>
    <row r="773" spans="1:5" x14ac:dyDescent="0.25">
      <c r="A773" s="3" t="s">
        <v>777</v>
      </c>
      <c r="B773" s="3" t="s">
        <v>59</v>
      </c>
      <c r="C773" s="3">
        <v>134.41039771028201</v>
      </c>
      <c r="D773" s="3">
        <v>106.745834935281</v>
      </c>
      <c r="E773" s="3">
        <v>93.010572856593598</v>
      </c>
    </row>
    <row r="774" spans="1:5" x14ac:dyDescent="0.25">
      <c r="A774" s="3" t="s">
        <v>770</v>
      </c>
      <c r="B774" s="3" t="s">
        <v>59</v>
      </c>
      <c r="C774" s="3">
        <v>105.738562091503</v>
      </c>
      <c r="D774" s="3">
        <v>99.3024904951087</v>
      </c>
      <c r="E774" s="3">
        <v>88.431276432141402</v>
      </c>
    </row>
    <row r="775" spans="1:5" x14ac:dyDescent="0.25">
      <c r="A775" s="3" t="s">
        <v>778</v>
      </c>
      <c r="B775" s="3" t="s">
        <v>25</v>
      </c>
      <c r="C775" s="3">
        <v>120.35927421077299</v>
      </c>
      <c r="D775" s="3">
        <v>109.502904865649</v>
      </c>
      <c r="E775" s="3">
        <v>102.867764535007</v>
      </c>
    </row>
    <row r="776" spans="1:5" x14ac:dyDescent="0.25">
      <c r="A776" s="3" t="s">
        <v>781</v>
      </c>
      <c r="B776" s="3" t="s">
        <v>25</v>
      </c>
      <c r="C776" s="3">
        <v>114.442041522491</v>
      </c>
      <c r="D776" s="3">
        <v>102.021081635268</v>
      </c>
      <c r="E776" s="3">
        <v>96.616280063223499</v>
      </c>
    </row>
    <row r="777" spans="1:5" x14ac:dyDescent="0.25">
      <c r="A777" s="3" t="s">
        <v>779</v>
      </c>
      <c r="B777" s="3" t="s">
        <v>25</v>
      </c>
      <c r="C777" s="3">
        <v>95.538564227433795</v>
      </c>
      <c r="D777" s="3">
        <v>88.273409799649599</v>
      </c>
      <c r="E777" s="3">
        <v>78.737120338331394</v>
      </c>
    </row>
    <row r="778" spans="1:5" x14ac:dyDescent="0.25">
      <c r="A778" s="3" t="s">
        <v>780</v>
      </c>
      <c r="B778" s="3" t="s">
        <v>25</v>
      </c>
      <c r="C778" s="3">
        <v>121.07611388782</v>
      </c>
      <c r="D778" s="3">
        <v>113.690866760647</v>
      </c>
      <c r="E778" s="3">
        <v>96.562241018411697</v>
      </c>
    </row>
    <row r="779" spans="1:5" x14ac:dyDescent="0.25">
      <c r="A779" s="3" t="s">
        <v>782</v>
      </c>
      <c r="B779" s="3" t="s">
        <v>25</v>
      </c>
      <c r="C779" s="3">
        <v>110.02743602887701</v>
      </c>
      <c r="D779" s="3">
        <v>96.144570464351304</v>
      </c>
      <c r="E779" s="3">
        <v>73.324768251527104</v>
      </c>
    </row>
    <row r="780" spans="1:5" x14ac:dyDescent="0.25">
      <c r="A780" s="3" t="s">
        <v>783</v>
      </c>
      <c r="B780" s="3" t="s">
        <v>25</v>
      </c>
      <c r="C780" s="3">
        <v>151.03037293348601</v>
      </c>
      <c r="D780" s="3">
        <v>116.646738433935</v>
      </c>
      <c r="E780" s="3">
        <v>115.649194754154</v>
      </c>
    </row>
    <row r="781" spans="1:5" x14ac:dyDescent="0.25">
      <c r="A781" s="3" t="s">
        <v>784</v>
      </c>
      <c r="B781" s="3" t="s">
        <v>25</v>
      </c>
      <c r="C781" s="3">
        <v>114.20614934426899</v>
      </c>
      <c r="D781" s="3">
        <v>103.245482506728</v>
      </c>
      <c r="E781" s="3">
        <v>85.3827694476484</v>
      </c>
    </row>
    <row r="782" spans="1:5" x14ac:dyDescent="0.25">
      <c r="A782" s="3" t="s">
        <v>785</v>
      </c>
      <c r="B782" s="3" t="s">
        <v>25</v>
      </c>
      <c r="C782" s="3">
        <v>117.21050664274399</v>
      </c>
      <c r="D782" s="3">
        <v>97.414562775001002</v>
      </c>
      <c r="E782" s="3">
        <v>78.183198769703907</v>
      </c>
    </row>
    <row r="783" spans="1:5" x14ac:dyDescent="0.25">
      <c r="A783" s="3" t="s">
        <v>786</v>
      </c>
      <c r="B783" s="3" t="s">
        <v>25</v>
      </c>
      <c r="C783" s="3">
        <v>129.92697253193199</v>
      </c>
      <c r="D783" s="3">
        <v>94.7755457302747</v>
      </c>
      <c r="E783" s="3">
        <v>90.1344141142295</v>
      </c>
    </row>
    <row r="784" spans="1:5" x14ac:dyDescent="0.25">
      <c r="A784" s="3" t="s">
        <v>787</v>
      </c>
      <c r="B784" s="3" t="s">
        <v>25</v>
      </c>
      <c r="C784" s="3">
        <v>133.00620487846501</v>
      </c>
      <c r="D784" s="3">
        <v>116.103838267333</v>
      </c>
      <c r="E784" s="3">
        <v>98.061525481652396</v>
      </c>
    </row>
    <row r="785" spans="1:5" x14ac:dyDescent="0.25">
      <c r="A785" s="3" t="s">
        <v>788</v>
      </c>
      <c r="B785" s="3" t="s">
        <v>25</v>
      </c>
      <c r="C785" s="3">
        <v>107.618843179973</v>
      </c>
      <c r="D785" s="3">
        <v>91.2146930667692</v>
      </c>
      <c r="E785" s="3">
        <v>72.580417788030104</v>
      </c>
    </row>
    <row r="786" spans="1:5" x14ac:dyDescent="0.25">
      <c r="A786" s="3" t="s">
        <v>789</v>
      </c>
      <c r="B786" s="3" t="s">
        <v>25</v>
      </c>
      <c r="C786" s="3">
        <v>133.361346063479</v>
      </c>
      <c r="D786" s="3">
        <v>91.140501516510696</v>
      </c>
      <c r="E786" s="3">
        <v>95.859135375282904</v>
      </c>
    </row>
    <row r="787" spans="1:5" x14ac:dyDescent="0.25">
      <c r="A787" s="3" t="s">
        <v>790</v>
      </c>
      <c r="B787" s="3" t="s">
        <v>25</v>
      </c>
      <c r="C787" s="3">
        <v>132.21474646503401</v>
      </c>
      <c r="D787" s="3">
        <v>112.85793925413201</v>
      </c>
      <c r="E787" s="3">
        <v>89.685473535819497</v>
      </c>
    </row>
    <row r="788" spans="1:5" x14ac:dyDescent="0.25">
      <c r="A788" s="3" t="s">
        <v>791</v>
      </c>
      <c r="B788" s="3" t="s">
        <v>1</v>
      </c>
      <c r="C788" s="3">
        <v>166.648991840745</v>
      </c>
      <c r="D788" s="3">
        <v>91.1845550856508</v>
      </c>
      <c r="E788" s="3">
        <v>87.749903883121803</v>
      </c>
    </row>
    <row r="789" spans="1:5" x14ac:dyDescent="0.25">
      <c r="A789" s="3" t="s">
        <v>792</v>
      </c>
      <c r="B789" s="3" t="s">
        <v>1</v>
      </c>
      <c r="C789" s="3">
        <v>72.5865158699646</v>
      </c>
      <c r="D789" s="3">
        <v>85.864560639070405</v>
      </c>
      <c r="E789" s="3">
        <v>101.822290572002</v>
      </c>
    </row>
    <row r="790" spans="1:5" x14ac:dyDescent="0.25">
      <c r="A790" s="3" t="s">
        <v>793</v>
      </c>
      <c r="B790" s="3" t="s">
        <v>1</v>
      </c>
      <c r="C790" s="3">
        <v>146.151341364432</v>
      </c>
      <c r="D790" s="3">
        <v>89.741029091375097</v>
      </c>
      <c r="E790" s="3">
        <v>69.247436883250003</v>
      </c>
    </row>
    <row r="791" spans="1:5" x14ac:dyDescent="0.25">
      <c r="A791" s="3" t="s">
        <v>794</v>
      </c>
      <c r="B791" s="3" t="s">
        <v>1</v>
      </c>
      <c r="C791" s="3">
        <v>24.562155581186701</v>
      </c>
      <c r="D791" s="3">
        <v>135.862499466017</v>
      </c>
      <c r="E791" s="3">
        <v>100.2182173523</v>
      </c>
    </row>
    <row r="792" spans="1:5" x14ac:dyDescent="0.25">
      <c r="A792" s="3" t="s">
        <v>795</v>
      </c>
      <c r="B792" s="3" t="s">
        <v>1</v>
      </c>
      <c r="C792" s="3">
        <v>108.08737024221401</v>
      </c>
      <c r="D792" s="3">
        <v>95.310222563970996</v>
      </c>
      <c r="E792" s="3">
        <v>75.180998761160197</v>
      </c>
    </row>
    <row r="793" spans="1:5" x14ac:dyDescent="0.25">
      <c r="A793" s="3" t="s">
        <v>796</v>
      </c>
      <c r="B793" s="3" t="s">
        <v>1</v>
      </c>
      <c r="C793" s="3">
        <v>138.327416805502</v>
      </c>
      <c r="D793" s="3">
        <v>89.966134819941004</v>
      </c>
      <c r="E793" s="3">
        <v>105.525876799521</v>
      </c>
    </row>
    <row r="794" spans="1:5" x14ac:dyDescent="0.25">
      <c r="A794" s="3" t="s">
        <v>797</v>
      </c>
      <c r="B794" s="3" t="s">
        <v>1</v>
      </c>
      <c r="C794" s="3">
        <v>154.24872912127799</v>
      </c>
      <c r="D794" s="3">
        <v>148.232592165406</v>
      </c>
      <c r="E794" s="3">
        <v>74.631829638173301</v>
      </c>
    </row>
    <row r="795" spans="1:5" x14ac:dyDescent="0.25">
      <c r="A795" s="3" t="s">
        <v>798</v>
      </c>
      <c r="B795" s="3" t="s">
        <v>1</v>
      </c>
      <c r="C795" s="3">
        <v>103.36303344867299</v>
      </c>
      <c r="D795" s="3">
        <v>126.171141441326</v>
      </c>
      <c r="E795" s="3">
        <v>141.16769191336601</v>
      </c>
    </row>
    <row r="796" spans="1:5" x14ac:dyDescent="0.25">
      <c r="A796" s="3" t="s">
        <v>799</v>
      </c>
      <c r="B796" s="3" t="s">
        <v>1</v>
      </c>
      <c r="C796" s="3">
        <v>136.24191550258399</v>
      </c>
      <c r="D796" s="3">
        <v>137.14363065487601</v>
      </c>
      <c r="E796" s="3">
        <v>90.900444273569903</v>
      </c>
    </row>
    <row r="797" spans="1:5" x14ac:dyDescent="0.25">
      <c r="A797" s="3" t="s">
        <v>802</v>
      </c>
      <c r="B797" s="3" t="s">
        <v>1</v>
      </c>
      <c r="C797" s="3">
        <v>111.549254560211</v>
      </c>
      <c r="D797" s="3">
        <v>107.488455294972</v>
      </c>
      <c r="E797" s="3">
        <v>58.505767012687301</v>
      </c>
    </row>
    <row r="798" spans="1:5" x14ac:dyDescent="0.25">
      <c r="A798" s="3" t="s">
        <v>800</v>
      </c>
      <c r="B798" s="3" t="s">
        <v>1</v>
      </c>
      <c r="C798" s="3">
        <v>108.46874065530299</v>
      </c>
      <c r="D798" s="3">
        <v>94.318093468324093</v>
      </c>
      <c r="E798" s="3">
        <v>100.229826135247</v>
      </c>
    </row>
    <row r="799" spans="1:5" x14ac:dyDescent="0.25">
      <c r="A799" s="3" t="s">
        <v>801</v>
      </c>
      <c r="B799" s="3" t="s">
        <v>1</v>
      </c>
      <c r="C799" s="3">
        <v>156.13823743004801</v>
      </c>
      <c r="D799" s="3">
        <v>104.377408261779</v>
      </c>
      <c r="E799" s="3">
        <v>46.119078132342203</v>
      </c>
    </row>
    <row r="800" spans="1:5" x14ac:dyDescent="0.25">
      <c r="A800" s="3" t="s">
        <v>803</v>
      </c>
      <c r="B800" s="3" t="s">
        <v>1</v>
      </c>
      <c r="C800" s="3">
        <v>142.56370413088899</v>
      </c>
      <c r="D800" s="3">
        <v>120.549404075355</v>
      </c>
      <c r="E800" s="3">
        <v>82.266937929855999</v>
      </c>
    </row>
    <row r="801" spans="1:5" x14ac:dyDescent="0.25">
      <c r="A801" s="3" t="s">
        <v>804</v>
      </c>
      <c r="B801" s="3" t="s">
        <v>1</v>
      </c>
      <c r="C801" s="3">
        <v>136.970994062112</v>
      </c>
      <c r="D801" s="3">
        <v>116.126959716348</v>
      </c>
      <c r="E801" s="3">
        <v>103.326925541458</v>
      </c>
    </row>
    <row r="802" spans="1:5" x14ac:dyDescent="0.25">
      <c r="A802" s="3" t="s">
        <v>805</v>
      </c>
      <c r="B802" s="3" t="s">
        <v>1</v>
      </c>
      <c r="C802" s="3">
        <v>108.60823828442</v>
      </c>
      <c r="D802" s="3">
        <v>97.955124097569296</v>
      </c>
      <c r="E802" s="3">
        <v>112.955124097569</v>
      </c>
    </row>
    <row r="803" spans="1:5" x14ac:dyDescent="0.25">
      <c r="A803" s="3" t="s">
        <v>806</v>
      </c>
      <c r="B803" s="3" t="s">
        <v>1</v>
      </c>
      <c r="C803" s="3">
        <v>96.880206330898403</v>
      </c>
      <c r="D803" s="3">
        <v>93.106721773676696</v>
      </c>
      <c r="E803" s="3">
        <v>80.729644581144001</v>
      </c>
    </row>
    <row r="804" spans="1:5" x14ac:dyDescent="0.25">
      <c r="A804" s="3" t="s">
        <v>807</v>
      </c>
      <c r="B804" s="3" t="s">
        <v>1</v>
      </c>
      <c r="C804" s="3">
        <v>138.75554273997099</v>
      </c>
      <c r="D804" s="3">
        <v>106.598167371523</v>
      </c>
      <c r="E804" s="3">
        <v>74.138322867273203</v>
      </c>
    </row>
    <row r="805" spans="1:5" x14ac:dyDescent="0.25">
      <c r="A805" s="3" t="s">
        <v>808</v>
      </c>
      <c r="B805" s="3" t="s">
        <v>1</v>
      </c>
      <c r="C805" s="3">
        <v>105.499861164509</v>
      </c>
      <c r="D805" s="3">
        <v>160.63110342176</v>
      </c>
      <c r="E805" s="3">
        <v>169.98674655047199</v>
      </c>
    </row>
    <row r="806" spans="1:5" x14ac:dyDescent="0.25">
      <c r="A806" s="3" t="s">
        <v>809</v>
      </c>
      <c r="B806" s="3" t="s">
        <v>1</v>
      </c>
      <c r="C806" s="3">
        <v>129.65117048998201</v>
      </c>
      <c r="D806" s="3">
        <v>109.129309240035</v>
      </c>
      <c r="E806" s="3">
        <v>115.07359348968301</v>
      </c>
    </row>
    <row r="807" spans="1:5" x14ac:dyDescent="0.25">
      <c r="A807" s="3" t="s">
        <v>810</v>
      </c>
      <c r="B807" s="3" t="s">
        <v>1</v>
      </c>
      <c r="C807" s="3">
        <v>130.81745268913599</v>
      </c>
      <c r="D807" s="3">
        <v>127.95492118415901</v>
      </c>
      <c r="E807" s="3">
        <v>132.28426032722399</v>
      </c>
    </row>
    <row r="808" spans="1:5" x14ac:dyDescent="0.25">
      <c r="A808" s="3" t="s">
        <v>811</v>
      </c>
      <c r="B808" s="3" t="s">
        <v>1</v>
      </c>
      <c r="C808" s="3">
        <v>138.83997607757601</v>
      </c>
      <c r="D808" s="3">
        <v>128.065145884061</v>
      </c>
      <c r="E808" s="3">
        <v>134.82404203511399</v>
      </c>
    </row>
    <row r="809" spans="1:5" x14ac:dyDescent="0.25">
      <c r="A809" s="3" t="s">
        <v>812</v>
      </c>
      <c r="B809" s="3" t="s">
        <v>1</v>
      </c>
      <c r="C809" s="3">
        <v>121.422444359007</v>
      </c>
      <c r="D809" s="3">
        <v>96.786705967790098</v>
      </c>
      <c r="E809" s="3">
        <v>106.186669656969</v>
      </c>
    </row>
    <row r="810" spans="1:5" x14ac:dyDescent="0.25">
      <c r="A810" s="3" t="s">
        <v>813</v>
      </c>
      <c r="B810" s="3" t="s">
        <v>1</v>
      </c>
      <c r="C810" s="3">
        <v>125.40846469306599</v>
      </c>
      <c r="D810" s="3">
        <v>121.481396044256</v>
      </c>
      <c r="E810" s="3">
        <v>121.529048656499</v>
      </c>
    </row>
    <row r="811" spans="1:5" x14ac:dyDescent="0.25">
      <c r="A811" s="3" t="s">
        <v>814</v>
      </c>
      <c r="B811" s="3" t="s">
        <v>1</v>
      </c>
      <c r="C811" s="3">
        <v>200.961830919731</v>
      </c>
      <c r="D811" s="3">
        <v>158.11450724080399</v>
      </c>
      <c r="E811" s="3">
        <v>71.936253150497606</v>
      </c>
    </row>
    <row r="812" spans="1:5" x14ac:dyDescent="0.25">
      <c r="A812" s="3" t="s">
        <v>815</v>
      </c>
      <c r="B812" s="3" t="s">
        <v>1</v>
      </c>
      <c r="C812" s="3">
        <v>138.35447904652</v>
      </c>
      <c r="D812" s="3">
        <v>108.837551796317</v>
      </c>
      <c r="E812" s="3">
        <v>113.30265068990499</v>
      </c>
    </row>
    <row r="813" spans="1:5" x14ac:dyDescent="0.25">
      <c r="A813" s="3" t="s">
        <v>816</v>
      </c>
      <c r="B813" s="3" t="s">
        <v>1</v>
      </c>
      <c r="C813" s="3">
        <v>169.25124951941501</v>
      </c>
      <c r="D813" s="3">
        <v>97.808225468836795</v>
      </c>
      <c r="E813" s="3">
        <v>53.304936135674303</v>
      </c>
    </row>
    <row r="814" spans="1:5" x14ac:dyDescent="0.25">
      <c r="A814" s="3" t="s">
        <v>817</v>
      </c>
      <c r="B814" s="3" t="s">
        <v>1</v>
      </c>
      <c r="C814" s="3">
        <v>133.72872613097499</v>
      </c>
      <c r="D814" s="3">
        <v>112.452261950531</v>
      </c>
      <c r="E814" s="3">
        <v>93.527574864368404</v>
      </c>
    </row>
    <row r="815" spans="1:5" x14ac:dyDescent="0.25">
      <c r="A815" s="3" t="s">
        <v>818</v>
      </c>
      <c r="B815" s="3" t="s">
        <v>1</v>
      </c>
      <c r="C815" s="3">
        <v>120.973984364987</v>
      </c>
      <c r="D815" s="3">
        <v>108.524328249818</v>
      </c>
      <c r="E815" s="3">
        <v>120.741039771028</v>
      </c>
    </row>
    <row r="816" spans="1:5" x14ac:dyDescent="0.25">
      <c r="A816" s="3" t="s">
        <v>819</v>
      </c>
      <c r="B816" s="3" t="s">
        <v>1</v>
      </c>
      <c r="C816" s="3">
        <v>116.327096415908</v>
      </c>
      <c r="D816" s="3">
        <v>107.259526250587</v>
      </c>
      <c r="E816" s="3">
        <v>92.6656093810073</v>
      </c>
    </row>
    <row r="817" spans="1:5" x14ac:dyDescent="0.25">
      <c r="A817" s="3" t="s">
        <v>820</v>
      </c>
      <c r="B817" s="3" t="s">
        <v>1</v>
      </c>
      <c r="C817" s="3">
        <v>127.36504122346101</v>
      </c>
      <c r="D817" s="3">
        <v>125.471848434362</v>
      </c>
      <c r="E817" s="3">
        <v>89.2601243111624</v>
      </c>
    </row>
    <row r="818" spans="1:5" x14ac:dyDescent="0.25">
      <c r="A818" s="3" t="s">
        <v>822</v>
      </c>
      <c r="B818" s="3" t="s">
        <v>1</v>
      </c>
      <c r="C818" s="3">
        <v>134.71074159511301</v>
      </c>
      <c r="D818" s="3">
        <v>119.08775470972699</v>
      </c>
      <c r="E818" s="3">
        <v>105.86975095048901</v>
      </c>
    </row>
    <row r="819" spans="1:5" x14ac:dyDescent="0.25">
      <c r="A819" s="3" t="s">
        <v>823</v>
      </c>
      <c r="B819" s="3" t="s">
        <v>1</v>
      </c>
      <c r="C819" s="3">
        <v>125.074939125977</v>
      </c>
      <c r="D819" s="3">
        <v>127.14233841684801</v>
      </c>
      <c r="E819" s="3">
        <v>121.181660899653</v>
      </c>
    </row>
    <row r="820" spans="1:5" x14ac:dyDescent="0.25">
      <c r="A820" s="3" t="s">
        <v>821</v>
      </c>
      <c r="B820" s="3" t="s">
        <v>1</v>
      </c>
      <c r="C820" s="3">
        <v>148.62772865137299</v>
      </c>
      <c r="D820" s="3">
        <v>144.18812208979401</v>
      </c>
      <c r="E820" s="3">
        <v>123.724774659319</v>
      </c>
    </row>
    <row r="821" spans="1:5" x14ac:dyDescent="0.25">
      <c r="A821" s="3" t="s">
        <v>824</v>
      </c>
      <c r="B821" s="3" t="s">
        <v>1</v>
      </c>
      <c r="C821" s="3">
        <v>130.703137682088</v>
      </c>
      <c r="D821" s="3">
        <v>104.924024947669</v>
      </c>
      <c r="E821" s="3">
        <v>75.105525652526794</v>
      </c>
    </row>
    <row r="822" spans="1:5" x14ac:dyDescent="0.25">
      <c r="A822" s="3" t="s">
        <v>825</v>
      </c>
      <c r="B822" s="3" t="s">
        <v>1</v>
      </c>
      <c r="C822" s="3">
        <v>101.966882395659</v>
      </c>
      <c r="D822" s="3">
        <v>93.516104916912298</v>
      </c>
      <c r="E822" s="3">
        <v>20.914445298816698</v>
      </c>
    </row>
    <row r="823" spans="1:5" x14ac:dyDescent="0.25">
      <c r="A823" s="3" t="s">
        <v>826</v>
      </c>
      <c r="B823" s="3" t="s">
        <v>1</v>
      </c>
      <c r="C823" s="3">
        <v>156.14438891024801</v>
      </c>
      <c r="D823" s="3">
        <v>99.967608612072297</v>
      </c>
      <c r="E823" s="3">
        <v>105.994478619334</v>
      </c>
    </row>
    <row r="824" spans="1:5" x14ac:dyDescent="0.25">
      <c r="A824" s="3" t="s">
        <v>827</v>
      </c>
      <c r="B824" s="3" t="s">
        <v>1</v>
      </c>
      <c r="C824" s="3">
        <v>129.29464095006099</v>
      </c>
      <c r="D824" s="3">
        <v>114.664755008757</v>
      </c>
      <c r="E824" s="3">
        <v>109.463283352556</v>
      </c>
    </row>
    <row r="825" spans="1:5" x14ac:dyDescent="0.25">
      <c r="A825" s="3" t="s">
        <v>828</v>
      </c>
      <c r="B825" s="3" t="s">
        <v>1</v>
      </c>
      <c r="C825" s="3">
        <v>130.78616130547999</v>
      </c>
      <c r="D825" s="3">
        <v>117.125218932889</v>
      </c>
      <c r="E825" s="3">
        <v>118.45272117561601</v>
      </c>
    </row>
    <row r="826" spans="1:5" x14ac:dyDescent="0.25">
      <c r="A826" s="3" t="s">
        <v>829</v>
      </c>
      <c r="B826" s="3" t="s">
        <v>1</v>
      </c>
      <c r="C826" s="3">
        <v>147.442329873125</v>
      </c>
      <c r="D826" s="3">
        <v>100.049414755008</v>
      </c>
      <c r="E826" s="3">
        <v>109.71190567730299</v>
      </c>
    </row>
    <row r="827" spans="1:5" x14ac:dyDescent="0.25">
      <c r="A827" s="3" t="s">
        <v>830</v>
      </c>
      <c r="B827" s="3" t="s">
        <v>1</v>
      </c>
      <c r="C827" s="3">
        <v>127.299521551539</v>
      </c>
      <c r="D827" s="3">
        <v>83.603667392882997</v>
      </c>
      <c r="E827" s="3">
        <v>53.0972809603144</v>
      </c>
    </row>
    <row r="828" spans="1:5" x14ac:dyDescent="0.25">
      <c r="A828" s="3" t="s">
        <v>831</v>
      </c>
      <c r="B828" s="3" t="s">
        <v>17</v>
      </c>
      <c r="C828" s="3">
        <v>132.33217993079501</v>
      </c>
      <c r="D828" s="3">
        <v>131.955465846469</v>
      </c>
      <c r="E828" s="3">
        <v>127.52678457003699</v>
      </c>
    </row>
    <row r="829" spans="1:5" x14ac:dyDescent="0.25">
      <c r="A829" s="3" t="s">
        <v>833</v>
      </c>
      <c r="B829" s="3" t="s">
        <v>17</v>
      </c>
      <c r="C829" s="3">
        <v>101.551166218121</v>
      </c>
      <c r="D829" s="3">
        <v>106.770312700243</v>
      </c>
      <c r="E829" s="3">
        <v>106.140266564141</v>
      </c>
    </row>
    <row r="830" spans="1:5" x14ac:dyDescent="0.25">
      <c r="A830" s="3" t="s">
        <v>832</v>
      </c>
      <c r="B830" s="3" t="s">
        <v>17</v>
      </c>
      <c r="C830" s="3">
        <v>118.05865265496099</v>
      </c>
      <c r="D830" s="3">
        <v>107.69056773036</v>
      </c>
      <c r="E830" s="3">
        <v>93.709556153616106</v>
      </c>
    </row>
    <row r="831" spans="1:5" x14ac:dyDescent="0.25">
      <c r="A831" s="3" t="s">
        <v>834</v>
      </c>
      <c r="B831" s="3" t="s">
        <v>17</v>
      </c>
      <c r="C831" s="3">
        <v>100.15981032936</v>
      </c>
      <c r="D831" s="3">
        <v>104.055245845614</v>
      </c>
      <c r="E831" s="3">
        <v>110.055555555555</v>
      </c>
    </row>
    <row r="832" spans="1:5" x14ac:dyDescent="0.25">
      <c r="A832" s="3" t="s">
        <v>835</v>
      </c>
      <c r="B832" s="3" t="s">
        <v>17</v>
      </c>
      <c r="C832" s="3">
        <v>101.636144218035</v>
      </c>
      <c r="D832" s="3">
        <v>107.961286257422</v>
      </c>
      <c r="E832" s="3">
        <v>108.773623392712</v>
      </c>
    </row>
    <row r="833" spans="1:5" x14ac:dyDescent="0.25">
      <c r="A833" s="3" t="s">
        <v>836</v>
      </c>
      <c r="B833" s="3" t="s">
        <v>17</v>
      </c>
      <c r="C833" s="3">
        <v>104.66066470161</v>
      </c>
      <c r="D833" s="3">
        <v>110.422273484557</v>
      </c>
      <c r="E833" s="3">
        <v>109.74176598744</v>
      </c>
    </row>
    <row r="834" spans="1:5" x14ac:dyDescent="0.25">
      <c r="A834" s="3" t="s">
        <v>837</v>
      </c>
      <c r="B834" s="3" t="s">
        <v>17</v>
      </c>
      <c r="C834" s="3">
        <v>132.57290999188299</v>
      </c>
      <c r="D834" s="3">
        <v>87.954558075953599</v>
      </c>
      <c r="E834" s="3">
        <v>74.936776453500798</v>
      </c>
    </row>
    <row r="835" spans="1:5" x14ac:dyDescent="0.25">
      <c r="A835" s="3" t="s">
        <v>838</v>
      </c>
      <c r="B835" s="3" t="s">
        <v>17</v>
      </c>
      <c r="C835" s="3">
        <v>106.560019650561</v>
      </c>
      <c r="D835" s="3">
        <v>95.738134905378303</v>
      </c>
      <c r="E835" s="3">
        <v>104.228993122303</v>
      </c>
    </row>
    <row r="836" spans="1:5" x14ac:dyDescent="0.25">
      <c r="A836" s="3" t="s">
        <v>839</v>
      </c>
      <c r="B836" s="3" t="s">
        <v>17</v>
      </c>
      <c r="C836" s="3">
        <v>178.138397624845</v>
      </c>
      <c r="D836" s="3">
        <v>142.51523986500899</v>
      </c>
      <c r="E836" s="3">
        <v>88.827544961339598</v>
      </c>
    </row>
    <row r="837" spans="1:5" x14ac:dyDescent="0.25">
      <c r="A837" s="3" t="s">
        <v>840</v>
      </c>
      <c r="B837" s="3" t="s">
        <v>17</v>
      </c>
      <c r="C837" s="3">
        <v>87.627696612413999</v>
      </c>
      <c r="D837" s="3">
        <v>92.841834337220604</v>
      </c>
      <c r="E837" s="3">
        <v>81.093575120680001</v>
      </c>
    </row>
    <row r="838" spans="1:5" x14ac:dyDescent="0.25">
      <c r="A838" s="3" t="s">
        <v>841</v>
      </c>
      <c r="B838" s="3" t="s">
        <v>17</v>
      </c>
      <c r="C838" s="3">
        <v>138.95066000256301</v>
      </c>
      <c r="D838" s="3">
        <v>108.872527660301</v>
      </c>
      <c r="E838" s="3">
        <v>87.014225297962298</v>
      </c>
    </row>
    <row r="839" spans="1:5" x14ac:dyDescent="0.25">
      <c r="A839" s="3" t="s">
        <v>842</v>
      </c>
      <c r="B839" s="3" t="s">
        <v>57</v>
      </c>
      <c r="C839" s="3">
        <v>97.088384809261299</v>
      </c>
      <c r="D839" s="3">
        <v>119.525374855824</v>
      </c>
      <c r="E839" s="3">
        <v>125.708061002178</v>
      </c>
    </row>
    <row r="840" spans="1:5" x14ac:dyDescent="0.25">
      <c r="A840" s="3" t="s">
        <v>843</v>
      </c>
      <c r="B840" s="3" t="s">
        <v>57</v>
      </c>
      <c r="C840" s="3">
        <v>93.288457430902596</v>
      </c>
      <c r="D840" s="3">
        <v>81.498333974112398</v>
      </c>
      <c r="E840" s="3">
        <v>83.082350805245795</v>
      </c>
    </row>
    <row r="841" spans="1:5" x14ac:dyDescent="0.25">
      <c r="A841" s="3" t="s">
        <v>844</v>
      </c>
      <c r="B841" s="3" t="s">
        <v>57</v>
      </c>
      <c r="C841" s="3">
        <v>122.043039002093</v>
      </c>
      <c r="D841" s="3">
        <v>75.046937075483697</v>
      </c>
      <c r="E841" s="3">
        <v>63.555587594514897</v>
      </c>
    </row>
    <row r="842" spans="1:5" x14ac:dyDescent="0.25">
      <c r="A842" s="3" t="s">
        <v>845</v>
      </c>
      <c r="B842" s="3" t="s">
        <v>57</v>
      </c>
      <c r="C842" s="3">
        <v>104.69674056986599</v>
      </c>
      <c r="D842" s="3">
        <v>95.719648425819102</v>
      </c>
      <c r="E842" s="3">
        <v>100.54773804946799</v>
      </c>
    </row>
    <row r="843" spans="1:5" x14ac:dyDescent="0.25">
      <c r="A843" s="3" t="s">
        <v>846</v>
      </c>
      <c r="B843" s="3" t="s">
        <v>57</v>
      </c>
      <c r="C843" s="3">
        <v>130.41447733777599</v>
      </c>
      <c r="D843" s="3">
        <v>120.45448331838099</v>
      </c>
      <c r="E843" s="3">
        <v>113.991723268828</v>
      </c>
    </row>
    <row r="844" spans="1:5" x14ac:dyDescent="0.25">
      <c r="A844" s="3" t="s">
        <v>847</v>
      </c>
      <c r="B844" s="3" t="s">
        <v>59</v>
      </c>
      <c r="C844" s="3">
        <v>103.98296595326499</v>
      </c>
      <c r="D844" s="3">
        <v>96.979345550856493</v>
      </c>
      <c r="E844" s="3">
        <v>107.57844205220201</v>
      </c>
    </row>
    <row r="845" spans="1:5" x14ac:dyDescent="0.25">
      <c r="A845" s="3" t="s">
        <v>848</v>
      </c>
      <c r="B845" s="3" t="s">
        <v>59</v>
      </c>
      <c r="C845" s="3">
        <v>120.78782733136801</v>
      </c>
      <c r="D845" s="3">
        <v>56.043284634114997</v>
      </c>
      <c r="E845" s="3">
        <v>79.952550301166198</v>
      </c>
    </row>
    <row r="846" spans="1:5" x14ac:dyDescent="0.25">
      <c r="A846" s="3" t="s">
        <v>849</v>
      </c>
      <c r="B846" s="3" t="s">
        <v>59</v>
      </c>
      <c r="C846" s="3">
        <v>118.490548506984</v>
      </c>
      <c r="D846" s="3">
        <v>92.975201845444005</v>
      </c>
      <c r="E846" s="3">
        <v>75.0344845999401</v>
      </c>
    </row>
    <row r="847" spans="1:5" x14ac:dyDescent="0.25">
      <c r="A847" s="3" t="s">
        <v>850</v>
      </c>
      <c r="B847" s="3" t="s">
        <v>59</v>
      </c>
      <c r="C847" s="3">
        <v>160.81586142082099</v>
      </c>
      <c r="D847" s="3">
        <v>82.430219146482102</v>
      </c>
      <c r="E847" s="3">
        <v>52.161828783800999</v>
      </c>
    </row>
    <row r="848" spans="1:5" x14ac:dyDescent="0.25">
      <c r="A848" s="3" t="s">
        <v>851</v>
      </c>
      <c r="B848" s="3" t="s">
        <v>59</v>
      </c>
      <c r="C848" s="3">
        <v>134.87081891580101</v>
      </c>
      <c r="D848" s="3">
        <v>112.42916186082201</v>
      </c>
      <c r="E848" s="3">
        <v>108.796563287624</v>
      </c>
    </row>
    <row r="849" spans="1:5" x14ac:dyDescent="0.25">
      <c r="A849" s="3" t="s">
        <v>852</v>
      </c>
      <c r="B849" s="3" t="s">
        <v>59</v>
      </c>
      <c r="C849" s="3">
        <v>125.44307744884399</v>
      </c>
      <c r="D849" s="3">
        <v>114.908133623819</v>
      </c>
      <c r="E849" s="3">
        <v>119.722766884531</v>
      </c>
    </row>
    <row r="850" spans="1:5" x14ac:dyDescent="0.25">
      <c r="A850" s="3" t="s">
        <v>853</v>
      </c>
      <c r="B850" s="3" t="s">
        <v>59</v>
      </c>
      <c r="C850" s="3">
        <v>126.09870135417999</v>
      </c>
      <c r="D850" s="3">
        <v>47.930763808791397</v>
      </c>
      <c r="E850" s="3">
        <v>50.536802084668203</v>
      </c>
    </row>
    <row r="851" spans="1:5" x14ac:dyDescent="0.25">
      <c r="A851" s="3" t="s">
        <v>854</v>
      </c>
      <c r="B851" s="3" t="s">
        <v>59</v>
      </c>
      <c r="C851" s="3">
        <v>145.33393139390799</v>
      </c>
      <c r="D851" s="3">
        <v>122.989939766756</v>
      </c>
      <c r="E851" s="3">
        <v>114.864144132598</v>
      </c>
    </row>
    <row r="852" spans="1:5" x14ac:dyDescent="0.25">
      <c r="A852" s="3" t="s">
        <v>855</v>
      </c>
      <c r="B852" s="3" t="s">
        <v>59</v>
      </c>
      <c r="C852" s="3">
        <v>104.254229142637</v>
      </c>
      <c r="D852" s="3">
        <v>67.586878978170802</v>
      </c>
      <c r="E852" s="3">
        <v>55.095433380323797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8" workbookViewId="0">
      <selection activeCell="B20" sqref="B20"/>
    </sheetView>
  </sheetViews>
  <sheetFormatPr defaultRowHeight="15" x14ac:dyDescent="0.25"/>
  <cols>
    <col min="2" max="7" width="12.7109375" bestFit="1" customWidth="1"/>
  </cols>
  <sheetData>
    <row r="1" spans="1:7" s="3" customFormat="1" x14ac:dyDescent="0.25">
      <c r="A1" s="106" t="s">
        <v>900</v>
      </c>
      <c r="B1" s="106"/>
      <c r="C1" s="106"/>
      <c r="D1" s="106"/>
      <c r="E1" s="106"/>
      <c r="F1" s="106"/>
      <c r="G1" s="106"/>
    </row>
    <row r="2" spans="1:7" s="3" customFormat="1" x14ac:dyDescent="0.25">
      <c r="A2" s="106" t="s">
        <v>901</v>
      </c>
      <c r="B2" s="106"/>
      <c r="C2" s="106"/>
      <c r="D2" s="106"/>
      <c r="E2" s="106"/>
      <c r="F2" s="106"/>
      <c r="G2" s="106"/>
    </row>
    <row r="3" spans="1:7" s="3" customFormat="1" x14ac:dyDescent="0.25">
      <c r="A3" s="106"/>
      <c r="B3" s="106"/>
      <c r="C3" s="106"/>
      <c r="D3" s="106"/>
      <c r="E3" s="106"/>
      <c r="F3" s="106"/>
      <c r="G3" s="106"/>
    </row>
    <row r="4" spans="1:7" s="3" customFormat="1" x14ac:dyDescent="0.25">
      <c r="A4" s="106"/>
      <c r="B4" s="106"/>
      <c r="C4" s="106"/>
      <c r="D4" s="106"/>
      <c r="E4" s="106"/>
      <c r="F4" s="106"/>
      <c r="G4" s="106"/>
    </row>
    <row r="5" spans="1:7" s="3" customFormat="1" x14ac:dyDescent="0.25"/>
    <row r="6" spans="1:7" x14ac:dyDescent="0.25">
      <c r="B6" s="1" t="s">
        <v>1</v>
      </c>
      <c r="C6" s="1" t="s">
        <v>17</v>
      </c>
      <c r="D6" s="1" t="s">
        <v>25</v>
      </c>
      <c r="E6" s="1" t="s">
        <v>59</v>
      </c>
      <c r="F6" s="1" t="s">
        <v>57</v>
      </c>
      <c r="G6" s="1" t="s">
        <v>865</v>
      </c>
    </row>
    <row r="7" spans="1:7" x14ac:dyDescent="0.25">
      <c r="A7" s="1" t="s">
        <v>861</v>
      </c>
      <c r="B7">
        <f>COUNTIF(data!$B$2:$B$852,B$6)</f>
        <v>423</v>
      </c>
      <c r="C7">
        <f>COUNTIF(data!$B$2:$B$852,C$6)</f>
        <v>191</v>
      </c>
      <c r="D7">
        <f>COUNTIF(data!$B$2:$B$852,D$6)</f>
        <v>56</v>
      </c>
      <c r="E7">
        <f>COUNTIF(data!$B$2:$B$852,E$6)</f>
        <v>117</v>
      </c>
      <c r="F7">
        <f>COUNTIF(data!$B$2:$B$852,F$6)</f>
        <v>64</v>
      </c>
      <c r="G7">
        <f>SUM(B7:F7)</f>
        <v>851</v>
      </c>
    </row>
    <row r="8" spans="1:7" x14ac:dyDescent="0.25">
      <c r="A8" s="1" t="s">
        <v>862</v>
      </c>
      <c r="B8">
        <f>SUMIF(data!$B$2:$B$852,B6,data!$C$2:$C$852)</f>
        <v>53321.64874620855</v>
      </c>
      <c r="C8">
        <f>SUMIF(data!$B$2:$B$852,C6,data!$C$2:$C$852)</f>
        <v>22165.193184245305</v>
      </c>
      <c r="D8">
        <f>SUMIF(data!$B$2:$B$852,D6,data!$C$2:$C$852)</f>
        <v>6177.3769917552881</v>
      </c>
      <c r="E8">
        <f>SUMIF(data!$B$2:$B$852,E6,data!$C$2:$C$852)</f>
        <v>13148.849598445004</v>
      </c>
      <c r="F8">
        <f>SUMIF(data!$B$2:$B$852,F6,data!$C$2:$C$852)</f>
        <v>7513.5991926182005</v>
      </c>
      <c r="G8">
        <f>SUM(B8:F8)</f>
        <v>102326.66771327234</v>
      </c>
    </row>
    <row r="9" spans="1:7" x14ac:dyDescent="0.25">
      <c r="A9" s="1" t="s">
        <v>863</v>
      </c>
      <c r="B9">
        <f>SUMIF(data!$B$2:$B$852,B6,data!$D$2:$D$852)</f>
        <v>45192.241424238404</v>
      </c>
      <c r="C9">
        <f>SUMIF(data!$B$2:$B$852,C6,data!$D$2:$D$852)</f>
        <v>21118.423629800436</v>
      </c>
      <c r="D9">
        <f>SUMIF(data!$B$2:$B$852,D6,data!$D$2:$D$852)</f>
        <v>5477.1903754965924</v>
      </c>
      <c r="E9">
        <f>SUMIF(data!$B$2:$B$852,E6,data!$D$2:$D$852)</f>
        <v>10030.729089239163</v>
      </c>
      <c r="F9">
        <f>SUMIF(data!$B$2:$B$852,F6,data!$D$2:$D$852)</f>
        <v>7026.5236767909564</v>
      </c>
      <c r="G9">
        <f>SUM(B9:F9)</f>
        <v>88845.108195565539</v>
      </c>
    </row>
    <row r="10" spans="1:7" x14ac:dyDescent="0.25">
      <c r="A10" s="1" t="s">
        <v>864</v>
      </c>
      <c r="B10">
        <f>SUMIF(data!$B$2:$B$852,B6,data!$E$2:$E$852)</f>
        <v>42942.183156050982</v>
      </c>
      <c r="C10">
        <f>SUMIF(data!$B$2:$B$852,C6,data!$E$2:$E$852)</f>
        <v>21586.490324234215</v>
      </c>
      <c r="D10">
        <f>SUMIF(data!$B$2:$B$852,D6,data!$E$2:$E$852)</f>
        <v>4837.4814174035555</v>
      </c>
      <c r="E10">
        <f>SUMIF(data!$B$2:$B$852,E6,data!$E$2:$E$852)</f>
        <v>9926.9082190610243</v>
      </c>
      <c r="F10">
        <f>SUMIF(data!$B$2:$B$852,F6,data!$E$2:$E$852)</f>
        <v>6887.1179247297814</v>
      </c>
      <c r="G10">
        <f>SUM(B10:F10)</f>
        <v>86180.181041479562</v>
      </c>
    </row>
    <row r="12" spans="1:7" x14ac:dyDescent="0.25">
      <c r="A12" s="105" t="s">
        <v>866</v>
      </c>
      <c r="B12" s="105"/>
      <c r="C12" s="105"/>
    </row>
    <row r="13" spans="1:7" x14ac:dyDescent="0.25">
      <c r="B13" s="55" t="s">
        <v>1</v>
      </c>
      <c r="C13" s="56" t="s">
        <v>17</v>
      </c>
      <c r="D13" s="57" t="s">
        <v>25</v>
      </c>
      <c r="E13" s="58" t="s">
        <v>59</v>
      </c>
      <c r="F13" s="59" t="s">
        <v>57</v>
      </c>
      <c r="G13" s="60" t="s">
        <v>865</v>
      </c>
    </row>
    <row r="14" spans="1:7" x14ac:dyDescent="0.25">
      <c r="A14" s="1" t="s">
        <v>858</v>
      </c>
      <c r="B14">
        <f t="shared" ref="B14:G16" si="0">B8/B$7</f>
        <v>126.05590720143866</v>
      </c>
      <c r="C14">
        <f t="shared" si="0"/>
        <v>116.04813185468745</v>
      </c>
      <c r="D14">
        <f t="shared" si="0"/>
        <v>110.31030342420158</v>
      </c>
      <c r="E14">
        <f t="shared" si="0"/>
        <v>112.38332990123935</v>
      </c>
      <c r="F14">
        <f t="shared" si="0"/>
        <v>117.39998738465938</v>
      </c>
      <c r="G14">
        <f t="shared" si="0"/>
        <v>120.24285277705329</v>
      </c>
    </row>
    <row r="15" spans="1:7" x14ac:dyDescent="0.25">
      <c r="A15" s="4" t="s">
        <v>859</v>
      </c>
      <c r="B15" s="3">
        <f t="shared" si="0"/>
        <v>106.8374501755045</v>
      </c>
      <c r="C15" s="3">
        <f t="shared" si="0"/>
        <v>110.56766298324835</v>
      </c>
      <c r="D15" s="3">
        <f t="shared" si="0"/>
        <v>97.806970991010573</v>
      </c>
      <c r="E15" s="3">
        <f t="shared" si="0"/>
        <v>85.732727258454389</v>
      </c>
      <c r="F15" s="3">
        <f t="shared" si="0"/>
        <v>109.78943244985869</v>
      </c>
      <c r="G15" s="3">
        <f t="shared" si="0"/>
        <v>104.40083219220392</v>
      </c>
    </row>
    <row r="16" spans="1:7" x14ac:dyDescent="0.25">
      <c r="A16" s="4" t="s">
        <v>860</v>
      </c>
      <c r="B16" s="3">
        <f t="shared" si="0"/>
        <v>101.51816348948222</v>
      </c>
      <c r="C16" s="3">
        <f t="shared" si="0"/>
        <v>113.01827394887023</v>
      </c>
      <c r="D16" s="3">
        <f t="shared" si="0"/>
        <v>86.383596739349201</v>
      </c>
      <c r="E16" s="3">
        <f t="shared" si="0"/>
        <v>84.845369393683967</v>
      </c>
      <c r="F16" s="3">
        <f t="shared" si="0"/>
        <v>107.61121757390283</v>
      </c>
      <c r="G16" s="3">
        <f t="shared" si="0"/>
        <v>101.26930792183262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105" t="s">
        <v>867</v>
      </c>
      <c r="B18" s="105"/>
      <c r="C18" s="105"/>
      <c r="D18" s="3"/>
      <c r="E18" s="3"/>
      <c r="F18" s="3"/>
      <c r="G18" s="3"/>
    </row>
    <row r="19" spans="1:7" x14ac:dyDescent="0.25">
      <c r="A19" s="4" t="s">
        <v>858</v>
      </c>
      <c r="B19" s="3">
        <f>B14-$G14</f>
        <v>5.8130544243853706</v>
      </c>
      <c r="C19" s="3">
        <f t="shared" ref="B19:G21" si="1">C14-$G14</f>
        <v>-4.1947209223658319</v>
      </c>
      <c r="D19" s="3">
        <f t="shared" si="1"/>
        <v>-9.9325493528517086</v>
      </c>
      <c r="E19" s="3">
        <f t="shared" si="1"/>
        <v>-7.859522875813937</v>
      </c>
      <c r="F19" s="3">
        <f t="shared" si="1"/>
        <v>-2.8428653923939038</v>
      </c>
      <c r="G19" s="3">
        <f t="shared" si="1"/>
        <v>0</v>
      </c>
    </row>
    <row r="20" spans="1:7" x14ac:dyDescent="0.25">
      <c r="A20" s="4" t="s">
        <v>859</v>
      </c>
      <c r="B20" s="3">
        <f t="shared" si="1"/>
        <v>2.4366179833005788</v>
      </c>
      <c r="C20" s="3">
        <f t="shared" si="1"/>
        <v>6.1668307910444327</v>
      </c>
      <c r="D20" s="3">
        <f t="shared" si="1"/>
        <v>-6.5938612011933486</v>
      </c>
      <c r="E20" s="3">
        <f t="shared" si="1"/>
        <v>-18.668104933749532</v>
      </c>
      <c r="F20" s="3">
        <f t="shared" si="1"/>
        <v>5.3886002576547725</v>
      </c>
      <c r="G20" s="3">
        <f t="shared" si="1"/>
        <v>0</v>
      </c>
    </row>
    <row r="21" spans="1:7" x14ac:dyDescent="0.25">
      <c r="A21" s="4" t="s">
        <v>860</v>
      </c>
      <c r="B21" s="3">
        <f t="shared" si="1"/>
        <v>0.24885556764959915</v>
      </c>
      <c r="C21" s="3">
        <f t="shared" si="1"/>
        <v>11.748966027037611</v>
      </c>
      <c r="D21" s="3">
        <f t="shared" si="1"/>
        <v>-14.885711182483419</v>
      </c>
      <c r="E21" s="3">
        <f t="shared" si="1"/>
        <v>-16.423938528148653</v>
      </c>
      <c r="F21" s="3">
        <f t="shared" si="1"/>
        <v>6.3419096520702141</v>
      </c>
      <c r="G21" s="3">
        <f t="shared" si="1"/>
        <v>0</v>
      </c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105" t="s">
        <v>869</v>
      </c>
      <c r="B23" s="105"/>
      <c r="C23" s="3">
        <f>MIN(B19:G21)</f>
        <v>-18.668104933749532</v>
      </c>
      <c r="D23" s="3"/>
      <c r="E23" s="11" t="s">
        <v>870</v>
      </c>
      <c r="F23" s="11"/>
      <c r="G23" s="3">
        <f>MAX(B19:G21)</f>
        <v>11.748966027037611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105" t="s">
        <v>868</v>
      </c>
      <c r="B25" s="105"/>
      <c r="C25" s="105"/>
      <c r="D25" s="3"/>
      <c r="E25" s="3"/>
      <c r="F25" s="3"/>
      <c r="G25" s="3"/>
    </row>
    <row r="26" spans="1:7" x14ac:dyDescent="0.25">
      <c r="A26" s="4" t="s">
        <v>858</v>
      </c>
      <c r="B26" s="3">
        <f t="shared" ref="B26:G28" si="2">B19-$C$23</f>
        <v>24.481159358134903</v>
      </c>
      <c r="C26" s="3">
        <f t="shared" si="2"/>
        <v>14.4733840113837</v>
      </c>
      <c r="D26" s="3">
        <f t="shared" si="2"/>
        <v>8.7355555808978238</v>
      </c>
      <c r="E26" s="3">
        <f t="shared" si="2"/>
        <v>10.808582057935595</v>
      </c>
      <c r="F26" s="3">
        <f t="shared" si="2"/>
        <v>15.825239541355629</v>
      </c>
      <c r="G26" s="3">
        <f t="shared" si="2"/>
        <v>18.668104933749532</v>
      </c>
    </row>
    <row r="27" spans="1:7" x14ac:dyDescent="0.25">
      <c r="A27" s="4" t="s">
        <v>859</v>
      </c>
      <c r="B27" s="3">
        <f t="shared" si="2"/>
        <v>21.104722917050111</v>
      </c>
      <c r="C27" s="3">
        <f t="shared" si="2"/>
        <v>24.834935724793965</v>
      </c>
      <c r="D27" s="3">
        <f t="shared" si="2"/>
        <v>12.074243732556184</v>
      </c>
      <c r="E27" s="3">
        <f t="shared" si="2"/>
        <v>0</v>
      </c>
      <c r="F27" s="3">
        <f t="shared" si="2"/>
        <v>24.056705191404305</v>
      </c>
      <c r="G27" s="3">
        <f t="shared" si="2"/>
        <v>18.668104933749532</v>
      </c>
    </row>
    <row r="28" spans="1:7" x14ac:dyDescent="0.25">
      <c r="A28" s="4" t="s">
        <v>860</v>
      </c>
      <c r="B28" s="3">
        <f t="shared" si="2"/>
        <v>18.916960501399132</v>
      </c>
      <c r="C28" s="3">
        <f t="shared" si="2"/>
        <v>30.417070960787143</v>
      </c>
      <c r="D28" s="3">
        <f t="shared" si="2"/>
        <v>3.7823937512661132</v>
      </c>
      <c r="E28" s="3">
        <f t="shared" si="2"/>
        <v>2.244166405600879</v>
      </c>
      <c r="F28" s="3">
        <f t="shared" si="2"/>
        <v>25.010014585819746</v>
      </c>
      <c r="G28" s="3">
        <f t="shared" si="2"/>
        <v>18.668104933749532</v>
      </c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105" t="s">
        <v>871</v>
      </c>
      <c r="B30" s="105"/>
      <c r="C30" s="3"/>
      <c r="D30" s="3"/>
      <c r="E30" s="3"/>
      <c r="F30" s="3"/>
      <c r="G30" s="3"/>
    </row>
    <row r="31" spans="1:7" x14ac:dyDescent="0.25">
      <c r="A31" s="3"/>
      <c r="B31" s="6" t="s">
        <v>1</v>
      </c>
      <c r="C31" s="7" t="s">
        <v>17</v>
      </c>
      <c r="D31" s="8" t="s">
        <v>25</v>
      </c>
      <c r="E31" s="9" t="s">
        <v>59</v>
      </c>
      <c r="F31" s="10" t="s">
        <v>57</v>
      </c>
      <c r="G31" s="5" t="s">
        <v>865</v>
      </c>
    </row>
    <row r="32" spans="1:7" x14ac:dyDescent="0.25">
      <c r="A32" s="4" t="s">
        <v>858</v>
      </c>
      <c r="B32" s="3">
        <f t="shared" ref="B32:G34" si="3">(255/($G$23-$C$23))*B26</f>
        <v>205.23658061528386</v>
      </c>
      <c r="C32" s="3">
        <f t="shared" si="3"/>
        <v>121.33689426114729</v>
      </c>
      <c r="D32" s="3">
        <f t="shared" si="3"/>
        <v>73.23409528815786</v>
      </c>
      <c r="E32" s="3">
        <f t="shared" si="3"/>
        <v>90.613209546927763</v>
      </c>
      <c r="F32" s="3">
        <f t="shared" si="3"/>
        <v>132.67010779072248</v>
      </c>
      <c r="G32" s="3">
        <f t="shared" si="3"/>
        <v>156.5031282677765</v>
      </c>
    </row>
    <row r="33" spans="1:7" x14ac:dyDescent="0.25">
      <c r="A33" s="4" t="s">
        <v>859</v>
      </c>
      <c r="B33" s="3">
        <f t="shared" si="3"/>
        <v>176.93039381687095</v>
      </c>
      <c r="C33" s="3">
        <f t="shared" si="3"/>
        <v>208.2024471714148</v>
      </c>
      <c r="D33" s="3">
        <f t="shared" si="3"/>
        <v>101.22382118156945</v>
      </c>
      <c r="E33" s="3">
        <f t="shared" si="3"/>
        <v>0</v>
      </c>
      <c r="F33" s="3">
        <f t="shared" si="3"/>
        <v>201.67819024114701</v>
      </c>
      <c r="G33" s="3">
        <f t="shared" si="3"/>
        <v>156.5031282677765</v>
      </c>
    </row>
    <row r="34" spans="1:7" x14ac:dyDescent="0.25">
      <c r="A34" s="4" t="s">
        <v>860</v>
      </c>
      <c r="B34" s="3">
        <f t="shared" si="3"/>
        <v>158.58939652918986</v>
      </c>
      <c r="C34" s="3">
        <f t="shared" si="3"/>
        <v>255</v>
      </c>
      <c r="D34" s="3">
        <f t="shared" si="3"/>
        <v>31.709509696587133</v>
      </c>
      <c r="E34" s="3">
        <f t="shared" si="3"/>
        <v>18.813857329194164</v>
      </c>
      <c r="F34" s="3">
        <f t="shared" si="3"/>
        <v>209.67021208602904</v>
      </c>
      <c r="G34" s="3">
        <f t="shared" si="3"/>
        <v>156.5031282677765</v>
      </c>
    </row>
    <row r="35" spans="1:7" s="3" customFormat="1" x14ac:dyDescent="0.25">
      <c r="A35" s="4"/>
    </row>
    <row r="36" spans="1:7" x14ac:dyDescent="0.25">
      <c r="A36" s="105"/>
      <c r="B36" s="105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5" spans="1:7" x14ac:dyDescent="0.25">
      <c r="A45" s="105"/>
      <c r="B45" s="105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</row>
    <row r="48" spans="1:7" x14ac:dyDescent="0.25">
      <c r="A48" s="1"/>
    </row>
    <row r="49" spans="1:7" x14ac:dyDescent="0.25">
      <c r="A49" s="1"/>
    </row>
    <row r="50" spans="1:7" x14ac:dyDescent="0.25">
      <c r="A50" s="1"/>
    </row>
    <row r="51" spans="1:7" x14ac:dyDescent="0.25">
      <c r="A51" s="1"/>
    </row>
    <row r="52" spans="1:7" x14ac:dyDescent="0.25">
      <c r="A52" s="1"/>
    </row>
    <row r="54" spans="1:7" x14ac:dyDescent="0.25">
      <c r="A54" s="105"/>
      <c r="B54" s="105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</row>
    <row r="57" spans="1:7" x14ac:dyDescent="0.25">
      <c r="A57" s="1"/>
    </row>
    <row r="58" spans="1:7" x14ac:dyDescent="0.25">
      <c r="A58" s="1"/>
    </row>
    <row r="59" spans="1:7" x14ac:dyDescent="0.25">
      <c r="A59" s="1"/>
    </row>
    <row r="60" spans="1:7" x14ac:dyDescent="0.25">
      <c r="A60" s="1"/>
    </row>
    <row r="61" spans="1:7" x14ac:dyDescent="0.25">
      <c r="A61" s="1"/>
    </row>
  </sheetData>
  <mergeCells count="12">
    <mergeCell ref="A45:B45"/>
    <mergeCell ref="A54:B54"/>
    <mergeCell ref="A12:C12"/>
    <mergeCell ref="A36:B36"/>
    <mergeCell ref="A1:G1"/>
    <mergeCell ref="A2:G2"/>
    <mergeCell ref="A3:G3"/>
    <mergeCell ref="A4:G4"/>
    <mergeCell ref="A23:B23"/>
    <mergeCell ref="A30:B30"/>
    <mergeCell ref="A25:C25"/>
    <mergeCell ref="A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I18" sqref="I18"/>
    </sheetView>
  </sheetViews>
  <sheetFormatPr defaultRowHeight="15" x14ac:dyDescent="0.25"/>
  <cols>
    <col min="1" max="1" width="11.7109375" style="3" bestFit="1" customWidth="1"/>
    <col min="2" max="7" width="12.7109375" style="3" bestFit="1" customWidth="1"/>
    <col min="8" max="16384" width="9.140625" style="3"/>
  </cols>
  <sheetData>
    <row r="1" spans="1:7" x14ac:dyDescent="0.25">
      <c r="A1" s="106" t="s">
        <v>900</v>
      </c>
      <c r="B1" s="106"/>
      <c r="C1" s="106"/>
      <c r="D1" s="106"/>
      <c r="E1" s="106"/>
      <c r="F1" s="106"/>
      <c r="G1" s="106"/>
    </row>
    <row r="2" spans="1:7" x14ac:dyDescent="0.25">
      <c r="A2" s="106" t="s">
        <v>901</v>
      </c>
      <c r="B2" s="106"/>
      <c r="C2" s="106"/>
      <c r="D2" s="106"/>
      <c r="E2" s="106"/>
      <c r="F2" s="106"/>
      <c r="G2" s="106"/>
    </row>
    <row r="3" spans="1:7" x14ac:dyDescent="0.25">
      <c r="A3" s="106" t="s">
        <v>903</v>
      </c>
      <c r="B3" s="106"/>
      <c r="C3" s="106"/>
      <c r="D3" s="106"/>
      <c r="E3" s="106"/>
      <c r="F3" s="106"/>
      <c r="G3" s="106"/>
    </row>
    <row r="4" spans="1:7" x14ac:dyDescent="0.25">
      <c r="A4" s="106"/>
      <c r="B4" s="106"/>
      <c r="C4" s="106"/>
      <c r="D4" s="106"/>
      <c r="E4" s="106"/>
      <c r="F4" s="106"/>
      <c r="G4" s="106"/>
    </row>
    <row r="6" spans="1:7" x14ac:dyDescent="0.25">
      <c r="B6" s="4" t="s">
        <v>1</v>
      </c>
      <c r="C6" s="4" t="s">
        <v>17</v>
      </c>
      <c r="D6" s="4" t="s">
        <v>25</v>
      </c>
      <c r="E6" s="4" t="s">
        <v>59</v>
      </c>
      <c r="F6" s="4" t="s">
        <v>57</v>
      </c>
      <c r="G6" s="4" t="s">
        <v>865</v>
      </c>
    </row>
    <row r="7" spans="1:7" x14ac:dyDescent="0.25">
      <c r="A7" s="4" t="s">
        <v>861</v>
      </c>
      <c r="B7" s="3">
        <f>COUNTIF(data!$B$2:$B$852,B$6)</f>
        <v>423</v>
      </c>
      <c r="C7" s="3">
        <f>COUNTIF(data!$B$2:$B$852,C$6)</f>
        <v>191</v>
      </c>
      <c r="D7" s="3">
        <f>COUNTIF(data!$B$2:$B$852,D$6)</f>
        <v>56</v>
      </c>
      <c r="E7" s="3">
        <f>COUNTIF(data!$B$2:$B$852,E$6)</f>
        <v>117</v>
      </c>
      <c r="F7" s="3">
        <f>COUNTIF(data!$B$2:$B$852,F$6)</f>
        <v>64</v>
      </c>
      <c r="G7" s="3">
        <f>SUM(B7:F7)</f>
        <v>851</v>
      </c>
    </row>
    <row r="8" spans="1:7" x14ac:dyDescent="0.25">
      <c r="A8" s="4" t="s">
        <v>862</v>
      </c>
      <c r="B8" s="3">
        <f>SUMIF(data!$B$2:$B$852,B6,data!$C$2:$C$852)</f>
        <v>53321.64874620855</v>
      </c>
      <c r="C8" s="3">
        <f>SUMIF(data!$B$2:$B$852,C6,data!$C$2:$C$852)</f>
        <v>22165.193184245305</v>
      </c>
      <c r="D8" s="3">
        <f>SUMIF(data!$B$2:$B$852,D6,data!$C$2:$C$852)</f>
        <v>6177.3769917552881</v>
      </c>
      <c r="E8" s="3">
        <f>SUMIF(data!$B$2:$B$852,E6,data!$C$2:$C$852)</f>
        <v>13148.849598445004</v>
      </c>
      <c r="F8" s="3">
        <f>SUMIF(data!$B$2:$B$852,F6,data!$C$2:$C$852)</f>
        <v>7513.5991926182005</v>
      </c>
      <c r="G8" s="3">
        <f>SUM(B8:F8)</f>
        <v>102326.66771327234</v>
      </c>
    </row>
    <row r="9" spans="1:7" x14ac:dyDescent="0.25">
      <c r="A9" s="4" t="s">
        <v>863</v>
      </c>
      <c r="B9" s="3">
        <f>SUMIF(data!$B$2:$B$852,B6,data!$D$2:$D$852)</f>
        <v>45192.241424238404</v>
      </c>
      <c r="C9" s="3">
        <f>SUMIF(data!$B$2:$B$852,C6,data!$D$2:$D$852)</f>
        <v>21118.423629800436</v>
      </c>
      <c r="D9" s="3">
        <f>SUMIF(data!$B$2:$B$852,D6,data!$D$2:$D$852)</f>
        <v>5477.1903754965924</v>
      </c>
      <c r="E9" s="3">
        <f>SUMIF(data!$B$2:$B$852,E6,data!$D$2:$D$852)</f>
        <v>10030.729089239163</v>
      </c>
      <c r="F9" s="3">
        <f>SUMIF(data!$B$2:$B$852,F6,data!$D$2:$D$852)</f>
        <v>7026.5236767909564</v>
      </c>
      <c r="G9" s="3">
        <f>SUM(B9:F9)</f>
        <v>88845.108195565539</v>
      </c>
    </row>
    <row r="10" spans="1:7" x14ac:dyDescent="0.25">
      <c r="A10" s="4" t="s">
        <v>864</v>
      </c>
      <c r="B10" s="3">
        <f>SUMIF(data!$B$2:$B$852,B6,data!$E$2:$E$852)</f>
        <v>42942.183156050982</v>
      </c>
      <c r="C10" s="3">
        <f>SUMIF(data!$B$2:$B$852,C6,data!$E$2:$E$852)</f>
        <v>21586.490324234215</v>
      </c>
      <c r="D10" s="3">
        <f>SUMIF(data!$B$2:$B$852,D6,data!$E$2:$E$852)</f>
        <v>4837.4814174035555</v>
      </c>
      <c r="E10" s="3">
        <f>SUMIF(data!$B$2:$B$852,E6,data!$E$2:$E$852)</f>
        <v>9926.9082190610243</v>
      </c>
      <c r="F10" s="3">
        <f>SUMIF(data!$B$2:$B$852,F6,data!$E$2:$E$852)</f>
        <v>6887.1179247297814</v>
      </c>
      <c r="G10" s="3">
        <f>SUM(B10:F10)</f>
        <v>86180.181041479562</v>
      </c>
    </row>
    <row r="12" spans="1:7" x14ac:dyDescent="0.25">
      <c r="A12" s="105" t="s">
        <v>866</v>
      </c>
      <c r="B12" s="105"/>
      <c r="C12" s="105"/>
    </row>
    <row r="13" spans="1:7" x14ac:dyDescent="0.25">
      <c r="A13" s="11"/>
      <c r="B13" s="55" t="s">
        <v>1</v>
      </c>
      <c r="C13" s="56" t="s">
        <v>17</v>
      </c>
      <c r="D13" s="57" t="s">
        <v>25</v>
      </c>
      <c r="E13" s="58" t="s">
        <v>59</v>
      </c>
      <c r="F13" s="59" t="s">
        <v>57</v>
      </c>
      <c r="G13" s="60" t="s">
        <v>865</v>
      </c>
    </row>
    <row r="14" spans="1:7" x14ac:dyDescent="0.25">
      <c r="A14" s="4" t="s">
        <v>858</v>
      </c>
      <c r="B14" s="3">
        <f t="shared" ref="B14:G16" si="0">B8/B$7</f>
        <v>126.05590720143866</v>
      </c>
      <c r="C14" s="3">
        <f t="shared" si="0"/>
        <v>116.04813185468745</v>
      </c>
      <c r="D14" s="3">
        <f t="shared" si="0"/>
        <v>110.31030342420158</v>
      </c>
      <c r="E14" s="3">
        <f t="shared" si="0"/>
        <v>112.38332990123935</v>
      </c>
      <c r="F14" s="3">
        <f t="shared" si="0"/>
        <v>117.39998738465938</v>
      </c>
      <c r="G14" s="3">
        <f t="shared" si="0"/>
        <v>120.24285277705329</v>
      </c>
    </row>
    <row r="15" spans="1:7" x14ac:dyDescent="0.25">
      <c r="A15" s="4" t="s">
        <v>859</v>
      </c>
      <c r="B15" s="3">
        <f t="shared" si="0"/>
        <v>106.8374501755045</v>
      </c>
      <c r="C15" s="3">
        <f t="shared" si="0"/>
        <v>110.56766298324835</v>
      </c>
      <c r="D15" s="3">
        <f t="shared" si="0"/>
        <v>97.806970991010573</v>
      </c>
      <c r="E15" s="3">
        <f t="shared" si="0"/>
        <v>85.732727258454389</v>
      </c>
      <c r="F15" s="3">
        <f t="shared" si="0"/>
        <v>109.78943244985869</v>
      </c>
      <c r="G15" s="3">
        <f t="shared" si="0"/>
        <v>104.40083219220392</v>
      </c>
    </row>
    <row r="16" spans="1:7" x14ac:dyDescent="0.25">
      <c r="A16" s="4" t="s">
        <v>860</v>
      </c>
      <c r="B16" s="3">
        <f t="shared" si="0"/>
        <v>101.51816348948222</v>
      </c>
      <c r="C16" s="3">
        <f t="shared" si="0"/>
        <v>113.01827394887023</v>
      </c>
      <c r="D16" s="3">
        <f t="shared" si="0"/>
        <v>86.383596739349201</v>
      </c>
      <c r="E16" s="3">
        <f t="shared" si="0"/>
        <v>84.845369393683967</v>
      </c>
      <c r="F16" s="3">
        <f t="shared" si="0"/>
        <v>107.61121757390283</v>
      </c>
      <c r="G16" s="3">
        <f t="shared" si="0"/>
        <v>101.26930792183262</v>
      </c>
    </row>
    <row r="18" spans="1:7" x14ac:dyDescent="0.25">
      <c r="A18" s="105" t="s">
        <v>867</v>
      </c>
      <c r="B18" s="105"/>
      <c r="C18" s="105"/>
    </row>
    <row r="19" spans="1:7" x14ac:dyDescent="0.25">
      <c r="A19" s="4" t="s">
        <v>858</v>
      </c>
      <c r="B19" s="3">
        <f t="shared" ref="B19:G21" si="1">B14-$G14</f>
        <v>5.8130544243853706</v>
      </c>
      <c r="C19" s="3">
        <f t="shared" si="1"/>
        <v>-4.1947209223658319</v>
      </c>
      <c r="D19" s="3">
        <f t="shared" si="1"/>
        <v>-9.9325493528517086</v>
      </c>
      <c r="E19" s="3">
        <f t="shared" si="1"/>
        <v>-7.859522875813937</v>
      </c>
      <c r="F19" s="3">
        <f t="shared" si="1"/>
        <v>-2.8428653923939038</v>
      </c>
      <c r="G19" s="3">
        <f t="shared" si="1"/>
        <v>0</v>
      </c>
    </row>
    <row r="20" spans="1:7" x14ac:dyDescent="0.25">
      <c r="A20" s="4" t="s">
        <v>859</v>
      </c>
      <c r="B20" s="3">
        <f t="shared" si="1"/>
        <v>2.4366179833005788</v>
      </c>
      <c r="C20" s="3">
        <f t="shared" si="1"/>
        <v>6.1668307910444327</v>
      </c>
      <c r="D20" s="3">
        <f t="shared" si="1"/>
        <v>-6.5938612011933486</v>
      </c>
      <c r="E20" s="3">
        <f t="shared" si="1"/>
        <v>-18.668104933749532</v>
      </c>
      <c r="F20" s="3">
        <f t="shared" si="1"/>
        <v>5.3886002576547725</v>
      </c>
      <c r="G20" s="3">
        <f t="shared" si="1"/>
        <v>0</v>
      </c>
    </row>
    <row r="21" spans="1:7" x14ac:dyDescent="0.25">
      <c r="A21" s="4" t="s">
        <v>860</v>
      </c>
      <c r="B21" s="3">
        <f t="shared" si="1"/>
        <v>0.24885556764959915</v>
      </c>
      <c r="C21" s="3">
        <f t="shared" si="1"/>
        <v>11.748966027037611</v>
      </c>
      <c r="D21" s="3">
        <f t="shared" si="1"/>
        <v>-14.885711182483419</v>
      </c>
      <c r="E21" s="3">
        <f t="shared" si="1"/>
        <v>-16.423938528148653</v>
      </c>
      <c r="F21" s="3">
        <f t="shared" si="1"/>
        <v>6.3419096520702141</v>
      </c>
      <c r="G21" s="3">
        <f t="shared" si="1"/>
        <v>0</v>
      </c>
    </row>
    <row r="23" spans="1:7" x14ac:dyDescent="0.25">
      <c r="A23" s="105" t="s">
        <v>869</v>
      </c>
      <c r="B23" s="105"/>
      <c r="C23" s="3">
        <f>MIN(B19:G21)</f>
        <v>-18.668104933749532</v>
      </c>
      <c r="E23" s="105" t="s">
        <v>870</v>
      </c>
      <c r="F23" s="105"/>
      <c r="G23" s="3">
        <f>MAX(B19:G21)</f>
        <v>11.748966027037611</v>
      </c>
    </row>
    <row r="25" spans="1:7" x14ac:dyDescent="0.25">
      <c r="A25" s="105" t="s">
        <v>868</v>
      </c>
      <c r="B25" s="105"/>
      <c r="C25" s="105"/>
    </row>
    <row r="26" spans="1:7" x14ac:dyDescent="0.25">
      <c r="A26" s="4" t="s">
        <v>858</v>
      </c>
      <c r="B26" s="3">
        <f t="shared" ref="B26:G28" si="2">B19-$C$23</f>
        <v>24.481159358134903</v>
      </c>
      <c r="C26" s="3">
        <f t="shared" si="2"/>
        <v>14.4733840113837</v>
      </c>
      <c r="D26" s="3">
        <f t="shared" si="2"/>
        <v>8.7355555808978238</v>
      </c>
      <c r="E26" s="3">
        <f t="shared" si="2"/>
        <v>10.808582057935595</v>
      </c>
      <c r="F26" s="3">
        <f t="shared" si="2"/>
        <v>15.825239541355629</v>
      </c>
      <c r="G26" s="3">
        <f t="shared" si="2"/>
        <v>18.668104933749532</v>
      </c>
    </row>
    <row r="27" spans="1:7" x14ac:dyDescent="0.25">
      <c r="A27" s="4" t="s">
        <v>859</v>
      </c>
      <c r="B27" s="3">
        <f t="shared" si="2"/>
        <v>21.104722917050111</v>
      </c>
      <c r="C27" s="3">
        <f t="shared" si="2"/>
        <v>24.834935724793965</v>
      </c>
      <c r="D27" s="3">
        <f t="shared" si="2"/>
        <v>12.074243732556184</v>
      </c>
      <c r="E27" s="3">
        <f t="shared" si="2"/>
        <v>0</v>
      </c>
      <c r="F27" s="3">
        <f t="shared" si="2"/>
        <v>24.056705191404305</v>
      </c>
      <c r="G27" s="3">
        <f t="shared" si="2"/>
        <v>18.668104933749532</v>
      </c>
    </row>
    <row r="28" spans="1:7" x14ac:dyDescent="0.25">
      <c r="A28" s="4" t="s">
        <v>860</v>
      </c>
      <c r="B28" s="3">
        <f t="shared" si="2"/>
        <v>18.916960501399132</v>
      </c>
      <c r="C28" s="3">
        <f t="shared" si="2"/>
        <v>30.417070960787143</v>
      </c>
      <c r="D28" s="3">
        <f t="shared" si="2"/>
        <v>3.7823937512661132</v>
      </c>
      <c r="E28" s="3">
        <f t="shared" si="2"/>
        <v>2.244166405600879</v>
      </c>
      <c r="F28" s="3">
        <f t="shared" si="2"/>
        <v>25.010014585819746</v>
      </c>
      <c r="G28" s="3">
        <f t="shared" si="2"/>
        <v>18.668104933749532</v>
      </c>
    </row>
    <row r="30" spans="1:7" x14ac:dyDescent="0.25">
      <c r="A30" s="105" t="s">
        <v>871</v>
      </c>
      <c r="B30" s="105"/>
    </row>
    <row r="31" spans="1:7" x14ac:dyDescent="0.25">
      <c r="B31" s="6" t="s">
        <v>1</v>
      </c>
      <c r="C31" s="7" t="s">
        <v>17</v>
      </c>
      <c r="D31" s="8" t="s">
        <v>25</v>
      </c>
      <c r="E31" s="9" t="s">
        <v>59</v>
      </c>
      <c r="F31" s="10" t="s">
        <v>57</v>
      </c>
      <c r="G31" s="5" t="s">
        <v>865</v>
      </c>
    </row>
    <row r="32" spans="1:7" x14ac:dyDescent="0.25">
      <c r="A32" s="4" t="s">
        <v>858</v>
      </c>
      <c r="B32" s="3">
        <f>(255/($G$23-$C$23))*B26</f>
        <v>205.23658061528386</v>
      </c>
      <c r="C32" s="3">
        <f t="shared" ref="C32:G32" si="3">(255/($G$23-$C$23))*C26</f>
        <v>121.33689426114729</v>
      </c>
      <c r="D32" s="3">
        <f t="shared" si="3"/>
        <v>73.23409528815786</v>
      </c>
      <c r="E32" s="3">
        <f t="shared" si="3"/>
        <v>90.613209546927763</v>
      </c>
      <c r="F32" s="3">
        <f t="shared" si="3"/>
        <v>132.67010779072248</v>
      </c>
      <c r="G32" s="3">
        <f t="shared" si="3"/>
        <v>156.5031282677765</v>
      </c>
    </row>
    <row r="33" spans="1:7" x14ac:dyDescent="0.25">
      <c r="A33" s="4" t="s">
        <v>859</v>
      </c>
      <c r="B33" s="3">
        <f t="shared" ref="B33:G33" si="4">(255/($G$23-$C$23))*B27</f>
        <v>176.93039381687095</v>
      </c>
      <c r="C33" s="3">
        <f t="shared" si="4"/>
        <v>208.2024471714148</v>
      </c>
      <c r="D33" s="3">
        <f t="shared" si="4"/>
        <v>101.22382118156945</v>
      </c>
      <c r="E33" s="3">
        <f t="shared" si="4"/>
        <v>0</v>
      </c>
      <c r="F33" s="3">
        <f t="shared" si="4"/>
        <v>201.67819024114701</v>
      </c>
      <c r="G33" s="3">
        <f t="shared" si="4"/>
        <v>156.5031282677765</v>
      </c>
    </row>
    <row r="34" spans="1:7" x14ac:dyDescent="0.25">
      <c r="A34" s="4" t="s">
        <v>860</v>
      </c>
      <c r="B34" s="3">
        <f t="shared" ref="B34:G34" si="5">(255/($G$23-$C$23))*B28</f>
        <v>158.58939652918986</v>
      </c>
      <c r="C34" s="3">
        <f t="shared" si="5"/>
        <v>255</v>
      </c>
      <c r="D34" s="3">
        <f t="shared" si="5"/>
        <v>31.709509696587133</v>
      </c>
      <c r="E34" s="3">
        <f t="shared" si="5"/>
        <v>18.813857329194164</v>
      </c>
      <c r="F34" s="3">
        <f t="shared" si="5"/>
        <v>209.67021208602904</v>
      </c>
      <c r="G34" s="3">
        <f t="shared" si="5"/>
        <v>156.5031282677765</v>
      </c>
    </row>
    <row r="36" spans="1:7" x14ac:dyDescent="0.25">
      <c r="A36" s="105" t="s">
        <v>872</v>
      </c>
      <c r="B36" s="105"/>
    </row>
    <row r="37" spans="1:7" x14ac:dyDescent="0.25">
      <c r="B37" s="12" t="s">
        <v>1</v>
      </c>
      <c r="C37" s="13" t="s">
        <v>17</v>
      </c>
      <c r="D37" s="14" t="s">
        <v>25</v>
      </c>
      <c r="E37" s="15" t="s">
        <v>59</v>
      </c>
      <c r="F37" s="16" t="s">
        <v>57</v>
      </c>
      <c r="G37" s="5" t="s">
        <v>865</v>
      </c>
    </row>
    <row r="38" spans="1:7" x14ac:dyDescent="0.25">
      <c r="A38" s="4" t="s">
        <v>858</v>
      </c>
      <c r="B38" s="3">
        <f>(B32+$G32)/2</f>
        <v>180.86985444153018</v>
      </c>
      <c r="C38" s="3">
        <f t="shared" ref="C38:G38" si="6">(C32+$G32)/2</f>
        <v>138.92001126446189</v>
      </c>
      <c r="D38" s="3">
        <f t="shared" si="6"/>
        <v>114.86861177796717</v>
      </c>
      <c r="E38" s="3">
        <f t="shared" si="6"/>
        <v>123.55816890735213</v>
      </c>
      <c r="F38" s="3">
        <f t="shared" si="6"/>
        <v>144.58661802924951</v>
      </c>
      <c r="G38" s="3">
        <f t="shared" si="6"/>
        <v>156.5031282677765</v>
      </c>
    </row>
    <row r="39" spans="1:7" x14ac:dyDescent="0.25">
      <c r="A39" s="4" t="s">
        <v>859</v>
      </c>
      <c r="B39" s="3">
        <f t="shared" ref="B39:G39" si="7">(B33+$G33)/2</f>
        <v>166.71676104232372</v>
      </c>
      <c r="C39" s="3">
        <f t="shared" si="7"/>
        <v>182.35278771959565</v>
      </c>
      <c r="D39" s="3">
        <f t="shared" si="7"/>
        <v>128.86347472467298</v>
      </c>
      <c r="E39" s="3">
        <f t="shared" si="7"/>
        <v>78.251564133888252</v>
      </c>
      <c r="F39" s="3">
        <f t="shared" si="7"/>
        <v>179.09065925446174</v>
      </c>
      <c r="G39" s="3">
        <f t="shared" si="7"/>
        <v>156.5031282677765</v>
      </c>
    </row>
    <row r="40" spans="1:7" x14ac:dyDescent="0.25">
      <c r="A40" s="4" t="s">
        <v>860</v>
      </c>
      <c r="B40" s="3">
        <f t="shared" ref="B40:G40" si="8">(B34+$G34)/2</f>
        <v>157.54626239848318</v>
      </c>
      <c r="C40" s="3">
        <f t="shared" si="8"/>
        <v>205.75156413388825</v>
      </c>
      <c r="D40" s="3">
        <f t="shared" si="8"/>
        <v>94.106318982181818</v>
      </c>
      <c r="E40" s="3">
        <f t="shared" si="8"/>
        <v>87.658492798485327</v>
      </c>
      <c r="F40" s="3">
        <f t="shared" si="8"/>
        <v>183.08667017690277</v>
      </c>
      <c r="G40" s="3">
        <f t="shared" si="8"/>
        <v>156.5031282677765</v>
      </c>
    </row>
    <row r="42" spans="1:7" x14ac:dyDescent="0.25">
      <c r="A42" s="105"/>
      <c r="B42" s="105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7" x14ac:dyDescent="0.25">
      <c r="A49" s="4"/>
    </row>
    <row r="51" spans="1:7" x14ac:dyDescent="0.25">
      <c r="A51" s="105"/>
      <c r="B51" s="105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</row>
    <row r="54" spans="1:7" x14ac:dyDescent="0.25">
      <c r="A54" s="4"/>
    </row>
    <row r="55" spans="1:7" x14ac:dyDescent="0.25">
      <c r="A55" s="4"/>
    </row>
    <row r="56" spans="1:7" x14ac:dyDescent="0.25">
      <c r="A56" s="4"/>
    </row>
    <row r="57" spans="1:7" x14ac:dyDescent="0.25">
      <c r="A57" s="4"/>
    </row>
    <row r="58" spans="1:7" x14ac:dyDescent="0.25">
      <c r="A58" s="4"/>
    </row>
    <row r="60" spans="1:7" x14ac:dyDescent="0.25">
      <c r="A60" s="105"/>
      <c r="B60" s="105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</row>
    <row r="63" spans="1:7" x14ac:dyDescent="0.25">
      <c r="A63" s="4"/>
    </row>
    <row r="64" spans="1:7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</sheetData>
  <mergeCells count="14">
    <mergeCell ref="A42:B42"/>
    <mergeCell ref="A51:B51"/>
    <mergeCell ref="A60:B60"/>
    <mergeCell ref="A12:C12"/>
    <mergeCell ref="A18:C18"/>
    <mergeCell ref="A23:B23"/>
    <mergeCell ref="E23:F23"/>
    <mergeCell ref="A25:C25"/>
    <mergeCell ref="A36:B36"/>
    <mergeCell ref="A30:B30"/>
    <mergeCell ref="A1:G1"/>
    <mergeCell ref="A2:G2"/>
    <mergeCell ref="A3:G3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34" workbookViewId="0">
      <selection activeCell="D65" sqref="D65"/>
    </sheetView>
  </sheetViews>
  <sheetFormatPr defaultRowHeight="15" x14ac:dyDescent="0.25"/>
  <cols>
    <col min="1" max="1" width="11.7109375" style="3" bestFit="1" customWidth="1"/>
    <col min="2" max="7" width="12.7109375" style="3" bestFit="1" customWidth="1"/>
    <col min="8" max="16384" width="9.140625" style="3"/>
  </cols>
  <sheetData>
    <row r="1" spans="1:7" x14ac:dyDescent="0.25">
      <c r="A1" s="106" t="s">
        <v>900</v>
      </c>
      <c r="B1" s="106"/>
      <c r="C1" s="106"/>
      <c r="D1" s="106"/>
      <c r="E1" s="106"/>
      <c r="F1" s="106"/>
      <c r="G1" s="106"/>
    </row>
    <row r="2" spans="1:7" x14ac:dyDescent="0.25">
      <c r="A2" s="106" t="s">
        <v>901</v>
      </c>
      <c r="B2" s="106"/>
      <c r="C2" s="106"/>
      <c r="D2" s="106"/>
      <c r="E2" s="106"/>
      <c r="F2" s="106"/>
      <c r="G2" s="106"/>
    </row>
    <row r="3" spans="1:7" x14ac:dyDescent="0.25">
      <c r="A3" s="106" t="s">
        <v>904</v>
      </c>
      <c r="B3" s="106"/>
      <c r="C3" s="106"/>
      <c r="D3" s="106"/>
      <c r="E3" s="106"/>
      <c r="F3" s="106"/>
      <c r="G3" s="106"/>
    </row>
    <row r="4" spans="1:7" x14ac:dyDescent="0.25">
      <c r="A4" s="106"/>
      <c r="B4" s="106"/>
      <c r="C4" s="106"/>
      <c r="D4" s="106"/>
      <c r="E4" s="106"/>
      <c r="F4" s="106"/>
      <c r="G4" s="106"/>
    </row>
    <row r="6" spans="1:7" x14ac:dyDescent="0.25">
      <c r="B6" s="4" t="s">
        <v>1</v>
      </c>
      <c r="C6" s="4" t="s">
        <v>17</v>
      </c>
      <c r="D6" s="4" t="s">
        <v>25</v>
      </c>
      <c r="E6" s="4" t="s">
        <v>59</v>
      </c>
      <c r="F6" s="4" t="s">
        <v>57</v>
      </c>
      <c r="G6" s="4" t="s">
        <v>865</v>
      </c>
    </row>
    <row r="7" spans="1:7" x14ac:dyDescent="0.25">
      <c r="A7" s="4" t="s">
        <v>861</v>
      </c>
      <c r="B7" s="3">
        <f>COUNTIF(data!$B$2:$B$852,B$6)</f>
        <v>423</v>
      </c>
      <c r="C7" s="3">
        <f>COUNTIF(data!$B$2:$B$852,C$6)</f>
        <v>191</v>
      </c>
      <c r="D7" s="3">
        <f>COUNTIF(data!$B$2:$B$852,D$6)</f>
        <v>56</v>
      </c>
      <c r="E7" s="3">
        <f>COUNTIF(data!$B$2:$B$852,E$6)</f>
        <v>117</v>
      </c>
      <c r="F7" s="3">
        <f>COUNTIF(data!$B$2:$B$852,F$6)</f>
        <v>64</v>
      </c>
      <c r="G7" s="3">
        <f>SUM(B7:F7)</f>
        <v>851</v>
      </c>
    </row>
    <row r="8" spans="1:7" x14ac:dyDescent="0.25">
      <c r="A8" s="4" t="s">
        <v>862</v>
      </c>
      <c r="B8" s="3">
        <f>SUMIF(data!$B$2:$B$852,B6,data!$C$2:$C$852)</f>
        <v>53321.64874620855</v>
      </c>
      <c r="C8" s="3">
        <f>SUMIF(data!$B$2:$B$852,C6,data!$C$2:$C$852)</f>
        <v>22165.193184245305</v>
      </c>
      <c r="D8" s="3">
        <f>SUMIF(data!$B$2:$B$852,D6,data!$C$2:$C$852)</f>
        <v>6177.3769917552881</v>
      </c>
      <c r="E8" s="3">
        <f>SUMIF(data!$B$2:$B$852,E6,data!$C$2:$C$852)</f>
        <v>13148.849598445004</v>
      </c>
      <c r="F8" s="3">
        <f>SUMIF(data!$B$2:$B$852,F6,data!$C$2:$C$852)</f>
        <v>7513.5991926182005</v>
      </c>
      <c r="G8" s="3">
        <f>SUM(B8:F8)</f>
        <v>102326.66771327234</v>
      </c>
    </row>
    <row r="9" spans="1:7" x14ac:dyDescent="0.25">
      <c r="A9" s="4" t="s">
        <v>863</v>
      </c>
      <c r="B9" s="3">
        <f>SUMIF(data!$B$2:$B$852,B6,data!$D$2:$D$852)</f>
        <v>45192.241424238404</v>
      </c>
      <c r="C9" s="3">
        <f>SUMIF(data!$B$2:$B$852,C6,data!$D$2:$D$852)</f>
        <v>21118.423629800436</v>
      </c>
      <c r="D9" s="3">
        <f>SUMIF(data!$B$2:$B$852,D6,data!$D$2:$D$852)</f>
        <v>5477.1903754965924</v>
      </c>
      <c r="E9" s="3">
        <f>SUMIF(data!$B$2:$B$852,E6,data!$D$2:$D$852)</f>
        <v>10030.729089239163</v>
      </c>
      <c r="F9" s="3">
        <f>SUMIF(data!$B$2:$B$852,F6,data!$D$2:$D$852)</f>
        <v>7026.5236767909564</v>
      </c>
      <c r="G9" s="3">
        <f>SUM(B9:F9)</f>
        <v>88845.108195565539</v>
      </c>
    </row>
    <row r="10" spans="1:7" x14ac:dyDescent="0.25">
      <c r="A10" s="4" t="s">
        <v>864</v>
      </c>
      <c r="B10" s="3">
        <f>SUMIF(data!$B$2:$B$852,B6,data!$E$2:$E$852)</f>
        <v>42942.183156050982</v>
      </c>
      <c r="C10" s="3">
        <f>SUMIF(data!$B$2:$B$852,C6,data!$E$2:$E$852)</f>
        <v>21586.490324234215</v>
      </c>
      <c r="D10" s="3">
        <f>SUMIF(data!$B$2:$B$852,D6,data!$E$2:$E$852)</f>
        <v>4837.4814174035555</v>
      </c>
      <c r="E10" s="3">
        <f>SUMIF(data!$B$2:$B$852,E6,data!$E$2:$E$852)</f>
        <v>9926.9082190610243</v>
      </c>
      <c r="F10" s="3">
        <f>SUMIF(data!$B$2:$B$852,F6,data!$E$2:$E$852)</f>
        <v>6887.1179247297814</v>
      </c>
      <c r="G10" s="3">
        <f>SUM(B10:F10)</f>
        <v>86180.181041479562</v>
      </c>
    </row>
    <row r="12" spans="1:7" x14ac:dyDescent="0.25">
      <c r="A12" s="105" t="s">
        <v>866</v>
      </c>
      <c r="B12" s="105"/>
      <c r="C12" s="105"/>
    </row>
    <row r="13" spans="1:7" x14ac:dyDescent="0.25">
      <c r="A13" s="11"/>
      <c r="B13" s="55" t="s">
        <v>1</v>
      </c>
      <c r="C13" s="56" t="s">
        <v>17</v>
      </c>
      <c r="D13" s="57" t="s">
        <v>25</v>
      </c>
      <c r="E13" s="58" t="s">
        <v>59</v>
      </c>
      <c r="F13" s="59" t="s">
        <v>57</v>
      </c>
      <c r="G13" s="60" t="s">
        <v>865</v>
      </c>
    </row>
    <row r="14" spans="1:7" x14ac:dyDescent="0.25">
      <c r="A14" s="4" t="s">
        <v>858</v>
      </c>
      <c r="B14" s="3">
        <f t="shared" ref="B14:G16" si="0">B8/B$7</f>
        <v>126.05590720143866</v>
      </c>
      <c r="C14" s="3">
        <f t="shared" si="0"/>
        <v>116.04813185468745</v>
      </c>
      <c r="D14" s="3">
        <f t="shared" si="0"/>
        <v>110.31030342420158</v>
      </c>
      <c r="E14" s="3">
        <f t="shared" si="0"/>
        <v>112.38332990123935</v>
      </c>
      <c r="F14" s="3">
        <f t="shared" si="0"/>
        <v>117.39998738465938</v>
      </c>
      <c r="G14" s="3">
        <f t="shared" si="0"/>
        <v>120.24285277705329</v>
      </c>
    </row>
    <row r="15" spans="1:7" x14ac:dyDescent="0.25">
      <c r="A15" s="4" t="s">
        <v>859</v>
      </c>
      <c r="B15" s="3">
        <f t="shared" si="0"/>
        <v>106.8374501755045</v>
      </c>
      <c r="C15" s="3">
        <f t="shared" si="0"/>
        <v>110.56766298324835</v>
      </c>
      <c r="D15" s="3">
        <f t="shared" si="0"/>
        <v>97.806970991010573</v>
      </c>
      <c r="E15" s="3">
        <f t="shared" si="0"/>
        <v>85.732727258454389</v>
      </c>
      <c r="F15" s="3">
        <f t="shared" si="0"/>
        <v>109.78943244985869</v>
      </c>
      <c r="G15" s="3">
        <f t="shared" si="0"/>
        <v>104.40083219220392</v>
      </c>
    </row>
    <row r="16" spans="1:7" x14ac:dyDescent="0.25">
      <c r="A16" s="4" t="s">
        <v>860</v>
      </c>
      <c r="B16" s="3">
        <f t="shared" si="0"/>
        <v>101.51816348948222</v>
      </c>
      <c r="C16" s="3">
        <f t="shared" si="0"/>
        <v>113.01827394887023</v>
      </c>
      <c r="D16" s="3">
        <f t="shared" si="0"/>
        <v>86.383596739349201</v>
      </c>
      <c r="E16" s="3">
        <f t="shared" si="0"/>
        <v>84.845369393683967</v>
      </c>
      <c r="F16" s="3">
        <f t="shared" si="0"/>
        <v>107.61121757390283</v>
      </c>
      <c r="G16" s="3">
        <f t="shared" si="0"/>
        <v>101.26930792183262</v>
      </c>
    </row>
    <row r="18" spans="1:7" x14ac:dyDescent="0.25">
      <c r="A18" s="105" t="s">
        <v>867</v>
      </c>
      <c r="B18" s="105"/>
      <c r="C18" s="105"/>
    </row>
    <row r="19" spans="1:7" x14ac:dyDescent="0.25">
      <c r="A19" s="4" t="s">
        <v>858</v>
      </c>
      <c r="B19" s="3">
        <f t="shared" ref="B19:G21" si="1">B14-$G14</f>
        <v>5.8130544243853706</v>
      </c>
      <c r="C19" s="3">
        <f t="shared" si="1"/>
        <v>-4.1947209223658319</v>
      </c>
      <c r="D19" s="3">
        <f t="shared" si="1"/>
        <v>-9.9325493528517086</v>
      </c>
      <c r="E19" s="3">
        <f t="shared" si="1"/>
        <v>-7.859522875813937</v>
      </c>
      <c r="F19" s="3">
        <f t="shared" si="1"/>
        <v>-2.8428653923939038</v>
      </c>
      <c r="G19" s="3">
        <f t="shared" si="1"/>
        <v>0</v>
      </c>
    </row>
    <row r="20" spans="1:7" x14ac:dyDescent="0.25">
      <c r="A20" s="4" t="s">
        <v>859</v>
      </c>
      <c r="B20" s="3">
        <f t="shared" si="1"/>
        <v>2.4366179833005788</v>
      </c>
      <c r="C20" s="3">
        <f t="shared" si="1"/>
        <v>6.1668307910444327</v>
      </c>
      <c r="D20" s="3">
        <f t="shared" si="1"/>
        <v>-6.5938612011933486</v>
      </c>
      <c r="E20" s="3">
        <f t="shared" si="1"/>
        <v>-18.668104933749532</v>
      </c>
      <c r="F20" s="3">
        <f t="shared" si="1"/>
        <v>5.3886002576547725</v>
      </c>
      <c r="G20" s="3">
        <f t="shared" si="1"/>
        <v>0</v>
      </c>
    </row>
    <row r="21" spans="1:7" x14ac:dyDescent="0.25">
      <c r="A21" s="4" t="s">
        <v>860</v>
      </c>
      <c r="B21" s="3">
        <f t="shared" si="1"/>
        <v>0.24885556764959915</v>
      </c>
      <c r="C21" s="3">
        <f t="shared" si="1"/>
        <v>11.748966027037611</v>
      </c>
      <c r="D21" s="3">
        <f t="shared" si="1"/>
        <v>-14.885711182483419</v>
      </c>
      <c r="E21" s="3">
        <f t="shared" si="1"/>
        <v>-16.423938528148653</v>
      </c>
      <c r="F21" s="3">
        <f t="shared" si="1"/>
        <v>6.3419096520702141</v>
      </c>
      <c r="G21" s="3">
        <f t="shared" si="1"/>
        <v>0</v>
      </c>
    </row>
    <row r="23" spans="1:7" x14ac:dyDescent="0.25">
      <c r="A23" s="105" t="s">
        <v>869</v>
      </c>
      <c r="B23" s="105"/>
      <c r="C23" s="3">
        <f>MIN(B19:G21)</f>
        <v>-18.668104933749532</v>
      </c>
      <c r="E23" s="105" t="s">
        <v>870</v>
      </c>
      <c r="F23" s="105"/>
      <c r="G23" s="3">
        <f>MAX(B19:G21)</f>
        <v>11.748966027037611</v>
      </c>
    </row>
    <row r="25" spans="1:7" x14ac:dyDescent="0.25">
      <c r="A25" s="105" t="s">
        <v>868</v>
      </c>
      <c r="B25" s="105"/>
      <c r="C25" s="105"/>
    </row>
    <row r="26" spans="1:7" x14ac:dyDescent="0.25">
      <c r="A26" s="4" t="s">
        <v>858</v>
      </c>
      <c r="B26" s="3">
        <f t="shared" ref="B26:G28" si="2">B19-$C$23</f>
        <v>24.481159358134903</v>
      </c>
      <c r="C26" s="3">
        <f t="shared" si="2"/>
        <v>14.4733840113837</v>
      </c>
      <c r="D26" s="3">
        <f t="shared" si="2"/>
        <v>8.7355555808978238</v>
      </c>
      <c r="E26" s="3">
        <f t="shared" si="2"/>
        <v>10.808582057935595</v>
      </c>
      <c r="F26" s="3">
        <f t="shared" si="2"/>
        <v>15.825239541355629</v>
      </c>
      <c r="G26" s="3">
        <f t="shared" si="2"/>
        <v>18.668104933749532</v>
      </c>
    </row>
    <row r="27" spans="1:7" x14ac:dyDescent="0.25">
      <c r="A27" s="4" t="s">
        <v>859</v>
      </c>
      <c r="B27" s="3">
        <f t="shared" si="2"/>
        <v>21.104722917050111</v>
      </c>
      <c r="C27" s="3">
        <f t="shared" si="2"/>
        <v>24.834935724793965</v>
      </c>
      <c r="D27" s="3">
        <f t="shared" si="2"/>
        <v>12.074243732556184</v>
      </c>
      <c r="E27" s="3">
        <f t="shared" si="2"/>
        <v>0</v>
      </c>
      <c r="F27" s="3">
        <f t="shared" si="2"/>
        <v>24.056705191404305</v>
      </c>
      <c r="G27" s="3">
        <f t="shared" si="2"/>
        <v>18.668104933749532</v>
      </c>
    </row>
    <row r="28" spans="1:7" x14ac:dyDescent="0.25">
      <c r="A28" s="4" t="s">
        <v>860</v>
      </c>
      <c r="B28" s="3">
        <f t="shared" si="2"/>
        <v>18.916960501399132</v>
      </c>
      <c r="C28" s="3">
        <f t="shared" si="2"/>
        <v>30.417070960787143</v>
      </c>
      <c r="D28" s="3">
        <f t="shared" si="2"/>
        <v>3.7823937512661132</v>
      </c>
      <c r="E28" s="3">
        <f t="shared" si="2"/>
        <v>2.244166405600879</v>
      </c>
      <c r="F28" s="3">
        <f t="shared" si="2"/>
        <v>25.010014585819746</v>
      </c>
      <c r="G28" s="3">
        <f t="shared" si="2"/>
        <v>18.668104933749532</v>
      </c>
    </row>
    <row r="30" spans="1:7" x14ac:dyDescent="0.25">
      <c r="A30" s="105" t="s">
        <v>871</v>
      </c>
      <c r="B30" s="105"/>
    </row>
    <row r="31" spans="1:7" x14ac:dyDescent="0.25">
      <c r="B31" s="6" t="s">
        <v>1</v>
      </c>
      <c r="C31" s="7" t="s">
        <v>17</v>
      </c>
      <c r="D31" s="8" t="s">
        <v>25</v>
      </c>
      <c r="E31" s="9" t="s">
        <v>59</v>
      </c>
      <c r="F31" s="10" t="s">
        <v>57</v>
      </c>
      <c r="G31" s="17" t="s">
        <v>873</v>
      </c>
    </row>
    <row r="32" spans="1:7" x14ac:dyDescent="0.25">
      <c r="A32" s="4" t="s">
        <v>858</v>
      </c>
      <c r="B32" s="3">
        <f>(255/($G$23-$C$23))*B26</f>
        <v>205.23658061528386</v>
      </c>
      <c r="C32" s="3">
        <f t="shared" ref="C32:F32" si="3">(255/($G$23-$C$23))*C26</f>
        <v>121.33689426114729</v>
      </c>
      <c r="D32" s="3">
        <f t="shared" si="3"/>
        <v>73.23409528815786</v>
      </c>
      <c r="E32" s="3">
        <f t="shared" si="3"/>
        <v>90.613209546927763</v>
      </c>
      <c r="F32" s="3">
        <f t="shared" si="3"/>
        <v>132.67010779072248</v>
      </c>
      <c r="G32" s="3">
        <f>SUM(B32:F32)/5</f>
        <v>124.61817750044784</v>
      </c>
    </row>
    <row r="33" spans="1:7" x14ac:dyDescent="0.25">
      <c r="A33" s="4" t="s">
        <v>859</v>
      </c>
      <c r="B33" s="3">
        <f t="shared" ref="B33:F34" si="4">(255/($G$23-$C$23))*B27</f>
        <v>176.93039381687095</v>
      </c>
      <c r="C33" s="3">
        <f t="shared" si="4"/>
        <v>208.2024471714148</v>
      </c>
      <c r="D33" s="3">
        <f t="shared" si="4"/>
        <v>101.22382118156945</v>
      </c>
      <c r="E33" s="3">
        <f t="shared" si="4"/>
        <v>0</v>
      </c>
      <c r="F33" s="3">
        <f t="shared" si="4"/>
        <v>201.67819024114701</v>
      </c>
      <c r="G33" s="3">
        <f t="shared" ref="G33:G34" si="5">SUM(B33:F33)/5</f>
        <v>137.60697048220044</v>
      </c>
    </row>
    <row r="34" spans="1:7" x14ac:dyDescent="0.25">
      <c r="A34" s="4" t="s">
        <v>860</v>
      </c>
      <c r="B34" s="3">
        <f t="shared" si="4"/>
        <v>158.58939652918986</v>
      </c>
      <c r="C34" s="3">
        <f t="shared" si="4"/>
        <v>255</v>
      </c>
      <c r="D34" s="3">
        <f t="shared" si="4"/>
        <v>31.709509696587133</v>
      </c>
      <c r="E34" s="3">
        <f t="shared" si="4"/>
        <v>18.813857329194164</v>
      </c>
      <c r="F34" s="3">
        <f t="shared" si="4"/>
        <v>209.67021208602904</v>
      </c>
      <c r="G34" s="3">
        <f t="shared" si="5"/>
        <v>134.75659512820002</v>
      </c>
    </row>
    <row r="36" spans="1:7" x14ac:dyDescent="0.25">
      <c r="A36" s="105" t="s">
        <v>874</v>
      </c>
      <c r="B36" s="105"/>
      <c r="C36" s="105"/>
      <c r="D36" s="105"/>
      <c r="E36" s="18"/>
    </row>
    <row r="37" spans="1:7" x14ac:dyDescent="0.25">
      <c r="B37" s="19" t="s">
        <v>1</v>
      </c>
      <c r="C37" s="19" t="s">
        <v>17</v>
      </c>
      <c r="D37" s="19" t="s">
        <v>25</v>
      </c>
      <c r="E37" s="19" t="s">
        <v>59</v>
      </c>
      <c r="F37" s="19" t="s">
        <v>57</v>
      </c>
      <c r="G37" s="19" t="s">
        <v>873</v>
      </c>
    </row>
    <row r="38" spans="1:7" x14ac:dyDescent="0.25">
      <c r="A38" s="4" t="s">
        <v>858</v>
      </c>
      <c r="B38" s="3">
        <f>B32-$G32</f>
        <v>80.618403114836013</v>
      </c>
      <c r="C38" s="3">
        <f t="shared" ref="C38:G38" si="6">C32-$G32</f>
        <v>-3.2812832393005493</v>
      </c>
      <c r="D38" s="3">
        <f t="shared" si="6"/>
        <v>-51.384082212289982</v>
      </c>
      <c r="E38" s="3">
        <f t="shared" si="6"/>
        <v>-34.00496795352008</v>
      </c>
      <c r="F38" s="3">
        <f t="shared" si="6"/>
        <v>8.0519302902746404</v>
      </c>
      <c r="G38" s="3">
        <f t="shared" si="6"/>
        <v>0</v>
      </c>
    </row>
    <row r="39" spans="1:7" x14ac:dyDescent="0.25">
      <c r="A39" s="4" t="s">
        <v>859</v>
      </c>
      <c r="B39" s="3">
        <f t="shared" ref="B39:G39" si="7">B33-$G33</f>
        <v>39.323423334670508</v>
      </c>
      <c r="C39" s="3">
        <f t="shared" si="7"/>
        <v>70.595476689214365</v>
      </c>
      <c r="D39" s="3">
        <f t="shared" si="7"/>
        <v>-36.38314930063099</v>
      </c>
      <c r="E39" s="3">
        <f t="shared" si="7"/>
        <v>-137.60697048220044</v>
      </c>
      <c r="F39" s="3">
        <f t="shared" si="7"/>
        <v>64.071219758946569</v>
      </c>
      <c r="G39" s="3">
        <f t="shared" si="7"/>
        <v>0</v>
      </c>
    </row>
    <row r="40" spans="1:7" x14ac:dyDescent="0.25">
      <c r="A40" s="4" t="s">
        <v>860</v>
      </c>
      <c r="B40" s="3">
        <f t="shared" ref="B40:G40" si="8">B34-$G34</f>
        <v>23.832801400989837</v>
      </c>
      <c r="C40" s="3">
        <f t="shared" si="8"/>
        <v>120.24340487179998</v>
      </c>
      <c r="D40" s="3">
        <f t="shared" si="8"/>
        <v>-103.04708543161289</v>
      </c>
      <c r="E40" s="3">
        <f t="shared" si="8"/>
        <v>-115.94273779900585</v>
      </c>
      <c r="F40" s="3">
        <f t="shared" si="8"/>
        <v>74.913616957829021</v>
      </c>
      <c r="G40" s="3">
        <f t="shared" si="8"/>
        <v>0</v>
      </c>
    </row>
    <row r="41" spans="1:7" x14ac:dyDescent="0.25">
      <c r="A41" s="4"/>
    </row>
    <row r="42" spans="1:7" x14ac:dyDescent="0.25">
      <c r="A42" s="105" t="s">
        <v>869</v>
      </c>
      <c r="B42" s="105"/>
      <c r="C42" s="3">
        <f>MIN(B38:G40)</f>
        <v>-137.60697048220044</v>
      </c>
      <c r="E42" s="105" t="s">
        <v>870</v>
      </c>
      <c r="F42" s="105"/>
      <c r="G42" s="3">
        <f>MAX(B38:G40)</f>
        <v>120.24340487179998</v>
      </c>
    </row>
    <row r="43" spans="1:7" x14ac:dyDescent="0.25">
      <c r="A43" s="2"/>
      <c r="B43" s="2"/>
      <c r="E43" s="2"/>
      <c r="F43" s="2"/>
    </row>
    <row r="44" spans="1:7" x14ac:dyDescent="0.25">
      <c r="A44" s="105" t="s">
        <v>875</v>
      </c>
      <c r="B44" s="105"/>
      <c r="C44" s="105"/>
      <c r="D44" s="105"/>
      <c r="E44" s="105"/>
    </row>
    <row r="45" spans="1:7" x14ac:dyDescent="0.25">
      <c r="A45" s="4" t="s">
        <v>858</v>
      </c>
      <c r="B45" s="3">
        <f>B38-$C$42</f>
        <v>218.22537359703645</v>
      </c>
      <c r="C45" s="3">
        <f t="shared" ref="C45:G45" si="9">C38-$C$42</f>
        <v>134.3256872428999</v>
      </c>
      <c r="D45" s="3">
        <f t="shared" si="9"/>
        <v>86.222888269910456</v>
      </c>
      <c r="E45" s="3">
        <f t="shared" si="9"/>
        <v>103.60200252868036</v>
      </c>
      <c r="F45" s="3">
        <f t="shared" si="9"/>
        <v>145.65890077247508</v>
      </c>
      <c r="G45" s="3">
        <f t="shared" si="9"/>
        <v>137.60697048220044</v>
      </c>
    </row>
    <row r="46" spans="1:7" x14ac:dyDescent="0.25">
      <c r="A46" s="4" t="s">
        <v>859</v>
      </c>
      <c r="B46" s="3">
        <f t="shared" ref="B46:G46" si="10">B39-$C$42</f>
        <v>176.93039381687095</v>
      </c>
      <c r="C46" s="3">
        <f t="shared" si="10"/>
        <v>208.2024471714148</v>
      </c>
      <c r="D46" s="3">
        <f t="shared" si="10"/>
        <v>101.22382118156945</v>
      </c>
      <c r="E46" s="3">
        <f t="shared" si="10"/>
        <v>0</v>
      </c>
      <c r="F46" s="3">
        <f t="shared" si="10"/>
        <v>201.67819024114701</v>
      </c>
      <c r="G46" s="3">
        <f t="shared" si="10"/>
        <v>137.60697048220044</v>
      </c>
    </row>
    <row r="47" spans="1:7" x14ac:dyDescent="0.25">
      <c r="A47" s="4" t="s">
        <v>860</v>
      </c>
      <c r="B47" s="3">
        <f t="shared" ref="B47:G47" si="11">B40-$C$42</f>
        <v>161.43977188319028</v>
      </c>
      <c r="C47" s="3">
        <f t="shared" si="11"/>
        <v>257.85037535400045</v>
      </c>
      <c r="D47" s="3">
        <f t="shared" si="11"/>
        <v>34.559885050587553</v>
      </c>
      <c r="E47" s="3">
        <f t="shared" si="11"/>
        <v>21.664232683194584</v>
      </c>
      <c r="F47" s="3">
        <f t="shared" si="11"/>
        <v>212.52058744002946</v>
      </c>
      <c r="G47" s="3">
        <f t="shared" si="11"/>
        <v>137.60697048220044</v>
      </c>
    </row>
    <row r="49" spans="1:7" x14ac:dyDescent="0.25">
      <c r="A49" s="105" t="s">
        <v>876</v>
      </c>
      <c r="B49" s="105"/>
      <c r="C49" s="105"/>
    </row>
    <row r="50" spans="1:7" x14ac:dyDescent="0.25">
      <c r="B50" s="20" t="s">
        <v>1</v>
      </c>
      <c r="C50" s="21" t="s">
        <v>17</v>
      </c>
      <c r="D50" s="22" t="s">
        <v>25</v>
      </c>
      <c r="E50" s="23" t="s">
        <v>59</v>
      </c>
      <c r="F50" s="25" t="s">
        <v>57</v>
      </c>
      <c r="G50" s="26" t="s">
        <v>873</v>
      </c>
    </row>
    <row r="51" spans="1:7" x14ac:dyDescent="0.25">
      <c r="A51" s="4" t="s">
        <v>858</v>
      </c>
      <c r="B51" s="3">
        <f>(255/($G$42-$C$42))*B45</f>
        <v>215.81302796571998</v>
      </c>
      <c r="C51" s="3">
        <f t="shared" ref="C51:G51" si="12">(255/($G$42-$C$42))*C45</f>
        <v>132.84080040571502</v>
      </c>
      <c r="D51" s="3">
        <f>(255/($G$42-$C$42))*D45</f>
        <v>85.269747925096624</v>
      </c>
      <c r="E51" s="3">
        <f t="shared" si="12"/>
        <v>102.45674689650444</v>
      </c>
      <c r="F51" s="24">
        <f t="shared" si="12"/>
        <v>144.04873231612646</v>
      </c>
      <c r="G51" s="3">
        <f t="shared" si="12"/>
        <v>136.08581110183249</v>
      </c>
    </row>
    <row r="52" spans="1:7" x14ac:dyDescent="0.25">
      <c r="A52" s="4" t="s">
        <v>859</v>
      </c>
      <c r="B52" s="3">
        <f t="shared" ref="B52:G52" si="13">(255/($G$42-$C$42))*B46</f>
        <v>174.97453847550551</v>
      </c>
      <c r="C52" s="3">
        <f t="shared" si="13"/>
        <v>205.90089875115274</v>
      </c>
      <c r="D52" s="3">
        <f t="shared" si="13"/>
        <v>100.10485486345732</v>
      </c>
      <c r="E52" s="3">
        <f t="shared" si="13"/>
        <v>0</v>
      </c>
      <c r="F52" s="3">
        <f t="shared" si="13"/>
        <v>199.44876341904694</v>
      </c>
      <c r="G52" s="3">
        <f t="shared" si="13"/>
        <v>136.08581110183249</v>
      </c>
    </row>
    <row r="53" spans="1:7" x14ac:dyDescent="0.25">
      <c r="A53" s="4" t="s">
        <v>860</v>
      </c>
      <c r="B53" s="3">
        <f t="shared" ref="B53:G53" si="14">(255/($G$42-$C$42))*B47</f>
        <v>159.6551557223662</v>
      </c>
      <c r="C53" s="3">
        <f t="shared" si="14"/>
        <v>255</v>
      </c>
      <c r="D53" s="3">
        <f t="shared" si="14"/>
        <v>34.177847039395822</v>
      </c>
      <c r="E53" s="3">
        <f t="shared" si="14"/>
        <v>21.424748079696407</v>
      </c>
      <c r="F53" s="3">
        <f t="shared" si="14"/>
        <v>210.17130466770419</v>
      </c>
      <c r="G53" s="3">
        <f t="shared" si="14"/>
        <v>136.08581110183249</v>
      </c>
    </row>
    <row r="55" spans="1:7" x14ac:dyDescent="0.25">
      <c r="A55" s="105" t="s">
        <v>877</v>
      </c>
      <c r="B55" s="105"/>
      <c r="C55" s="4"/>
      <c r="D55" s="4"/>
      <c r="E55" s="4"/>
      <c r="F55" s="4"/>
      <c r="G55" s="4"/>
    </row>
    <row r="56" spans="1:7" x14ac:dyDescent="0.25">
      <c r="A56" s="4" t="s">
        <v>858</v>
      </c>
      <c r="B56" s="27">
        <f>ABS(B51-B32)</f>
        <v>10.576447350436126</v>
      </c>
      <c r="C56" s="27">
        <f t="shared" ref="C56:G56" si="15">ABS(C51-C32)</f>
        <v>11.503906144567722</v>
      </c>
      <c r="D56" s="27">
        <f t="shared" si="15"/>
        <v>12.035652636938764</v>
      </c>
      <c r="E56" s="27">
        <f t="shared" si="15"/>
        <v>11.843537349576678</v>
      </c>
      <c r="F56" s="27">
        <f t="shared" si="15"/>
        <v>11.378624525403978</v>
      </c>
      <c r="G56" s="27">
        <f t="shared" si="15"/>
        <v>11.467633601384648</v>
      </c>
    </row>
    <row r="57" spans="1:7" x14ac:dyDescent="0.25">
      <c r="A57" s="4" t="s">
        <v>859</v>
      </c>
      <c r="B57" s="27">
        <f t="shared" ref="B57:G57" si="16">ABS(B52-B33)</f>
        <v>1.9558553413654352</v>
      </c>
      <c r="C57" s="27">
        <f t="shared" si="16"/>
        <v>2.3015484202620655</v>
      </c>
      <c r="D57" s="27">
        <f t="shared" si="16"/>
        <v>1.118966318112129</v>
      </c>
      <c r="E57" s="27">
        <f t="shared" si="16"/>
        <v>0</v>
      </c>
      <c r="F57" s="27">
        <f t="shared" si="16"/>
        <v>2.2294268221000664</v>
      </c>
      <c r="G57" s="27">
        <f t="shared" si="16"/>
        <v>1.5211593803679477</v>
      </c>
    </row>
    <row r="58" spans="1:7" x14ac:dyDescent="0.25">
      <c r="A58" s="4" t="s">
        <v>860</v>
      </c>
      <c r="B58" s="27">
        <f t="shared" ref="B58:G58" si="17">ABS(B53-B34)</f>
        <v>1.0657591931763477</v>
      </c>
      <c r="C58" s="27">
        <f t="shared" si="17"/>
        <v>0</v>
      </c>
      <c r="D58" s="27">
        <f t="shared" si="17"/>
        <v>2.4683373428086881</v>
      </c>
      <c r="E58" s="27">
        <f t="shared" si="17"/>
        <v>2.610890750502243</v>
      </c>
      <c r="F58" s="27">
        <f t="shared" si="17"/>
        <v>0.50109258167515236</v>
      </c>
      <c r="G58" s="27">
        <f t="shared" si="17"/>
        <v>1.329215973632472</v>
      </c>
    </row>
    <row r="59" spans="1:7" x14ac:dyDescent="0.25">
      <c r="A59" s="4"/>
    </row>
    <row r="60" spans="1:7" x14ac:dyDescent="0.25">
      <c r="A60" s="4"/>
    </row>
    <row r="61" spans="1:7" x14ac:dyDescent="0.25">
      <c r="A61" s="4"/>
    </row>
    <row r="62" spans="1:7" x14ac:dyDescent="0.25">
      <c r="A62" s="4"/>
    </row>
    <row r="64" spans="1:7" x14ac:dyDescent="0.25">
      <c r="A64" s="105"/>
      <c r="B64" s="105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  <row r="68" spans="1:7" x14ac:dyDescent="0.25">
      <c r="A68" s="4"/>
    </row>
    <row r="69" spans="1:7" x14ac:dyDescent="0.25">
      <c r="A69" s="4"/>
    </row>
    <row r="70" spans="1:7" x14ac:dyDescent="0.25">
      <c r="A70" s="4"/>
    </row>
    <row r="71" spans="1:7" x14ac:dyDescent="0.25">
      <c r="A71" s="4"/>
    </row>
    <row r="73" spans="1:7" x14ac:dyDescent="0.25">
      <c r="A73" s="105"/>
      <c r="B73" s="105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</row>
    <row r="76" spans="1:7" x14ac:dyDescent="0.25">
      <c r="A76" s="4"/>
    </row>
    <row r="77" spans="1:7" x14ac:dyDescent="0.25">
      <c r="A77" s="4"/>
    </row>
    <row r="78" spans="1:7" x14ac:dyDescent="0.25">
      <c r="A78" s="4"/>
    </row>
    <row r="79" spans="1:7" x14ac:dyDescent="0.25">
      <c r="A79" s="4"/>
    </row>
    <row r="80" spans="1:7" x14ac:dyDescent="0.25">
      <c r="A80" s="4"/>
    </row>
  </sheetData>
  <mergeCells count="18">
    <mergeCell ref="A64:B64"/>
    <mergeCell ref="A73:B73"/>
    <mergeCell ref="A42:B42"/>
    <mergeCell ref="A55:B55"/>
    <mergeCell ref="A49:C49"/>
    <mergeCell ref="A44:E44"/>
    <mergeCell ref="E42:F42"/>
    <mergeCell ref="A12:C12"/>
    <mergeCell ref="A18:C18"/>
    <mergeCell ref="A23:B23"/>
    <mergeCell ref="E23:F23"/>
    <mergeCell ref="A25:C25"/>
    <mergeCell ref="A30:B30"/>
    <mergeCell ref="A1:G1"/>
    <mergeCell ref="A2:G2"/>
    <mergeCell ref="A3:G3"/>
    <mergeCell ref="A4:G4"/>
    <mergeCell ref="A36:D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7"/>
  <sheetViews>
    <sheetView workbookViewId="0">
      <selection activeCell="C28" sqref="C28"/>
    </sheetView>
  </sheetViews>
  <sheetFormatPr defaultRowHeight="15" x14ac:dyDescent="0.25"/>
  <cols>
    <col min="1" max="1" width="29.7109375" bestFit="1" customWidth="1"/>
    <col min="2" max="2" width="11.7109375" style="3" bestFit="1" customWidth="1"/>
    <col min="3" max="8" width="12" bestFit="1" customWidth="1"/>
    <col min="14" max="15" width="9.140625" style="3"/>
    <col min="16" max="16" width="11.7109375" bestFit="1" customWidth="1"/>
    <col min="17" max="22" width="12" bestFit="1" customWidth="1"/>
  </cols>
  <sheetData>
    <row r="1" spans="1:22" s="3" customFormat="1" x14ac:dyDescent="0.25"/>
    <row r="2" spans="1:22" s="3" customFormat="1" x14ac:dyDescent="0.25"/>
    <row r="3" spans="1:22" s="3" customFormat="1" x14ac:dyDescent="0.25"/>
    <row r="4" spans="1:22" s="3" customFormat="1" x14ac:dyDescent="0.25"/>
    <row r="5" spans="1:22" s="3" customFormat="1" ht="15.75" thickBot="1" x14ac:dyDescent="0.3"/>
    <row r="6" spans="1:22" x14ac:dyDescent="0.25">
      <c r="A6" s="29" t="str">
        <f>data!A1</f>
        <v>Instagram Id</v>
      </c>
      <c r="B6" s="29" t="s">
        <v>857</v>
      </c>
      <c r="C6" s="32" t="s">
        <v>878</v>
      </c>
      <c r="D6" s="33" t="s">
        <v>879</v>
      </c>
      <c r="E6" s="34" t="s">
        <v>880</v>
      </c>
      <c r="F6" s="32" t="s">
        <v>883</v>
      </c>
      <c r="G6" s="33" t="s">
        <v>884</v>
      </c>
      <c r="H6" s="34" t="s">
        <v>885</v>
      </c>
      <c r="I6" s="32" t="s">
        <v>886</v>
      </c>
      <c r="J6" s="33" t="s">
        <v>887</v>
      </c>
      <c r="K6" s="34" t="s">
        <v>888</v>
      </c>
      <c r="L6" s="32" t="s">
        <v>897</v>
      </c>
      <c r="M6" s="33" t="s">
        <v>898</v>
      </c>
      <c r="N6" s="34" t="s">
        <v>899</v>
      </c>
      <c r="P6" s="32" t="s">
        <v>881</v>
      </c>
      <c r="Q6" s="33" t="s">
        <v>861</v>
      </c>
      <c r="R6" s="33" t="s">
        <v>862</v>
      </c>
      <c r="S6" s="33" t="s">
        <v>863</v>
      </c>
      <c r="T6" s="34" t="s">
        <v>864</v>
      </c>
      <c r="U6" s="4"/>
      <c r="V6" s="4"/>
    </row>
    <row r="7" spans="1:22" x14ac:dyDescent="0.25">
      <c r="A7" s="30" t="str">
        <f>data!A2</f>
        <v>364102646628158707_175130834</v>
      </c>
      <c r="B7" s="30" t="str">
        <f>data!B2</f>
        <v>misc</v>
      </c>
      <c r="C7" s="35">
        <f>data!C2</f>
        <v>0</v>
      </c>
      <c r="D7" s="36">
        <f>data!D2</f>
        <v>0</v>
      </c>
      <c r="E7" s="37">
        <f>data!E2</f>
        <v>0</v>
      </c>
      <c r="F7" s="35">
        <f>VLOOKUP(B7,$P$15:$S$20,2,0)</f>
        <v>126.05590720143866</v>
      </c>
      <c r="G7" s="36">
        <f>VLOOKUP(B7,$P$15:$S$20,3,0)</f>
        <v>106.8374501755045</v>
      </c>
      <c r="H7" s="37">
        <f>VLOOKUP(B7,$P$15:$S$20,4,0)</f>
        <v>101.51816348948222</v>
      </c>
      <c r="I7" s="35">
        <f>C7-F7</f>
        <v>-126.05590720143866</v>
      </c>
      <c r="J7" s="36">
        <f t="shared" ref="J7:K7" si="0">D7-G7</f>
        <v>-106.8374501755045</v>
      </c>
      <c r="K7" s="37">
        <f t="shared" si="0"/>
        <v>-101.51816348948222</v>
      </c>
      <c r="L7" s="35">
        <f>(255/(VLOOKUP($B7,$P$30:$S$34,2,0)-VLOOKUP($B7,$P$23:$S$27,2,0)))*(I7-VLOOKUP($B7,$P$23:$S$27,2,0))</f>
        <v>0</v>
      </c>
      <c r="M7" s="36">
        <f>(255/(VLOOKUP($B7,$P$30:$S$34,3,0)-VLOOKUP($B7,$P$23:$S$27,3,0)))*(J7-VLOOKUP($B7,$P$23:$S$27,3,0))</f>
        <v>0</v>
      </c>
      <c r="N7" s="37">
        <f>(255/(VLOOKUP($B7,$P$30:$S$34,4,0)-VLOOKUP($B7,$P$23:$S$27,4,0)))*(K7-VLOOKUP($B7,$P$23:$S$27,4,0))</f>
        <v>0</v>
      </c>
      <c r="P7" s="41" t="s">
        <v>1</v>
      </c>
      <c r="Q7" s="36">
        <f>COUNTIF(data!$B$2:$B$852,$P7)</f>
        <v>423</v>
      </c>
      <c r="R7" s="36">
        <f>SUMIF(data!$B$2:$B$852,P7,data!$C$2:$C$852)</f>
        <v>53321.64874620855</v>
      </c>
      <c r="S7" s="36">
        <f>SUMIF(data!$B$2:$B$852,P7,data!$D$2:$D$852)</f>
        <v>45192.241424238404</v>
      </c>
      <c r="T7" s="37">
        <f>SUMIF(data!$B$2:$B$852,P7,data!$E$2:$E$852)</f>
        <v>42942.183156050982</v>
      </c>
      <c r="U7" s="3"/>
      <c r="V7" s="3"/>
    </row>
    <row r="8" spans="1:22" x14ac:dyDescent="0.25">
      <c r="A8" s="30" t="str">
        <f>data!A3</f>
        <v>364453725780724269_41663729</v>
      </c>
      <c r="B8" s="30" t="str">
        <f>data!B3</f>
        <v>misc</v>
      </c>
      <c r="C8" s="35">
        <f>data!C3</f>
        <v>0</v>
      </c>
      <c r="D8" s="36">
        <f>data!D3</f>
        <v>0</v>
      </c>
      <c r="E8" s="37">
        <f>data!E3</f>
        <v>214.65688410440401</v>
      </c>
      <c r="F8" s="35">
        <f t="shared" ref="F8:F23" si="1">VLOOKUP(B8,$P$15:$S$20,2,0)</f>
        <v>126.05590720143866</v>
      </c>
      <c r="G8" s="36">
        <f t="shared" ref="G8:G23" si="2">VLOOKUP(B8,$P$15:$S$20,3,0)</f>
        <v>106.8374501755045</v>
      </c>
      <c r="H8" s="37">
        <f t="shared" ref="H8:H23" si="3">VLOOKUP(B8,$P$15:$S$20,4,0)</f>
        <v>101.51816348948222</v>
      </c>
      <c r="I8" s="35">
        <f t="shared" ref="I8:I71" si="4">C8-F8</f>
        <v>-126.05590720143866</v>
      </c>
      <c r="J8" s="36">
        <f t="shared" ref="J8:J71" si="5">D8-G8</f>
        <v>-106.8374501755045</v>
      </c>
      <c r="K8" s="37">
        <f t="shared" ref="K8:K71" si="6">E8-H8</f>
        <v>113.13872061492179</v>
      </c>
      <c r="L8" s="35">
        <f t="shared" ref="L8:L12" si="7">(255/(VLOOKUP($B8,$P$30:$S$34,2,0)-VLOOKUP($B8,$P$23:$S$27,2,0)))*(I8-VLOOKUP($B8,$P$23:$S$27,2,0))</f>
        <v>0</v>
      </c>
      <c r="M8" s="36">
        <f t="shared" ref="M8:M12" si="8">(255/(VLOOKUP($B8,$P$30:$S$34,3,0)-VLOOKUP($B8,$P$23:$S$27,3,0)))*(J8-VLOOKUP($B8,$P$23:$S$27,3,0))</f>
        <v>0</v>
      </c>
      <c r="N8" s="37">
        <f t="shared" ref="N8:N11" si="9">(255/(VLOOKUP($B8,$P$30:$S$34,4,0)-VLOOKUP($B8,$P$23:$S$27,4,0)))*(K8-VLOOKUP($B8,$P$23:$S$27,4,0))</f>
        <v>238.3267091442452</v>
      </c>
      <c r="P8" s="41" t="s">
        <v>17</v>
      </c>
      <c r="Q8" s="36">
        <f>COUNTIF(data!$B$2:$B$852,$P8)</f>
        <v>191</v>
      </c>
      <c r="R8" s="36">
        <f>SUMIF(data!$B$2:$B$852,P8,data!$C$2:$C$852)</f>
        <v>22165.193184245305</v>
      </c>
      <c r="S8" s="36">
        <f>SUMIF(data!$B$2:$B$852,P8,data!$D$2:$D$852)</f>
        <v>21118.423629800436</v>
      </c>
      <c r="T8" s="37">
        <f>SUMIF(data!$B$2:$B$852,P8,data!$E$2:$E$852)</f>
        <v>21586.490324234215</v>
      </c>
      <c r="U8" s="3"/>
      <c r="V8" s="3"/>
    </row>
    <row r="9" spans="1:22" x14ac:dyDescent="0.25">
      <c r="A9" s="30" t="str">
        <f>data!A4</f>
        <v>364145887280487825_11509470</v>
      </c>
      <c r="B9" s="30" t="str">
        <f>data!B4</f>
        <v>misc</v>
      </c>
      <c r="C9" s="35">
        <f>data!C4</f>
        <v>214.143566576957</v>
      </c>
      <c r="D9" s="36">
        <f>data!D4</f>
        <v>222.69075996411601</v>
      </c>
      <c r="E9" s="37">
        <f>data!E4</f>
        <v>229.67423854073201</v>
      </c>
      <c r="F9" s="35">
        <f t="shared" si="1"/>
        <v>126.05590720143866</v>
      </c>
      <c r="G9" s="36">
        <f t="shared" si="2"/>
        <v>106.8374501755045</v>
      </c>
      <c r="H9" s="37">
        <f t="shared" si="3"/>
        <v>101.51816348948222</v>
      </c>
      <c r="I9" s="35">
        <f t="shared" si="4"/>
        <v>88.087659375518342</v>
      </c>
      <c r="J9" s="36">
        <f t="shared" si="5"/>
        <v>115.85330978861151</v>
      </c>
      <c r="K9" s="37">
        <f t="shared" si="6"/>
        <v>128.15607505124979</v>
      </c>
      <c r="L9" s="35">
        <f t="shared" si="7"/>
        <v>237.23693844105068</v>
      </c>
      <c r="M9" s="36">
        <f t="shared" si="8"/>
        <v>245.03085404232493</v>
      </c>
      <c r="N9" s="37">
        <f t="shared" si="9"/>
        <v>255.00000000000003</v>
      </c>
      <c r="P9" s="41" t="s">
        <v>25</v>
      </c>
      <c r="Q9" s="36">
        <f>COUNTIF(data!$B$2:$B$852,$P9)</f>
        <v>56</v>
      </c>
      <c r="R9" s="36">
        <f>SUMIF(data!$B$2:$B$852,P9,data!$C$2:$C$852)</f>
        <v>6177.3769917552881</v>
      </c>
      <c r="S9" s="36">
        <f>SUMIF(data!$B$2:$B$852,P9,data!$D$2:$D$852)</f>
        <v>5477.1903754965924</v>
      </c>
      <c r="T9" s="37">
        <f>SUMIF(data!$B$2:$B$852,P9,data!$E$2:$E$852)</f>
        <v>4837.4814174035555</v>
      </c>
      <c r="U9" s="3"/>
      <c r="V9" s="3"/>
    </row>
    <row r="10" spans="1:22" x14ac:dyDescent="0.25">
      <c r="A10" s="30" t="str">
        <f>data!A5</f>
        <v>364373503459063380_2918964</v>
      </c>
      <c r="B10" s="30" t="str">
        <f>data!B5</f>
        <v>misc</v>
      </c>
      <c r="C10" s="35">
        <f>data!C5</f>
        <v>228.022064163355</v>
      </c>
      <c r="D10" s="36">
        <f>data!D5</f>
        <v>231.75099320774001</v>
      </c>
      <c r="E10" s="37">
        <f>data!E5</f>
        <v>229.403413217138</v>
      </c>
      <c r="F10" s="35">
        <f t="shared" si="1"/>
        <v>126.05590720143866</v>
      </c>
      <c r="G10" s="36">
        <f t="shared" si="2"/>
        <v>106.8374501755045</v>
      </c>
      <c r="H10" s="37">
        <f t="shared" si="3"/>
        <v>101.51816348948222</v>
      </c>
      <c r="I10" s="35">
        <f t="shared" si="4"/>
        <v>101.96615696191634</v>
      </c>
      <c r="J10" s="36">
        <f t="shared" si="5"/>
        <v>124.91354303223551</v>
      </c>
      <c r="K10" s="37">
        <f t="shared" si="6"/>
        <v>127.88524972765578</v>
      </c>
      <c r="L10" s="35">
        <f t="shared" si="7"/>
        <v>252.61210160933268</v>
      </c>
      <c r="M10" s="36">
        <f t="shared" si="8"/>
        <v>255</v>
      </c>
      <c r="N10" s="37">
        <f t="shared" si="9"/>
        <v>254.69931125948102</v>
      </c>
      <c r="P10" s="41" t="s">
        <v>59</v>
      </c>
      <c r="Q10" s="36">
        <f>COUNTIF(data!$B$2:$B$852,$P10)</f>
        <v>117</v>
      </c>
      <c r="R10" s="36">
        <f>SUMIF(data!$B$2:$B$852,P10,data!$C$2:$C$852)</f>
        <v>13148.849598445004</v>
      </c>
      <c r="S10" s="36">
        <f>SUMIF(data!$B$2:$B$852,P10,data!$D$2:$D$852)</f>
        <v>10030.729089239163</v>
      </c>
      <c r="T10" s="37">
        <f>SUMIF(data!$B$2:$B$852,P10,data!$E$2:$E$852)</f>
        <v>9926.9082190610243</v>
      </c>
      <c r="U10" s="3"/>
      <c r="V10" s="3"/>
    </row>
    <row r="11" spans="1:22" x14ac:dyDescent="0.25">
      <c r="A11" s="30" t="str">
        <f>data!A6</f>
        <v>364382550310889805_251602153</v>
      </c>
      <c r="B11" s="30" t="str">
        <f>data!B6</f>
        <v>misc</v>
      </c>
      <c r="C11" s="35">
        <f>data!C6</f>
        <v>230.17751719424101</v>
      </c>
      <c r="D11" s="36">
        <f>data!D6</f>
        <v>213.04174676406501</v>
      </c>
      <c r="E11" s="37">
        <f>data!E6</f>
        <v>185.23736597035301</v>
      </c>
      <c r="F11" s="35">
        <f t="shared" si="1"/>
        <v>126.05590720143866</v>
      </c>
      <c r="G11" s="36">
        <f t="shared" si="2"/>
        <v>106.8374501755045</v>
      </c>
      <c r="H11" s="37">
        <f t="shared" si="3"/>
        <v>101.51816348948222</v>
      </c>
      <c r="I11" s="35">
        <f t="shared" si="4"/>
        <v>104.12160999280235</v>
      </c>
      <c r="J11" s="36">
        <f t="shared" si="5"/>
        <v>106.20429658856051</v>
      </c>
      <c r="K11" s="37">
        <f t="shared" si="6"/>
        <v>83.719202480870791</v>
      </c>
      <c r="L11" s="35">
        <f t="shared" si="7"/>
        <v>255.00000000000003</v>
      </c>
      <c r="M11" s="36">
        <f t="shared" si="8"/>
        <v>234.41386236536832</v>
      </c>
      <c r="N11" s="37">
        <f t="shared" si="9"/>
        <v>205.66315413760674</v>
      </c>
      <c r="P11" s="41" t="s">
        <v>57</v>
      </c>
      <c r="Q11" s="36">
        <f>COUNTIF(data!$B$2:$B$852,$P11)</f>
        <v>64</v>
      </c>
      <c r="R11" s="36">
        <f>SUMIF(data!$B$2:$B$852,P11,data!$C$2:$C$852)</f>
        <v>7513.5991926182005</v>
      </c>
      <c r="S11" s="36">
        <f>SUMIF(data!$B$2:$B$852,P11,data!$D$2:$D$852)</f>
        <v>7026.5236767909564</v>
      </c>
      <c r="T11" s="37">
        <f>SUMIF(data!$B$2:$B$852,P11,data!$E$2:$E$852)</f>
        <v>6887.1179247297814</v>
      </c>
    </row>
    <row r="12" spans="1:22" ht="15.75" thickBot="1" x14ac:dyDescent="0.3">
      <c r="A12" s="30" t="str">
        <f>data!A7</f>
        <v>364384467818840343_7560191</v>
      </c>
      <c r="B12" s="30" t="str">
        <f>data!B7</f>
        <v>misc</v>
      </c>
      <c r="C12" s="35">
        <f>data!C7</f>
        <v>180.051315733264</v>
      </c>
      <c r="D12" s="36">
        <f>data!D7</f>
        <v>179.93058225468801</v>
      </c>
      <c r="E12" s="37">
        <f>data!E7</f>
        <v>179.803227391174</v>
      </c>
      <c r="F12" s="35">
        <f t="shared" si="1"/>
        <v>126.05590720143866</v>
      </c>
      <c r="G12" s="36">
        <f t="shared" si="2"/>
        <v>106.8374501755045</v>
      </c>
      <c r="H12" s="37">
        <f t="shared" si="3"/>
        <v>101.51816348948222</v>
      </c>
      <c r="I12" s="35">
        <f t="shared" si="4"/>
        <v>53.995408531825348</v>
      </c>
      <c r="J12" s="36">
        <f t="shared" si="5"/>
        <v>73.093132079183505</v>
      </c>
      <c r="K12" s="37">
        <f t="shared" si="6"/>
        <v>78.285063901691785</v>
      </c>
      <c r="L12" s="35">
        <f t="shared" si="7"/>
        <v>199.46815862661961</v>
      </c>
      <c r="M12" s="36">
        <f t="shared" si="8"/>
        <v>197.98102195754933</v>
      </c>
      <c r="N12" s="37">
        <f>(255/(VLOOKUP($B12,$P$30:$S$34,4,0)-VLOOKUP($B12,$P$23:$S$27,4,0)))*(K12-VLOOKUP($B12,$P$23:$S$27,4,0))</f>
        <v>199.62980295945579</v>
      </c>
      <c r="P12" s="42" t="s">
        <v>865</v>
      </c>
      <c r="Q12" s="39">
        <f>SUM(Q7:Q11)</f>
        <v>851</v>
      </c>
      <c r="R12" s="39">
        <f>SUM(R7:R11)</f>
        <v>102326.66771327234</v>
      </c>
      <c r="S12" s="39">
        <f>SUM(S7:S11)</f>
        <v>88845.108195565539</v>
      </c>
      <c r="T12" s="40">
        <f>SUM(T7:T11)</f>
        <v>86180.181041479562</v>
      </c>
      <c r="U12" s="3"/>
      <c r="V12" s="3"/>
    </row>
    <row r="13" spans="1:22" ht="15.75" thickBot="1" x14ac:dyDescent="0.3">
      <c r="A13" s="30" t="str">
        <f>data!A8</f>
        <v>364436979323966003_1781987</v>
      </c>
      <c r="B13" s="30" t="str">
        <f>data!B8</f>
        <v>misc</v>
      </c>
      <c r="C13" s="35">
        <f>data!C8</f>
        <v>221.49490580545901</v>
      </c>
      <c r="D13" s="36">
        <f>data!D8</f>
        <v>223.17166474432901</v>
      </c>
      <c r="E13" s="37">
        <f>data!E8</f>
        <v>225.37183348284799</v>
      </c>
      <c r="F13" s="35">
        <f t="shared" si="1"/>
        <v>126.05590720143866</v>
      </c>
      <c r="G13" s="36">
        <f t="shared" si="2"/>
        <v>106.8374501755045</v>
      </c>
      <c r="H13" s="37">
        <f t="shared" si="3"/>
        <v>101.51816348948222</v>
      </c>
      <c r="I13" s="35">
        <f t="shared" si="4"/>
        <v>95.438998604020355</v>
      </c>
      <c r="J13" s="36">
        <f t="shared" si="5"/>
        <v>116.33421456882451</v>
      </c>
      <c r="K13" s="37">
        <f t="shared" si="6"/>
        <v>123.85366999336577</v>
      </c>
      <c r="L13" s="35">
        <f t="shared" ref="L13:L76" si="10">(255/(VLOOKUP($B13,$P$30:$S$34,2,0)-VLOOKUP($B13,$P$23:$S$27,2,0)))*(I13-VLOOKUP($B13,$P$23:$S$27,2,0))</f>
        <v>245.38105054252102</v>
      </c>
      <c r="M13" s="36">
        <f t="shared" ref="M13:M76" si="11">(255/(VLOOKUP($B13,$P$30:$S$34,3,0)-VLOOKUP($B13,$P$23:$S$27,3,0)))*(J13-VLOOKUP($B13,$P$23:$S$27,3,0))</f>
        <v>245.56000266540931</v>
      </c>
      <c r="N13" s="37">
        <f t="shared" ref="N13:N76" si="12">(255/(VLOOKUP($B13,$P$30:$S$34,4,0)-VLOOKUP($B13,$P$23:$S$27,4,0)))*(K13-VLOOKUP($B13,$P$23:$S$27,4,0))</f>
        <v>250.22317654460909</v>
      </c>
      <c r="U13" s="3"/>
      <c r="V13" s="3"/>
    </row>
    <row r="14" spans="1:22" x14ac:dyDescent="0.25">
      <c r="A14" s="30" t="str">
        <f>data!A9</f>
        <v>364441379265582895_23441284</v>
      </c>
      <c r="B14" s="30" t="str">
        <f>data!B9</f>
        <v>misc</v>
      </c>
      <c r="C14" s="35">
        <f>data!C9</f>
        <v>99.577512922380194</v>
      </c>
      <c r="D14" s="36">
        <f>data!D9</f>
        <v>129.24145627749999</v>
      </c>
      <c r="E14" s="37">
        <f>data!E9</f>
        <v>181.722681447306</v>
      </c>
      <c r="F14" s="35">
        <f t="shared" si="1"/>
        <v>126.05590720143866</v>
      </c>
      <c r="G14" s="36">
        <f t="shared" si="2"/>
        <v>106.8374501755045</v>
      </c>
      <c r="H14" s="37">
        <f t="shared" si="3"/>
        <v>101.51816348948222</v>
      </c>
      <c r="I14" s="35">
        <f t="shared" si="4"/>
        <v>-26.478394279058463</v>
      </c>
      <c r="J14" s="36">
        <f t="shared" si="5"/>
        <v>22.404006101995492</v>
      </c>
      <c r="K14" s="37">
        <f t="shared" si="6"/>
        <v>80.204517957823782</v>
      </c>
      <c r="L14" s="35">
        <f t="shared" si="10"/>
        <v>110.31601220104855</v>
      </c>
      <c r="M14" s="36">
        <f t="shared" si="11"/>
        <v>142.20681816548009</v>
      </c>
      <c r="N14" s="37">
        <f t="shared" si="12"/>
        <v>201.76091173083353</v>
      </c>
      <c r="P14" s="43" t="s">
        <v>882</v>
      </c>
      <c r="Q14" s="33" t="s">
        <v>883</v>
      </c>
      <c r="R14" s="33" t="s">
        <v>884</v>
      </c>
      <c r="S14" s="34" t="s">
        <v>885</v>
      </c>
      <c r="U14" s="3"/>
      <c r="V14" s="3"/>
    </row>
    <row r="15" spans="1:22" x14ac:dyDescent="0.25">
      <c r="A15" s="30" t="str">
        <f>data!A10</f>
        <v>364455269360409561_31674037</v>
      </c>
      <c r="B15" s="30" t="str">
        <f>data!B10</f>
        <v>misc</v>
      </c>
      <c r="C15" s="35">
        <f>data!C10</f>
        <v>0</v>
      </c>
      <c r="D15" s="36">
        <f>data!D10</f>
        <v>0</v>
      </c>
      <c r="E15" s="37">
        <f>data!E10</f>
        <v>126.875699517279</v>
      </c>
      <c r="F15" s="35">
        <f t="shared" si="1"/>
        <v>126.05590720143866</v>
      </c>
      <c r="G15" s="36">
        <f t="shared" si="2"/>
        <v>106.8374501755045</v>
      </c>
      <c r="H15" s="37">
        <f t="shared" si="3"/>
        <v>101.51816348948222</v>
      </c>
      <c r="I15" s="35">
        <f t="shared" si="4"/>
        <v>-126.05590720143866</v>
      </c>
      <c r="J15" s="36">
        <f t="shared" si="5"/>
        <v>-106.8374501755045</v>
      </c>
      <c r="K15" s="37">
        <f t="shared" si="6"/>
        <v>25.357536027796783</v>
      </c>
      <c r="L15" s="35">
        <f t="shared" si="10"/>
        <v>0</v>
      </c>
      <c r="M15" s="36">
        <f t="shared" si="11"/>
        <v>0</v>
      </c>
      <c r="N15" s="37">
        <f t="shared" si="12"/>
        <v>140.86605264250562</v>
      </c>
      <c r="P15" s="41" t="s">
        <v>1</v>
      </c>
      <c r="Q15" s="36">
        <f t="shared" ref="Q15:S20" si="13">R7/$Q7</f>
        <v>126.05590720143866</v>
      </c>
      <c r="R15" s="36">
        <f t="shared" si="13"/>
        <v>106.8374501755045</v>
      </c>
      <c r="S15" s="37">
        <f t="shared" si="13"/>
        <v>101.51816348948222</v>
      </c>
      <c r="U15" s="3"/>
      <c r="V15" s="3"/>
    </row>
    <row r="16" spans="1:22" x14ac:dyDescent="0.25">
      <c r="A16" s="30" t="str">
        <f>data!A11</f>
        <v>364463940519498119_37331699</v>
      </c>
      <c r="B16" s="30" t="str">
        <f>data!B11</f>
        <v>misc</v>
      </c>
      <c r="C16" s="35">
        <f>data!C11</f>
        <v>41.159009355376099</v>
      </c>
      <c r="D16" s="36">
        <f>data!D11</f>
        <v>41.149568542013697</v>
      </c>
      <c r="E16" s="37">
        <f>data!E11</f>
        <v>41.450489128113098</v>
      </c>
      <c r="F16" s="35">
        <f t="shared" si="1"/>
        <v>126.05590720143866</v>
      </c>
      <c r="G16" s="36">
        <f t="shared" si="2"/>
        <v>106.8374501755045</v>
      </c>
      <c r="H16" s="37">
        <f t="shared" si="3"/>
        <v>101.51816348948222</v>
      </c>
      <c r="I16" s="35">
        <f t="shared" si="4"/>
        <v>-84.896897846062558</v>
      </c>
      <c r="J16" s="36">
        <f t="shared" si="5"/>
        <v>-65.687881633490804</v>
      </c>
      <c r="K16" s="37">
        <f t="shared" si="6"/>
        <v>-60.067674361369122</v>
      </c>
      <c r="L16" s="35">
        <f t="shared" si="10"/>
        <v>45.597621842293044</v>
      </c>
      <c r="M16" s="36">
        <f t="shared" si="11"/>
        <v>45.277648362902646</v>
      </c>
      <c r="N16" s="37">
        <f t="shared" si="12"/>
        <v>46.021159337790976</v>
      </c>
      <c r="P16" s="41" t="s">
        <v>17</v>
      </c>
      <c r="Q16" s="36">
        <f t="shared" si="13"/>
        <v>116.04813185468745</v>
      </c>
      <c r="R16" s="36">
        <f t="shared" si="13"/>
        <v>110.56766298324835</v>
      </c>
      <c r="S16" s="37">
        <f t="shared" si="13"/>
        <v>113.01827394887023</v>
      </c>
    </row>
    <row r="17" spans="1:21" x14ac:dyDescent="0.25">
      <c r="A17" s="30" t="str">
        <f>data!A12</f>
        <v>364475341907416503_17319596</v>
      </c>
      <c r="B17" s="30" t="str">
        <f>data!B12</f>
        <v>misc</v>
      </c>
      <c r="C17" s="35">
        <f>data!C12</f>
        <v>0</v>
      </c>
      <c r="D17" s="36">
        <f>data!D12</f>
        <v>0</v>
      </c>
      <c r="E17" s="37">
        <f>data!E12</f>
        <v>114.616162587039</v>
      </c>
      <c r="F17" s="35">
        <f t="shared" si="1"/>
        <v>126.05590720143866</v>
      </c>
      <c r="G17" s="36">
        <f t="shared" si="2"/>
        <v>106.8374501755045</v>
      </c>
      <c r="H17" s="37">
        <f t="shared" si="3"/>
        <v>101.51816348948222</v>
      </c>
      <c r="I17" s="35">
        <f t="shared" si="4"/>
        <v>-126.05590720143866</v>
      </c>
      <c r="J17" s="36">
        <f t="shared" si="5"/>
        <v>-106.8374501755045</v>
      </c>
      <c r="K17" s="37">
        <f t="shared" si="6"/>
        <v>13.09799909755678</v>
      </c>
      <c r="L17" s="35">
        <f t="shared" si="10"/>
        <v>0</v>
      </c>
      <c r="M17" s="36">
        <f t="shared" si="11"/>
        <v>0</v>
      </c>
      <c r="N17" s="37">
        <f t="shared" si="12"/>
        <v>127.2546788242061</v>
      </c>
      <c r="P17" s="41" t="s">
        <v>25</v>
      </c>
      <c r="Q17" s="36">
        <f t="shared" si="13"/>
        <v>110.31030342420158</v>
      </c>
      <c r="R17" s="36">
        <f t="shared" si="13"/>
        <v>97.806970991010573</v>
      </c>
      <c r="S17" s="37">
        <f t="shared" si="13"/>
        <v>86.383596739349201</v>
      </c>
    </row>
    <row r="18" spans="1:21" x14ac:dyDescent="0.25">
      <c r="A18" s="30" t="str">
        <f>data!A13</f>
        <v>364496974186986163_48046965</v>
      </c>
      <c r="B18" s="30" t="str">
        <f>data!B13</f>
        <v>misc</v>
      </c>
      <c r="C18" s="35">
        <f>data!C13</f>
        <v>0</v>
      </c>
      <c r="D18" s="36">
        <f>data!D13</f>
        <v>0</v>
      </c>
      <c r="E18" s="37">
        <f>data!E13</f>
        <v>143.02573796402999</v>
      </c>
      <c r="F18" s="35">
        <f t="shared" si="1"/>
        <v>126.05590720143866</v>
      </c>
      <c r="G18" s="36">
        <f t="shared" si="2"/>
        <v>106.8374501755045</v>
      </c>
      <c r="H18" s="37">
        <f t="shared" si="3"/>
        <v>101.51816348948222</v>
      </c>
      <c r="I18" s="35">
        <f t="shared" si="4"/>
        <v>-126.05590720143866</v>
      </c>
      <c r="J18" s="36">
        <f t="shared" si="5"/>
        <v>-106.8374501755045</v>
      </c>
      <c r="K18" s="37">
        <f t="shared" si="6"/>
        <v>41.507574474547766</v>
      </c>
      <c r="L18" s="35">
        <f t="shared" si="10"/>
        <v>0</v>
      </c>
      <c r="M18" s="36">
        <f t="shared" si="11"/>
        <v>0</v>
      </c>
      <c r="N18" s="37">
        <f t="shared" si="12"/>
        <v>158.79692651885958</v>
      </c>
      <c r="P18" s="41" t="s">
        <v>59</v>
      </c>
      <c r="Q18" s="36">
        <f t="shared" si="13"/>
        <v>112.38332990123935</v>
      </c>
      <c r="R18" s="36">
        <f t="shared" si="13"/>
        <v>85.732727258454389</v>
      </c>
      <c r="S18" s="37">
        <f t="shared" si="13"/>
        <v>84.845369393683967</v>
      </c>
      <c r="U18" s="3"/>
    </row>
    <row r="19" spans="1:21" x14ac:dyDescent="0.25">
      <c r="A19" s="30" t="str">
        <f>data!A14</f>
        <v>364532047981510820_7093007</v>
      </c>
      <c r="B19" s="30" t="str">
        <f>data!B14</f>
        <v>misc</v>
      </c>
      <c r="C19" s="35">
        <f>data!C14</f>
        <v>114.19977359135299</v>
      </c>
      <c r="D19" s="36">
        <f>data!D14</f>
        <v>114.144794737067</v>
      </c>
      <c r="E19" s="37">
        <f>data!E14</f>
        <v>114.46141441325901</v>
      </c>
      <c r="F19" s="35">
        <f t="shared" si="1"/>
        <v>126.05590720143866</v>
      </c>
      <c r="G19" s="36">
        <f t="shared" si="2"/>
        <v>106.8374501755045</v>
      </c>
      <c r="H19" s="37">
        <f t="shared" si="3"/>
        <v>101.51816348948222</v>
      </c>
      <c r="I19" s="35">
        <f t="shared" si="4"/>
        <v>-11.856133610085664</v>
      </c>
      <c r="J19" s="36">
        <f t="shared" si="5"/>
        <v>7.3073445615625019</v>
      </c>
      <c r="K19" s="37">
        <f t="shared" si="6"/>
        <v>12.943250923776787</v>
      </c>
      <c r="L19" s="35">
        <f t="shared" si="10"/>
        <v>126.51514631301104</v>
      </c>
      <c r="M19" s="36">
        <f t="shared" si="11"/>
        <v>125.59567601015992</v>
      </c>
      <c r="N19" s="37">
        <f t="shared" si="12"/>
        <v>127.08286685014832</v>
      </c>
      <c r="P19" s="41" t="s">
        <v>57</v>
      </c>
      <c r="Q19" s="36">
        <f t="shared" si="13"/>
        <v>117.39998738465938</v>
      </c>
      <c r="R19" s="36">
        <f t="shared" si="13"/>
        <v>109.78943244985869</v>
      </c>
      <c r="S19" s="37">
        <f t="shared" si="13"/>
        <v>107.61121757390283</v>
      </c>
      <c r="U19" s="3"/>
    </row>
    <row r="20" spans="1:21" ht="15.75" thickBot="1" x14ac:dyDescent="0.3">
      <c r="A20" s="30" t="str">
        <f>data!A15</f>
        <v>364540275651609767_260185608</v>
      </c>
      <c r="B20" s="30" t="str">
        <f>data!B15</f>
        <v>misc</v>
      </c>
      <c r="C20" s="35">
        <f>data!C15</f>
        <v>0</v>
      </c>
      <c r="D20" s="36">
        <f>data!D15</f>
        <v>0</v>
      </c>
      <c r="E20" s="37">
        <f>data!E15</f>
        <v>208.37344611047001</v>
      </c>
      <c r="F20" s="35">
        <f t="shared" si="1"/>
        <v>126.05590720143866</v>
      </c>
      <c r="G20" s="36">
        <f t="shared" si="2"/>
        <v>106.8374501755045</v>
      </c>
      <c r="H20" s="37">
        <f t="shared" si="3"/>
        <v>101.51816348948222</v>
      </c>
      <c r="I20" s="35">
        <f t="shared" si="4"/>
        <v>-126.05590720143866</v>
      </c>
      <c r="J20" s="36">
        <f t="shared" si="5"/>
        <v>-106.8374501755045</v>
      </c>
      <c r="K20" s="37">
        <f t="shared" si="6"/>
        <v>106.85528262098779</v>
      </c>
      <c r="L20" s="35">
        <f t="shared" si="10"/>
        <v>0</v>
      </c>
      <c r="M20" s="36">
        <f t="shared" si="11"/>
        <v>0</v>
      </c>
      <c r="N20" s="37">
        <f t="shared" si="12"/>
        <v>231.35040784622649</v>
      </c>
      <c r="P20" s="42" t="s">
        <v>865</v>
      </c>
      <c r="Q20" s="39">
        <f t="shared" si="13"/>
        <v>120.24285277705329</v>
      </c>
      <c r="R20" s="39">
        <f t="shared" si="13"/>
        <v>104.40083219220392</v>
      </c>
      <c r="S20" s="40">
        <f t="shared" si="13"/>
        <v>101.26930792183262</v>
      </c>
      <c r="U20" s="3"/>
    </row>
    <row r="21" spans="1:21" ht="15.75" thickBot="1" x14ac:dyDescent="0.3">
      <c r="A21" s="30" t="str">
        <f>data!A16</f>
        <v>364560797241181455_221441536</v>
      </c>
      <c r="B21" s="30" t="str">
        <f>data!B16</f>
        <v>misc</v>
      </c>
      <c r="C21" s="35">
        <f>data!C16</f>
        <v>30.559528386518</v>
      </c>
      <c r="D21" s="36">
        <f>data!D16</f>
        <v>27.004378657781199</v>
      </c>
      <c r="E21" s="37">
        <f>data!E16</f>
        <v>25.734792173950101</v>
      </c>
      <c r="F21" s="35">
        <f t="shared" si="1"/>
        <v>126.05590720143866</v>
      </c>
      <c r="G21" s="36">
        <f t="shared" si="2"/>
        <v>106.8374501755045</v>
      </c>
      <c r="H21" s="37">
        <f t="shared" si="3"/>
        <v>101.51816348948222</v>
      </c>
      <c r="I21" s="35">
        <f t="shared" si="4"/>
        <v>-95.496378814920661</v>
      </c>
      <c r="J21" s="36">
        <f t="shared" si="5"/>
        <v>-79.833071517723297</v>
      </c>
      <c r="K21" s="37">
        <f t="shared" si="6"/>
        <v>-75.783371315532122</v>
      </c>
      <c r="L21" s="35">
        <f t="shared" si="10"/>
        <v>33.855086428732498</v>
      </c>
      <c r="M21" s="36">
        <f t="shared" si="11"/>
        <v>29.713428462252754</v>
      </c>
      <c r="N21" s="37">
        <f t="shared" si="12"/>
        <v>28.572521002147393</v>
      </c>
      <c r="U21" s="3"/>
    </row>
    <row r="22" spans="1:21" x14ac:dyDescent="0.25">
      <c r="A22" s="30" t="str">
        <f>data!A17</f>
        <v>363372665651431715_220788937</v>
      </c>
      <c r="B22" s="30" t="str">
        <f>data!B17</f>
        <v>monuments</v>
      </c>
      <c r="C22" s="35">
        <f>data!C17</f>
        <v>0</v>
      </c>
      <c r="D22" s="36">
        <f>data!D17</f>
        <v>0</v>
      </c>
      <c r="E22" s="37">
        <f>data!E17</f>
        <v>44.383880131573299</v>
      </c>
      <c r="F22" s="35">
        <f t="shared" si="1"/>
        <v>116.04813185468745</v>
      </c>
      <c r="G22" s="36">
        <f t="shared" si="2"/>
        <v>110.56766298324835</v>
      </c>
      <c r="H22" s="37">
        <f t="shared" si="3"/>
        <v>113.01827394887023</v>
      </c>
      <c r="I22" s="35">
        <f t="shared" si="4"/>
        <v>-116.04813185468745</v>
      </c>
      <c r="J22" s="36">
        <f t="shared" si="5"/>
        <v>-110.56766298324835</v>
      </c>
      <c r="K22" s="37">
        <f t="shared" si="6"/>
        <v>-68.634393817296939</v>
      </c>
      <c r="L22" s="35">
        <f t="shared" si="10"/>
        <v>0</v>
      </c>
      <c r="M22" s="36">
        <f t="shared" si="11"/>
        <v>0</v>
      </c>
      <c r="N22" s="37">
        <f t="shared" si="12"/>
        <v>52.759113292589284</v>
      </c>
      <c r="P22" s="32" t="s">
        <v>889</v>
      </c>
      <c r="Q22" s="33" t="s">
        <v>890</v>
      </c>
      <c r="R22" s="33" t="s">
        <v>891</v>
      </c>
      <c r="S22" s="34" t="s">
        <v>892</v>
      </c>
      <c r="U22" s="3"/>
    </row>
    <row r="23" spans="1:21" x14ac:dyDescent="0.25">
      <c r="A23" s="30" t="str">
        <f>data!A18</f>
        <v>363935186133497348_16944140</v>
      </c>
      <c r="B23" s="30" t="str">
        <f>data!B18</f>
        <v>monuments</v>
      </c>
      <c r="C23" s="35">
        <f>data!C18</f>
        <v>35.776154470502703</v>
      </c>
      <c r="D23" s="36">
        <f>data!D18</f>
        <v>12.130345166389001</v>
      </c>
      <c r="E23" s="37">
        <f>data!E18</f>
        <v>32.774648639412199</v>
      </c>
      <c r="F23" s="35">
        <f t="shared" si="1"/>
        <v>116.04813185468745</v>
      </c>
      <c r="G23" s="36">
        <f t="shared" si="2"/>
        <v>110.56766298324835</v>
      </c>
      <c r="H23" s="37">
        <f t="shared" si="3"/>
        <v>113.01827394887023</v>
      </c>
      <c r="I23" s="35">
        <f t="shared" si="4"/>
        <v>-80.271977384184751</v>
      </c>
      <c r="J23" s="36">
        <f t="shared" si="5"/>
        <v>-98.437317816859348</v>
      </c>
      <c r="K23" s="37">
        <f t="shared" si="6"/>
        <v>-80.243625309458025</v>
      </c>
      <c r="L23" s="35">
        <f t="shared" si="10"/>
        <v>47.019179182740821</v>
      </c>
      <c r="M23" s="36">
        <f t="shared" si="11"/>
        <v>15.833844703388014</v>
      </c>
      <c r="N23" s="37">
        <f t="shared" si="12"/>
        <v>38.177965609105087</v>
      </c>
      <c r="P23" s="41" t="s">
        <v>1</v>
      </c>
      <c r="Q23" s="36">
        <f t="array" ref="Q23" xml:space="preserve"> MIN( IF( $B$7:$B$857=$P23,I$7:I$857 ) )</f>
        <v>-126.05590720143866</v>
      </c>
      <c r="R23" s="36">
        <f t="array" ref="R23" xml:space="preserve"> MIN( IF( $B$7:$B$857=$P23,J$7:J$857 ) )</f>
        <v>-106.8374501755045</v>
      </c>
      <c r="S23" s="37">
        <f t="array" ref="S23" xml:space="preserve"> MIN( IF( $B$7:$B$857=$P23,K$7:K$857 ) )</f>
        <v>-101.51816348948222</v>
      </c>
      <c r="U23" s="3"/>
    </row>
    <row r="24" spans="1:21" x14ac:dyDescent="0.25">
      <c r="A24" s="30" t="str">
        <f>data!A19</f>
        <v>363946394444250576_1452190</v>
      </c>
      <c r="B24" s="30" t="str">
        <f>data!B19</f>
        <v>monuments</v>
      </c>
      <c r="C24" s="35">
        <f>data!C19</f>
        <v>4.95598914947242</v>
      </c>
      <c r="D24" s="36">
        <f>data!D19</f>
        <v>4.9743154342346996</v>
      </c>
      <c r="E24" s="37">
        <f>data!E19</f>
        <v>2.37808107992652</v>
      </c>
      <c r="F24" s="35">
        <f t="shared" ref="F24:F87" si="14">VLOOKUP(B24,$P$15:$S$20,2,0)</f>
        <v>116.04813185468745</v>
      </c>
      <c r="G24" s="36">
        <f t="shared" ref="G24:G87" si="15">VLOOKUP(B24,$P$15:$S$20,3,0)</f>
        <v>110.56766298324835</v>
      </c>
      <c r="H24" s="37">
        <f t="shared" ref="H24:H87" si="16">VLOOKUP(B24,$P$15:$S$20,4,0)</f>
        <v>113.01827394887023</v>
      </c>
      <c r="I24" s="35">
        <f t="shared" si="4"/>
        <v>-111.09214270521504</v>
      </c>
      <c r="J24" s="36">
        <f t="shared" si="5"/>
        <v>-105.59334754901366</v>
      </c>
      <c r="K24" s="37">
        <f t="shared" si="6"/>
        <v>-110.64019286894371</v>
      </c>
      <c r="L24" s="35">
        <f t="shared" si="10"/>
        <v>6.5134597414289521</v>
      </c>
      <c r="M24" s="36">
        <f t="shared" si="11"/>
        <v>6.4930170585396905</v>
      </c>
      <c r="N24" s="37">
        <f t="shared" si="12"/>
        <v>0</v>
      </c>
      <c r="P24" s="41" t="s">
        <v>17</v>
      </c>
      <c r="Q24" s="36">
        <f t="array" ref="Q24" xml:space="preserve"> MIN( IF( $B$7:$B$857=$P24,I$7:I$857 ) )</f>
        <v>-116.04813185468745</v>
      </c>
      <c r="R24" s="36">
        <f t="array" ref="R24" xml:space="preserve"> MIN( IF( $B$7:$B$857=$P24,J$7:J$857 ) )</f>
        <v>-110.56766298324835</v>
      </c>
      <c r="S24" s="37">
        <f t="array" ref="S24" xml:space="preserve"> MIN( IF( $B$7:$B$857=$P24,K$7:K$857 ) )</f>
        <v>-110.64019286894371</v>
      </c>
      <c r="U24" s="3"/>
    </row>
    <row r="25" spans="1:21" x14ac:dyDescent="0.25">
      <c r="A25" s="30" t="str">
        <f>data!A20</f>
        <v>364034911505398786_15381966</v>
      </c>
      <c r="B25" s="30" t="str">
        <f>data!B20</f>
        <v>monuments</v>
      </c>
      <c r="C25" s="35">
        <f>data!C20</f>
        <v>0</v>
      </c>
      <c r="D25" s="36">
        <f>data!D20</f>
        <v>0</v>
      </c>
      <c r="E25" s="37">
        <f>data!E20</f>
        <v>41.912725874663501</v>
      </c>
      <c r="F25" s="35">
        <f t="shared" si="14"/>
        <v>116.04813185468745</v>
      </c>
      <c r="G25" s="36">
        <f t="shared" si="15"/>
        <v>110.56766298324835</v>
      </c>
      <c r="H25" s="37">
        <f t="shared" si="16"/>
        <v>113.01827394887023</v>
      </c>
      <c r="I25" s="35">
        <f t="shared" si="4"/>
        <v>-116.04813185468745</v>
      </c>
      <c r="J25" s="36">
        <f t="shared" si="5"/>
        <v>-110.56766298324835</v>
      </c>
      <c r="K25" s="37">
        <f t="shared" si="6"/>
        <v>-71.105548074206723</v>
      </c>
      <c r="L25" s="35">
        <f t="shared" si="10"/>
        <v>0</v>
      </c>
      <c r="M25" s="36">
        <f t="shared" si="11"/>
        <v>0</v>
      </c>
      <c r="N25" s="37">
        <f t="shared" si="12"/>
        <v>49.655353565427127</v>
      </c>
      <c r="P25" s="41" t="s">
        <v>25</v>
      </c>
      <c r="Q25" s="36">
        <f t="array" ref="Q25" xml:space="preserve"> MIN( IF( $B$7:$B$857=$P25,I$7:I$857 ) )</f>
        <v>-110.31030342420158</v>
      </c>
      <c r="R25" s="36">
        <f t="array" ref="R25" xml:space="preserve"> MIN( IF( $B$7:$B$857=$P25,J$7:J$857 ) )</f>
        <v>-97.806970991010573</v>
      </c>
      <c r="S25" s="37">
        <f t="array" ref="S25" xml:space="preserve"> MIN( IF( $B$7:$B$857=$P25,K$7:K$857 ) )</f>
        <v>-46.937219277689202</v>
      </c>
    </row>
    <row r="26" spans="1:21" x14ac:dyDescent="0.25">
      <c r="A26" s="30" t="str">
        <f>data!A21</f>
        <v>364418255329421155_27661272</v>
      </c>
      <c r="B26" s="30" t="str">
        <f>data!B21</f>
        <v>monuments</v>
      </c>
      <c r="C26" s="35">
        <f>data!C21</f>
        <v>0</v>
      </c>
      <c r="D26" s="36">
        <f>data!D21</f>
        <v>0</v>
      </c>
      <c r="E26" s="37">
        <f>data!E21</f>
        <v>205.404214191123</v>
      </c>
      <c r="F26" s="35">
        <f t="shared" si="14"/>
        <v>116.04813185468745</v>
      </c>
      <c r="G26" s="36">
        <f t="shared" si="15"/>
        <v>110.56766298324835</v>
      </c>
      <c r="H26" s="37">
        <f t="shared" si="16"/>
        <v>113.01827394887023</v>
      </c>
      <c r="I26" s="35">
        <f t="shared" si="4"/>
        <v>-116.04813185468745</v>
      </c>
      <c r="J26" s="36">
        <f t="shared" si="5"/>
        <v>-110.56766298324835</v>
      </c>
      <c r="K26" s="37">
        <f t="shared" si="6"/>
        <v>92.385940242252772</v>
      </c>
      <c r="L26" s="35">
        <f t="shared" si="10"/>
        <v>0</v>
      </c>
      <c r="M26" s="36">
        <f t="shared" si="11"/>
        <v>0</v>
      </c>
      <c r="N26" s="37">
        <f t="shared" si="12"/>
        <v>255</v>
      </c>
      <c r="P26" s="41" t="s">
        <v>59</v>
      </c>
      <c r="Q26" s="36">
        <f t="array" ref="Q26" xml:space="preserve"> MIN( IF( $B$7:$B$857=$P26,I$7:I$857 ) )</f>
        <v>-85.238107978047452</v>
      </c>
      <c r="R26" s="36">
        <f t="array" ref="R26" xml:space="preserve"> MIN( IF( $B$7:$B$857=$P26,J$7:J$857 ) )</f>
        <v>-71.528318697644494</v>
      </c>
      <c r="S26" s="37">
        <f t="array" ref="S26" xml:space="preserve"> MIN( IF( $B$7:$B$857=$P26,K$7:K$857 ) )</f>
        <v>-66.971538815701166</v>
      </c>
    </row>
    <row r="27" spans="1:21" ht="15.75" thickBot="1" x14ac:dyDescent="0.3">
      <c r="A27" s="30" t="str">
        <f>data!A22</f>
        <v>364446026749581047_184858460</v>
      </c>
      <c r="B27" s="30" t="str">
        <f>data!B22</f>
        <v>monuments</v>
      </c>
      <c r="C27" s="35">
        <f>data!C22</f>
        <v>0</v>
      </c>
      <c r="D27" s="36">
        <f>data!D22</f>
        <v>0</v>
      </c>
      <c r="E27" s="37">
        <f>data!E22</f>
        <v>179.43654150113201</v>
      </c>
      <c r="F27" s="35">
        <f t="shared" si="14"/>
        <v>116.04813185468745</v>
      </c>
      <c r="G27" s="36">
        <f t="shared" si="15"/>
        <v>110.56766298324835</v>
      </c>
      <c r="H27" s="37">
        <f t="shared" si="16"/>
        <v>113.01827394887023</v>
      </c>
      <c r="I27" s="35">
        <f t="shared" si="4"/>
        <v>-116.04813185468745</v>
      </c>
      <c r="J27" s="36">
        <f t="shared" si="5"/>
        <v>-110.56766298324835</v>
      </c>
      <c r="K27" s="37">
        <f t="shared" si="6"/>
        <v>66.418267552261781</v>
      </c>
      <c r="L27" s="35">
        <f t="shared" si="10"/>
        <v>0</v>
      </c>
      <c r="M27" s="36">
        <f t="shared" si="11"/>
        <v>0</v>
      </c>
      <c r="N27" s="37">
        <f t="shared" si="12"/>
        <v>222.38470838962886</v>
      </c>
      <c r="P27" s="42" t="s">
        <v>57</v>
      </c>
      <c r="Q27" s="39">
        <f t="array" ref="Q27" xml:space="preserve"> MIN( IF( $B$7:$B$857=$P27,I$7:I$857 ) )</f>
        <v>-67.519129594920386</v>
      </c>
      <c r="R27" s="39">
        <f t="array" ref="R27" xml:space="preserve"> MIN( IF( $B$7:$B$857=$P27,J$7:J$857 ) )</f>
        <v>-62.492847802928097</v>
      </c>
      <c r="S27" s="40">
        <f t="array" ref="S27" xml:space="preserve"> MIN( IF( $B$7:$B$857=$P27,K$7:K$857 ) )</f>
        <v>-66.058865914284837</v>
      </c>
    </row>
    <row r="28" spans="1:21" ht="15.75" thickBot="1" x14ac:dyDescent="0.3">
      <c r="A28" s="30" t="str">
        <f>data!A23</f>
        <v>364447869422636749_21696378</v>
      </c>
      <c r="B28" s="30" t="str">
        <f>data!B23</f>
        <v>monuments</v>
      </c>
      <c r="C28" s="35">
        <f>data!C23</f>
        <v>0</v>
      </c>
      <c r="D28" s="36">
        <f>data!D23</f>
        <v>0</v>
      </c>
      <c r="E28" s="37">
        <f>data!E23</f>
        <v>155.78166517151499</v>
      </c>
      <c r="F28" s="35">
        <f t="shared" si="14"/>
        <v>116.04813185468745</v>
      </c>
      <c r="G28" s="36">
        <f t="shared" si="15"/>
        <v>110.56766298324835</v>
      </c>
      <c r="H28" s="37">
        <f t="shared" si="16"/>
        <v>113.01827394887023</v>
      </c>
      <c r="I28" s="35">
        <f t="shared" si="4"/>
        <v>-116.04813185468745</v>
      </c>
      <c r="J28" s="36">
        <f t="shared" si="5"/>
        <v>-110.56766298324835</v>
      </c>
      <c r="K28" s="37">
        <f t="shared" si="6"/>
        <v>42.763391222644756</v>
      </c>
      <c r="L28" s="35">
        <f t="shared" si="10"/>
        <v>0</v>
      </c>
      <c r="M28" s="36">
        <f t="shared" si="11"/>
        <v>0</v>
      </c>
      <c r="N28" s="37">
        <f t="shared" si="12"/>
        <v>192.67427963044719</v>
      </c>
    </row>
    <row r="29" spans="1:21" x14ac:dyDescent="0.25">
      <c r="A29" s="30" t="str">
        <f>data!A24</f>
        <v>364054609716785945_43220203</v>
      </c>
      <c r="B29" s="30" t="str">
        <f>data!B24</f>
        <v>basketball</v>
      </c>
      <c r="C29" s="35">
        <f>data!C24</f>
        <v>0</v>
      </c>
      <c r="D29" s="36">
        <f>data!D24</f>
        <v>0</v>
      </c>
      <c r="E29" s="37">
        <f>data!E24</f>
        <v>83.467758127216001</v>
      </c>
      <c r="F29" s="35">
        <f t="shared" si="14"/>
        <v>110.31030342420158</v>
      </c>
      <c r="G29" s="36">
        <f t="shared" si="15"/>
        <v>97.806970991010573</v>
      </c>
      <c r="H29" s="37">
        <f t="shared" si="16"/>
        <v>86.383596739349201</v>
      </c>
      <c r="I29" s="35">
        <f t="shared" si="4"/>
        <v>-110.31030342420158</v>
      </c>
      <c r="J29" s="36">
        <f t="shared" si="5"/>
        <v>-97.806970991010573</v>
      </c>
      <c r="K29" s="37">
        <f t="shared" si="6"/>
        <v>-2.9158386121332001</v>
      </c>
      <c r="L29" s="35">
        <f t="shared" si="10"/>
        <v>0</v>
      </c>
      <c r="M29" s="36">
        <f t="shared" si="11"/>
        <v>0</v>
      </c>
      <c r="N29" s="37">
        <f t="shared" si="12"/>
        <v>100.08061148298802</v>
      </c>
      <c r="P29" s="32" t="s">
        <v>893</v>
      </c>
      <c r="Q29" s="33" t="s">
        <v>894</v>
      </c>
      <c r="R29" s="33" t="s">
        <v>895</v>
      </c>
      <c r="S29" s="34" t="s">
        <v>896</v>
      </c>
    </row>
    <row r="30" spans="1:21" x14ac:dyDescent="0.25">
      <c r="A30" s="30" t="str">
        <f>data!A25</f>
        <v>364085450412082416_238508280</v>
      </c>
      <c r="B30" s="30" t="str">
        <f>data!B25</f>
        <v>misc</v>
      </c>
      <c r="C30" s="35">
        <f>data!C25</f>
        <v>59.491552394378203</v>
      </c>
      <c r="D30" s="36">
        <f>data!D25</f>
        <v>59.491541714725102</v>
      </c>
      <c r="E30" s="37">
        <f>data!E25</f>
        <v>59.490035883634498</v>
      </c>
      <c r="F30" s="35">
        <f t="shared" si="14"/>
        <v>126.05590720143866</v>
      </c>
      <c r="G30" s="36">
        <f t="shared" si="15"/>
        <v>106.8374501755045</v>
      </c>
      <c r="H30" s="37">
        <f t="shared" si="16"/>
        <v>101.51816348948222</v>
      </c>
      <c r="I30" s="35">
        <f t="shared" si="4"/>
        <v>-66.564354807060454</v>
      </c>
      <c r="J30" s="36">
        <f t="shared" si="5"/>
        <v>-47.345908460779398</v>
      </c>
      <c r="K30" s="37">
        <f t="shared" si="6"/>
        <v>-42.028127605847722</v>
      </c>
      <c r="L30" s="35">
        <f t="shared" si="10"/>
        <v>65.907157421307005</v>
      </c>
      <c r="M30" s="36">
        <f t="shared" si="11"/>
        <v>65.459668272732316</v>
      </c>
      <c r="N30" s="37">
        <f t="shared" si="12"/>
        <v>66.04989417494663</v>
      </c>
      <c r="P30" s="41" t="s">
        <v>1</v>
      </c>
      <c r="Q30" s="36">
        <f t="array" ref="Q30" xml:space="preserve"> MAX( IF( $B$7:$B$857=$P23,I$7:I$857 ) )</f>
        <v>104.12160999280235</v>
      </c>
      <c r="R30" s="36">
        <f t="array" ref="R30" xml:space="preserve"> MAX( IF( $B$7:$B$857=$P23,J$7:J$857 ) )</f>
        <v>124.91354303223551</v>
      </c>
      <c r="S30" s="37">
        <f t="array" ref="S30" xml:space="preserve"> MAX( IF( $B$7:$B$857=$P23,K$7:K$857 ) )</f>
        <v>128.15607505124979</v>
      </c>
    </row>
    <row r="31" spans="1:21" x14ac:dyDescent="0.25">
      <c r="A31" s="30" t="str">
        <f>data!A26</f>
        <v>364134363136055926_21298893</v>
      </c>
      <c r="B31" s="30" t="str">
        <f>data!B26</f>
        <v>misc</v>
      </c>
      <c r="C31" s="35">
        <f>data!C26</f>
        <v>51.631690802682698</v>
      </c>
      <c r="D31" s="36">
        <f>data!D26</f>
        <v>51.109680037592298</v>
      </c>
      <c r="E31" s="37">
        <f>data!E26</f>
        <v>51.624428638557802</v>
      </c>
      <c r="F31" s="35">
        <f t="shared" si="14"/>
        <v>126.05590720143866</v>
      </c>
      <c r="G31" s="36">
        <f t="shared" si="15"/>
        <v>106.8374501755045</v>
      </c>
      <c r="H31" s="37">
        <f t="shared" si="16"/>
        <v>101.51816348948222</v>
      </c>
      <c r="I31" s="35">
        <f t="shared" si="4"/>
        <v>-74.424216398755959</v>
      </c>
      <c r="J31" s="36">
        <f t="shared" si="5"/>
        <v>-55.727770137912202</v>
      </c>
      <c r="K31" s="37">
        <f t="shared" si="6"/>
        <v>-49.893734850924417</v>
      </c>
      <c r="L31" s="35">
        <f t="shared" si="10"/>
        <v>57.199683597132406</v>
      </c>
      <c r="M31" s="36">
        <f t="shared" si="11"/>
        <v>56.236947376977895</v>
      </c>
      <c r="N31" s="37">
        <f t="shared" si="12"/>
        <v>57.316960693863827</v>
      </c>
      <c r="P31" s="41" t="s">
        <v>17</v>
      </c>
      <c r="Q31" s="36">
        <f t="array" ref="Q31" xml:space="preserve"> MAX( IF( $B$7:$B$857=$P24,I$7:I$857 ) )</f>
        <v>77.977360477320559</v>
      </c>
      <c r="R31" s="36">
        <f t="array" ref="R31" xml:space="preserve"> MAX( IF( $B$7:$B$857=$P24,J$7:J$857 ) )</f>
        <v>84.788428690893639</v>
      </c>
      <c r="S31" s="37">
        <f t="array" ref="S31" xml:space="preserve"> MAX( IF( $B$7:$B$857=$P24,K$7:K$857 ) )</f>
        <v>92.385940242252772</v>
      </c>
    </row>
    <row r="32" spans="1:21" x14ac:dyDescent="0.25">
      <c r="A32" s="30" t="str">
        <f>data!A27</f>
        <v>364384459843628341_19742490</v>
      </c>
      <c r="B32" s="30" t="str">
        <f>data!B27</f>
        <v>misc</v>
      </c>
      <c r="C32" s="35">
        <f>data!C27</f>
        <v>192.68375411166599</v>
      </c>
      <c r="D32" s="36">
        <f>data!D27</f>
        <v>198.84713144516999</v>
      </c>
      <c r="E32" s="37">
        <f>data!E27</f>
        <v>218.842443077448</v>
      </c>
      <c r="F32" s="35">
        <f t="shared" si="14"/>
        <v>126.05590720143866</v>
      </c>
      <c r="G32" s="36">
        <f t="shared" si="15"/>
        <v>106.8374501755045</v>
      </c>
      <c r="H32" s="37">
        <f t="shared" si="16"/>
        <v>101.51816348948222</v>
      </c>
      <c r="I32" s="35">
        <f t="shared" si="4"/>
        <v>66.627846910227333</v>
      </c>
      <c r="J32" s="36">
        <f t="shared" si="5"/>
        <v>92.009681269665492</v>
      </c>
      <c r="K32" s="37">
        <f t="shared" si="6"/>
        <v>117.32427958796578</v>
      </c>
      <c r="L32" s="35">
        <f t="shared" si="10"/>
        <v>213.46288680753989</v>
      </c>
      <c r="M32" s="36">
        <f t="shared" si="11"/>
        <v>218.795258724375</v>
      </c>
      <c r="N32" s="37">
        <f t="shared" si="12"/>
        <v>242.97380210907909</v>
      </c>
      <c r="P32" s="41" t="s">
        <v>25</v>
      </c>
      <c r="Q32" s="36">
        <f t="array" ref="Q32" xml:space="preserve"> MAX( IF( $B$7:$B$857=$P25,I$7:I$857 ) )</f>
        <v>101.49516669412841</v>
      </c>
      <c r="R32" s="36">
        <f t="array" ref="R32" xml:space="preserve"> MAX( IF( $B$7:$B$857=$P25,J$7:J$857 ) )</f>
        <v>102.12037532878044</v>
      </c>
      <c r="S32" s="37">
        <f t="array" ref="S32" xml:space="preserve"> MAX( IF( $B$7:$B$857=$P25,K$7:K$857 ) )</f>
        <v>65.226884272226812</v>
      </c>
    </row>
    <row r="33" spans="1:22" x14ac:dyDescent="0.25">
      <c r="A33" s="30" t="str">
        <f>data!A28</f>
        <v>364409378323681712_16129979</v>
      </c>
      <c r="B33" s="30" t="str">
        <f>data!B28</f>
        <v>misc</v>
      </c>
      <c r="C33" s="35">
        <f>data!C28</f>
        <v>198.40470545516601</v>
      </c>
      <c r="D33" s="36">
        <f>data!D28</f>
        <v>205.92731428083201</v>
      </c>
      <c r="E33" s="37">
        <f>data!E28</f>
        <v>197.01796317655601</v>
      </c>
      <c r="F33" s="35">
        <f t="shared" si="14"/>
        <v>126.05590720143866</v>
      </c>
      <c r="G33" s="36">
        <f t="shared" si="15"/>
        <v>106.8374501755045</v>
      </c>
      <c r="H33" s="37">
        <f t="shared" si="16"/>
        <v>101.51816348948222</v>
      </c>
      <c r="I33" s="35">
        <f t="shared" si="4"/>
        <v>72.348798253727352</v>
      </c>
      <c r="J33" s="36">
        <f t="shared" si="5"/>
        <v>99.089864105327507</v>
      </c>
      <c r="K33" s="37">
        <f t="shared" si="6"/>
        <v>95.499799687073789</v>
      </c>
      <c r="L33" s="35">
        <f t="shared" si="10"/>
        <v>219.80078900743817</v>
      </c>
      <c r="M33" s="36">
        <f t="shared" si="11"/>
        <v>226.58571777744763</v>
      </c>
      <c r="N33" s="37">
        <f t="shared" si="12"/>
        <v>218.74277641770414</v>
      </c>
      <c r="P33" s="41" t="s">
        <v>59</v>
      </c>
      <c r="Q33" s="36">
        <f t="array" ref="Q33" xml:space="preserve"> MAX( IF( $B$7:$B$857=$P26,I$7:I$857 ) )</f>
        <v>82.19455680899965</v>
      </c>
      <c r="R33" s="36">
        <f t="array" ref="R33" xml:space="preserve"> MAX( IF( $B$7:$B$857=$P26,J$7:J$857 ) )</f>
        <v>102.2836446497856</v>
      </c>
      <c r="S33" s="37">
        <f t="array" ref="S33" xml:space="preserve"> MAX( IF( $B$7:$B$857=$P26,K$7:K$857 ) )</f>
        <v>90.225244472777035</v>
      </c>
    </row>
    <row r="34" spans="1:22" ht="15.75" thickBot="1" x14ac:dyDescent="0.3">
      <c r="A34" s="30" t="str">
        <f>data!A29</f>
        <v>364417613377506353_16494290</v>
      </c>
      <c r="B34" s="30" t="str">
        <f>data!B29</f>
        <v>misc</v>
      </c>
      <c r="C34" s="35">
        <f>data!C29</f>
        <v>0</v>
      </c>
      <c r="D34" s="36">
        <f>data!D29</f>
        <v>0</v>
      </c>
      <c r="E34" s="37">
        <f>data!E29</f>
        <v>150.80453030885499</v>
      </c>
      <c r="F34" s="35">
        <f t="shared" si="14"/>
        <v>126.05590720143866</v>
      </c>
      <c r="G34" s="36">
        <f t="shared" si="15"/>
        <v>106.8374501755045</v>
      </c>
      <c r="H34" s="37">
        <f t="shared" si="16"/>
        <v>101.51816348948222</v>
      </c>
      <c r="I34" s="35">
        <f t="shared" si="4"/>
        <v>-126.05590720143866</v>
      </c>
      <c r="J34" s="36">
        <f t="shared" si="5"/>
        <v>-106.8374501755045</v>
      </c>
      <c r="K34" s="37">
        <f t="shared" si="6"/>
        <v>49.286366819372773</v>
      </c>
      <c r="L34" s="35">
        <f t="shared" si="10"/>
        <v>0</v>
      </c>
      <c r="M34" s="36">
        <f t="shared" si="11"/>
        <v>0</v>
      </c>
      <c r="N34" s="37">
        <f t="shared" si="12"/>
        <v>167.4334721781961</v>
      </c>
      <c r="P34" s="42" t="s">
        <v>57</v>
      </c>
      <c r="Q34" s="39">
        <f t="array" ref="Q34" xml:space="preserve"> MAX( IF( $B$7:$B$857=$P27,I$7:I$857 ) )</f>
        <v>68.595762113396617</v>
      </c>
      <c r="R34" s="39">
        <f t="array" ref="R34" xml:space="preserve"> MAX( IF( $B$7:$B$857=$P27,J$7:J$857 ) )</f>
        <v>85.78643580593932</v>
      </c>
      <c r="S34" s="40">
        <f t="array" ref="S34" xml:space="preserve"> MAX( IF( $B$7:$B$857=$P27,K$7:K$857 ) )</f>
        <v>96.010541151373175</v>
      </c>
    </row>
    <row r="35" spans="1:22" ht="15.75" thickBot="1" x14ac:dyDescent="0.3">
      <c r="A35" s="30" t="str">
        <f>data!A30</f>
        <v>364436560965533827_175960255</v>
      </c>
      <c r="B35" s="30" t="str">
        <f>data!B30</f>
        <v>misc</v>
      </c>
      <c r="C35" s="35">
        <f>data!C30</f>
        <v>61.232656243325202</v>
      </c>
      <c r="D35" s="36">
        <f>data!D30</f>
        <v>61.2754816523559</v>
      </c>
      <c r="E35" s="37">
        <f>data!E30</f>
        <v>61.483499935921998</v>
      </c>
      <c r="F35" s="35">
        <f t="shared" si="14"/>
        <v>126.05590720143866</v>
      </c>
      <c r="G35" s="36">
        <f t="shared" si="15"/>
        <v>106.8374501755045</v>
      </c>
      <c r="H35" s="37">
        <f t="shared" si="16"/>
        <v>101.51816348948222</v>
      </c>
      <c r="I35" s="35">
        <f t="shared" si="4"/>
        <v>-64.823250958113448</v>
      </c>
      <c r="J35" s="36">
        <f t="shared" si="5"/>
        <v>-45.5619685231486</v>
      </c>
      <c r="K35" s="37">
        <f t="shared" si="6"/>
        <v>-40.034663553560222</v>
      </c>
      <c r="L35" s="35">
        <f t="shared" si="10"/>
        <v>67.836022963404332</v>
      </c>
      <c r="M35" s="36">
        <f t="shared" si="11"/>
        <v>67.422571118581516</v>
      </c>
      <c r="N35" s="37">
        <f t="shared" si="12"/>
        <v>68.263173890438807</v>
      </c>
      <c r="P35" s="4"/>
      <c r="Q35" s="3"/>
      <c r="R35" s="3"/>
      <c r="S35" s="3"/>
    </row>
    <row r="36" spans="1:22" x14ac:dyDescent="0.25">
      <c r="A36" s="30" t="str">
        <f>data!A31</f>
        <v>364451600627111267_28863300</v>
      </c>
      <c r="B36" s="30" t="str">
        <f>data!B31</f>
        <v>misc</v>
      </c>
      <c r="C36" s="35">
        <f>data!C31</f>
        <v>0</v>
      </c>
      <c r="D36" s="36">
        <f>data!D31</f>
        <v>0</v>
      </c>
      <c r="E36" s="37">
        <f>data!E31</f>
        <v>130.59478192148299</v>
      </c>
      <c r="F36" s="35">
        <f t="shared" si="14"/>
        <v>126.05590720143866</v>
      </c>
      <c r="G36" s="36">
        <f t="shared" si="15"/>
        <v>106.8374501755045</v>
      </c>
      <c r="H36" s="37">
        <f t="shared" si="16"/>
        <v>101.51816348948222</v>
      </c>
      <c r="I36" s="35">
        <f t="shared" si="4"/>
        <v>-126.05590720143866</v>
      </c>
      <c r="J36" s="36">
        <f t="shared" si="5"/>
        <v>-106.8374501755045</v>
      </c>
      <c r="K36" s="37">
        <f t="shared" si="6"/>
        <v>29.076618432000771</v>
      </c>
      <c r="L36" s="35">
        <f t="shared" si="10"/>
        <v>0</v>
      </c>
      <c r="M36" s="36">
        <f t="shared" si="11"/>
        <v>0</v>
      </c>
      <c r="N36" s="37">
        <f t="shared" si="12"/>
        <v>144.9952315138392</v>
      </c>
      <c r="P36" s="44"/>
      <c r="Q36" s="33" t="s">
        <v>1</v>
      </c>
      <c r="R36" s="33" t="s">
        <v>17</v>
      </c>
      <c r="S36" s="33" t="s">
        <v>25</v>
      </c>
      <c r="T36" s="33" t="s">
        <v>59</v>
      </c>
      <c r="U36" s="33" t="s">
        <v>57</v>
      </c>
      <c r="V36" s="34" t="s">
        <v>865</v>
      </c>
    </row>
    <row r="37" spans="1:22" x14ac:dyDescent="0.25">
      <c r="A37" s="30" t="str">
        <f>data!A32</f>
        <v>364458850203053064_12456642</v>
      </c>
      <c r="B37" s="30" t="str">
        <f>data!B32</f>
        <v>misc</v>
      </c>
      <c r="C37" s="35">
        <f>data!C32</f>
        <v>186.25922722029901</v>
      </c>
      <c r="D37" s="36">
        <f>data!D32</f>
        <v>166.11777521466001</v>
      </c>
      <c r="E37" s="37">
        <f>data!E32</f>
        <v>146.179151181169</v>
      </c>
      <c r="F37" s="35">
        <f t="shared" si="14"/>
        <v>126.05590720143866</v>
      </c>
      <c r="G37" s="36">
        <f t="shared" si="15"/>
        <v>106.8374501755045</v>
      </c>
      <c r="H37" s="37">
        <f t="shared" si="16"/>
        <v>101.51816348948222</v>
      </c>
      <c r="I37" s="35">
        <f t="shared" si="4"/>
        <v>60.203320018860353</v>
      </c>
      <c r="J37" s="36">
        <f t="shared" si="5"/>
        <v>59.280325039155514</v>
      </c>
      <c r="K37" s="37">
        <f t="shared" si="6"/>
        <v>44.660987691686785</v>
      </c>
      <c r="L37" s="35">
        <f t="shared" si="10"/>
        <v>206.34553504674173</v>
      </c>
      <c r="M37" s="36">
        <f t="shared" si="11"/>
        <v>182.78252918539624</v>
      </c>
      <c r="N37" s="37">
        <f t="shared" si="12"/>
        <v>162.29806088847607</v>
      </c>
      <c r="P37" s="41" t="s">
        <v>861</v>
      </c>
      <c r="Q37" s="36">
        <f>COUNTIF($B$2:$B$852,Q$36)</f>
        <v>423</v>
      </c>
      <c r="R37" s="36">
        <f t="shared" ref="R37:U37" si="17">COUNTIF($B$2:$B$852,R$36)</f>
        <v>191</v>
      </c>
      <c r="S37" s="36">
        <f t="shared" si="17"/>
        <v>56</v>
      </c>
      <c r="T37" s="36">
        <f t="shared" si="17"/>
        <v>112</v>
      </c>
      <c r="U37" s="36">
        <f t="shared" si="17"/>
        <v>64</v>
      </c>
      <c r="V37" s="37">
        <f>SUM(Q37:U37)</f>
        <v>846</v>
      </c>
    </row>
    <row r="38" spans="1:22" x14ac:dyDescent="0.25">
      <c r="A38" s="30" t="str">
        <f>data!A33</f>
        <v>364463753513024275_522445</v>
      </c>
      <c r="B38" s="30" t="str">
        <f>data!B33</f>
        <v>misc</v>
      </c>
      <c r="C38" s="35">
        <f>data!C33</f>
        <v>171.51303985646501</v>
      </c>
      <c r="D38" s="36">
        <f>data!D33</f>
        <v>174.850025631167</v>
      </c>
      <c r="E38" s="37">
        <f>data!E33</f>
        <v>160.49845145029599</v>
      </c>
      <c r="F38" s="35">
        <f t="shared" si="14"/>
        <v>126.05590720143866</v>
      </c>
      <c r="G38" s="36">
        <f t="shared" si="15"/>
        <v>106.8374501755045</v>
      </c>
      <c r="H38" s="37">
        <f t="shared" si="16"/>
        <v>101.51816348948222</v>
      </c>
      <c r="I38" s="35">
        <f t="shared" si="4"/>
        <v>45.457132655026356</v>
      </c>
      <c r="J38" s="36">
        <f t="shared" si="5"/>
        <v>68.0125754556625</v>
      </c>
      <c r="K38" s="37">
        <f t="shared" si="6"/>
        <v>58.980287960813769</v>
      </c>
      <c r="L38" s="35">
        <f t="shared" si="10"/>
        <v>190.00910991011787</v>
      </c>
      <c r="M38" s="36">
        <f t="shared" si="11"/>
        <v>192.39078943657566</v>
      </c>
      <c r="N38" s="37">
        <f t="shared" si="12"/>
        <v>178.19632441087722</v>
      </c>
      <c r="P38" s="41" t="s">
        <v>862</v>
      </c>
      <c r="Q38" s="36">
        <f>SUMIF($B$2:$B$852,Q$36,$L$2:$L$852)</f>
        <v>59071.88762840374</v>
      </c>
      <c r="R38" s="36">
        <f t="shared" ref="R38:U38" si="18">SUMIF($B$2:$B$852,R$36,$L$2:$L$852)</f>
        <v>29130.833242834313</v>
      </c>
      <c r="S38" s="36">
        <f t="shared" si="18"/>
        <v>7437.1598241422153</v>
      </c>
      <c r="T38" s="36">
        <f t="shared" si="18"/>
        <v>14426.74832413504</v>
      </c>
      <c r="U38" s="36">
        <f t="shared" si="18"/>
        <v>8095.4565746590579</v>
      </c>
      <c r="V38" s="37">
        <f>SUM(Q38:U38)</f>
        <v>118162.08559417436</v>
      </c>
    </row>
    <row r="39" spans="1:22" x14ac:dyDescent="0.25">
      <c r="A39" s="30" t="str">
        <f>data!A34</f>
        <v>364469930794057252_213869766</v>
      </c>
      <c r="B39" s="30" t="str">
        <f>data!B34</f>
        <v>misc</v>
      </c>
      <c r="C39" s="35">
        <f>data!C34</f>
        <v>41.834540134136397</v>
      </c>
      <c r="D39" s="36">
        <f>data!D34</f>
        <v>16.772747661155901</v>
      </c>
      <c r="E39" s="37">
        <f>data!E34</f>
        <v>42.249967961040603</v>
      </c>
      <c r="F39" s="35">
        <f t="shared" si="14"/>
        <v>126.05590720143866</v>
      </c>
      <c r="G39" s="36">
        <f t="shared" si="15"/>
        <v>106.8374501755045</v>
      </c>
      <c r="H39" s="37">
        <f t="shared" si="16"/>
        <v>101.51816348948222</v>
      </c>
      <c r="I39" s="35">
        <f t="shared" si="4"/>
        <v>-84.221367067302253</v>
      </c>
      <c r="J39" s="36">
        <f t="shared" si="5"/>
        <v>-90.064702514348596</v>
      </c>
      <c r="K39" s="37">
        <f t="shared" si="6"/>
        <v>-59.268195528441616</v>
      </c>
      <c r="L39" s="35">
        <f t="shared" si="10"/>
        <v>46.346002269207247</v>
      </c>
      <c r="M39" s="36">
        <f t="shared" si="11"/>
        <v>18.455371407020621</v>
      </c>
      <c r="N39" s="37">
        <f t="shared" si="12"/>
        <v>46.908795250690098</v>
      </c>
      <c r="P39" s="41" t="s">
        <v>863</v>
      </c>
      <c r="Q39" s="36">
        <f>SUMIF($B$2:$B$852,Q$36,$M$2:$M$852)</f>
        <v>49725.877778011331</v>
      </c>
      <c r="R39" s="36">
        <f t="shared" ref="R39:T39" si="19">SUMIF($B$2:$B$852,R$36,$M$2:$M$852)</f>
        <v>27566.061439137171</v>
      </c>
      <c r="S39" s="36">
        <f t="shared" si="19"/>
        <v>6985.9555056444633</v>
      </c>
      <c r="T39" s="36">
        <f t="shared" si="19"/>
        <v>11698.662889475603</v>
      </c>
      <c r="U39" s="36">
        <f>SUMIF($B$2:$B$852,U$36,$M$2:$M$852)</f>
        <v>6878.1238438812852</v>
      </c>
      <c r="V39" s="37">
        <f>SUM(Q39:U39)</f>
        <v>102854.68145614985</v>
      </c>
    </row>
    <row r="40" spans="1:22" ht="15.75" thickBot="1" x14ac:dyDescent="0.3">
      <c r="A40" s="30" t="str">
        <f>data!A35</f>
        <v>364479366522082207_1875131</v>
      </c>
      <c r="B40" s="30" t="str">
        <f>data!B35</f>
        <v>misc</v>
      </c>
      <c r="C40" s="35">
        <f>data!C35</f>
        <v>183.04183220128999</v>
      </c>
      <c r="D40" s="36">
        <f>data!D35</f>
        <v>183.19807552650599</v>
      </c>
      <c r="E40" s="37">
        <f>data!E35</f>
        <v>184.32454397881099</v>
      </c>
      <c r="F40" s="35">
        <f t="shared" si="14"/>
        <v>126.05590720143866</v>
      </c>
      <c r="G40" s="36">
        <f t="shared" si="15"/>
        <v>106.8374501755045</v>
      </c>
      <c r="H40" s="37">
        <f t="shared" si="16"/>
        <v>101.51816348948222</v>
      </c>
      <c r="I40" s="35">
        <f t="shared" si="4"/>
        <v>56.985924999851335</v>
      </c>
      <c r="J40" s="36">
        <f t="shared" si="5"/>
        <v>76.360625351001488</v>
      </c>
      <c r="K40" s="37">
        <f t="shared" si="6"/>
        <v>82.806380489328774</v>
      </c>
      <c r="L40" s="35">
        <f t="shared" si="10"/>
        <v>202.78117420104297</v>
      </c>
      <c r="M40" s="36">
        <f t="shared" si="11"/>
        <v>201.57630658947625</v>
      </c>
      <c r="N40" s="37">
        <f t="shared" si="12"/>
        <v>204.64967692169367</v>
      </c>
      <c r="P40" s="42" t="s">
        <v>864</v>
      </c>
      <c r="Q40" s="39">
        <f>SUMIF($B$2:$B$852,Q$36,$N$2:$N$852)</f>
        <v>47677.339758986527</v>
      </c>
      <c r="R40" s="39">
        <f t="shared" ref="R40:U40" si="20">SUMIF($B$2:$B$852,R$36,$N$2:$N$852)</f>
        <v>26542.05402577667</v>
      </c>
      <c r="S40" s="39">
        <f t="shared" si="20"/>
        <v>5975.7397426808348</v>
      </c>
      <c r="T40" s="39">
        <f t="shared" si="20"/>
        <v>12127.385488948594</v>
      </c>
      <c r="U40" s="39">
        <f t="shared" si="20"/>
        <v>6651.9691238481246</v>
      </c>
      <c r="V40" s="40">
        <f>SUM(Q40:U40)</f>
        <v>98974.488140240748</v>
      </c>
    </row>
    <row r="41" spans="1:22" ht="15.75" thickBot="1" x14ac:dyDescent="0.3">
      <c r="A41" s="30" t="str">
        <f>data!A36</f>
        <v>364479227978186163_11497430</v>
      </c>
      <c r="B41" s="30" t="str">
        <f>data!B36</f>
        <v>misc</v>
      </c>
      <c r="C41" s="35">
        <f>data!C36</f>
        <v>89.887308300226394</v>
      </c>
      <c r="D41" s="36">
        <f>data!D36</f>
        <v>82.384606347985795</v>
      </c>
      <c r="E41" s="37">
        <f>data!E36</f>
        <v>78.480349438250201</v>
      </c>
      <c r="F41" s="35">
        <f t="shared" si="14"/>
        <v>126.05590720143866</v>
      </c>
      <c r="G41" s="36">
        <f t="shared" si="15"/>
        <v>106.8374501755045</v>
      </c>
      <c r="H41" s="37">
        <f t="shared" si="16"/>
        <v>101.51816348948222</v>
      </c>
      <c r="I41" s="35">
        <f t="shared" si="4"/>
        <v>-36.168598901212263</v>
      </c>
      <c r="J41" s="36">
        <f t="shared" si="5"/>
        <v>-24.452843827518706</v>
      </c>
      <c r="K41" s="37">
        <f t="shared" si="6"/>
        <v>-23.037814051232019</v>
      </c>
      <c r="L41" s="35">
        <f t="shared" si="10"/>
        <v>99.58081004590494</v>
      </c>
      <c r="M41" s="36">
        <f t="shared" si="11"/>
        <v>90.649340173074819</v>
      </c>
      <c r="N41" s="37">
        <f t="shared" si="12"/>
        <v>87.134235140632242</v>
      </c>
      <c r="P41" s="3"/>
      <c r="Q41" s="3"/>
      <c r="R41" s="3"/>
      <c r="S41" s="3"/>
      <c r="T41" s="3"/>
      <c r="U41" s="3"/>
      <c r="V41" s="3"/>
    </row>
    <row r="42" spans="1:22" x14ac:dyDescent="0.25">
      <c r="A42" s="30" t="str">
        <f>data!A37</f>
        <v>364481034786156815_209104843</v>
      </c>
      <c r="B42" s="30" t="str">
        <f>data!B37</f>
        <v>misc</v>
      </c>
      <c r="C42" s="35">
        <f>data!C37</f>
        <v>176.86917424922001</v>
      </c>
      <c r="D42" s="36">
        <f>data!D37</f>
        <v>118.121523772907</v>
      </c>
      <c r="E42" s="37">
        <f>data!E37</f>
        <v>127.61063052672</v>
      </c>
      <c r="F42" s="35">
        <f t="shared" si="14"/>
        <v>126.05590720143866</v>
      </c>
      <c r="G42" s="36">
        <f t="shared" si="15"/>
        <v>106.8374501755045</v>
      </c>
      <c r="H42" s="37">
        <f t="shared" si="16"/>
        <v>101.51816348948222</v>
      </c>
      <c r="I42" s="35">
        <f t="shared" si="4"/>
        <v>50.813267047781352</v>
      </c>
      <c r="J42" s="36">
        <f t="shared" si="5"/>
        <v>11.284073597402497</v>
      </c>
      <c r="K42" s="37">
        <f t="shared" si="6"/>
        <v>26.092467037237782</v>
      </c>
      <c r="L42" s="35">
        <f t="shared" si="10"/>
        <v>195.94285307843933</v>
      </c>
      <c r="M42" s="36">
        <f t="shared" si="11"/>
        <v>129.97134616416093</v>
      </c>
      <c r="N42" s="37">
        <f t="shared" si="12"/>
        <v>141.6820231605671</v>
      </c>
      <c r="P42" s="107" t="s">
        <v>866</v>
      </c>
      <c r="Q42" s="108"/>
      <c r="R42" s="108"/>
      <c r="S42" s="45"/>
      <c r="T42" s="45"/>
      <c r="U42" s="45"/>
      <c r="V42" s="46"/>
    </row>
    <row r="43" spans="1:22" x14ac:dyDescent="0.25">
      <c r="A43" s="30" t="str">
        <f>data!A38</f>
        <v>364483190649777206_30669602</v>
      </c>
      <c r="B43" s="30" t="str">
        <f>data!B38</f>
        <v>misc</v>
      </c>
      <c r="C43" s="35">
        <f>data!C38</f>
        <v>47.688762868982003</v>
      </c>
      <c r="D43" s="36">
        <f>data!D38</f>
        <v>38.322888632577197</v>
      </c>
      <c r="E43" s="37">
        <f>data!E38</f>
        <v>31.544470075611901</v>
      </c>
      <c r="F43" s="35">
        <f t="shared" si="14"/>
        <v>126.05590720143866</v>
      </c>
      <c r="G43" s="36">
        <f t="shared" si="15"/>
        <v>106.8374501755045</v>
      </c>
      <c r="H43" s="37">
        <f t="shared" si="16"/>
        <v>101.51816348948222</v>
      </c>
      <c r="I43" s="35">
        <f t="shared" si="4"/>
        <v>-78.367144332456661</v>
      </c>
      <c r="J43" s="36">
        <f t="shared" si="5"/>
        <v>-68.514561542927311</v>
      </c>
      <c r="K43" s="37">
        <f t="shared" si="6"/>
        <v>-69.973693413870322</v>
      </c>
      <c r="L43" s="35">
        <f t="shared" si="10"/>
        <v>52.831547927977503</v>
      </c>
      <c r="M43" s="36">
        <f t="shared" si="11"/>
        <v>42.16739900893252</v>
      </c>
      <c r="N43" s="37">
        <f t="shared" si="12"/>
        <v>35.022821542323236</v>
      </c>
      <c r="P43" s="61"/>
      <c r="Q43" s="62" t="s">
        <v>1</v>
      </c>
      <c r="R43" s="63" t="s">
        <v>17</v>
      </c>
      <c r="S43" s="64" t="s">
        <v>25</v>
      </c>
      <c r="T43" s="65" t="s">
        <v>59</v>
      </c>
      <c r="U43" s="66" t="s">
        <v>57</v>
      </c>
      <c r="V43" s="67" t="s">
        <v>865</v>
      </c>
    </row>
    <row r="44" spans="1:22" x14ac:dyDescent="0.25">
      <c r="A44" s="30" t="str">
        <f>data!A39</f>
        <v>364484444889279554_30669602</v>
      </c>
      <c r="B44" s="30" t="str">
        <f>data!B39</f>
        <v>misc</v>
      </c>
      <c r="C44" s="35">
        <f>data!C39</f>
        <v>28.061899269511699</v>
      </c>
      <c r="D44" s="36">
        <f>data!D39</f>
        <v>34.191870648041302</v>
      </c>
      <c r="E44" s="37">
        <f>data!E39</f>
        <v>33.684640522875803</v>
      </c>
      <c r="F44" s="35">
        <f t="shared" si="14"/>
        <v>126.05590720143866</v>
      </c>
      <c r="G44" s="36">
        <f t="shared" si="15"/>
        <v>106.8374501755045</v>
      </c>
      <c r="H44" s="37">
        <f t="shared" si="16"/>
        <v>101.51816348948222</v>
      </c>
      <c r="I44" s="35">
        <f t="shared" si="4"/>
        <v>-97.994007931926959</v>
      </c>
      <c r="J44" s="36">
        <f t="shared" si="5"/>
        <v>-72.645579527463198</v>
      </c>
      <c r="K44" s="37">
        <f t="shared" si="6"/>
        <v>-67.833522966606409</v>
      </c>
      <c r="L44" s="35">
        <f t="shared" si="10"/>
        <v>31.088111475661186</v>
      </c>
      <c r="M44" s="36">
        <f t="shared" si="11"/>
        <v>37.621961807235685</v>
      </c>
      <c r="N44" s="37">
        <f t="shared" si="12"/>
        <v>37.398984700715559</v>
      </c>
      <c r="P44" s="41" t="s">
        <v>858</v>
      </c>
      <c r="Q44" s="36">
        <f t="shared" ref="Q44:V46" si="21">Q38/Q$37</f>
        <v>139.64985254941783</v>
      </c>
      <c r="R44" s="36">
        <f t="shared" si="21"/>
        <v>152.51745153316395</v>
      </c>
      <c r="S44" s="36">
        <f t="shared" si="21"/>
        <v>132.80642543111099</v>
      </c>
      <c r="T44" s="36">
        <f t="shared" si="21"/>
        <v>128.81025289406287</v>
      </c>
      <c r="U44" s="36">
        <f t="shared" si="21"/>
        <v>126.49150897904778</v>
      </c>
      <c r="V44" s="37">
        <f t="shared" si="21"/>
        <v>139.67149597420138</v>
      </c>
    </row>
    <row r="45" spans="1:22" x14ac:dyDescent="0.25">
      <c r="A45" s="30" t="str">
        <f>data!A40</f>
        <v>364484606493103647_197386956</v>
      </c>
      <c r="B45" s="30" t="str">
        <f>data!B40</f>
        <v>misc</v>
      </c>
      <c r="C45" s="35">
        <f>data!C40</f>
        <v>28.483115468409501</v>
      </c>
      <c r="D45" s="36">
        <f>data!D40</f>
        <v>22.107629544192399</v>
      </c>
      <c r="E45" s="37">
        <f>data!E40</f>
        <v>22.458199837669198</v>
      </c>
      <c r="F45" s="35">
        <f t="shared" si="14"/>
        <v>126.05590720143866</v>
      </c>
      <c r="G45" s="36">
        <f t="shared" si="15"/>
        <v>106.8374501755045</v>
      </c>
      <c r="H45" s="37">
        <f t="shared" si="16"/>
        <v>101.51816348948222</v>
      </c>
      <c r="I45" s="35">
        <f t="shared" si="4"/>
        <v>-97.572791733029163</v>
      </c>
      <c r="J45" s="36">
        <f t="shared" si="5"/>
        <v>-84.729820631312094</v>
      </c>
      <c r="K45" s="37">
        <f t="shared" si="6"/>
        <v>-79.059963651813021</v>
      </c>
      <c r="L45" s="35">
        <f t="shared" si="10"/>
        <v>31.554751884456181</v>
      </c>
      <c r="M45" s="36">
        <f t="shared" si="11"/>
        <v>24.325442820068933</v>
      </c>
      <c r="N45" s="37">
        <f t="shared" si="12"/>
        <v>24.934624775473061</v>
      </c>
      <c r="P45" s="41" t="s">
        <v>859</v>
      </c>
      <c r="Q45" s="36">
        <f t="shared" si="21"/>
        <v>117.555266614684</v>
      </c>
      <c r="R45" s="36">
        <f t="shared" si="21"/>
        <v>144.32492900071819</v>
      </c>
      <c r="S45" s="36">
        <f t="shared" si="21"/>
        <v>124.74920545793684</v>
      </c>
      <c r="T45" s="36">
        <f t="shared" si="21"/>
        <v>104.45234722746075</v>
      </c>
      <c r="U45" s="36">
        <f t="shared" si="21"/>
        <v>107.47068506064508</v>
      </c>
      <c r="V45" s="37">
        <f t="shared" si="21"/>
        <v>121.57763765502347</v>
      </c>
    </row>
    <row r="46" spans="1:22" ht="15.75" thickBot="1" x14ac:dyDescent="0.3">
      <c r="A46" s="30" t="str">
        <f>data!A41</f>
        <v>364513207654016350_19862552</v>
      </c>
      <c r="B46" s="30" t="str">
        <f>data!B41</f>
        <v>misc</v>
      </c>
      <c r="C46" s="35">
        <f>data!C41</f>
        <v>166.283405954974</v>
      </c>
      <c r="D46" s="36">
        <f>data!D41</f>
        <v>153.31413131701399</v>
      </c>
      <c r="E46" s="37">
        <f>data!E41</f>
        <v>140.87204707591101</v>
      </c>
      <c r="F46" s="35">
        <f t="shared" si="14"/>
        <v>126.05590720143866</v>
      </c>
      <c r="G46" s="36">
        <f t="shared" si="15"/>
        <v>106.8374501755045</v>
      </c>
      <c r="H46" s="37">
        <f t="shared" si="16"/>
        <v>101.51816348948222</v>
      </c>
      <c r="I46" s="35">
        <f t="shared" si="4"/>
        <v>40.227498753535343</v>
      </c>
      <c r="J46" s="36">
        <f t="shared" si="5"/>
        <v>46.476681141509488</v>
      </c>
      <c r="K46" s="37">
        <f t="shared" si="6"/>
        <v>39.353883586428793</v>
      </c>
      <c r="L46" s="35">
        <f t="shared" si="10"/>
        <v>184.21550912262282</v>
      </c>
      <c r="M46" s="36">
        <f t="shared" si="11"/>
        <v>168.69443770104573</v>
      </c>
      <c r="N46" s="37">
        <f t="shared" si="12"/>
        <v>156.40575204513672</v>
      </c>
      <c r="P46" s="42" t="s">
        <v>860</v>
      </c>
      <c r="Q46" s="39">
        <f t="shared" si="21"/>
        <v>112.71238713708399</v>
      </c>
      <c r="R46" s="39">
        <f t="shared" si="21"/>
        <v>138.96363364280978</v>
      </c>
      <c r="S46" s="39">
        <f t="shared" si="21"/>
        <v>106.70963826215777</v>
      </c>
      <c r="T46" s="39">
        <f t="shared" si="21"/>
        <v>108.28022757989815</v>
      </c>
      <c r="U46" s="39">
        <f t="shared" si="21"/>
        <v>103.93701756012695</v>
      </c>
      <c r="V46" s="40">
        <f t="shared" si="21"/>
        <v>116.9911207331451</v>
      </c>
    </row>
    <row r="47" spans="1:22" ht="15.75" thickBot="1" x14ac:dyDescent="0.3">
      <c r="A47" s="30" t="str">
        <f>data!A42</f>
        <v>364548400156270759_1689119</v>
      </c>
      <c r="B47" s="30" t="str">
        <f>data!B42</f>
        <v>misc</v>
      </c>
      <c r="C47" s="35">
        <f>data!C42</f>
        <v>169.034580716818</v>
      </c>
      <c r="D47" s="36">
        <f>data!D42</f>
        <v>113.641345209107</v>
      </c>
      <c r="E47" s="37">
        <f>data!E42</f>
        <v>129.77025930197701</v>
      </c>
      <c r="F47" s="35">
        <f t="shared" si="14"/>
        <v>126.05590720143866</v>
      </c>
      <c r="G47" s="36">
        <f t="shared" si="15"/>
        <v>106.8374501755045</v>
      </c>
      <c r="H47" s="37">
        <f t="shared" si="16"/>
        <v>101.51816348948222</v>
      </c>
      <c r="I47" s="35">
        <f t="shared" si="4"/>
        <v>42.978673515379342</v>
      </c>
      <c r="J47" s="36">
        <f t="shared" si="5"/>
        <v>6.803895033602501</v>
      </c>
      <c r="K47" s="37">
        <f t="shared" si="6"/>
        <v>28.252095812494787</v>
      </c>
      <c r="L47" s="35">
        <f t="shared" si="10"/>
        <v>187.26337223636995</v>
      </c>
      <c r="M47" s="36">
        <f t="shared" si="11"/>
        <v>125.04172097483145</v>
      </c>
      <c r="N47" s="37">
        <f t="shared" si="12"/>
        <v>144.07979028146633</v>
      </c>
      <c r="P47" s="3"/>
      <c r="Q47" s="3"/>
      <c r="R47" s="3"/>
      <c r="S47" s="3"/>
      <c r="T47" s="3"/>
      <c r="U47" s="3"/>
      <c r="V47" s="3"/>
    </row>
    <row r="48" spans="1:22" x14ac:dyDescent="0.25">
      <c r="A48" s="30" t="str">
        <f>data!A43</f>
        <v>364555675285211907_41663729</v>
      </c>
      <c r="B48" s="30" t="str">
        <f>data!B43</f>
        <v>misc</v>
      </c>
      <c r="C48" s="35">
        <f>data!C43</f>
        <v>33.682344397453903</v>
      </c>
      <c r="D48" s="36">
        <f>data!D43</f>
        <v>25.611175189029801</v>
      </c>
      <c r="E48" s="37">
        <f>data!E43</f>
        <v>25.827288649664599</v>
      </c>
      <c r="F48" s="35">
        <f t="shared" si="14"/>
        <v>126.05590720143866</v>
      </c>
      <c r="G48" s="36">
        <f t="shared" si="15"/>
        <v>106.8374501755045</v>
      </c>
      <c r="H48" s="37">
        <f t="shared" si="16"/>
        <v>101.51816348948222</v>
      </c>
      <c r="I48" s="35">
        <f t="shared" si="4"/>
        <v>-92.373562803984754</v>
      </c>
      <c r="J48" s="36">
        <f t="shared" si="5"/>
        <v>-81.226274986474692</v>
      </c>
      <c r="K48" s="37">
        <f t="shared" si="6"/>
        <v>-75.690874839817624</v>
      </c>
      <c r="L48" s="35">
        <f t="shared" si="10"/>
        <v>37.314668808868539</v>
      </c>
      <c r="M48" s="36">
        <f t="shared" si="11"/>
        <v>28.180460341537316</v>
      </c>
      <c r="N48" s="37">
        <f t="shared" si="12"/>
        <v>28.67521689637157</v>
      </c>
      <c r="P48" s="107" t="s">
        <v>867</v>
      </c>
      <c r="Q48" s="108"/>
      <c r="R48" s="108"/>
      <c r="S48" s="45"/>
      <c r="T48" s="45"/>
      <c r="U48" s="45"/>
      <c r="V48" s="46"/>
    </row>
    <row r="49" spans="1:22" x14ac:dyDescent="0.25">
      <c r="A49" s="30" t="str">
        <f>data!A44</f>
        <v>364567591554299189_25463500</v>
      </c>
      <c r="B49" s="30" t="str">
        <f>data!B44</f>
        <v>misc</v>
      </c>
      <c r="C49" s="35">
        <f>data!C44</f>
        <v>182.71192703660901</v>
      </c>
      <c r="D49" s="36">
        <f>data!D44</f>
        <v>196.551977871758</v>
      </c>
      <c r="E49" s="37">
        <f>data!E44</f>
        <v>196.48483489256199</v>
      </c>
      <c r="F49" s="35">
        <f t="shared" si="14"/>
        <v>126.05590720143866</v>
      </c>
      <c r="G49" s="36">
        <f t="shared" si="15"/>
        <v>106.8374501755045</v>
      </c>
      <c r="H49" s="37">
        <f t="shared" si="16"/>
        <v>101.51816348948222</v>
      </c>
      <c r="I49" s="35">
        <f t="shared" si="4"/>
        <v>56.656019835170355</v>
      </c>
      <c r="J49" s="36">
        <f t="shared" si="5"/>
        <v>89.714527696253498</v>
      </c>
      <c r="K49" s="37">
        <f t="shared" si="6"/>
        <v>94.966671403079772</v>
      </c>
      <c r="L49" s="35">
        <f t="shared" si="10"/>
        <v>202.41569186367528</v>
      </c>
      <c r="M49" s="36">
        <f t="shared" si="11"/>
        <v>216.26985784855034</v>
      </c>
      <c r="N49" s="37">
        <f t="shared" si="12"/>
        <v>218.15086104538273</v>
      </c>
      <c r="P49" s="41" t="s">
        <v>858</v>
      </c>
      <c r="Q49" s="36">
        <f t="shared" ref="Q49:V51" si="22">Q44-$G43</f>
        <v>32.812402373913329</v>
      </c>
      <c r="R49" s="36">
        <f t="shared" si="22"/>
        <v>45.680001357659449</v>
      </c>
      <c r="S49" s="36">
        <f t="shared" si="22"/>
        <v>25.968975255606495</v>
      </c>
      <c r="T49" s="36">
        <f t="shared" si="22"/>
        <v>21.97280271855837</v>
      </c>
      <c r="U49" s="36">
        <f t="shared" si="22"/>
        <v>19.654058803543279</v>
      </c>
      <c r="V49" s="37">
        <f t="shared" si="22"/>
        <v>32.834045798696877</v>
      </c>
    </row>
    <row r="50" spans="1:22" x14ac:dyDescent="0.25">
      <c r="A50" s="30" t="str">
        <f>data!A45</f>
        <v>363944863305131953_51347136</v>
      </c>
      <c r="B50" s="30" t="str">
        <f>data!B45</f>
        <v>monuments</v>
      </c>
      <c r="C50" s="35">
        <f>data!C45</f>
        <v>12.2162309368191</v>
      </c>
      <c r="D50" s="36">
        <f>data!D45</f>
        <v>12.1492695117262</v>
      </c>
      <c r="E50" s="37">
        <f>data!E45</f>
        <v>10.6744094151822</v>
      </c>
      <c r="F50" s="35">
        <f t="shared" si="14"/>
        <v>116.04813185468745</v>
      </c>
      <c r="G50" s="36">
        <f t="shared" si="15"/>
        <v>110.56766298324835</v>
      </c>
      <c r="H50" s="37">
        <f t="shared" si="16"/>
        <v>113.01827394887023</v>
      </c>
      <c r="I50" s="35">
        <f t="shared" si="4"/>
        <v>-103.83190091786835</v>
      </c>
      <c r="J50" s="36">
        <f t="shared" si="5"/>
        <v>-98.418393471522151</v>
      </c>
      <c r="K50" s="37">
        <f t="shared" si="6"/>
        <v>-102.34386453368803</v>
      </c>
      <c r="L50" s="35">
        <f t="shared" si="10"/>
        <v>16.05530722508556</v>
      </c>
      <c r="M50" s="36">
        <f t="shared" si="11"/>
        <v>15.858546815411398</v>
      </c>
      <c r="N50" s="37">
        <f t="shared" si="12"/>
        <v>10.420154750873937</v>
      </c>
      <c r="P50" s="41" t="s">
        <v>859</v>
      </c>
      <c r="Q50" s="36">
        <f t="shared" si="22"/>
        <v>10.717816439179501</v>
      </c>
      <c r="R50" s="36">
        <f t="shared" si="22"/>
        <v>37.487478825213685</v>
      </c>
      <c r="S50" s="36">
        <f t="shared" si="22"/>
        <v>17.911755282432338</v>
      </c>
      <c r="T50" s="36">
        <f t="shared" si="22"/>
        <v>-2.3851029480437518</v>
      </c>
      <c r="U50" s="36">
        <f t="shared" si="22"/>
        <v>0.63323488514058113</v>
      </c>
      <c r="V50" s="37">
        <f t="shared" si="22"/>
        <v>14.740187479518966</v>
      </c>
    </row>
    <row r="51" spans="1:22" ht="15.75" thickBot="1" x14ac:dyDescent="0.3">
      <c r="A51" s="30" t="str">
        <f>data!A46</f>
        <v>364026456368861777_45488443</v>
      </c>
      <c r="B51" s="30" t="str">
        <f>data!B46</f>
        <v>monuments</v>
      </c>
      <c r="C51" s="35">
        <f>data!C46</f>
        <v>45.700104660600601</v>
      </c>
      <c r="D51" s="36">
        <f>data!D46</f>
        <v>18.485678585159501</v>
      </c>
      <c r="E51" s="37">
        <f>data!E46</f>
        <v>27.735881498568901</v>
      </c>
      <c r="F51" s="35">
        <f t="shared" si="14"/>
        <v>116.04813185468745</v>
      </c>
      <c r="G51" s="36">
        <f t="shared" si="15"/>
        <v>110.56766298324835</v>
      </c>
      <c r="H51" s="37">
        <f t="shared" si="16"/>
        <v>113.01827394887023</v>
      </c>
      <c r="I51" s="35">
        <f t="shared" si="4"/>
        <v>-70.348027194086853</v>
      </c>
      <c r="J51" s="36">
        <f t="shared" si="5"/>
        <v>-92.081984398088849</v>
      </c>
      <c r="K51" s="37">
        <f t="shared" si="6"/>
        <v>-85.28239245030133</v>
      </c>
      <c r="L51" s="35">
        <f t="shared" si="10"/>
        <v>60.06183284674853</v>
      </c>
      <c r="M51" s="36">
        <f t="shared" si="11"/>
        <v>24.129516509157387</v>
      </c>
      <c r="N51" s="37">
        <f t="shared" si="12"/>
        <v>31.849294510339114</v>
      </c>
      <c r="P51" s="42" t="s">
        <v>860</v>
      </c>
      <c r="Q51" s="39">
        <f t="shared" si="22"/>
        <v>5.8749369615794933</v>
      </c>
      <c r="R51" s="39">
        <f t="shared" si="22"/>
        <v>32.126183467305282</v>
      </c>
      <c r="S51" s="39">
        <f t="shared" si="22"/>
        <v>-0.12781191334673281</v>
      </c>
      <c r="T51" s="39">
        <f t="shared" si="22"/>
        <v>1.4427774043936523</v>
      </c>
      <c r="U51" s="39">
        <f t="shared" si="22"/>
        <v>-2.9004326153775537</v>
      </c>
      <c r="V51" s="40">
        <f t="shared" si="22"/>
        <v>10.153670557640595</v>
      </c>
    </row>
    <row r="52" spans="1:22" ht="15.75" thickBot="1" x14ac:dyDescent="0.3">
      <c r="A52" s="30" t="str">
        <f>data!A47</f>
        <v>364060411170994738_41047125</v>
      </c>
      <c r="B52" s="30" t="str">
        <f>data!B47</f>
        <v>monuments</v>
      </c>
      <c r="C52" s="35">
        <f>data!C47</f>
        <v>52.012249562134201</v>
      </c>
      <c r="D52" s="36">
        <f>data!D47</f>
        <v>42.372143192788997</v>
      </c>
      <c r="E52" s="37">
        <f>data!E47</f>
        <v>38.823112905292803</v>
      </c>
      <c r="F52" s="35">
        <f t="shared" si="14"/>
        <v>116.04813185468745</v>
      </c>
      <c r="G52" s="36">
        <f t="shared" si="15"/>
        <v>110.56766298324835</v>
      </c>
      <c r="H52" s="37">
        <f t="shared" si="16"/>
        <v>113.01827394887023</v>
      </c>
      <c r="I52" s="35">
        <f t="shared" si="4"/>
        <v>-64.035882292553254</v>
      </c>
      <c r="J52" s="36">
        <f t="shared" si="5"/>
        <v>-68.195519790459358</v>
      </c>
      <c r="K52" s="37">
        <f t="shared" si="6"/>
        <v>-74.195161043577428</v>
      </c>
      <c r="L52" s="35">
        <f t="shared" si="10"/>
        <v>68.357634241427107</v>
      </c>
      <c r="M52" s="36">
        <f t="shared" si="11"/>
        <v>55.308725832742319</v>
      </c>
      <c r="N52" s="37">
        <f t="shared" si="12"/>
        <v>45.774812203010363</v>
      </c>
      <c r="P52" s="3"/>
      <c r="Q52" s="3"/>
      <c r="R52" s="3"/>
      <c r="S52" s="3"/>
      <c r="T52" s="3"/>
      <c r="U52" s="3"/>
      <c r="V52" s="3"/>
    </row>
    <row r="53" spans="1:22" ht="15.75" thickBot="1" x14ac:dyDescent="0.3">
      <c r="A53" s="30" t="str">
        <f>data!A48</f>
        <v>364094242048253020_241775838</v>
      </c>
      <c r="B53" s="30" t="str">
        <f>data!B48</f>
        <v>monuments</v>
      </c>
      <c r="C53" s="35">
        <f>data!C48</f>
        <v>75.141761715579406</v>
      </c>
      <c r="D53" s="36">
        <f>data!D48</f>
        <v>58.215696954162802</v>
      </c>
      <c r="E53" s="37">
        <f>data!E48</f>
        <v>74.660856935366695</v>
      </c>
      <c r="F53" s="35">
        <f t="shared" si="14"/>
        <v>116.04813185468745</v>
      </c>
      <c r="G53" s="36">
        <f t="shared" si="15"/>
        <v>110.56766298324835</v>
      </c>
      <c r="H53" s="37">
        <f t="shared" si="16"/>
        <v>113.01827394887023</v>
      </c>
      <c r="I53" s="35">
        <f t="shared" si="4"/>
        <v>-40.906370139108049</v>
      </c>
      <c r="J53" s="36">
        <f t="shared" si="5"/>
        <v>-52.351966029085553</v>
      </c>
      <c r="K53" s="37">
        <f t="shared" si="6"/>
        <v>-38.357417013503536</v>
      </c>
      <c r="L53" s="35">
        <f t="shared" si="10"/>
        <v>98.755833613270894</v>
      </c>
      <c r="M53" s="36">
        <f t="shared" si="11"/>
        <v>75.98945390488916</v>
      </c>
      <c r="N53" s="37">
        <f t="shared" si="12"/>
        <v>90.78687339743631</v>
      </c>
      <c r="P53" s="109" t="s">
        <v>869</v>
      </c>
      <c r="Q53" s="110"/>
      <c r="R53" s="47">
        <f>MIN(Q49:V51)</f>
        <v>-2.9004326153775537</v>
      </c>
      <c r="S53" s="47"/>
      <c r="T53" s="110" t="s">
        <v>870</v>
      </c>
      <c r="U53" s="110"/>
      <c r="V53" s="48">
        <f>MAX(Q49:V51)</f>
        <v>45.680001357659449</v>
      </c>
    </row>
    <row r="54" spans="1:22" ht="15.75" thickBot="1" x14ac:dyDescent="0.3">
      <c r="A54" s="30" t="str">
        <f>data!A49</f>
        <v>364374032746212428_53078514</v>
      </c>
      <c r="B54" s="30" t="str">
        <f>data!B49</f>
        <v>monuments</v>
      </c>
      <c r="C54" s="35">
        <f>data!C49</f>
        <v>21.2800418642402</v>
      </c>
      <c r="D54" s="36">
        <f>data!D49</f>
        <v>17.548026400102501</v>
      </c>
      <c r="E54" s="37">
        <f>data!E49</f>
        <v>18.1739288307915</v>
      </c>
      <c r="F54" s="35">
        <f t="shared" si="14"/>
        <v>116.04813185468745</v>
      </c>
      <c r="G54" s="36">
        <f t="shared" si="15"/>
        <v>110.56766298324835</v>
      </c>
      <c r="H54" s="37">
        <f t="shared" si="16"/>
        <v>113.01827394887023</v>
      </c>
      <c r="I54" s="35">
        <f t="shared" si="4"/>
        <v>-94.768089990447251</v>
      </c>
      <c r="J54" s="36">
        <f t="shared" si="5"/>
        <v>-93.019636583145854</v>
      </c>
      <c r="K54" s="37">
        <f t="shared" si="6"/>
        <v>-94.844345118078735</v>
      </c>
      <c r="L54" s="35">
        <f t="shared" si="10"/>
        <v>27.967514011487797</v>
      </c>
      <c r="M54" s="36">
        <f t="shared" si="11"/>
        <v>22.905590983515925</v>
      </c>
      <c r="N54" s="37">
        <f t="shared" si="12"/>
        <v>19.839520729405237</v>
      </c>
      <c r="P54" s="3"/>
      <c r="Q54" s="3"/>
      <c r="R54" s="3"/>
      <c r="S54" s="3"/>
      <c r="T54" s="3"/>
      <c r="U54" s="3"/>
      <c r="V54" s="3"/>
    </row>
    <row r="55" spans="1:22" x14ac:dyDescent="0.25">
      <c r="A55" s="30" t="str">
        <f>data!A50</f>
        <v>364152621242290454_216642851</v>
      </c>
      <c r="B55" s="30" t="str">
        <f>data!B50</f>
        <v>monuments</v>
      </c>
      <c r="C55" s="35">
        <f>data!C50</f>
        <v>47.017931137596598</v>
      </c>
      <c r="D55" s="36">
        <f>data!D50</f>
        <v>36.745258234012503</v>
      </c>
      <c r="E55" s="37">
        <f>data!E50</f>
        <v>4.3929151181169601</v>
      </c>
      <c r="F55" s="35">
        <f t="shared" si="14"/>
        <v>116.04813185468745</v>
      </c>
      <c r="G55" s="36">
        <f t="shared" si="15"/>
        <v>110.56766298324835</v>
      </c>
      <c r="H55" s="37">
        <f t="shared" si="16"/>
        <v>113.01827394887023</v>
      </c>
      <c r="I55" s="35">
        <f t="shared" si="4"/>
        <v>-69.03020071709085</v>
      </c>
      <c r="J55" s="36">
        <f t="shared" si="5"/>
        <v>-73.822404749235858</v>
      </c>
      <c r="K55" s="37">
        <f t="shared" si="6"/>
        <v>-108.62535883075327</v>
      </c>
      <c r="L55" s="35">
        <f t="shared" si="10"/>
        <v>61.793799855799868</v>
      </c>
      <c r="M55" s="36">
        <f t="shared" si="11"/>
        <v>47.963904116707084</v>
      </c>
      <c r="N55" s="37">
        <f t="shared" si="12"/>
        <v>2.5306233826419118</v>
      </c>
      <c r="P55" s="107" t="s">
        <v>868</v>
      </c>
      <c r="Q55" s="108"/>
      <c r="R55" s="108"/>
      <c r="S55" s="45"/>
      <c r="T55" s="45"/>
      <c r="U55" s="45"/>
      <c r="V55" s="46"/>
    </row>
    <row r="56" spans="1:22" x14ac:dyDescent="0.25">
      <c r="A56" s="30" t="str">
        <f>data!A51</f>
        <v>364439559192459350_20204365</v>
      </c>
      <c r="B56" s="30" t="str">
        <f>data!B51</f>
        <v>monuments</v>
      </c>
      <c r="C56" s="35">
        <f>data!C51</f>
        <v>0</v>
      </c>
      <c r="D56" s="36">
        <f>data!D51</f>
        <v>0</v>
      </c>
      <c r="E56" s="37">
        <f>data!E51</f>
        <v>128.54929727882401</v>
      </c>
      <c r="F56" s="35">
        <f t="shared" si="14"/>
        <v>116.04813185468745</v>
      </c>
      <c r="G56" s="36">
        <f t="shared" si="15"/>
        <v>110.56766298324835</v>
      </c>
      <c r="H56" s="37">
        <f t="shared" si="16"/>
        <v>113.01827394887023</v>
      </c>
      <c r="I56" s="35">
        <f t="shared" si="4"/>
        <v>-116.04813185468745</v>
      </c>
      <c r="J56" s="36">
        <f t="shared" si="5"/>
        <v>-110.56766298324835</v>
      </c>
      <c r="K56" s="37">
        <f t="shared" si="6"/>
        <v>15.531023329953783</v>
      </c>
      <c r="L56" s="35">
        <f t="shared" si="10"/>
        <v>0</v>
      </c>
      <c r="M56" s="36">
        <f t="shared" si="11"/>
        <v>0</v>
      </c>
      <c r="N56" s="37">
        <f t="shared" si="12"/>
        <v>158.47053597330495</v>
      </c>
      <c r="P56" s="41" t="s">
        <v>858</v>
      </c>
      <c r="Q56" s="36">
        <f>Q49-$R$53</f>
        <v>35.712834989290883</v>
      </c>
      <c r="R56" s="36">
        <f t="shared" ref="R56:V56" si="23">R49-$R$53</f>
        <v>48.580433973037003</v>
      </c>
      <c r="S56" s="36">
        <f t="shared" si="23"/>
        <v>28.869407870984048</v>
      </c>
      <c r="T56" s="36">
        <f t="shared" si="23"/>
        <v>24.873235333935924</v>
      </c>
      <c r="U56" s="36">
        <f t="shared" si="23"/>
        <v>22.554491418920833</v>
      </c>
      <c r="V56" s="37">
        <f t="shared" si="23"/>
        <v>35.734478414074431</v>
      </c>
    </row>
    <row r="57" spans="1:22" x14ac:dyDescent="0.25">
      <c r="A57" s="30" t="str">
        <f>data!A52</f>
        <v>364446916871121414_242201465</v>
      </c>
      <c r="B57" s="30" t="str">
        <f>data!B52</f>
        <v>monuments</v>
      </c>
      <c r="C57" s="35">
        <f>data!C52</f>
        <v>194.02549233200801</v>
      </c>
      <c r="D57" s="36">
        <f>data!D52</f>
        <v>195.35609167414199</v>
      </c>
      <c r="E57" s="37">
        <f>data!E52</f>
        <v>182.809987611602</v>
      </c>
      <c r="F57" s="35">
        <f t="shared" si="14"/>
        <v>116.04813185468745</v>
      </c>
      <c r="G57" s="36">
        <f t="shared" si="15"/>
        <v>110.56766298324835</v>
      </c>
      <c r="H57" s="37">
        <f t="shared" si="16"/>
        <v>113.01827394887023</v>
      </c>
      <c r="I57" s="35">
        <f t="shared" si="4"/>
        <v>77.977360477320559</v>
      </c>
      <c r="J57" s="36">
        <f t="shared" si="5"/>
        <v>84.788428690893639</v>
      </c>
      <c r="K57" s="37">
        <f t="shared" si="6"/>
        <v>69.791713662731766</v>
      </c>
      <c r="L57" s="35">
        <f t="shared" si="10"/>
        <v>255.00000000000003</v>
      </c>
      <c r="M57" s="36">
        <f t="shared" si="11"/>
        <v>255</v>
      </c>
      <c r="N57" s="37">
        <f t="shared" si="12"/>
        <v>226.62174302643939</v>
      </c>
      <c r="P57" s="41" t="s">
        <v>859</v>
      </c>
      <c r="Q57" s="36">
        <f t="shared" ref="Q57:V57" si="24">Q50-$R$53</f>
        <v>13.618249054557054</v>
      </c>
      <c r="R57" s="36">
        <f t="shared" si="24"/>
        <v>40.387911440591239</v>
      </c>
      <c r="S57" s="36">
        <f t="shared" si="24"/>
        <v>20.812187897809892</v>
      </c>
      <c r="T57" s="36">
        <f t="shared" si="24"/>
        <v>0.51532966733380192</v>
      </c>
      <c r="U57" s="36">
        <f t="shared" si="24"/>
        <v>3.5336675005181348</v>
      </c>
      <c r="V57" s="37">
        <f t="shared" si="24"/>
        <v>17.640620094896519</v>
      </c>
    </row>
    <row r="58" spans="1:22" ht="15.75" thickBot="1" x14ac:dyDescent="0.3">
      <c r="A58" s="30" t="str">
        <f>data!A53</f>
        <v>364484903551332132_271137778</v>
      </c>
      <c r="B58" s="30" t="str">
        <f>data!B53</f>
        <v>monuments</v>
      </c>
      <c r="C58" s="35">
        <f>data!C53</f>
        <v>172.539941902686</v>
      </c>
      <c r="D58" s="36">
        <f>data!D53</f>
        <v>172.52677389038399</v>
      </c>
      <c r="E58" s="37">
        <f>data!E53</f>
        <v>172.885834508095</v>
      </c>
      <c r="F58" s="35">
        <f t="shared" si="14"/>
        <v>116.04813185468745</v>
      </c>
      <c r="G58" s="36">
        <f t="shared" si="15"/>
        <v>110.56766298324835</v>
      </c>
      <c r="H58" s="37">
        <f t="shared" si="16"/>
        <v>113.01827394887023</v>
      </c>
      <c r="I58" s="35">
        <f t="shared" si="4"/>
        <v>56.491810047998541</v>
      </c>
      <c r="J58" s="36">
        <f t="shared" si="5"/>
        <v>61.959110907135639</v>
      </c>
      <c r="K58" s="37">
        <f t="shared" si="6"/>
        <v>59.867560559224771</v>
      </c>
      <c r="L58" s="35">
        <f t="shared" si="10"/>
        <v>226.76239424197931</v>
      </c>
      <c r="M58" s="36">
        <f t="shared" si="11"/>
        <v>225.20069358999751</v>
      </c>
      <c r="N58" s="37">
        <f t="shared" si="12"/>
        <v>214.15704696680331</v>
      </c>
      <c r="P58" s="42" t="s">
        <v>860</v>
      </c>
      <c r="Q58" s="39">
        <f t="shared" ref="Q58:V58" si="25">Q51-$R$53</f>
        <v>8.775369576957047</v>
      </c>
      <c r="R58" s="39">
        <f t="shared" si="25"/>
        <v>35.026616082682835</v>
      </c>
      <c r="S58" s="39">
        <f t="shared" si="25"/>
        <v>2.7726207020308209</v>
      </c>
      <c r="T58" s="39">
        <f t="shared" si="25"/>
        <v>4.343210019771206</v>
      </c>
      <c r="U58" s="39">
        <f t="shared" si="25"/>
        <v>0</v>
      </c>
      <c r="V58" s="40">
        <f t="shared" si="25"/>
        <v>13.054103173018149</v>
      </c>
    </row>
    <row r="59" spans="1:22" ht="15.75" thickBot="1" x14ac:dyDescent="0.3">
      <c r="A59" s="30" t="str">
        <f>data!A54</f>
        <v>364525163509397132_5572764</v>
      </c>
      <c r="B59" s="30" t="str">
        <f>data!B54</f>
        <v>monuments</v>
      </c>
      <c r="C59" s="35">
        <f>data!C54</f>
        <v>164.65049767183501</v>
      </c>
      <c r="D59" s="36">
        <f>data!D54</f>
        <v>157.644282113717</v>
      </c>
      <c r="E59" s="37">
        <f>data!E54</f>
        <v>149.36239266948601</v>
      </c>
      <c r="F59" s="35">
        <f t="shared" si="14"/>
        <v>116.04813185468745</v>
      </c>
      <c r="G59" s="36">
        <f t="shared" si="15"/>
        <v>110.56766298324835</v>
      </c>
      <c r="H59" s="37">
        <f t="shared" si="16"/>
        <v>113.01827394887023</v>
      </c>
      <c r="I59" s="35">
        <f t="shared" si="4"/>
        <v>48.602365817147557</v>
      </c>
      <c r="J59" s="36">
        <f t="shared" si="5"/>
        <v>47.076619130468643</v>
      </c>
      <c r="K59" s="37">
        <f t="shared" si="6"/>
        <v>36.344118720615782</v>
      </c>
      <c r="L59" s="35">
        <f t="shared" si="10"/>
        <v>216.39361097186921</v>
      </c>
      <c r="M59" s="36">
        <f t="shared" si="11"/>
        <v>205.77444805791407</v>
      </c>
      <c r="N59" s="37">
        <f t="shared" si="12"/>
        <v>184.61169939541477</v>
      </c>
      <c r="P59" s="3"/>
      <c r="Q59" s="3"/>
      <c r="R59" s="3"/>
      <c r="S59" s="3"/>
      <c r="T59" s="3"/>
      <c r="U59" s="3"/>
      <c r="V59" s="3"/>
    </row>
    <row r="60" spans="1:22" x14ac:dyDescent="0.25">
      <c r="A60" s="30" t="str">
        <f>data!A55</f>
        <v>364523983599791997_3591242</v>
      </c>
      <c r="B60" s="30" t="str">
        <f>data!B55</f>
        <v>outside</v>
      </c>
      <c r="C60" s="35">
        <f>data!C55</f>
        <v>62.714895980178497</v>
      </c>
      <c r="D60" s="36">
        <f>data!D55</f>
        <v>62.668930753129104</v>
      </c>
      <c r="E60" s="37">
        <f>data!E55</f>
        <v>62.645702507582499</v>
      </c>
      <c r="F60" s="35">
        <f t="shared" si="14"/>
        <v>117.39998738465938</v>
      </c>
      <c r="G60" s="36">
        <f t="shared" si="15"/>
        <v>109.78943244985869</v>
      </c>
      <c r="H60" s="37">
        <f t="shared" si="16"/>
        <v>107.61121757390283</v>
      </c>
      <c r="I60" s="35">
        <f t="shared" si="4"/>
        <v>-54.685091404480886</v>
      </c>
      <c r="J60" s="36">
        <f t="shared" si="5"/>
        <v>-47.12050169672959</v>
      </c>
      <c r="K60" s="37">
        <f t="shared" si="6"/>
        <v>-44.965515066320336</v>
      </c>
      <c r="L60" s="35">
        <f t="shared" si="10"/>
        <v>24.043509842957931</v>
      </c>
      <c r="M60" s="36">
        <f t="shared" si="11"/>
        <v>26.436250308712697</v>
      </c>
      <c r="N60" s="37">
        <f t="shared" si="12"/>
        <v>33.188277563401407</v>
      </c>
      <c r="P60" s="107" t="s">
        <v>871</v>
      </c>
      <c r="Q60" s="108"/>
      <c r="R60" s="45"/>
      <c r="S60" s="45"/>
      <c r="T60" s="45"/>
      <c r="U60" s="45"/>
      <c r="V60" s="46"/>
    </row>
    <row r="61" spans="1:22" x14ac:dyDescent="0.25">
      <c r="A61" s="30" t="str">
        <f>data!A56</f>
        <v>364087286415199375_23975226</v>
      </c>
      <c r="B61" s="30" t="str">
        <f>data!B56</f>
        <v>people</v>
      </c>
      <c r="C61" s="35">
        <f>data!C56</f>
        <v>189.05590798410799</v>
      </c>
      <c r="D61" s="36">
        <f>data!D56</f>
        <v>188.01637190823999</v>
      </c>
      <c r="E61" s="37">
        <f>data!E56</f>
        <v>175.070613866461</v>
      </c>
      <c r="F61" s="35">
        <f t="shared" si="14"/>
        <v>112.38332990123935</v>
      </c>
      <c r="G61" s="36">
        <f t="shared" si="15"/>
        <v>85.732727258454389</v>
      </c>
      <c r="H61" s="37">
        <f t="shared" si="16"/>
        <v>84.845369393683967</v>
      </c>
      <c r="I61" s="35">
        <f t="shared" si="4"/>
        <v>76.67257808286864</v>
      </c>
      <c r="J61" s="36">
        <f t="shared" si="5"/>
        <v>102.2836446497856</v>
      </c>
      <c r="K61" s="37">
        <f t="shared" si="6"/>
        <v>90.225244472777035</v>
      </c>
      <c r="L61" s="35">
        <f t="shared" si="10"/>
        <v>246.59002470065005</v>
      </c>
      <c r="M61" s="36">
        <f t="shared" si="11"/>
        <v>255</v>
      </c>
      <c r="N61" s="37">
        <f t="shared" si="12"/>
        <v>255</v>
      </c>
      <c r="P61" s="35"/>
      <c r="Q61" s="49" t="s">
        <v>1</v>
      </c>
      <c r="R61" s="50" t="s">
        <v>17</v>
      </c>
      <c r="S61" s="51" t="s">
        <v>25</v>
      </c>
      <c r="T61" s="52" t="s">
        <v>59</v>
      </c>
      <c r="U61" s="53" t="s">
        <v>57</v>
      </c>
      <c r="V61" s="54" t="s">
        <v>865</v>
      </c>
    </row>
    <row r="62" spans="1:22" x14ac:dyDescent="0.25">
      <c r="A62" s="30" t="str">
        <f>data!A57</f>
        <v>364088808193108263_181730745</v>
      </c>
      <c r="B62" s="30" t="str">
        <f>data!B57</f>
        <v>people</v>
      </c>
      <c r="C62" s="35">
        <f>data!C57</f>
        <v>123.168439489085</v>
      </c>
      <c r="D62" s="36">
        <f>data!D57</f>
        <v>123.15977829040099</v>
      </c>
      <c r="E62" s="37">
        <f>data!E57</f>
        <v>123.695939595881</v>
      </c>
      <c r="F62" s="35">
        <f t="shared" si="14"/>
        <v>112.38332990123935</v>
      </c>
      <c r="G62" s="36">
        <f t="shared" si="15"/>
        <v>85.732727258454389</v>
      </c>
      <c r="H62" s="37">
        <f t="shared" si="16"/>
        <v>84.845369393683967</v>
      </c>
      <c r="I62" s="35">
        <f t="shared" si="4"/>
        <v>10.785109587845653</v>
      </c>
      <c r="J62" s="36">
        <f t="shared" si="5"/>
        <v>37.427051031946604</v>
      </c>
      <c r="K62" s="37">
        <f t="shared" si="6"/>
        <v>38.850570202197034</v>
      </c>
      <c r="L62" s="35">
        <f t="shared" si="10"/>
        <v>146.24338990510421</v>
      </c>
      <c r="M62" s="36">
        <f t="shared" si="11"/>
        <v>159.84871665887275</v>
      </c>
      <c r="N62" s="37">
        <f t="shared" si="12"/>
        <v>171.6615139003413</v>
      </c>
      <c r="P62" s="41" t="s">
        <v>858</v>
      </c>
      <c r="Q62" s="36">
        <f>(255/($V$53-$R$53))*Q56</f>
        <v>187.45762805090615</v>
      </c>
      <c r="R62" s="36">
        <f t="shared" ref="R62:V62" si="26">(255/($V$53-$R$53))*R56</f>
        <v>255</v>
      </c>
      <c r="S62" s="36">
        <f t="shared" si="26"/>
        <v>151.53629568617697</v>
      </c>
      <c r="T62" s="36">
        <f t="shared" si="26"/>
        <v>130.56027893192467</v>
      </c>
      <c r="U62" s="36">
        <f t="shared" si="26"/>
        <v>118.38912997395079</v>
      </c>
      <c r="V62" s="37">
        <f t="shared" si="26"/>
        <v>187.57123496769219</v>
      </c>
    </row>
    <row r="63" spans="1:22" x14ac:dyDescent="0.25">
      <c r="A63" s="30" t="str">
        <f>data!A58</f>
        <v>363943443661596254_232369616</v>
      </c>
      <c r="B63" s="30" t="str">
        <f>data!B58</f>
        <v>basketball</v>
      </c>
      <c r="C63" s="35">
        <f>data!C58</f>
        <v>88.792141911230701</v>
      </c>
      <c r="D63" s="36">
        <f>data!D58</f>
        <v>87.326145926780299</v>
      </c>
      <c r="E63" s="37">
        <f>data!E58</f>
        <v>88.853838267333003</v>
      </c>
      <c r="F63" s="35">
        <f t="shared" si="14"/>
        <v>110.31030342420158</v>
      </c>
      <c r="G63" s="36">
        <f t="shared" si="15"/>
        <v>97.806970991010573</v>
      </c>
      <c r="H63" s="37">
        <f t="shared" si="16"/>
        <v>86.383596739349201</v>
      </c>
      <c r="I63" s="35">
        <f t="shared" si="4"/>
        <v>-21.518161512970877</v>
      </c>
      <c r="J63" s="36">
        <f t="shared" si="5"/>
        <v>-10.480825064230274</v>
      </c>
      <c r="K63" s="37">
        <f t="shared" si="6"/>
        <v>2.4702415279838021</v>
      </c>
      <c r="L63" s="35">
        <f t="shared" si="10"/>
        <v>106.89995954643832</v>
      </c>
      <c r="M63" s="36">
        <f t="shared" si="11"/>
        <v>111.38129736244404</v>
      </c>
      <c r="N63" s="37">
        <f t="shared" si="12"/>
        <v>112.32562028938047</v>
      </c>
      <c r="P63" s="41" t="s">
        <v>859</v>
      </c>
      <c r="Q63" s="36">
        <f t="shared" ref="Q63:V63" si="27">(255/($V$53-$R$53))*Q57</f>
        <v>71.482554290054978</v>
      </c>
      <c r="R63" s="36">
        <f t="shared" si="27"/>
        <v>211.99722964736887</v>
      </c>
      <c r="S63" s="36">
        <f t="shared" si="27"/>
        <v>109.24373209360503</v>
      </c>
      <c r="T63" s="36">
        <f t="shared" si="27"/>
        <v>2.7049792359420635</v>
      </c>
      <c r="U63" s="36">
        <f t="shared" si="27"/>
        <v>18.548315421229926</v>
      </c>
      <c r="V63" s="37">
        <f t="shared" si="27"/>
        <v>92.596087690268064</v>
      </c>
    </row>
    <row r="64" spans="1:22" ht="15.75" thickBot="1" x14ac:dyDescent="0.3">
      <c r="A64" s="30" t="str">
        <f>data!A59</f>
        <v>363947026055304590_41781412</v>
      </c>
      <c r="B64" s="30" t="str">
        <f>data!B59</f>
        <v>basketball</v>
      </c>
      <c r="C64" s="35">
        <f>data!C59</f>
        <v>211.80547011832999</v>
      </c>
      <c r="D64" s="36">
        <f>data!D59</f>
        <v>199.92734631979101</v>
      </c>
      <c r="E64" s="37">
        <f>data!E59</f>
        <v>131.30183903626801</v>
      </c>
      <c r="F64" s="35">
        <f t="shared" si="14"/>
        <v>110.31030342420158</v>
      </c>
      <c r="G64" s="36">
        <f t="shared" si="15"/>
        <v>97.806970991010573</v>
      </c>
      <c r="H64" s="37">
        <f t="shared" si="16"/>
        <v>86.383596739349201</v>
      </c>
      <c r="I64" s="35">
        <f t="shared" si="4"/>
        <v>101.49516669412841</v>
      </c>
      <c r="J64" s="36">
        <f t="shared" si="5"/>
        <v>102.12037532878044</v>
      </c>
      <c r="K64" s="37">
        <f t="shared" si="6"/>
        <v>44.918242296918805</v>
      </c>
      <c r="L64" s="35">
        <f t="shared" si="10"/>
        <v>254.99999999999997</v>
      </c>
      <c r="M64" s="36">
        <f t="shared" si="11"/>
        <v>255</v>
      </c>
      <c r="N64" s="37">
        <f t="shared" si="12"/>
        <v>208.82922396915623</v>
      </c>
      <c r="P64" s="42" t="s">
        <v>860</v>
      </c>
      <c r="Q64" s="39">
        <f t="shared" ref="Q64:V64" si="28">(255/($V$53-$R$53))*Q58</f>
        <v>46.062150111010133</v>
      </c>
      <c r="R64" s="39">
        <f t="shared" si="28"/>
        <v>183.85564661776019</v>
      </c>
      <c r="S64" s="39">
        <f t="shared" si="28"/>
        <v>14.553560378037522</v>
      </c>
      <c r="T64" s="39">
        <f t="shared" si="28"/>
        <v>22.797625802526792</v>
      </c>
      <c r="U64" s="39">
        <f t="shared" si="28"/>
        <v>0</v>
      </c>
      <c r="V64" s="40">
        <f t="shared" si="28"/>
        <v>68.521337437355299</v>
      </c>
    </row>
    <row r="65" spans="1:22" x14ac:dyDescent="0.25">
      <c r="A65" s="30" t="str">
        <f>data!A60</f>
        <v>364086101881265745_17699742</v>
      </c>
      <c r="B65" s="30" t="str">
        <f>data!B60</f>
        <v>misc</v>
      </c>
      <c r="C65" s="35">
        <f>data!C60</f>
        <v>63.752840787731202</v>
      </c>
      <c r="D65" s="36">
        <f>data!D60</f>
        <v>56.518571916783998</v>
      </c>
      <c r="E65" s="37">
        <f>data!E60</f>
        <v>57.029166132683997</v>
      </c>
      <c r="F65" s="35">
        <f t="shared" si="14"/>
        <v>126.05590720143866</v>
      </c>
      <c r="G65" s="36">
        <f t="shared" si="15"/>
        <v>106.8374501755045</v>
      </c>
      <c r="H65" s="37">
        <f t="shared" si="16"/>
        <v>101.51816348948222</v>
      </c>
      <c r="I65" s="35">
        <f t="shared" si="4"/>
        <v>-62.303066413707455</v>
      </c>
      <c r="J65" s="36">
        <f t="shared" si="5"/>
        <v>-50.318878258720503</v>
      </c>
      <c r="K65" s="37">
        <f t="shared" si="6"/>
        <v>-44.488997356798222</v>
      </c>
      <c r="L65" s="35">
        <f t="shared" si="10"/>
        <v>70.62798573482138</v>
      </c>
      <c r="M65" s="36">
        <f t="shared" si="11"/>
        <v>62.188453388248867</v>
      </c>
      <c r="N65" s="37">
        <f t="shared" si="12"/>
        <v>63.317668782671788</v>
      </c>
      <c r="P65" s="3"/>
      <c r="Q65" s="3"/>
      <c r="R65" s="3"/>
      <c r="S65" s="3"/>
      <c r="T65" s="3"/>
      <c r="U65" s="3"/>
      <c r="V65" s="3"/>
    </row>
    <row r="66" spans="1:22" x14ac:dyDescent="0.25">
      <c r="A66" s="30" t="str">
        <f>data!A61</f>
        <v>364097889769125291_53232588</v>
      </c>
      <c r="B66" s="30" t="str">
        <f>data!B61</f>
        <v>misc</v>
      </c>
      <c r="C66" s="35">
        <f>data!C61</f>
        <v>140.95721730958101</v>
      </c>
      <c r="D66" s="36">
        <f>data!D61</f>
        <v>111.828911956939</v>
      </c>
      <c r="E66" s="37">
        <f>data!E61</f>
        <v>96.026069033277693</v>
      </c>
      <c r="F66" s="35">
        <f t="shared" si="14"/>
        <v>126.05590720143866</v>
      </c>
      <c r="G66" s="36">
        <f t="shared" si="15"/>
        <v>106.8374501755045</v>
      </c>
      <c r="H66" s="37">
        <f t="shared" si="16"/>
        <v>101.51816348948222</v>
      </c>
      <c r="I66" s="35">
        <f t="shared" si="4"/>
        <v>14.901310108142354</v>
      </c>
      <c r="J66" s="36">
        <f t="shared" si="5"/>
        <v>4.991461781434495</v>
      </c>
      <c r="K66" s="37">
        <f t="shared" si="6"/>
        <v>-5.4920944562045264</v>
      </c>
      <c r="L66" s="35">
        <f t="shared" si="10"/>
        <v>156.15812896100903</v>
      </c>
      <c r="M66" s="36">
        <f t="shared" si="11"/>
        <v>123.0474663962176</v>
      </c>
      <c r="N66" s="37">
        <f t="shared" si="12"/>
        <v>106.61468939252926</v>
      </c>
      <c r="P66" s="105"/>
      <c r="Q66" s="105"/>
      <c r="R66" s="4"/>
      <c r="S66" s="4"/>
      <c r="T66" s="4"/>
      <c r="U66" s="4"/>
      <c r="V66" s="4"/>
    </row>
    <row r="67" spans="1:22" x14ac:dyDescent="0.25">
      <c r="A67" s="30" t="str">
        <f>data!A62</f>
        <v>364130798571389647_18002079</v>
      </c>
      <c r="B67" s="30" t="str">
        <f>data!B62</f>
        <v>misc</v>
      </c>
      <c r="C67" s="35">
        <f>data!C62</f>
        <v>38.401234567901199</v>
      </c>
      <c r="D67" s="36">
        <f>data!D62</f>
        <v>15.5393118031526</v>
      </c>
      <c r="E67" s="37">
        <f>data!E62</f>
        <v>25.632812166260798</v>
      </c>
      <c r="F67" s="35">
        <f t="shared" si="14"/>
        <v>126.05590720143866</v>
      </c>
      <c r="G67" s="36">
        <f t="shared" si="15"/>
        <v>106.8374501755045</v>
      </c>
      <c r="H67" s="37">
        <f t="shared" si="16"/>
        <v>101.51816348948222</v>
      </c>
      <c r="I67" s="35">
        <f t="shared" si="4"/>
        <v>-87.654672633537459</v>
      </c>
      <c r="J67" s="36">
        <f t="shared" si="5"/>
        <v>-91.2981383723519</v>
      </c>
      <c r="K67" s="37">
        <f t="shared" si="6"/>
        <v>-75.885351323221414</v>
      </c>
      <c r="L67" s="35">
        <f t="shared" si="10"/>
        <v>42.542446952155274</v>
      </c>
      <c r="M67" s="36">
        <f t="shared" si="11"/>
        <v>17.098198609452918</v>
      </c>
      <c r="N67" s="37">
        <f t="shared" si="12"/>
        <v>28.459295844088764</v>
      </c>
      <c r="P67" s="4"/>
      <c r="Q67" s="4"/>
      <c r="R67" s="4"/>
      <c r="S67" s="4"/>
      <c r="T67" s="4"/>
      <c r="U67" s="4"/>
      <c r="V67" s="4"/>
    </row>
    <row r="68" spans="1:22" x14ac:dyDescent="0.25">
      <c r="A68" s="30" t="str">
        <f>data!A63</f>
        <v>364379753807356055_28900519</v>
      </c>
      <c r="B68" s="30" t="str">
        <f>data!B63</f>
        <v>misc</v>
      </c>
      <c r="C68" s="35">
        <f>data!C63</f>
        <v>176.76773890384001</v>
      </c>
      <c r="D68" s="36">
        <f>data!D63</f>
        <v>174.10365671322899</v>
      </c>
      <c r="E68" s="37">
        <f>data!E63</f>
        <v>165.533619548037</v>
      </c>
      <c r="F68" s="35">
        <f t="shared" si="14"/>
        <v>126.05590720143866</v>
      </c>
      <c r="G68" s="36">
        <f t="shared" si="15"/>
        <v>106.8374501755045</v>
      </c>
      <c r="H68" s="37">
        <f t="shared" si="16"/>
        <v>101.51816348948222</v>
      </c>
      <c r="I68" s="35">
        <f t="shared" si="4"/>
        <v>50.711831702401355</v>
      </c>
      <c r="J68" s="36">
        <f t="shared" si="5"/>
        <v>67.266206537724486</v>
      </c>
      <c r="K68" s="37">
        <f t="shared" si="6"/>
        <v>64.015456058554776</v>
      </c>
      <c r="L68" s="35">
        <f t="shared" si="10"/>
        <v>195.83047888400367</v>
      </c>
      <c r="M68" s="36">
        <f t="shared" si="11"/>
        <v>191.56954560309794</v>
      </c>
      <c r="N68" s="37">
        <f t="shared" si="12"/>
        <v>183.78671135667415</v>
      </c>
      <c r="P68" s="4"/>
      <c r="Q68" s="3"/>
      <c r="R68" s="3"/>
      <c r="S68" s="3"/>
      <c r="T68" s="3"/>
      <c r="U68" s="3"/>
      <c r="V68" s="3"/>
    </row>
    <row r="69" spans="1:22" x14ac:dyDescent="0.25">
      <c r="A69" s="30" t="str">
        <f>data!A64</f>
        <v>364380387836996952_243067346</v>
      </c>
      <c r="B69" s="30" t="str">
        <f>data!B64</f>
        <v>misc</v>
      </c>
      <c r="C69" s="35">
        <f>data!C64</f>
        <v>187.03182536631201</v>
      </c>
      <c r="D69" s="36">
        <f>data!D64</f>
        <v>198.200756119441</v>
      </c>
      <c r="E69" s="37">
        <f>data!E64</f>
        <v>208.37440727925099</v>
      </c>
      <c r="F69" s="35">
        <f t="shared" si="14"/>
        <v>126.05590720143866</v>
      </c>
      <c r="G69" s="36">
        <f t="shared" si="15"/>
        <v>106.8374501755045</v>
      </c>
      <c r="H69" s="37">
        <f t="shared" si="16"/>
        <v>101.51816348948222</v>
      </c>
      <c r="I69" s="35">
        <f t="shared" si="4"/>
        <v>60.975918164873349</v>
      </c>
      <c r="J69" s="36">
        <f t="shared" si="5"/>
        <v>91.363305943936496</v>
      </c>
      <c r="K69" s="37">
        <f t="shared" si="6"/>
        <v>106.85624378976877</v>
      </c>
      <c r="L69" s="35">
        <f t="shared" si="10"/>
        <v>207.20145064455861</v>
      </c>
      <c r="M69" s="36">
        <f t="shared" si="11"/>
        <v>218.08403973118109</v>
      </c>
      <c r="N69" s="37">
        <f t="shared" si="12"/>
        <v>231.35147500134457</v>
      </c>
      <c r="P69" s="4"/>
      <c r="Q69" s="3"/>
      <c r="R69" s="3"/>
      <c r="S69" s="3"/>
      <c r="T69" s="3"/>
      <c r="U69" s="3"/>
      <c r="V69" s="3"/>
    </row>
    <row r="70" spans="1:22" x14ac:dyDescent="0.25">
      <c r="A70" s="30" t="str">
        <f>data!A65</f>
        <v>364380917726775349_21910577</v>
      </c>
      <c r="B70" s="30" t="str">
        <f>data!B65</f>
        <v>misc</v>
      </c>
      <c r="C70" s="35">
        <f>data!C65</f>
        <v>162.671301636122</v>
      </c>
      <c r="D70" s="36">
        <f>data!D65</f>
        <v>157.453650305438</v>
      </c>
      <c r="E70" s="37">
        <f>data!E65</f>
        <v>157.75274467085299</v>
      </c>
      <c r="F70" s="35">
        <f t="shared" si="14"/>
        <v>126.05590720143866</v>
      </c>
      <c r="G70" s="36">
        <f t="shared" si="15"/>
        <v>106.8374501755045</v>
      </c>
      <c r="H70" s="37">
        <f t="shared" si="16"/>
        <v>101.51816348948222</v>
      </c>
      <c r="I70" s="35">
        <f t="shared" si="4"/>
        <v>36.615394434683338</v>
      </c>
      <c r="J70" s="36">
        <f t="shared" si="5"/>
        <v>50.616200129933503</v>
      </c>
      <c r="K70" s="37">
        <f t="shared" si="6"/>
        <v>56.234581181370771</v>
      </c>
      <c r="L70" s="35">
        <f t="shared" si="10"/>
        <v>180.21387328722548</v>
      </c>
      <c r="M70" s="36">
        <f t="shared" si="11"/>
        <v>173.24922871806592</v>
      </c>
      <c r="N70" s="37">
        <f t="shared" si="12"/>
        <v>175.14785352791489</v>
      </c>
      <c r="P70" s="4"/>
      <c r="Q70" s="3"/>
      <c r="R70" s="3"/>
      <c r="S70" s="3"/>
      <c r="T70" s="3"/>
      <c r="U70" s="3"/>
      <c r="V70" s="3"/>
    </row>
    <row r="71" spans="1:22" x14ac:dyDescent="0.25">
      <c r="A71" s="30" t="str">
        <f>data!A66</f>
        <v>364382957635044547_23045704</v>
      </c>
      <c r="B71" s="30" t="str">
        <f>data!B66</f>
        <v>misc</v>
      </c>
      <c r="C71" s="35">
        <f>data!C66</f>
        <v>102.06478277585499</v>
      </c>
      <c r="D71" s="36">
        <f>data!D66</f>
        <v>98.728469819300201</v>
      </c>
      <c r="E71" s="37">
        <f>data!E66</f>
        <v>86.097291639967494</v>
      </c>
      <c r="F71" s="35">
        <f t="shared" si="14"/>
        <v>126.05590720143866</v>
      </c>
      <c r="G71" s="36">
        <f t="shared" si="15"/>
        <v>106.8374501755045</v>
      </c>
      <c r="H71" s="37">
        <f t="shared" si="16"/>
        <v>101.51816348948222</v>
      </c>
      <c r="I71" s="35">
        <f t="shared" si="4"/>
        <v>-23.991124425583664</v>
      </c>
      <c r="J71" s="36">
        <f t="shared" si="5"/>
        <v>-8.1089803562042988</v>
      </c>
      <c r="K71" s="37">
        <f t="shared" si="6"/>
        <v>-15.420871849514725</v>
      </c>
      <c r="L71" s="35">
        <f t="shared" si="10"/>
        <v>113.07151074133753</v>
      </c>
      <c r="M71" s="36">
        <f t="shared" si="11"/>
        <v>108.63280219625281</v>
      </c>
      <c r="N71" s="37">
        <f t="shared" si="12"/>
        <v>95.591083735314513</v>
      </c>
      <c r="P71" s="4"/>
      <c r="Q71" s="3"/>
      <c r="R71" s="3"/>
      <c r="S71" s="3"/>
      <c r="T71" s="3"/>
      <c r="U71" s="3"/>
      <c r="V71" s="3"/>
    </row>
    <row r="72" spans="1:22" x14ac:dyDescent="0.25">
      <c r="A72" s="30" t="str">
        <f>data!A67</f>
        <v>364395363364735449_31932529</v>
      </c>
      <c r="B72" s="30" t="str">
        <f>data!B67</f>
        <v>misc</v>
      </c>
      <c r="C72" s="35">
        <f>data!C67</f>
        <v>167.46031440898801</v>
      </c>
      <c r="D72" s="36">
        <f>data!D67</f>
        <v>165.57901875347</v>
      </c>
      <c r="E72" s="37">
        <f>data!E67</f>
        <v>181.883965568798</v>
      </c>
      <c r="F72" s="35">
        <f t="shared" si="14"/>
        <v>126.05590720143866</v>
      </c>
      <c r="G72" s="36">
        <f t="shared" si="15"/>
        <v>106.8374501755045</v>
      </c>
      <c r="H72" s="37">
        <f t="shared" si="16"/>
        <v>101.51816348948222</v>
      </c>
      <c r="I72" s="35">
        <f t="shared" ref="I72:I135" si="29">C72-F72</f>
        <v>41.404407207549355</v>
      </c>
      <c r="J72" s="36">
        <f t="shared" ref="J72:J135" si="30">D72-G72</f>
        <v>58.741568577965495</v>
      </c>
      <c r="K72" s="37">
        <f t="shared" ref="K72:K135" si="31">E72-H72</f>
        <v>80.365802079315785</v>
      </c>
      <c r="L72" s="35">
        <f t="shared" si="10"/>
        <v>185.51933609682862</v>
      </c>
      <c r="M72" s="36">
        <f t="shared" si="11"/>
        <v>182.18972526381688</v>
      </c>
      <c r="N72" s="37">
        <f t="shared" si="12"/>
        <v>201.93998035969574</v>
      </c>
      <c r="P72" s="4"/>
      <c r="Q72" s="3"/>
      <c r="R72" s="3"/>
      <c r="S72" s="3"/>
      <c r="T72" s="3"/>
      <c r="U72" s="3"/>
      <c r="V72" s="3"/>
    </row>
    <row r="73" spans="1:22" x14ac:dyDescent="0.25">
      <c r="A73" s="30" t="str">
        <f>data!A68</f>
        <v>364398948807507925_26808230</v>
      </c>
      <c r="B73" s="30" t="str">
        <f>data!B68</f>
        <v>misc</v>
      </c>
      <c r="C73" s="35">
        <f>data!C68</f>
        <v>24.5608206245461</v>
      </c>
      <c r="D73" s="36">
        <f>data!D68</f>
        <v>47.121096586782798</v>
      </c>
      <c r="E73" s="37">
        <f>data!E68</f>
        <v>80.826135247127198</v>
      </c>
      <c r="F73" s="35">
        <f t="shared" si="14"/>
        <v>126.05590720143866</v>
      </c>
      <c r="G73" s="36">
        <f t="shared" si="15"/>
        <v>106.8374501755045</v>
      </c>
      <c r="H73" s="37">
        <f t="shared" si="16"/>
        <v>101.51816348948222</v>
      </c>
      <c r="I73" s="35">
        <f t="shared" si="29"/>
        <v>-101.49508657689256</v>
      </c>
      <c r="J73" s="36">
        <f t="shared" si="30"/>
        <v>-59.716353588721702</v>
      </c>
      <c r="K73" s="37">
        <f t="shared" si="31"/>
        <v>-20.692028242355022</v>
      </c>
      <c r="L73" s="35">
        <f t="shared" si="10"/>
        <v>27.2094743900381</v>
      </c>
      <c r="M73" s="36">
        <f t="shared" si="11"/>
        <v>51.848233586031107</v>
      </c>
      <c r="N73" s="37">
        <f t="shared" si="12"/>
        <v>89.738686493401389</v>
      </c>
      <c r="P73" s="4"/>
      <c r="Q73" s="3"/>
      <c r="R73" s="3"/>
      <c r="S73" s="3"/>
      <c r="T73" s="3"/>
      <c r="U73" s="3"/>
      <c r="V73" s="3"/>
    </row>
    <row r="74" spans="1:22" x14ac:dyDescent="0.25">
      <c r="A74" s="30" t="str">
        <f>data!A69</f>
        <v>364401857356229010_200748449</v>
      </c>
      <c r="B74" s="30" t="str">
        <f>data!B69</f>
        <v>misc</v>
      </c>
      <c r="C74" s="35">
        <f>data!C69</f>
        <v>106.73260284505901</v>
      </c>
      <c r="D74" s="36">
        <f>data!D69</f>
        <v>90.563650732624197</v>
      </c>
      <c r="E74" s="37">
        <f>data!E69</f>
        <v>82.435281302063302</v>
      </c>
      <c r="F74" s="35">
        <f t="shared" si="14"/>
        <v>126.05590720143866</v>
      </c>
      <c r="G74" s="36">
        <f t="shared" si="15"/>
        <v>106.8374501755045</v>
      </c>
      <c r="H74" s="37">
        <f t="shared" si="16"/>
        <v>101.51816348948222</v>
      </c>
      <c r="I74" s="35">
        <f t="shared" si="29"/>
        <v>-19.323304356379651</v>
      </c>
      <c r="J74" s="36">
        <f t="shared" si="30"/>
        <v>-16.273799442880303</v>
      </c>
      <c r="K74" s="37">
        <f t="shared" si="31"/>
        <v>-19.082882187418917</v>
      </c>
      <c r="L74" s="35">
        <f t="shared" si="10"/>
        <v>118.24271135274461</v>
      </c>
      <c r="M74" s="36">
        <f t="shared" si="11"/>
        <v>99.648897366830724</v>
      </c>
      <c r="N74" s="37">
        <f t="shared" si="12"/>
        <v>91.525270163454294</v>
      </c>
      <c r="P74" s="3"/>
      <c r="Q74" s="3"/>
      <c r="R74" s="3"/>
      <c r="S74" s="3"/>
      <c r="T74" s="3"/>
      <c r="U74" s="3"/>
      <c r="V74" s="3"/>
    </row>
    <row r="75" spans="1:22" x14ac:dyDescent="0.25">
      <c r="A75" s="30" t="str">
        <f>data!A70</f>
        <v>364403567825914745_191422433</v>
      </c>
      <c r="B75" s="30" t="str">
        <f>data!B70</f>
        <v>misc</v>
      </c>
      <c r="C75" s="35">
        <f>data!C70</f>
        <v>196.093895510273</v>
      </c>
      <c r="D75" s="36">
        <f>data!D70</f>
        <v>209.30121961638599</v>
      </c>
      <c r="E75" s="37">
        <f>data!E70</f>
        <v>213.48687470630901</v>
      </c>
      <c r="F75" s="35">
        <f t="shared" si="14"/>
        <v>126.05590720143866</v>
      </c>
      <c r="G75" s="36">
        <f t="shared" si="15"/>
        <v>106.8374501755045</v>
      </c>
      <c r="H75" s="37">
        <f t="shared" si="16"/>
        <v>101.51816348948222</v>
      </c>
      <c r="I75" s="35">
        <f t="shared" si="29"/>
        <v>70.037988308834343</v>
      </c>
      <c r="J75" s="36">
        <f t="shared" si="30"/>
        <v>102.46376944088149</v>
      </c>
      <c r="K75" s="37">
        <f t="shared" si="31"/>
        <v>111.96871121682679</v>
      </c>
      <c r="L75" s="35">
        <f t="shared" si="10"/>
        <v>217.24077991910283</v>
      </c>
      <c r="M75" s="36">
        <f t="shared" si="11"/>
        <v>230.29808961524623</v>
      </c>
      <c r="N75" s="37">
        <f t="shared" si="12"/>
        <v>237.02768493321548</v>
      </c>
      <c r="P75" s="105"/>
      <c r="Q75" s="105"/>
      <c r="R75" s="4"/>
      <c r="S75" s="4"/>
      <c r="T75" s="4"/>
      <c r="U75" s="4"/>
      <c r="V75" s="4"/>
    </row>
    <row r="76" spans="1:22" x14ac:dyDescent="0.25">
      <c r="A76" s="30" t="str">
        <f>data!A71</f>
        <v>364431329528492451_33201131</v>
      </c>
      <c r="B76" s="30" t="str">
        <f>data!B71</f>
        <v>misc</v>
      </c>
      <c r="C76" s="35">
        <f>data!C71</f>
        <v>94.732923234653299</v>
      </c>
      <c r="D76" s="36">
        <f>data!D71</f>
        <v>83.826968260070899</v>
      </c>
      <c r="E76" s="37">
        <f>data!E71</f>
        <v>109.17165406467601</v>
      </c>
      <c r="F76" s="35">
        <f t="shared" si="14"/>
        <v>126.05590720143866</v>
      </c>
      <c r="G76" s="36">
        <f t="shared" si="15"/>
        <v>106.8374501755045</v>
      </c>
      <c r="H76" s="37">
        <f t="shared" si="16"/>
        <v>101.51816348948222</v>
      </c>
      <c r="I76" s="35">
        <f t="shared" si="29"/>
        <v>-31.322983966785358</v>
      </c>
      <c r="J76" s="36">
        <f t="shared" si="30"/>
        <v>-23.010481915433601</v>
      </c>
      <c r="K76" s="37">
        <f t="shared" si="31"/>
        <v>7.6534905751937856</v>
      </c>
      <c r="L76" s="35">
        <f t="shared" si="10"/>
        <v>104.94897902843915</v>
      </c>
      <c r="M76" s="36">
        <f t="shared" si="11"/>
        <v>92.23639825852608</v>
      </c>
      <c r="N76" s="37">
        <f t="shared" si="12"/>
        <v>121.20981422805616</v>
      </c>
      <c r="P76" s="4"/>
      <c r="Q76" s="4"/>
      <c r="R76" s="4"/>
      <c r="S76" s="4"/>
      <c r="T76" s="4"/>
      <c r="U76" s="4"/>
      <c r="V76" s="4"/>
    </row>
    <row r="77" spans="1:22" x14ac:dyDescent="0.25">
      <c r="A77" s="30" t="str">
        <f>data!A72</f>
        <v>364440320441105376_225628629</v>
      </c>
      <c r="B77" s="30" t="str">
        <f>data!B72</f>
        <v>misc</v>
      </c>
      <c r="C77" s="35">
        <f>data!C72</f>
        <v>179.90777051561301</v>
      </c>
      <c r="D77" s="36">
        <f>data!D72</f>
        <v>169.63921995813499</v>
      </c>
      <c r="E77" s="37">
        <f>data!E72</f>
        <v>160.03490110641201</v>
      </c>
      <c r="F77" s="35">
        <f t="shared" si="14"/>
        <v>126.05590720143866</v>
      </c>
      <c r="G77" s="36">
        <f t="shared" si="15"/>
        <v>106.8374501755045</v>
      </c>
      <c r="H77" s="37">
        <f t="shared" si="16"/>
        <v>101.51816348948222</v>
      </c>
      <c r="I77" s="35">
        <f t="shared" si="29"/>
        <v>53.851863314174352</v>
      </c>
      <c r="J77" s="36">
        <f t="shared" si="30"/>
        <v>62.801769782630487</v>
      </c>
      <c r="K77" s="37">
        <f t="shared" si="31"/>
        <v>58.516737616929788</v>
      </c>
      <c r="L77" s="35">
        <f t="shared" ref="L77:L140" si="32">(255/(VLOOKUP($B77,$P$30:$S$34,2,0)-VLOOKUP($B77,$P$23:$S$27,2,0)))*(I77-VLOOKUP($B77,$P$23:$S$27,2,0))</f>
        <v>199.30913340579357</v>
      </c>
      <c r="M77" s="36">
        <f t="shared" ref="M77:M140" si="33">(255/(VLOOKUP($B77,$P$30:$S$34,3,0)-VLOOKUP($B77,$P$23:$S$27,3,0)))*(J77-VLOOKUP($B77,$P$23:$S$27,3,0))</f>
        <v>186.65724142354912</v>
      </c>
      <c r="N77" s="37">
        <f t="shared" ref="N77:N140" si="34">(255/(VLOOKUP($B77,$P$30:$S$34,4,0)-VLOOKUP($B77,$P$23:$S$27,4,0)))*(K77-VLOOKUP($B77,$P$23:$S$27,4,0))</f>
        <v>177.68165921184814</v>
      </c>
      <c r="P77" s="4"/>
      <c r="Q77" s="3"/>
      <c r="R77" s="3"/>
      <c r="S77" s="3"/>
      <c r="T77" s="3"/>
      <c r="U77" s="3"/>
      <c r="V77" s="3"/>
    </row>
    <row r="78" spans="1:22" x14ac:dyDescent="0.25">
      <c r="A78" s="30" t="str">
        <f>data!A73</f>
        <v>364443607497971526_23441284</v>
      </c>
      <c r="B78" s="30" t="str">
        <f>data!B73</f>
        <v>misc</v>
      </c>
      <c r="C78" s="35">
        <f>data!C73</f>
        <v>211.138418984151</v>
      </c>
      <c r="D78" s="36">
        <f>data!D73</f>
        <v>175.67706864881001</v>
      </c>
      <c r="E78" s="37">
        <f>data!E73</f>
        <v>148.263872869409</v>
      </c>
      <c r="F78" s="35">
        <f t="shared" si="14"/>
        <v>126.05590720143866</v>
      </c>
      <c r="G78" s="36">
        <f t="shared" si="15"/>
        <v>106.8374501755045</v>
      </c>
      <c r="H78" s="37">
        <f t="shared" si="16"/>
        <v>101.51816348948222</v>
      </c>
      <c r="I78" s="35">
        <f t="shared" si="29"/>
        <v>85.082511782712345</v>
      </c>
      <c r="J78" s="36">
        <f t="shared" si="30"/>
        <v>68.839618473305507</v>
      </c>
      <c r="K78" s="37">
        <f t="shared" si="31"/>
        <v>46.74570937992678</v>
      </c>
      <c r="L78" s="35">
        <f t="shared" si="32"/>
        <v>233.90771391249319</v>
      </c>
      <c r="M78" s="36">
        <f t="shared" si="33"/>
        <v>193.30080050742325</v>
      </c>
      <c r="N78" s="37">
        <f t="shared" si="34"/>
        <v>164.61266105381816</v>
      </c>
      <c r="P78" s="4"/>
      <c r="Q78" s="3"/>
      <c r="R78" s="3"/>
      <c r="S78" s="3"/>
      <c r="T78" s="3"/>
      <c r="U78" s="3"/>
      <c r="V78" s="3"/>
    </row>
    <row r="79" spans="1:22" x14ac:dyDescent="0.25">
      <c r="A79" s="30" t="str">
        <f>data!A74</f>
        <v>364447107519875658_226152305</v>
      </c>
      <c r="B79" s="30" t="str">
        <f>data!B74</f>
        <v>misc</v>
      </c>
      <c r="C79" s="35">
        <f>data!C74</f>
        <v>153.02155154000599</v>
      </c>
      <c r="D79" s="36">
        <f>data!D74</f>
        <v>134.38636849075101</v>
      </c>
      <c r="E79" s="37">
        <f>data!E74</f>
        <v>124.990559186637</v>
      </c>
      <c r="F79" s="35">
        <f t="shared" si="14"/>
        <v>126.05590720143866</v>
      </c>
      <c r="G79" s="36">
        <f t="shared" si="15"/>
        <v>106.8374501755045</v>
      </c>
      <c r="H79" s="37">
        <f t="shared" si="16"/>
        <v>101.51816348948222</v>
      </c>
      <c r="I79" s="35">
        <f t="shared" si="29"/>
        <v>26.96564433856733</v>
      </c>
      <c r="J79" s="36">
        <f t="shared" si="30"/>
        <v>27.54891831524651</v>
      </c>
      <c r="K79" s="37">
        <f t="shared" si="31"/>
        <v>23.472395697154781</v>
      </c>
      <c r="L79" s="35">
        <f t="shared" si="32"/>
        <v>169.52348829869911</v>
      </c>
      <c r="M79" s="36">
        <f t="shared" si="33"/>
        <v>147.86786235873188</v>
      </c>
      <c r="N79" s="37">
        <f t="shared" si="34"/>
        <v>138.77304130885335</v>
      </c>
      <c r="P79" s="4"/>
      <c r="Q79" s="3"/>
      <c r="R79" s="3"/>
      <c r="S79" s="3"/>
      <c r="T79" s="3"/>
      <c r="U79" s="3"/>
      <c r="V79" s="3"/>
    </row>
    <row r="80" spans="1:22" x14ac:dyDescent="0.25">
      <c r="A80" s="30" t="str">
        <f>data!A75</f>
        <v>364451953518181488_11497430</v>
      </c>
      <c r="B80" s="30" t="str">
        <f>data!B75</f>
        <v>misc</v>
      </c>
      <c r="C80" s="35">
        <f>data!C75</f>
        <v>78.241125208253195</v>
      </c>
      <c r="D80" s="36">
        <f>data!D75</f>
        <v>58.572044939980302</v>
      </c>
      <c r="E80" s="37">
        <f>data!E75</f>
        <v>82.484781494296996</v>
      </c>
      <c r="F80" s="35">
        <f t="shared" si="14"/>
        <v>126.05590720143866</v>
      </c>
      <c r="G80" s="36">
        <f t="shared" si="15"/>
        <v>106.8374501755045</v>
      </c>
      <c r="H80" s="37">
        <f t="shared" si="16"/>
        <v>101.51816348948222</v>
      </c>
      <c r="I80" s="35">
        <f t="shared" si="29"/>
        <v>-47.814781993185463</v>
      </c>
      <c r="J80" s="36">
        <f t="shared" si="30"/>
        <v>-48.265405235524199</v>
      </c>
      <c r="K80" s="37">
        <f t="shared" si="31"/>
        <v>-19.033381995185223</v>
      </c>
      <c r="L80" s="35">
        <f t="shared" si="32"/>
        <v>86.67869551858972</v>
      </c>
      <c r="M80" s="36">
        <f t="shared" si="33"/>
        <v>64.447928584739927</v>
      </c>
      <c r="N80" s="37">
        <f t="shared" si="34"/>
        <v>91.58022865205011</v>
      </c>
      <c r="P80" s="4"/>
      <c r="Q80" s="3"/>
      <c r="R80" s="3"/>
      <c r="S80" s="3"/>
      <c r="T80" s="3"/>
      <c r="U80" s="3"/>
      <c r="V80" s="3"/>
    </row>
    <row r="81" spans="1:22" x14ac:dyDescent="0.25">
      <c r="A81" s="30" t="str">
        <f>data!A76</f>
        <v>364453284615587751_34768872</v>
      </c>
      <c r="B81" s="30" t="str">
        <f>data!B76</f>
        <v>misc</v>
      </c>
      <c r="C81" s="35">
        <f>data!C76</f>
        <v>167.606412063736</v>
      </c>
      <c r="D81" s="36">
        <f>data!D76</f>
        <v>162.15902003502899</v>
      </c>
      <c r="E81" s="37">
        <f>data!E76</f>
        <v>162.88829082831299</v>
      </c>
      <c r="F81" s="35">
        <f t="shared" si="14"/>
        <v>126.05590720143866</v>
      </c>
      <c r="G81" s="36">
        <f t="shared" si="15"/>
        <v>106.8374501755045</v>
      </c>
      <c r="H81" s="37">
        <f t="shared" si="16"/>
        <v>101.51816348948222</v>
      </c>
      <c r="I81" s="35">
        <f t="shared" si="29"/>
        <v>41.550504862297345</v>
      </c>
      <c r="J81" s="36">
        <f t="shared" si="30"/>
        <v>55.321569859524487</v>
      </c>
      <c r="K81" s="37">
        <f t="shared" si="31"/>
        <v>61.37012733883077</v>
      </c>
      <c r="L81" s="35">
        <f t="shared" si="32"/>
        <v>185.68118901111347</v>
      </c>
      <c r="M81" s="36">
        <f t="shared" si="33"/>
        <v>178.42663600524912</v>
      </c>
      <c r="N81" s="37">
        <f t="shared" si="34"/>
        <v>180.84968703990475</v>
      </c>
      <c r="P81" s="4"/>
      <c r="Q81" s="3"/>
      <c r="R81" s="3"/>
      <c r="S81" s="3"/>
      <c r="T81" s="3"/>
      <c r="U81" s="3"/>
      <c r="V81" s="3"/>
    </row>
    <row r="82" spans="1:22" x14ac:dyDescent="0.25">
      <c r="A82" s="30" t="str">
        <f>data!A77</f>
        <v>364453707820714540_41663729</v>
      </c>
      <c r="B82" s="30" t="str">
        <f>data!B77</f>
        <v>misc</v>
      </c>
      <c r="C82" s="35">
        <f>data!C77</f>
        <v>218.2612777137</v>
      </c>
      <c r="D82" s="36">
        <f>data!D77</f>
        <v>215.62840146952001</v>
      </c>
      <c r="E82" s="37">
        <f>data!E77</f>
        <v>191.83141099577</v>
      </c>
      <c r="F82" s="35">
        <f t="shared" si="14"/>
        <v>126.05590720143866</v>
      </c>
      <c r="G82" s="36">
        <f t="shared" si="15"/>
        <v>106.8374501755045</v>
      </c>
      <c r="H82" s="37">
        <f t="shared" si="16"/>
        <v>101.51816348948222</v>
      </c>
      <c r="I82" s="35">
        <f t="shared" si="29"/>
        <v>92.205370512261339</v>
      </c>
      <c r="J82" s="36">
        <f t="shared" si="30"/>
        <v>108.79095129401551</v>
      </c>
      <c r="K82" s="37">
        <f t="shared" si="31"/>
        <v>90.31324750628778</v>
      </c>
      <c r="L82" s="35">
        <f t="shared" si="32"/>
        <v>241.79870603967927</v>
      </c>
      <c r="M82" s="36">
        <f t="shared" si="33"/>
        <v>237.26000744876725</v>
      </c>
      <c r="N82" s="37">
        <f t="shared" si="34"/>
        <v>212.98431254076445</v>
      </c>
      <c r="P82" s="4"/>
      <c r="Q82" s="3"/>
      <c r="R82" s="3"/>
      <c r="S82" s="3"/>
      <c r="T82" s="3"/>
      <c r="U82" s="3"/>
      <c r="V82" s="3"/>
    </row>
    <row r="83" spans="1:22" x14ac:dyDescent="0.25">
      <c r="A83" s="30" t="str">
        <f>data!A78</f>
        <v>364454959900700548_44065170</v>
      </c>
      <c r="B83" s="30" t="str">
        <f>data!B78</f>
        <v>misc</v>
      </c>
      <c r="C83" s="35">
        <f>data!C78</f>
        <v>149.98332906147201</v>
      </c>
      <c r="D83" s="36">
        <f>data!D78</f>
        <v>144.870498526207</v>
      </c>
      <c r="E83" s="37">
        <f>data!E78</f>
        <v>138.491755307787</v>
      </c>
      <c r="F83" s="35">
        <f t="shared" si="14"/>
        <v>126.05590720143866</v>
      </c>
      <c r="G83" s="36">
        <f t="shared" si="15"/>
        <v>106.8374501755045</v>
      </c>
      <c r="H83" s="37">
        <f t="shared" si="16"/>
        <v>101.51816348948222</v>
      </c>
      <c r="I83" s="35">
        <f t="shared" si="29"/>
        <v>23.927421860033348</v>
      </c>
      <c r="J83" s="36">
        <f t="shared" si="30"/>
        <v>38.033048350702501</v>
      </c>
      <c r="K83" s="37">
        <f t="shared" si="31"/>
        <v>36.973591818304783</v>
      </c>
      <c r="L83" s="35">
        <f t="shared" si="32"/>
        <v>166.15762206871293</v>
      </c>
      <c r="M83" s="36">
        <f t="shared" si="33"/>
        <v>159.40374888088721</v>
      </c>
      <c r="N83" s="37">
        <f t="shared" si="34"/>
        <v>153.76298982361757</v>
      </c>
      <c r="P83" s="3"/>
      <c r="Q83" s="3"/>
      <c r="R83" s="3"/>
      <c r="S83" s="3"/>
      <c r="T83" s="3"/>
      <c r="U83" s="3"/>
      <c r="V83" s="3"/>
    </row>
    <row r="84" spans="1:22" x14ac:dyDescent="0.25">
      <c r="A84" s="30" t="str">
        <f>data!A79</f>
        <v>364455709247695208_32301177</v>
      </c>
      <c r="B84" s="30" t="str">
        <f>data!B79</f>
        <v>misc</v>
      </c>
      <c r="C84" s="35">
        <f>data!C79</f>
        <v>166.10584604211999</v>
      </c>
      <c r="D84" s="36">
        <f>data!D79</f>
        <v>166.03100303302099</v>
      </c>
      <c r="E84" s="37">
        <f>data!E79</f>
        <v>166.62443931820999</v>
      </c>
      <c r="F84" s="35">
        <f t="shared" si="14"/>
        <v>126.05590720143866</v>
      </c>
      <c r="G84" s="36">
        <f t="shared" si="15"/>
        <v>106.8374501755045</v>
      </c>
      <c r="H84" s="37">
        <f t="shared" si="16"/>
        <v>101.51816348948222</v>
      </c>
      <c r="I84" s="35">
        <f t="shared" si="29"/>
        <v>40.049938840681335</v>
      </c>
      <c r="J84" s="36">
        <f t="shared" si="30"/>
        <v>59.193552857516494</v>
      </c>
      <c r="K84" s="37">
        <f t="shared" si="31"/>
        <v>65.106275828727775</v>
      </c>
      <c r="L84" s="35">
        <f t="shared" si="32"/>
        <v>184.01880104127028</v>
      </c>
      <c r="M84" s="36">
        <f t="shared" si="33"/>
        <v>182.68705211316589</v>
      </c>
      <c r="N84" s="37">
        <f t="shared" si="34"/>
        <v>184.9978138432283</v>
      </c>
      <c r="P84" s="105"/>
      <c r="Q84" s="105"/>
      <c r="R84" s="4"/>
      <c r="S84" s="4"/>
      <c r="T84" s="4"/>
      <c r="U84" s="4"/>
      <c r="V84" s="4"/>
    </row>
    <row r="85" spans="1:22" x14ac:dyDescent="0.25">
      <c r="A85" s="30" t="str">
        <f>data!A80</f>
        <v>364459694020922020_42356057</v>
      </c>
      <c r="B85" s="30" t="str">
        <f>data!B80</f>
        <v>misc</v>
      </c>
      <c r="C85" s="35">
        <f>data!C80</f>
        <v>204.482592165406</v>
      </c>
      <c r="D85" s="36">
        <f>data!D80</f>
        <v>203.67911914221</v>
      </c>
      <c r="E85" s="37">
        <f>data!E80</f>
        <v>198.84760134990799</v>
      </c>
      <c r="F85" s="35">
        <f t="shared" si="14"/>
        <v>126.05590720143866</v>
      </c>
      <c r="G85" s="36">
        <f t="shared" si="15"/>
        <v>106.8374501755045</v>
      </c>
      <c r="H85" s="37">
        <f t="shared" si="16"/>
        <v>101.51816348948222</v>
      </c>
      <c r="I85" s="35">
        <f t="shared" si="29"/>
        <v>78.426684963967347</v>
      </c>
      <c r="J85" s="36">
        <f t="shared" si="30"/>
        <v>96.841668966705498</v>
      </c>
      <c r="K85" s="37">
        <f t="shared" si="31"/>
        <v>97.32943786042577</v>
      </c>
      <c r="L85" s="35">
        <f t="shared" si="32"/>
        <v>226.53411870011755</v>
      </c>
      <c r="M85" s="36">
        <f t="shared" si="33"/>
        <v>224.11198615535824</v>
      </c>
      <c r="N85" s="37">
        <f t="shared" si="34"/>
        <v>220.77416547191021</v>
      </c>
      <c r="P85" s="4"/>
      <c r="Q85" s="4"/>
      <c r="R85" s="4"/>
      <c r="S85" s="4"/>
      <c r="T85" s="4"/>
      <c r="U85" s="4"/>
      <c r="V85" s="4"/>
    </row>
    <row r="86" spans="1:22" x14ac:dyDescent="0.25">
      <c r="A86" s="30" t="str">
        <f>data!A81</f>
        <v>364467055070389388_10199968</v>
      </c>
      <c r="B86" s="30" t="str">
        <f>data!B81</f>
        <v>misc</v>
      </c>
      <c r="C86" s="35">
        <f>data!C81</f>
        <v>194.78571276004899</v>
      </c>
      <c r="D86" s="36">
        <f>data!D81</f>
        <v>188.93324148831601</v>
      </c>
      <c r="E86" s="37">
        <f>data!E81</f>
        <v>188.64328890597599</v>
      </c>
      <c r="F86" s="35">
        <f t="shared" si="14"/>
        <v>126.05590720143866</v>
      </c>
      <c r="G86" s="36">
        <f t="shared" si="15"/>
        <v>106.8374501755045</v>
      </c>
      <c r="H86" s="37">
        <f t="shared" si="16"/>
        <v>101.51816348948222</v>
      </c>
      <c r="I86" s="35">
        <f t="shared" si="29"/>
        <v>68.729805558610337</v>
      </c>
      <c r="J86" s="36">
        <f t="shared" si="30"/>
        <v>82.095791312811514</v>
      </c>
      <c r="K86" s="37">
        <f t="shared" si="31"/>
        <v>87.125125416493773</v>
      </c>
      <c r="L86" s="35">
        <f t="shared" si="32"/>
        <v>215.79152194910912</v>
      </c>
      <c r="M86" s="36">
        <f t="shared" si="33"/>
        <v>207.88681814336033</v>
      </c>
      <c r="N86" s="37">
        <f t="shared" si="34"/>
        <v>209.44464201409676</v>
      </c>
      <c r="P86" s="4"/>
      <c r="Q86" s="3"/>
      <c r="R86" s="3"/>
      <c r="S86" s="3"/>
      <c r="T86" s="3"/>
      <c r="U86" s="3"/>
      <c r="V86" s="3"/>
    </row>
    <row r="87" spans="1:22" x14ac:dyDescent="0.25">
      <c r="A87" s="30" t="str">
        <f>data!A82</f>
        <v>364467803836502613_15798955</v>
      </c>
      <c r="B87" s="30" t="str">
        <f>data!B82</f>
        <v>misc</v>
      </c>
      <c r="C87" s="35">
        <f>data!C82</f>
        <v>141.63366653851</v>
      </c>
      <c r="D87" s="36">
        <f>data!D82</f>
        <v>128.58998675723001</v>
      </c>
      <c r="E87" s="37">
        <f>data!E82</f>
        <v>120.78946131829601</v>
      </c>
      <c r="F87" s="35">
        <f t="shared" si="14"/>
        <v>126.05590720143866</v>
      </c>
      <c r="G87" s="36">
        <f t="shared" si="15"/>
        <v>106.8374501755045</v>
      </c>
      <c r="H87" s="37">
        <f t="shared" si="16"/>
        <v>101.51816348948222</v>
      </c>
      <c r="I87" s="35">
        <f t="shared" si="29"/>
        <v>15.577759337071342</v>
      </c>
      <c r="J87" s="36">
        <f t="shared" si="30"/>
        <v>21.752536581725508</v>
      </c>
      <c r="K87" s="37">
        <f t="shared" si="31"/>
        <v>19.271297828813786</v>
      </c>
      <c r="L87" s="35">
        <f t="shared" si="32"/>
        <v>156.90752688431414</v>
      </c>
      <c r="M87" s="36">
        <f t="shared" si="33"/>
        <v>141.48999393370676</v>
      </c>
      <c r="N87" s="37">
        <f t="shared" si="34"/>
        <v>134.10869600293881</v>
      </c>
      <c r="P87" s="4"/>
      <c r="Q87" s="3"/>
      <c r="R87" s="3"/>
      <c r="S87" s="3"/>
      <c r="T87" s="3"/>
      <c r="U87" s="3"/>
      <c r="V87" s="3"/>
    </row>
    <row r="88" spans="1:22" x14ac:dyDescent="0.25">
      <c r="A88" s="30" t="str">
        <f>data!A83</f>
        <v>364475687010177899_1875131</v>
      </c>
      <c r="B88" s="30" t="str">
        <f>data!B83</f>
        <v>misc</v>
      </c>
      <c r="C88" s="35">
        <f>data!C83</f>
        <v>128.842731428083</v>
      </c>
      <c r="D88" s="36">
        <f>data!D83</f>
        <v>125.21567559485599</v>
      </c>
      <c r="E88" s="37">
        <f>data!E83</f>
        <v>126.618971335811</v>
      </c>
      <c r="F88" s="35">
        <f t="shared" ref="F88:F151" si="35">VLOOKUP(B88,$P$15:$S$20,2,0)</f>
        <v>126.05590720143866</v>
      </c>
      <c r="G88" s="36">
        <f t="shared" ref="G88:G151" si="36">VLOOKUP(B88,$P$15:$S$20,3,0)</f>
        <v>106.8374501755045</v>
      </c>
      <c r="H88" s="37">
        <f t="shared" ref="H88:H151" si="37">VLOOKUP(B88,$P$15:$S$20,4,0)</f>
        <v>101.51816348948222</v>
      </c>
      <c r="I88" s="35">
        <f t="shared" si="29"/>
        <v>2.7868242266443417</v>
      </c>
      <c r="J88" s="36">
        <f t="shared" si="30"/>
        <v>18.378225419351494</v>
      </c>
      <c r="K88" s="37">
        <f t="shared" si="31"/>
        <v>25.100807846328777</v>
      </c>
      <c r="L88" s="35">
        <f t="shared" si="32"/>
        <v>142.73720958783193</v>
      </c>
      <c r="M88" s="36">
        <f t="shared" si="33"/>
        <v>137.77717555698433</v>
      </c>
      <c r="N88" s="37">
        <f t="shared" si="34"/>
        <v>140.58101551039064</v>
      </c>
      <c r="P88" s="4"/>
      <c r="Q88" s="3"/>
      <c r="R88" s="3"/>
      <c r="S88" s="3"/>
      <c r="T88" s="3"/>
      <c r="U88" s="3"/>
      <c r="V88" s="3"/>
    </row>
    <row r="89" spans="1:22" x14ac:dyDescent="0.25">
      <c r="A89" s="30" t="str">
        <f>data!A84</f>
        <v>364480614424621317_209104843</v>
      </c>
      <c r="B89" s="30" t="str">
        <f>data!B84</f>
        <v>misc</v>
      </c>
      <c r="C89" s="35">
        <f>data!C84</f>
        <v>203.72942030842799</v>
      </c>
      <c r="D89" s="36">
        <f>data!D84</f>
        <v>173.705262933059</v>
      </c>
      <c r="E89" s="37">
        <f>data!E84</f>
        <v>174.157717117348</v>
      </c>
      <c r="F89" s="35">
        <f t="shared" si="35"/>
        <v>126.05590720143866</v>
      </c>
      <c r="G89" s="36">
        <f t="shared" si="36"/>
        <v>106.8374501755045</v>
      </c>
      <c r="H89" s="37">
        <f t="shared" si="37"/>
        <v>101.51816348948222</v>
      </c>
      <c r="I89" s="35">
        <f t="shared" si="29"/>
        <v>77.673513106989333</v>
      </c>
      <c r="J89" s="36">
        <f t="shared" si="30"/>
        <v>66.867812757554503</v>
      </c>
      <c r="K89" s="37">
        <f t="shared" si="31"/>
        <v>72.63955362786578</v>
      </c>
      <c r="L89" s="35">
        <f t="shared" si="32"/>
        <v>225.69972433410601</v>
      </c>
      <c r="M89" s="36">
        <f t="shared" si="33"/>
        <v>191.13118539355924</v>
      </c>
      <c r="N89" s="37">
        <f t="shared" si="34"/>
        <v>193.36177251349733</v>
      </c>
      <c r="P89" s="4"/>
      <c r="Q89" s="3"/>
      <c r="R89" s="3"/>
      <c r="S89" s="3"/>
      <c r="T89" s="3"/>
      <c r="U89" s="3"/>
      <c r="V89" s="3"/>
    </row>
    <row r="90" spans="1:22" x14ac:dyDescent="0.25">
      <c r="A90" s="30" t="str">
        <f>data!A85</f>
        <v>364484655778267064_32323998</v>
      </c>
      <c r="B90" s="30" t="str">
        <f>data!B85</f>
        <v>misc</v>
      </c>
      <c r="C90" s="35">
        <f>data!C85</f>
        <v>102.057274979708</v>
      </c>
      <c r="D90" s="36">
        <f>data!D85</f>
        <v>99.972200862915898</v>
      </c>
      <c r="E90" s="37">
        <f>data!E85</f>
        <v>93.093596479986203</v>
      </c>
      <c r="F90" s="35">
        <f t="shared" si="35"/>
        <v>126.05590720143866</v>
      </c>
      <c r="G90" s="36">
        <f t="shared" si="36"/>
        <v>106.8374501755045</v>
      </c>
      <c r="H90" s="37">
        <f t="shared" si="37"/>
        <v>101.51816348948222</v>
      </c>
      <c r="I90" s="35">
        <f t="shared" si="29"/>
        <v>-23.998632221730659</v>
      </c>
      <c r="J90" s="36">
        <f t="shared" si="30"/>
        <v>-6.8652493125886025</v>
      </c>
      <c r="K90" s="37">
        <f t="shared" si="31"/>
        <v>-8.4245670094960161</v>
      </c>
      <c r="L90" s="35">
        <f t="shared" si="32"/>
        <v>113.06319329990876</v>
      </c>
      <c r="M90" s="36">
        <f t="shared" si="33"/>
        <v>110.00130298122123</v>
      </c>
      <c r="N90" s="37">
        <f t="shared" si="34"/>
        <v>103.35885841278829</v>
      </c>
      <c r="P90" s="4"/>
      <c r="Q90" s="3"/>
      <c r="R90" s="3"/>
      <c r="S90" s="3"/>
      <c r="T90" s="3"/>
      <c r="U90" s="3"/>
      <c r="V90" s="3"/>
    </row>
    <row r="91" spans="1:22" x14ac:dyDescent="0.25">
      <c r="A91" s="30" t="str">
        <f>data!A86</f>
        <v>364486368288042071_30669602</v>
      </c>
      <c r="B91" s="30" t="str">
        <f>data!B86</f>
        <v>misc</v>
      </c>
      <c r="C91" s="35">
        <f>data!C86</f>
        <v>52.609498483489197</v>
      </c>
      <c r="D91" s="36">
        <f>data!D86</f>
        <v>47.664103549916703</v>
      </c>
      <c r="E91" s="37">
        <f>data!E86</f>
        <v>51.905089922679302</v>
      </c>
      <c r="F91" s="35">
        <f t="shared" si="35"/>
        <v>126.05590720143866</v>
      </c>
      <c r="G91" s="36">
        <f t="shared" si="36"/>
        <v>106.8374501755045</v>
      </c>
      <c r="H91" s="37">
        <f t="shared" si="37"/>
        <v>101.51816348948222</v>
      </c>
      <c r="I91" s="35">
        <f t="shared" si="29"/>
        <v>-73.446408717949453</v>
      </c>
      <c r="J91" s="36">
        <f t="shared" si="30"/>
        <v>-59.173346625587797</v>
      </c>
      <c r="K91" s="37">
        <f t="shared" si="31"/>
        <v>-49.613073566802917</v>
      </c>
      <c r="L91" s="35">
        <f t="shared" si="32"/>
        <v>58.282938650210617</v>
      </c>
      <c r="M91" s="36">
        <f t="shared" si="33"/>
        <v>52.445714415271937</v>
      </c>
      <c r="N91" s="37">
        <f t="shared" si="34"/>
        <v>57.628569988426875</v>
      </c>
      <c r="P91" s="4"/>
      <c r="Q91" s="3"/>
      <c r="R91" s="3"/>
      <c r="S91" s="3"/>
      <c r="T91" s="3"/>
      <c r="U91" s="3"/>
      <c r="V91" s="3"/>
    </row>
    <row r="92" spans="1:22" x14ac:dyDescent="0.25">
      <c r="A92" s="30" t="str">
        <f>data!A87</f>
        <v>364491113546114457_33178320</v>
      </c>
      <c r="B92" s="30" t="str">
        <f>data!B87</f>
        <v>misc</v>
      </c>
      <c r="C92" s="35">
        <f>data!C87</f>
        <v>104.247415523943</v>
      </c>
      <c r="D92" s="36">
        <f>data!D87</f>
        <v>84.209929941475494</v>
      </c>
      <c r="E92" s="37">
        <f>data!E87</f>
        <v>74.041693365799404</v>
      </c>
      <c r="F92" s="35">
        <f t="shared" si="35"/>
        <v>126.05590720143866</v>
      </c>
      <c r="G92" s="36">
        <f t="shared" si="36"/>
        <v>106.8374501755045</v>
      </c>
      <c r="H92" s="37">
        <f t="shared" si="37"/>
        <v>101.51816348948222</v>
      </c>
      <c r="I92" s="35">
        <f t="shared" si="29"/>
        <v>-21.808491677495653</v>
      </c>
      <c r="J92" s="36">
        <f t="shared" si="30"/>
        <v>-22.627520234029006</v>
      </c>
      <c r="K92" s="37">
        <f t="shared" si="31"/>
        <v>-27.476470123682816</v>
      </c>
      <c r="L92" s="35">
        <f t="shared" si="32"/>
        <v>115.48951992636478</v>
      </c>
      <c r="M92" s="36">
        <f t="shared" si="33"/>
        <v>92.657778237988055</v>
      </c>
      <c r="N92" s="37">
        <f t="shared" si="34"/>
        <v>82.206136518573587</v>
      </c>
    </row>
    <row r="93" spans="1:22" x14ac:dyDescent="0.25">
      <c r="A93" s="30" t="str">
        <f>data!A88</f>
        <v>364492008610568015_28863300</v>
      </c>
      <c r="B93" s="30" t="str">
        <f>data!B88</f>
        <v>misc</v>
      </c>
      <c r="C93" s="35">
        <f>data!C88</f>
        <v>207.045409885086</v>
      </c>
      <c r="D93" s="36">
        <f>data!D88</f>
        <v>207.30611089751801</v>
      </c>
      <c r="E93" s="37">
        <f>data!E88</f>
        <v>208.903039429279</v>
      </c>
      <c r="F93" s="35">
        <f t="shared" si="35"/>
        <v>126.05590720143866</v>
      </c>
      <c r="G93" s="36">
        <f t="shared" si="36"/>
        <v>106.8374501755045</v>
      </c>
      <c r="H93" s="37">
        <f t="shared" si="37"/>
        <v>101.51816348948222</v>
      </c>
      <c r="I93" s="35">
        <f t="shared" si="29"/>
        <v>80.989502683647345</v>
      </c>
      <c r="J93" s="36">
        <f t="shared" si="30"/>
        <v>100.46866072201351</v>
      </c>
      <c r="K93" s="37">
        <f t="shared" si="31"/>
        <v>107.38487593979679</v>
      </c>
      <c r="L93" s="35">
        <f t="shared" si="32"/>
        <v>229.37331223424064</v>
      </c>
      <c r="M93" s="36">
        <f t="shared" si="33"/>
        <v>228.10283376641672</v>
      </c>
      <c r="N93" s="37">
        <f t="shared" si="34"/>
        <v>231.93839845916736</v>
      </c>
    </row>
    <row r="94" spans="1:22" x14ac:dyDescent="0.25">
      <c r="A94" s="30" t="str">
        <f>data!A89</f>
        <v>364497189247518020_8463712</v>
      </c>
      <c r="B94" s="30" t="str">
        <f>data!B89</f>
        <v>misc</v>
      </c>
      <c r="C94" s="35">
        <f>data!C89</f>
        <v>188.77790593361499</v>
      </c>
      <c r="D94" s="36">
        <f>data!D89</f>
        <v>213.963496945619</v>
      </c>
      <c r="E94" s="37">
        <f>data!E89</f>
        <v>199.42585116835301</v>
      </c>
      <c r="F94" s="35">
        <f t="shared" si="35"/>
        <v>126.05590720143866</v>
      </c>
      <c r="G94" s="36">
        <f t="shared" si="36"/>
        <v>106.8374501755045</v>
      </c>
      <c r="H94" s="37">
        <f t="shared" si="37"/>
        <v>101.51816348948222</v>
      </c>
      <c r="I94" s="35">
        <f t="shared" si="29"/>
        <v>62.721998732176331</v>
      </c>
      <c r="J94" s="36">
        <f t="shared" si="30"/>
        <v>107.1260467701145</v>
      </c>
      <c r="K94" s="37">
        <f t="shared" si="31"/>
        <v>97.907687678870786</v>
      </c>
      <c r="L94" s="35">
        <f t="shared" si="32"/>
        <v>209.13582959733236</v>
      </c>
      <c r="M94" s="36">
        <f t="shared" si="33"/>
        <v>235.42808151948248</v>
      </c>
      <c r="N94" s="37">
        <f t="shared" si="34"/>
        <v>221.41617784839764</v>
      </c>
    </row>
    <row r="95" spans="1:22" x14ac:dyDescent="0.25">
      <c r="A95" s="30" t="str">
        <f>data!A90</f>
        <v>364506330420161065_6766225</v>
      </c>
      <c r="B95" s="30" t="str">
        <f>data!B90</f>
        <v>misc</v>
      </c>
      <c r="C95" s="35">
        <f>data!C90</f>
        <v>169.86590627536401</v>
      </c>
      <c r="D95" s="36">
        <f>data!D90</f>
        <v>164.376436413345</v>
      </c>
      <c r="E95" s="37">
        <f>data!E90</f>
        <v>162.07656243325201</v>
      </c>
      <c r="F95" s="35">
        <f t="shared" si="35"/>
        <v>126.05590720143866</v>
      </c>
      <c r="G95" s="36">
        <f t="shared" si="36"/>
        <v>106.8374501755045</v>
      </c>
      <c r="H95" s="37">
        <f t="shared" si="37"/>
        <v>101.51816348948222</v>
      </c>
      <c r="I95" s="35">
        <f t="shared" si="29"/>
        <v>43.809999073925354</v>
      </c>
      <c r="J95" s="36">
        <f t="shared" si="30"/>
        <v>57.538986237840504</v>
      </c>
      <c r="K95" s="37">
        <f t="shared" si="31"/>
        <v>60.558398943769788</v>
      </c>
      <c r="L95" s="35">
        <f t="shared" si="32"/>
        <v>188.1843484464415</v>
      </c>
      <c r="M95" s="36">
        <f t="shared" si="33"/>
        <v>180.86650117537906</v>
      </c>
      <c r="N95" s="37">
        <f t="shared" si="34"/>
        <v>179.94845082788683</v>
      </c>
    </row>
    <row r="96" spans="1:22" x14ac:dyDescent="0.25">
      <c r="A96" s="30" t="str">
        <f>data!A91</f>
        <v>364508143923227991_30669602</v>
      </c>
      <c r="B96" s="30" t="str">
        <f>data!B91</f>
        <v>misc</v>
      </c>
      <c r="C96" s="35">
        <f>data!C91</f>
        <v>60.812540048699098</v>
      </c>
      <c r="D96" s="36">
        <f>data!D91</f>
        <v>44.729153317100199</v>
      </c>
      <c r="E96" s="37">
        <f>data!E91</f>
        <v>51.345743090264399</v>
      </c>
      <c r="F96" s="35">
        <f t="shared" si="35"/>
        <v>126.05590720143866</v>
      </c>
      <c r="G96" s="36">
        <f t="shared" si="36"/>
        <v>106.8374501755045</v>
      </c>
      <c r="H96" s="37">
        <f t="shared" si="37"/>
        <v>101.51816348948222</v>
      </c>
      <c r="I96" s="35">
        <f t="shared" si="29"/>
        <v>-65.243367152739552</v>
      </c>
      <c r="J96" s="36">
        <f t="shared" si="30"/>
        <v>-62.108296858404302</v>
      </c>
      <c r="K96" s="37">
        <f t="shared" si="31"/>
        <v>-50.17242039921782</v>
      </c>
      <c r="L96" s="35">
        <f t="shared" si="32"/>
        <v>67.37060118400764</v>
      </c>
      <c r="M96" s="36">
        <f t="shared" si="33"/>
        <v>49.21633317720606</v>
      </c>
      <c r="N96" s="37">
        <f t="shared" si="34"/>
        <v>57.007544995932975</v>
      </c>
    </row>
    <row r="97" spans="1:14" x14ac:dyDescent="0.25">
      <c r="A97" s="30" t="str">
        <f>data!A92</f>
        <v>364523515801884853_47542421</v>
      </c>
      <c r="B97" s="30" t="str">
        <f>data!B92</f>
        <v>misc</v>
      </c>
      <c r="C97" s="35">
        <f>data!C92</f>
        <v>203.96966978512501</v>
      </c>
      <c r="D97" s="36">
        <f>data!D92</f>
        <v>188.04296424452099</v>
      </c>
      <c r="E97" s="37">
        <f>data!E92</f>
        <v>173.429856038276</v>
      </c>
      <c r="F97" s="35">
        <f t="shared" si="35"/>
        <v>126.05590720143866</v>
      </c>
      <c r="G97" s="36">
        <f t="shared" si="36"/>
        <v>106.8374501755045</v>
      </c>
      <c r="H97" s="37">
        <f t="shared" si="37"/>
        <v>101.51816348948222</v>
      </c>
      <c r="I97" s="35">
        <f t="shared" si="29"/>
        <v>77.913762583686349</v>
      </c>
      <c r="J97" s="36">
        <f t="shared" si="30"/>
        <v>81.205514069016488</v>
      </c>
      <c r="K97" s="37">
        <f t="shared" si="31"/>
        <v>71.911692548793781</v>
      </c>
      <c r="L97" s="35">
        <f t="shared" si="32"/>
        <v>225.96588245981923</v>
      </c>
      <c r="M97" s="36">
        <f t="shared" si="33"/>
        <v>206.90722925778334</v>
      </c>
      <c r="N97" s="37">
        <f t="shared" si="34"/>
        <v>192.55365151419579</v>
      </c>
    </row>
    <row r="98" spans="1:14" x14ac:dyDescent="0.25">
      <c r="A98" s="30" t="str">
        <f>data!A93</f>
        <v>364529193289510464_30669602</v>
      </c>
      <c r="B98" s="30" t="str">
        <f>data!B93</f>
        <v>misc</v>
      </c>
      <c r="C98" s="35">
        <f>data!C93</f>
        <v>61.611890725789102</v>
      </c>
      <c r="D98" s="36">
        <f>data!D93</f>
        <v>61.517236960143499</v>
      </c>
      <c r="E98" s="37">
        <f>data!E93</f>
        <v>53.729324191550198</v>
      </c>
      <c r="F98" s="35">
        <f t="shared" si="35"/>
        <v>126.05590720143866</v>
      </c>
      <c r="G98" s="36">
        <f t="shared" si="36"/>
        <v>106.8374501755045</v>
      </c>
      <c r="H98" s="37">
        <f t="shared" si="37"/>
        <v>101.51816348948222</v>
      </c>
      <c r="I98" s="35">
        <f t="shared" si="29"/>
        <v>-64.444016475649562</v>
      </c>
      <c r="J98" s="36">
        <f t="shared" si="30"/>
        <v>-45.320213215361001</v>
      </c>
      <c r="K98" s="37">
        <f t="shared" si="31"/>
        <v>-47.788839297932022</v>
      </c>
      <c r="L98" s="35">
        <f t="shared" si="32"/>
        <v>68.256154322049085</v>
      </c>
      <c r="M98" s="36">
        <f t="shared" si="33"/>
        <v>67.688579055085071</v>
      </c>
      <c r="N98" s="37">
        <f t="shared" si="34"/>
        <v>59.653959259412005</v>
      </c>
    </row>
    <row r="99" spans="1:14" x14ac:dyDescent="0.25">
      <c r="A99" s="30" t="str">
        <f>data!A94</f>
        <v>364532530553129136_49368169</v>
      </c>
      <c r="B99" s="30" t="str">
        <f>data!B94</f>
        <v>misc</v>
      </c>
      <c r="C99" s="35">
        <f>data!C94</f>
        <v>109.046488530052</v>
      </c>
      <c r="D99" s="36">
        <f>data!D94</f>
        <v>94.541511811696296</v>
      </c>
      <c r="E99" s="37">
        <f>data!E94</f>
        <v>69.944102695544402</v>
      </c>
      <c r="F99" s="35">
        <f t="shared" si="35"/>
        <v>126.05590720143866</v>
      </c>
      <c r="G99" s="36">
        <f t="shared" si="36"/>
        <v>106.8374501755045</v>
      </c>
      <c r="H99" s="37">
        <f t="shared" si="37"/>
        <v>101.51816348948222</v>
      </c>
      <c r="I99" s="35">
        <f t="shared" si="29"/>
        <v>-17.009418671386655</v>
      </c>
      <c r="J99" s="36">
        <f t="shared" si="30"/>
        <v>-12.295938363808204</v>
      </c>
      <c r="K99" s="37">
        <f t="shared" si="31"/>
        <v>-31.574060793937818</v>
      </c>
      <c r="L99" s="35">
        <f t="shared" si="32"/>
        <v>120.80612787085438</v>
      </c>
      <c r="M99" s="36">
        <f t="shared" si="33"/>
        <v>104.0258131294058</v>
      </c>
      <c r="N99" s="37">
        <f t="shared" si="34"/>
        <v>77.656711961627821</v>
      </c>
    </row>
    <row r="100" spans="1:14" x14ac:dyDescent="0.25">
      <c r="A100" s="30" t="str">
        <f>data!A95</f>
        <v>364535792528474334_1161231</v>
      </c>
      <c r="B100" s="30" t="str">
        <f>data!B95</f>
        <v>misc</v>
      </c>
      <c r="C100" s="35">
        <f>data!C95</f>
        <v>90.436018198128906</v>
      </c>
      <c r="D100" s="36">
        <f>data!D95</f>
        <v>59.193301721559997</v>
      </c>
      <c r="E100" s="37">
        <f>data!E95</f>
        <v>47.523281643812098</v>
      </c>
      <c r="F100" s="35">
        <f t="shared" si="35"/>
        <v>126.05590720143866</v>
      </c>
      <c r="G100" s="36">
        <f t="shared" si="36"/>
        <v>106.8374501755045</v>
      </c>
      <c r="H100" s="37">
        <f t="shared" si="37"/>
        <v>101.51816348948222</v>
      </c>
      <c r="I100" s="35">
        <f t="shared" si="29"/>
        <v>-35.619889003309751</v>
      </c>
      <c r="J100" s="36">
        <f t="shared" si="30"/>
        <v>-47.644148453944503</v>
      </c>
      <c r="K100" s="37">
        <f t="shared" si="31"/>
        <v>-53.994881845670122</v>
      </c>
      <c r="L100" s="35">
        <f t="shared" si="32"/>
        <v>100.18869315139115</v>
      </c>
      <c r="M100" s="36">
        <f t="shared" si="33"/>
        <v>65.131509168840452</v>
      </c>
      <c r="N100" s="37">
        <f t="shared" si="34"/>
        <v>52.763587662979972</v>
      </c>
    </row>
    <row r="101" spans="1:14" x14ac:dyDescent="0.25">
      <c r="A101" s="30" t="str">
        <f>data!A96</f>
        <v>364540913986330713_1689119</v>
      </c>
      <c r="B101" s="30" t="str">
        <f>data!B96</f>
        <v>misc</v>
      </c>
      <c r="C101" s="35">
        <f>data!C96</f>
        <v>134.19671921055999</v>
      </c>
      <c r="D101" s="36">
        <f>data!D96</f>
        <v>104.52605835362399</v>
      </c>
      <c r="E101" s="37">
        <f>data!E96</f>
        <v>106.05495749498</v>
      </c>
      <c r="F101" s="35">
        <f t="shared" si="35"/>
        <v>126.05590720143866</v>
      </c>
      <c r="G101" s="36">
        <f t="shared" si="36"/>
        <v>106.8374501755045</v>
      </c>
      <c r="H101" s="37">
        <f t="shared" si="37"/>
        <v>101.51816348948222</v>
      </c>
      <c r="I101" s="35">
        <f t="shared" si="29"/>
        <v>8.1408120091213334</v>
      </c>
      <c r="J101" s="36">
        <f t="shared" si="30"/>
        <v>-2.3113918218805054</v>
      </c>
      <c r="K101" s="37">
        <f t="shared" si="31"/>
        <v>4.5367940054977822</v>
      </c>
      <c r="L101" s="35">
        <f t="shared" si="32"/>
        <v>148.66857465412343</v>
      </c>
      <c r="M101" s="36">
        <f t="shared" si="33"/>
        <v>115.01199848702061</v>
      </c>
      <c r="N101" s="37">
        <f t="shared" si="34"/>
        <v>117.74944518396099</v>
      </c>
    </row>
    <row r="102" spans="1:14" x14ac:dyDescent="0.25">
      <c r="A102" s="30" t="str">
        <f>data!A97</f>
        <v>364543187709987561_21708969</v>
      </c>
      <c r="B102" s="30" t="str">
        <f>data!B97</f>
        <v>misc</v>
      </c>
      <c r="C102" s="35">
        <f>data!C97</f>
        <v>172.680336622666</v>
      </c>
      <c r="D102" s="36">
        <f>data!D97</f>
        <v>177.39746465034801</v>
      </c>
      <c r="E102" s="37">
        <f>data!E97</f>
        <v>169.625688837626</v>
      </c>
      <c r="F102" s="35">
        <f t="shared" si="35"/>
        <v>126.05590720143866</v>
      </c>
      <c r="G102" s="36">
        <f t="shared" si="36"/>
        <v>106.8374501755045</v>
      </c>
      <c r="H102" s="37">
        <f t="shared" si="37"/>
        <v>101.51816348948222</v>
      </c>
      <c r="I102" s="35">
        <f t="shared" si="29"/>
        <v>46.624429421227347</v>
      </c>
      <c r="J102" s="36">
        <f t="shared" si="30"/>
        <v>70.560014474843513</v>
      </c>
      <c r="K102" s="37">
        <f t="shared" si="31"/>
        <v>68.107525348143781</v>
      </c>
      <c r="L102" s="35">
        <f t="shared" si="32"/>
        <v>191.30228866627789</v>
      </c>
      <c r="M102" s="36">
        <f t="shared" si="33"/>
        <v>195.19378475883892</v>
      </c>
      <c r="N102" s="37">
        <f t="shared" si="34"/>
        <v>188.33000570032837</v>
      </c>
    </row>
    <row r="103" spans="1:14" x14ac:dyDescent="0.25">
      <c r="A103" s="30" t="str">
        <f>data!A98</f>
        <v>364550002287490108_25463500</v>
      </c>
      <c r="B103" s="30" t="str">
        <f>data!B98</f>
        <v>misc</v>
      </c>
      <c r="C103" s="35">
        <f>data!C98</f>
        <v>127.895221923192</v>
      </c>
      <c r="D103" s="36">
        <f>data!D98</f>
        <v>147.50146311247801</v>
      </c>
      <c r="E103" s="37">
        <f>data!E98</f>
        <v>128.190129864581</v>
      </c>
      <c r="F103" s="35">
        <f t="shared" si="35"/>
        <v>126.05590720143866</v>
      </c>
      <c r="G103" s="36">
        <f t="shared" si="36"/>
        <v>106.8374501755045</v>
      </c>
      <c r="H103" s="37">
        <f t="shared" si="37"/>
        <v>101.51816348948222</v>
      </c>
      <c r="I103" s="35">
        <f t="shared" si="29"/>
        <v>1.8393147217533397</v>
      </c>
      <c r="J103" s="36">
        <f t="shared" si="30"/>
        <v>40.664012936973506</v>
      </c>
      <c r="K103" s="37">
        <f t="shared" si="31"/>
        <v>26.671966375098776</v>
      </c>
      <c r="L103" s="35">
        <f t="shared" si="32"/>
        <v>141.68752008430275</v>
      </c>
      <c r="M103" s="36">
        <f t="shared" si="33"/>
        <v>162.29864896400235</v>
      </c>
      <c r="N103" s="37">
        <f t="shared" si="34"/>
        <v>142.32542283870882</v>
      </c>
    </row>
    <row r="104" spans="1:14" x14ac:dyDescent="0.25">
      <c r="A104" s="30" t="str">
        <f>data!A99</f>
        <v>364550243331880381_12716292</v>
      </c>
      <c r="B104" s="30" t="str">
        <f>data!B99</f>
        <v>misc</v>
      </c>
      <c r="C104" s="35">
        <f>data!C99</f>
        <v>95.664135588876107</v>
      </c>
      <c r="D104" s="36">
        <f>data!D99</f>
        <v>79.814686658977195</v>
      </c>
      <c r="E104" s="37">
        <f>data!E99</f>
        <v>74.497938826946793</v>
      </c>
      <c r="F104" s="35">
        <f t="shared" si="35"/>
        <v>126.05590720143866</v>
      </c>
      <c r="G104" s="36">
        <f t="shared" si="36"/>
        <v>106.8374501755045</v>
      </c>
      <c r="H104" s="37">
        <f t="shared" si="37"/>
        <v>101.51816348948222</v>
      </c>
      <c r="I104" s="35">
        <f t="shared" si="29"/>
        <v>-30.39177161256255</v>
      </c>
      <c r="J104" s="36">
        <f t="shared" si="30"/>
        <v>-27.022763516527306</v>
      </c>
      <c r="K104" s="37">
        <f t="shared" si="31"/>
        <v>-27.020224662535426</v>
      </c>
      <c r="L104" s="35">
        <f t="shared" si="32"/>
        <v>105.98061388670567</v>
      </c>
      <c r="M104" s="36">
        <f t="shared" si="33"/>
        <v>87.821608944713873</v>
      </c>
      <c r="N104" s="37">
        <f t="shared" si="34"/>
        <v>82.712691338703976</v>
      </c>
    </row>
    <row r="105" spans="1:14" x14ac:dyDescent="0.25">
      <c r="A105" s="30" t="str">
        <f>data!A100</f>
        <v>364550476988660592_43156773</v>
      </c>
      <c r="B105" s="30" t="str">
        <f>data!B100</f>
        <v>misc</v>
      </c>
      <c r="C105" s="35">
        <f>data!C100</f>
        <v>69.327470203767803</v>
      </c>
      <c r="D105" s="36">
        <f>data!D100</f>
        <v>63.8738198983297</v>
      </c>
      <c r="E105" s="37">
        <f>data!E100</f>
        <v>59.923469605707197</v>
      </c>
      <c r="F105" s="35">
        <f t="shared" si="35"/>
        <v>126.05590720143866</v>
      </c>
      <c r="G105" s="36">
        <f t="shared" si="36"/>
        <v>106.8374501755045</v>
      </c>
      <c r="H105" s="37">
        <f t="shared" si="37"/>
        <v>101.51816348948222</v>
      </c>
      <c r="I105" s="35">
        <f t="shared" si="29"/>
        <v>-56.728436997670855</v>
      </c>
      <c r="J105" s="36">
        <f t="shared" si="30"/>
        <v>-42.963630277174801</v>
      </c>
      <c r="K105" s="37">
        <f t="shared" si="31"/>
        <v>-41.594693883775022</v>
      </c>
      <c r="L105" s="35">
        <f t="shared" si="32"/>
        <v>76.803786562013983</v>
      </c>
      <c r="M105" s="36">
        <f t="shared" si="33"/>
        <v>70.281571822537046</v>
      </c>
      <c r="N105" s="37">
        <f t="shared" si="34"/>
        <v>66.531121846934482</v>
      </c>
    </row>
    <row r="106" spans="1:14" x14ac:dyDescent="0.25">
      <c r="A106" s="30" t="str">
        <f>data!A101</f>
        <v>364550843311915799_32507879</v>
      </c>
      <c r="B106" s="30" t="str">
        <f>data!B101</f>
        <v>misc</v>
      </c>
      <c r="C106" s="35">
        <f>data!C101</f>
        <v>131.653455935751</v>
      </c>
      <c r="D106" s="36">
        <f>data!D101</f>
        <v>128.93602887778201</v>
      </c>
      <c r="E106" s="37">
        <f>data!E101</f>
        <v>128.42856380024699</v>
      </c>
      <c r="F106" s="35">
        <f t="shared" si="35"/>
        <v>126.05590720143866</v>
      </c>
      <c r="G106" s="36">
        <f t="shared" si="36"/>
        <v>106.8374501755045</v>
      </c>
      <c r="H106" s="37">
        <f t="shared" si="37"/>
        <v>101.51816348948222</v>
      </c>
      <c r="I106" s="35">
        <f t="shared" si="29"/>
        <v>5.5975487343123405</v>
      </c>
      <c r="J106" s="36">
        <f t="shared" si="30"/>
        <v>22.098578702277507</v>
      </c>
      <c r="K106" s="37">
        <f t="shared" si="31"/>
        <v>26.910400310764771</v>
      </c>
      <c r="L106" s="35">
        <f t="shared" si="32"/>
        <v>145.85104432804465</v>
      </c>
      <c r="M106" s="36">
        <f t="shared" si="33"/>
        <v>141.87075062225162</v>
      </c>
      <c r="N106" s="37">
        <f t="shared" si="34"/>
        <v>142.59014845173854</v>
      </c>
    </row>
    <row r="107" spans="1:14" x14ac:dyDescent="0.25">
      <c r="A107" s="30" t="str">
        <f>data!A102</f>
        <v>364554413334576038_43156773</v>
      </c>
      <c r="B107" s="30" t="str">
        <f>data!B102</f>
        <v>misc</v>
      </c>
      <c r="C107" s="35">
        <f>data!C102</f>
        <v>42.587754709727001</v>
      </c>
      <c r="D107" s="36">
        <f>data!D102</f>
        <v>35.138109274210798</v>
      </c>
      <c r="E107" s="37">
        <f>data!E102</f>
        <v>33.990965013456297</v>
      </c>
      <c r="F107" s="35">
        <f t="shared" si="35"/>
        <v>126.05590720143866</v>
      </c>
      <c r="G107" s="36">
        <f t="shared" si="36"/>
        <v>106.8374501755045</v>
      </c>
      <c r="H107" s="37">
        <f t="shared" si="37"/>
        <v>101.51816348948222</v>
      </c>
      <c r="I107" s="35">
        <f t="shared" si="29"/>
        <v>-83.468152491711663</v>
      </c>
      <c r="J107" s="36">
        <f t="shared" si="30"/>
        <v>-71.699340901293709</v>
      </c>
      <c r="K107" s="37">
        <f t="shared" si="31"/>
        <v>-67.527198476025916</v>
      </c>
      <c r="L107" s="35">
        <f t="shared" si="32"/>
        <v>47.180443960632381</v>
      </c>
      <c r="M107" s="36">
        <f t="shared" si="33"/>
        <v>38.663126060011635</v>
      </c>
      <c r="N107" s="37">
        <f t="shared" si="34"/>
        <v>37.739087036938926</v>
      </c>
    </row>
    <row r="108" spans="1:14" x14ac:dyDescent="0.25">
      <c r="A108" s="30" t="str">
        <f>data!A103</f>
        <v>364554651296883537_261429375</v>
      </c>
      <c r="B108" s="30" t="str">
        <f>data!B103</f>
        <v>misc</v>
      </c>
      <c r="C108" s="35">
        <f>data!C103</f>
        <v>184.99447861933399</v>
      </c>
      <c r="D108" s="36">
        <f>data!D103</f>
        <v>174.632972361057</v>
      </c>
      <c r="E108" s="37">
        <f>data!E103</f>
        <v>163.294651629714</v>
      </c>
      <c r="F108" s="35">
        <f t="shared" si="35"/>
        <v>126.05590720143866</v>
      </c>
      <c r="G108" s="36">
        <f t="shared" si="36"/>
        <v>106.8374501755045</v>
      </c>
      <c r="H108" s="37">
        <f t="shared" si="37"/>
        <v>101.51816348948222</v>
      </c>
      <c r="I108" s="35">
        <f t="shared" si="29"/>
        <v>58.938571417895332</v>
      </c>
      <c r="J108" s="36">
        <f t="shared" si="30"/>
        <v>67.7955221855525</v>
      </c>
      <c r="K108" s="37">
        <f t="shared" si="31"/>
        <v>61.776488140231777</v>
      </c>
      <c r="L108" s="35">
        <f t="shared" si="32"/>
        <v>204.94439519095849</v>
      </c>
      <c r="M108" s="36">
        <f t="shared" si="33"/>
        <v>192.15196161921898</v>
      </c>
      <c r="N108" s="37">
        <f t="shared" si="34"/>
        <v>181.30085650939179</v>
      </c>
    </row>
    <row r="109" spans="1:14" x14ac:dyDescent="0.25">
      <c r="A109" s="30" t="str">
        <f>data!A104</f>
        <v>364555891014426597_40383126</v>
      </c>
      <c r="B109" s="30" t="str">
        <f>data!B104</f>
        <v>misc</v>
      </c>
      <c r="C109" s="35">
        <f>data!C104</f>
        <v>24.9063608014011</v>
      </c>
      <c r="D109" s="36">
        <f>data!D104</f>
        <v>30.188122089794501</v>
      </c>
      <c r="E109" s="37">
        <f>data!E104</f>
        <v>169.455273612713</v>
      </c>
      <c r="F109" s="35">
        <f t="shared" si="35"/>
        <v>126.05590720143866</v>
      </c>
      <c r="G109" s="36">
        <f t="shared" si="36"/>
        <v>106.8374501755045</v>
      </c>
      <c r="H109" s="37">
        <f t="shared" si="37"/>
        <v>101.51816348948222</v>
      </c>
      <c r="I109" s="35">
        <f t="shared" si="29"/>
        <v>-101.14954640003756</v>
      </c>
      <c r="J109" s="36">
        <f t="shared" si="30"/>
        <v>-76.649328085709996</v>
      </c>
      <c r="K109" s="37">
        <f t="shared" si="31"/>
        <v>67.937110123230781</v>
      </c>
      <c r="L109" s="35">
        <f t="shared" si="32"/>
        <v>27.59227782875826</v>
      </c>
      <c r="M109" s="36">
        <f t="shared" si="33"/>
        <v>33.21656156181902</v>
      </c>
      <c r="N109" s="37">
        <f t="shared" si="34"/>
        <v>188.14079909784252</v>
      </c>
    </row>
    <row r="110" spans="1:14" x14ac:dyDescent="0.25">
      <c r="A110" s="30" t="str">
        <f>data!A105</f>
        <v>364559085355779550_144714464</v>
      </c>
      <c r="B110" s="30" t="str">
        <f>data!B105</f>
        <v>misc</v>
      </c>
      <c r="C110" s="35">
        <f>data!C105</f>
        <v>125.613076167286</v>
      </c>
      <c r="D110" s="36">
        <f>data!D105</f>
        <v>110.916047246785</v>
      </c>
      <c r="E110" s="37">
        <f>data!E105</f>
        <v>88.334454696911394</v>
      </c>
      <c r="F110" s="35">
        <f t="shared" si="35"/>
        <v>126.05590720143866</v>
      </c>
      <c r="G110" s="36">
        <f t="shared" si="36"/>
        <v>106.8374501755045</v>
      </c>
      <c r="H110" s="37">
        <f t="shared" si="37"/>
        <v>101.51816348948222</v>
      </c>
      <c r="I110" s="35">
        <f t="shared" si="29"/>
        <v>-0.44283103415266112</v>
      </c>
      <c r="J110" s="36">
        <f t="shared" si="30"/>
        <v>4.0785970712804982</v>
      </c>
      <c r="K110" s="37">
        <f t="shared" si="31"/>
        <v>-13.183708792570826</v>
      </c>
      <c r="L110" s="35">
        <f t="shared" si="32"/>
        <v>139.15926634844834</v>
      </c>
      <c r="M110" s="36">
        <f t="shared" si="33"/>
        <v>122.04302409430002</v>
      </c>
      <c r="N110" s="37">
        <f t="shared" si="34"/>
        <v>98.074934702429061</v>
      </c>
    </row>
    <row r="111" spans="1:14" x14ac:dyDescent="0.25">
      <c r="A111" s="30" t="str">
        <f>data!A106</f>
        <v>364562864615208377_42478084</v>
      </c>
      <c r="B111" s="30" t="str">
        <f>data!B106</f>
        <v>misc</v>
      </c>
      <c r="C111" s="35">
        <f>data!C106</f>
        <v>181.18941432782199</v>
      </c>
      <c r="D111" s="36">
        <f>data!D106</f>
        <v>112.296125421846</v>
      </c>
      <c r="E111" s="37">
        <f>data!E106</f>
        <v>109.939350249903</v>
      </c>
      <c r="F111" s="35">
        <f t="shared" si="35"/>
        <v>126.05590720143866</v>
      </c>
      <c r="G111" s="36">
        <f t="shared" si="36"/>
        <v>106.8374501755045</v>
      </c>
      <c r="H111" s="37">
        <f t="shared" si="37"/>
        <v>101.51816348948222</v>
      </c>
      <c r="I111" s="35">
        <f t="shared" si="29"/>
        <v>55.133507126383336</v>
      </c>
      <c r="J111" s="36">
        <f t="shared" si="30"/>
        <v>5.4586752463414996</v>
      </c>
      <c r="K111" s="37">
        <f t="shared" si="31"/>
        <v>8.4211867604207811</v>
      </c>
      <c r="L111" s="35">
        <f t="shared" si="32"/>
        <v>200.72899046262981</v>
      </c>
      <c r="M111" s="36">
        <f t="shared" si="33"/>
        <v>123.56155020618208</v>
      </c>
      <c r="N111" s="37">
        <f t="shared" si="34"/>
        <v>122.06216287837363</v>
      </c>
    </row>
    <row r="112" spans="1:14" x14ac:dyDescent="0.25">
      <c r="A112" s="30" t="str">
        <f>data!A107</f>
        <v>364566300661647271_252575256</v>
      </c>
      <c r="B112" s="30" t="str">
        <f>data!B107</f>
        <v>misc</v>
      </c>
      <c r="C112" s="35">
        <f>data!C107</f>
        <v>51.422220086291503</v>
      </c>
      <c r="D112" s="36">
        <f>data!D107</f>
        <v>43.363364517920402</v>
      </c>
      <c r="E112" s="37">
        <f>data!E107</f>
        <v>34.948054167200603</v>
      </c>
      <c r="F112" s="35">
        <f t="shared" si="35"/>
        <v>126.05590720143866</v>
      </c>
      <c r="G112" s="36">
        <f t="shared" si="36"/>
        <v>106.8374501755045</v>
      </c>
      <c r="H112" s="37">
        <f t="shared" si="37"/>
        <v>101.51816348948222</v>
      </c>
      <c r="I112" s="35">
        <f t="shared" si="29"/>
        <v>-74.633687115147154</v>
      </c>
      <c r="J112" s="36">
        <f t="shared" si="30"/>
        <v>-63.474085657584098</v>
      </c>
      <c r="K112" s="37">
        <f t="shared" si="31"/>
        <v>-66.57010932228161</v>
      </c>
      <c r="L112" s="35">
        <f t="shared" si="32"/>
        <v>56.96762343187013</v>
      </c>
      <c r="M112" s="36">
        <f t="shared" si="33"/>
        <v>47.713529935803528</v>
      </c>
      <c r="N112" s="37">
        <f t="shared" si="34"/>
        <v>38.801712674692006</v>
      </c>
    </row>
    <row r="113" spans="1:14" x14ac:dyDescent="0.25">
      <c r="A113" s="30" t="str">
        <f>data!A108</f>
        <v>364566727038984724_202421399</v>
      </c>
      <c r="B113" s="30" t="str">
        <f>data!B108</f>
        <v>misc</v>
      </c>
      <c r="C113" s="35">
        <f>data!C108</f>
        <v>112.296360374215</v>
      </c>
      <c r="D113" s="36">
        <f>data!D108</f>
        <v>114.961948395916</v>
      </c>
      <c r="E113" s="37">
        <f>data!E108</f>
        <v>120.82320902217</v>
      </c>
      <c r="F113" s="35">
        <f t="shared" si="35"/>
        <v>126.05590720143866</v>
      </c>
      <c r="G113" s="36">
        <f t="shared" si="36"/>
        <v>106.8374501755045</v>
      </c>
      <c r="H113" s="37">
        <f t="shared" si="37"/>
        <v>101.51816348948222</v>
      </c>
      <c r="I113" s="35">
        <f t="shared" si="29"/>
        <v>-13.759546827223659</v>
      </c>
      <c r="J113" s="36">
        <f t="shared" si="30"/>
        <v>8.1244982204114962</v>
      </c>
      <c r="K113" s="37">
        <f t="shared" si="31"/>
        <v>19.305045532687785</v>
      </c>
      <c r="L113" s="35">
        <f t="shared" si="32"/>
        <v>124.40646786219347</v>
      </c>
      <c r="M113" s="36">
        <f t="shared" si="33"/>
        <v>126.49480563252882</v>
      </c>
      <c r="N113" s="37">
        <f t="shared" si="34"/>
        <v>134.14616500487193</v>
      </c>
    </row>
    <row r="114" spans="1:14" x14ac:dyDescent="0.25">
      <c r="A114" s="30" t="str">
        <f>data!A109</f>
        <v>363934446946137587_16944140</v>
      </c>
      <c r="B114" s="30" t="str">
        <f>data!B109</f>
        <v>monuments</v>
      </c>
      <c r="C114" s="35">
        <f>data!C109</f>
        <v>85.293861335383696</v>
      </c>
      <c r="D114" s="36">
        <f>data!D109</f>
        <v>63.8782305950702</v>
      </c>
      <c r="E114" s="37">
        <f>data!E109</f>
        <v>69.330834294502097</v>
      </c>
      <c r="F114" s="35">
        <f t="shared" si="35"/>
        <v>116.04813185468745</v>
      </c>
      <c r="G114" s="36">
        <f t="shared" si="36"/>
        <v>110.56766298324835</v>
      </c>
      <c r="H114" s="37">
        <f t="shared" si="37"/>
        <v>113.01827394887023</v>
      </c>
      <c r="I114" s="35">
        <f t="shared" si="29"/>
        <v>-30.754270519303759</v>
      </c>
      <c r="J114" s="36">
        <f t="shared" si="30"/>
        <v>-46.689432388178155</v>
      </c>
      <c r="K114" s="37">
        <f t="shared" si="31"/>
        <v>-43.687439654368134</v>
      </c>
      <c r="L114" s="35">
        <f t="shared" si="32"/>
        <v>112.09833501313992</v>
      </c>
      <c r="M114" s="36">
        <f t="shared" si="33"/>
        <v>83.380808154747513</v>
      </c>
      <c r="N114" s="37">
        <f t="shared" si="34"/>
        <v>84.092386571565129</v>
      </c>
    </row>
    <row r="115" spans="1:14" x14ac:dyDescent="0.25">
      <c r="A115" s="30" t="str">
        <f>data!A110</f>
        <v>364026807891332968_51201346</v>
      </c>
      <c r="B115" s="30" t="str">
        <f>data!B110</f>
        <v>monuments</v>
      </c>
      <c r="C115" s="35">
        <f>data!C110</f>
        <v>35.714735785381698</v>
      </c>
      <c r="D115" s="36">
        <f>data!D110</f>
        <v>28.557029347686701</v>
      </c>
      <c r="E115" s="37">
        <f>data!E110</f>
        <v>47.198641548122502</v>
      </c>
      <c r="F115" s="35">
        <f t="shared" si="35"/>
        <v>116.04813185468745</v>
      </c>
      <c r="G115" s="36">
        <f t="shared" si="36"/>
        <v>110.56766298324835</v>
      </c>
      <c r="H115" s="37">
        <f t="shared" si="37"/>
        <v>113.01827394887023</v>
      </c>
      <c r="I115" s="35">
        <f t="shared" si="29"/>
        <v>-80.333396069305763</v>
      </c>
      <c r="J115" s="36">
        <f t="shared" si="30"/>
        <v>-82.010633635561646</v>
      </c>
      <c r="K115" s="37">
        <f t="shared" si="31"/>
        <v>-65.819632400747736</v>
      </c>
      <c r="L115" s="35">
        <f t="shared" si="32"/>
        <v>46.938459043765171</v>
      </c>
      <c r="M115" s="36">
        <f t="shared" si="33"/>
        <v>37.275737967806542</v>
      </c>
      <c r="N115" s="37">
        <f t="shared" si="34"/>
        <v>56.294442219072515</v>
      </c>
    </row>
    <row r="116" spans="1:14" x14ac:dyDescent="0.25">
      <c r="A116" s="30" t="str">
        <f>data!A111</f>
        <v>364054756990851576_2478781</v>
      </c>
      <c r="B116" s="30" t="str">
        <f>data!B111</f>
        <v>monuments</v>
      </c>
      <c r="C116" s="35">
        <f>data!C111</f>
        <v>52.678691956085203</v>
      </c>
      <c r="D116" s="36">
        <f>data!D111</f>
        <v>46.2771903968559</v>
      </c>
      <c r="E116" s="37">
        <f>data!E111</f>
        <v>50.225522235037701</v>
      </c>
      <c r="F116" s="35">
        <f t="shared" si="35"/>
        <v>116.04813185468745</v>
      </c>
      <c r="G116" s="36">
        <f t="shared" si="36"/>
        <v>110.56766298324835</v>
      </c>
      <c r="H116" s="37">
        <f t="shared" si="37"/>
        <v>113.01827394887023</v>
      </c>
      <c r="I116" s="35">
        <f t="shared" si="29"/>
        <v>-63.369439898602252</v>
      </c>
      <c r="J116" s="36">
        <f t="shared" si="30"/>
        <v>-64.290472586392454</v>
      </c>
      <c r="K116" s="37">
        <f t="shared" si="31"/>
        <v>-62.79275171383253</v>
      </c>
      <c r="L116" s="35">
        <f t="shared" si="32"/>
        <v>69.233513015988876</v>
      </c>
      <c r="M116" s="36">
        <f t="shared" si="33"/>
        <v>60.406017800980777</v>
      </c>
      <c r="N116" s="37">
        <f t="shared" si="34"/>
        <v>60.096192089078833</v>
      </c>
    </row>
    <row r="117" spans="1:14" x14ac:dyDescent="0.25">
      <c r="A117" s="30" t="str">
        <f>data!A112</f>
        <v>364066338722733236_196824022</v>
      </c>
      <c r="B117" s="30" t="str">
        <f>data!B112</f>
        <v>monuments</v>
      </c>
      <c r="C117" s="35">
        <f>data!C112</f>
        <v>59.403402537485498</v>
      </c>
      <c r="D117" s="36">
        <f>data!D112</f>
        <v>35.411401597675997</v>
      </c>
      <c r="E117" s="37">
        <f>data!E112</f>
        <v>44.967448417275399</v>
      </c>
      <c r="F117" s="35">
        <f t="shared" si="35"/>
        <v>116.04813185468745</v>
      </c>
      <c r="G117" s="36">
        <f t="shared" si="36"/>
        <v>110.56766298324835</v>
      </c>
      <c r="H117" s="37">
        <f t="shared" si="37"/>
        <v>113.01827394887023</v>
      </c>
      <c r="I117" s="35">
        <f t="shared" si="29"/>
        <v>-56.644729317201957</v>
      </c>
      <c r="J117" s="36">
        <f t="shared" si="30"/>
        <v>-75.15626138557235</v>
      </c>
      <c r="K117" s="37">
        <f t="shared" si="31"/>
        <v>-68.050825531594825</v>
      </c>
      <c r="L117" s="35">
        <f t="shared" si="32"/>
        <v>78.071533101116572</v>
      </c>
      <c r="M117" s="36">
        <f t="shared" si="33"/>
        <v>46.222809486122671</v>
      </c>
      <c r="N117" s="37">
        <f t="shared" si="34"/>
        <v>53.492072693301196</v>
      </c>
    </row>
    <row r="118" spans="1:14" x14ac:dyDescent="0.25">
      <c r="A118" s="30" t="str">
        <f>data!A113</f>
        <v>364072410681454498_5778082</v>
      </c>
      <c r="B118" s="30" t="str">
        <f>data!B113</f>
        <v>monuments</v>
      </c>
      <c r="C118" s="35">
        <f>data!C113</f>
        <v>24.753727198940499</v>
      </c>
      <c r="D118" s="36">
        <f>data!D113</f>
        <v>28.522523388440302</v>
      </c>
      <c r="E118" s="37">
        <f>data!E113</f>
        <v>26.787805972061999</v>
      </c>
      <c r="F118" s="35">
        <f t="shared" si="35"/>
        <v>116.04813185468745</v>
      </c>
      <c r="G118" s="36">
        <f t="shared" si="36"/>
        <v>110.56766298324835</v>
      </c>
      <c r="H118" s="37">
        <f t="shared" si="37"/>
        <v>113.01827394887023</v>
      </c>
      <c r="I118" s="35">
        <f t="shared" si="29"/>
        <v>-91.294404655746959</v>
      </c>
      <c r="J118" s="36">
        <f t="shared" si="30"/>
        <v>-82.045139594808049</v>
      </c>
      <c r="K118" s="37">
        <f t="shared" si="31"/>
        <v>-86.230467976808228</v>
      </c>
      <c r="L118" s="35">
        <f t="shared" si="32"/>
        <v>32.532840710068463</v>
      </c>
      <c r="M118" s="36">
        <f t="shared" si="33"/>
        <v>37.230697040070794</v>
      </c>
      <c r="N118" s="37">
        <f t="shared" si="34"/>
        <v>30.658515493103689</v>
      </c>
    </row>
    <row r="119" spans="1:14" x14ac:dyDescent="0.25">
      <c r="A119" s="30" t="str">
        <f>data!A114</f>
        <v>364091980758367945_220942798</v>
      </c>
      <c r="B119" s="30" t="str">
        <f>data!B114</f>
        <v>monuments</v>
      </c>
      <c r="C119" s="35">
        <f>data!C114</f>
        <v>159.513627237387</v>
      </c>
      <c r="D119" s="36">
        <f>data!D114</f>
        <v>156.50393011234999</v>
      </c>
      <c r="E119" s="37">
        <f>data!E114</f>
        <v>149.19571532316601</v>
      </c>
      <c r="F119" s="35">
        <f t="shared" si="35"/>
        <v>116.04813185468745</v>
      </c>
      <c r="G119" s="36">
        <f t="shared" si="36"/>
        <v>110.56766298324835</v>
      </c>
      <c r="H119" s="37">
        <f t="shared" si="37"/>
        <v>113.01827394887023</v>
      </c>
      <c r="I119" s="35">
        <f t="shared" si="29"/>
        <v>43.465495382699544</v>
      </c>
      <c r="J119" s="36">
        <f t="shared" si="30"/>
        <v>45.936267129101637</v>
      </c>
      <c r="K119" s="37">
        <f t="shared" si="31"/>
        <v>36.177441374295782</v>
      </c>
      <c r="L119" s="35">
        <f t="shared" si="32"/>
        <v>209.6424261402245</v>
      </c>
      <c r="M119" s="36">
        <f t="shared" si="33"/>
        <v>204.28593670484284</v>
      </c>
      <c r="N119" s="37">
        <f t="shared" si="34"/>
        <v>184.4023533242451</v>
      </c>
    </row>
    <row r="120" spans="1:14" x14ac:dyDescent="0.25">
      <c r="A120" s="30" t="str">
        <f>data!A115</f>
        <v>364098824778143763_17715629</v>
      </c>
      <c r="B120" s="30" t="str">
        <f>data!B115</f>
        <v>monuments</v>
      </c>
      <c r="C120" s="35">
        <f>data!C115</f>
        <v>69.493709684309394</v>
      </c>
      <c r="D120" s="36">
        <f>data!D115</f>
        <v>53.751388354906197</v>
      </c>
      <c r="E120" s="37">
        <f>data!E115</f>
        <v>56.978630014097099</v>
      </c>
      <c r="F120" s="35">
        <f t="shared" si="35"/>
        <v>116.04813185468745</v>
      </c>
      <c r="G120" s="36">
        <f t="shared" si="36"/>
        <v>110.56766298324835</v>
      </c>
      <c r="H120" s="37">
        <f t="shared" si="37"/>
        <v>113.01827394887023</v>
      </c>
      <c r="I120" s="35">
        <f t="shared" si="29"/>
        <v>-46.554422170378061</v>
      </c>
      <c r="J120" s="36">
        <f t="shared" si="30"/>
        <v>-56.816274628342157</v>
      </c>
      <c r="K120" s="37">
        <f t="shared" si="31"/>
        <v>-56.039643934773132</v>
      </c>
      <c r="L120" s="35">
        <f t="shared" si="32"/>
        <v>91.332823107469139</v>
      </c>
      <c r="M120" s="36">
        <f t="shared" si="33"/>
        <v>70.162153189284624</v>
      </c>
      <c r="N120" s="37">
        <f t="shared" si="34"/>
        <v>68.578068078496372</v>
      </c>
    </row>
    <row r="121" spans="1:14" x14ac:dyDescent="0.25">
      <c r="A121" s="30" t="str">
        <f>data!A116</f>
        <v>364109560589144652_29283923</v>
      </c>
      <c r="B121" s="30" t="str">
        <f>data!B116</f>
        <v>monuments</v>
      </c>
      <c r="C121" s="35">
        <f>data!C116</f>
        <v>66.708360032466103</v>
      </c>
      <c r="D121" s="36">
        <f>data!D116</f>
        <v>63.204963902772398</v>
      </c>
      <c r="E121" s="37">
        <f>data!E116</f>
        <v>66.289397240377596</v>
      </c>
      <c r="F121" s="35">
        <f t="shared" si="35"/>
        <v>116.04813185468745</v>
      </c>
      <c r="G121" s="36">
        <f t="shared" si="36"/>
        <v>110.56766298324835</v>
      </c>
      <c r="H121" s="37">
        <f t="shared" si="37"/>
        <v>113.01827394887023</v>
      </c>
      <c r="I121" s="35">
        <f t="shared" si="29"/>
        <v>-49.339771822221351</v>
      </c>
      <c r="J121" s="36">
        <f t="shared" si="30"/>
        <v>-47.362699080475956</v>
      </c>
      <c r="K121" s="37">
        <f t="shared" si="31"/>
        <v>-46.728876708492635</v>
      </c>
      <c r="L121" s="35">
        <f t="shared" si="32"/>
        <v>87.672148663697257</v>
      </c>
      <c r="M121" s="36">
        <f t="shared" si="33"/>
        <v>82.501987304756767</v>
      </c>
      <c r="N121" s="37">
        <f t="shared" si="34"/>
        <v>80.272353963364026</v>
      </c>
    </row>
    <row r="122" spans="1:14" x14ac:dyDescent="0.25">
      <c r="A122" s="30" t="str">
        <f>data!A117</f>
        <v>364122651524344196_8209617</v>
      </c>
      <c r="B122" s="30" t="str">
        <f>data!B117</f>
        <v>monuments</v>
      </c>
      <c r="C122" s="35">
        <f>data!C117</f>
        <v>66.949068734247504</v>
      </c>
      <c r="D122" s="36">
        <f>data!D117</f>
        <v>55.453735742663</v>
      </c>
      <c r="E122" s="37">
        <f>data!E117</f>
        <v>33.141686958007497</v>
      </c>
      <c r="F122" s="35">
        <f t="shared" si="35"/>
        <v>116.04813185468745</v>
      </c>
      <c r="G122" s="36">
        <f t="shared" si="36"/>
        <v>110.56766298324835</v>
      </c>
      <c r="H122" s="37">
        <f t="shared" si="37"/>
        <v>113.01827394887023</v>
      </c>
      <c r="I122" s="35">
        <f t="shared" si="29"/>
        <v>-49.099063120439951</v>
      </c>
      <c r="J122" s="36">
        <f t="shared" si="30"/>
        <v>-55.113927240585355</v>
      </c>
      <c r="K122" s="37">
        <f t="shared" si="31"/>
        <v>-79.876586990862734</v>
      </c>
      <c r="L122" s="35">
        <f t="shared" si="32"/>
        <v>87.988502552129731</v>
      </c>
      <c r="M122" s="36">
        <f t="shared" si="33"/>
        <v>72.384241992136339</v>
      </c>
      <c r="N122" s="37">
        <f t="shared" si="34"/>
        <v>38.638964249070995</v>
      </c>
    </row>
    <row r="123" spans="1:14" x14ac:dyDescent="0.25">
      <c r="A123" s="30" t="str">
        <f>data!A118</f>
        <v>364397472040567137_174250463</v>
      </c>
      <c r="B123" s="30" t="str">
        <f>data!B118</f>
        <v>monuments</v>
      </c>
      <c r="C123" s="35">
        <f>data!C118</f>
        <v>105.13924131744101</v>
      </c>
      <c r="D123" s="36">
        <f>data!D118</f>
        <v>92.420062796360398</v>
      </c>
      <c r="E123" s="37">
        <f>data!E118</f>
        <v>99.086291597248902</v>
      </c>
      <c r="F123" s="35">
        <f t="shared" si="35"/>
        <v>116.04813185468745</v>
      </c>
      <c r="G123" s="36">
        <f t="shared" si="36"/>
        <v>110.56766298324835</v>
      </c>
      <c r="H123" s="37">
        <f t="shared" si="37"/>
        <v>113.01827394887023</v>
      </c>
      <c r="I123" s="35">
        <f t="shared" si="29"/>
        <v>-10.90889053724645</v>
      </c>
      <c r="J123" s="36">
        <f t="shared" si="30"/>
        <v>-18.147600186887956</v>
      </c>
      <c r="K123" s="37">
        <f t="shared" si="31"/>
        <v>-13.931982351621329</v>
      </c>
      <c r="L123" s="35">
        <f t="shared" si="32"/>
        <v>138.18032988196458</v>
      </c>
      <c r="M123" s="36">
        <f t="shared" si="33"/>
        <v>120.63670915561895</v>
      </c>
      <c r="N123" s="37">
        <f t="shared" si="34"/>
        <v>121.4651202976452</v>
      </c>
    </row>
    <row r="124" spans="1:14" x14ac:dyDescent="0.25">
      <c r="A124" s="30" t="str">
        <f>data!A119</f>
        <v>364396162086068135_33507550</v>
      </c>
      <c r="B124" s="30" t="str">
        <f>data!B119</f>
        <v>monuments</v>
      </c>
      <c r="C124" s="35">
        <f>data!C119</f>
        <v>156.18165021999999</v>
      </c>
      <c r="D124" s="36">
        <f>data!D119</f>
        <v>154.66932590029401</v>
      </c>
      <c r="E124" s="37">
        <f>data!E119</f>
        <v>152.20740954333701</v>
      </c>
      <c r="F124" s="35">
        <f t="shared" si="35"/>
        <v>116.04813185468745</v>
      </c>
      <c r="G124" s="36">
        <f t="shared" si="36"/>
        <v>110.56766298324835</v>
      </c>
      <c r="H124" s="37">
        <f t="shared" si="37"/>
        <v>113.01827394887023</v>
      </c>
      <c r="I124" s="35">
        <f t="shared" si="29"/>
        <v>40.13351836531254</v>
      </c>
      <c r="J124" s="36">
        <f t="shared" si="30"/>
        <v>44.101662917045658</v>
      </c>
      <c r="K124" s="37">
        <f t="shared" si="31"/>
        <v>39.189135594466777</v>
      </c>
      <c r="L124" s="35">
        <f t="shared" si="32"/>
        <v>205.26334105598315</v>
      </c>
      <c r="M124" s="36">
        <f t="shared" si="33"/>
        <v>201.89121192270184</v>
      </c>
      <c r="N124" s="37">
        <f t="shared" si="34"/>
        <v>188.1850290535956</v>
      </c>
    </row>
    <row r="125" spans="1:14" x14ac:dyDescent="0.25">
      <c r="A125" s="30" t="str">
        <f>data!A120</f>
        <v>364399568573947846_33507550</v>
      </c>
      <c r="B125" s="30" t="str">
        <f>data!B120</f>
        <v>monuments</v>
      </c>
      <c r="C125" s="35">
        <f>data!C120</f>
        <v>155.13852578068199</v>
      </c>
      <c r="D125" s="36">
        <f>data!D120</f>
        <v>158.51422529796201</v>
      </c>
      <c r="E125" s="37">
        <f>data!E120</f>
        <v>163.14961126062599</v>
      </c>
      <c r="F125" s="35">
        <f t="shared" si="35"/>
        <v>116.04813185468745</v>
      </c>
      <c r="G125" s="36">
        <f t="shared" si="36"/>
        <v>110.56766298324835</v>
      </c>
      <c r="H125" s="37">
        <f t="shared" si="37"/>
        <v>113.01827394887023</v>
      </c>
      <c r="I125" s="35">
        <f t="shared" si="29"/>
        <v>39.090393925994533</v>
      </c>
      <c r="J125" s="36">
        <f t="shared" si="30"/>
        <v>47.94656231471366</v>
      </c>
      <c r="K125" s="37">
        <f t="shared" si="31"/>
        <v>50.131337311755757</v>
      </c>
      <c r="L125" s="35">
        <f t="shared" si="32"/>
        <v>203.89240402688941</v>
      </c>
      <c r="M125" s="36">
        <f t="shared" si="33"/>
        <v>206.90999243782778</v>
      </c>
      <c r="N125" s="37">
        <f t="shared" si="34"/>
        <v>201.92839004437246</v>
      </c>
    </row>
    <row r="126" spans="1:14" x14ac:dyDescent="0.25">
      <c r="A126" s="30" t="str">
        <f>data!A121</f>
        <v>364402018271435212_206060069</v>
      </c>
      <c r="B126" s="30" t="str">
        <f>data!B121</f>
        <v>monuments</v>
      </c>
      <c r="C126" s="35">
        <f>data!C121</f>
        <v>155.261704899824</v>
      </c>
      <c r="D126" s="36">
        <f>data!D121</f>
        <v>150.927260882566</v>
      </c>
      <c r="E126" s="37">
        <f>data!E121</f>
        <v>151.41960357127499</v>
      </c>
      <c r="F126" s="35">
        <f t="shared" si="35"/>
        <v>116.04813185468745</v>
      </c>
      <c r="G126" s="36">
        <f t="shared" si="36"/>
        <v>110.56766298324835</v>
      </c>
      <c r="H126" s="37">
        <f t="shared" si="37"/>
        <v>113.01827394887023</v>
      </c>
      <c r="I126" s="35">
        <f t="shared" si="29"/>
        <v>39.213573045136542</v>
      </c>
      <c r="J126" s="36">
        <f t="shared" si="30"/>
        <v>40.359597899317649</v>
      </c>
      <c r="K126" s="37">
        <f t="shared" si="31"/>
        <v>38.401329622404759</v>
      </c>
      <c r="L126" s="35">
        <f t="shared" si="32"/>
        <v>204.05429345184942</v>
      </c>
      <c r="M126" s="36">
        <f t="shared" si="33"/>
        <v>197.00666201518061</v>
      </c>
      <c r="N126" s="37">
        <f t="shared" si="34"/>
        <v>187.19554794691567</v>
      </c>
    </row>
    <row r="127" spans="1:14" x14ac:dyDescent="0.25">
      <c r="A127" s="30" t="str">
        <f>data!A122</f>
        <v>364407694998171692_19274667</v>
      </c>
      <c r="B127" s="30" t="str">
        <f>data!B122</f>
        <v>monuments</v>
      </c>
      <c r="C127" s="35">
        <f>data!C122</f>
        <v>132.67550941945399</v>
      </c>
      <c r="D127" s="36">
        <f>data!D122</f>
        <v>112.365628604382</v>
      </c>
      <c r="E127" s="37">
        <f>data!E122</f>
        <v>103.824127472339</v>
      </c>
      <c r="F127" s="35">
        <f t="shared" si="35"/>
        <v>116.04813185468745</v>
      </c>
      <c r="G127" s="36">
        <f t="shared" si="36"/>
        <v>110.56766298324835</v>
      </c>
      <c r="H127" s="37">
        <f t="shared" si="37"/>
        <v>113.01827394887023</v>
      </c>
      <c r="I127" s="35">
        <f t="shared" si="29"/>
        <v>16.627377564766533</v>
      </c>
      <c r="J127" s="36">
        <f t="shared" si="30"/>
        <v>1.7979656211336419</v>
      </c>
      <c r="K127" s="37">
        <f t="shared" si="31"/>
        <v>-9.1941464765312304</v>
      </c>
      <c r="L127" s="35">
        <f t="shared" si="32"/>
        <v>174.37015360882828</v>
      </c>
      <c r="M127" s="36">
        <f t="shared" si="33"/>
        <v>146.67182911250904</v>
      </c>
      <c r="N127" s="37">
        <f t="shared" si="34"/>
        <v>127.41582294677795</v>
      </c>
    </row>
    <row r="128" spans="1:14" x14ac:dyDescent="0.25">
      <c r="A128" s="30" t="str">
        <f>data!A123</f>
        <v>364408910947762628_174250463</v>
      </c>
      <c r="B128" s="30" t="str">
        <f>data!B123</f>
        <v>monuments</v>
      </c>
      <c r="C128" s="35">
        <f>data!C123</f>
        <v>152.42545602118801</v>
      </c>
      <c r="D128" s="36">
        <f>data!D123</f>
        <v>148.221741637831</v>
      </c>
      <c r="E128" s="37">
        <f>data!E123</f>
        <v>142.90527147678199</v>
      </c>
      <c r="F128" s="35">
        <f t="shared" si="35"/>
        <v>116.04813185468745</v>
      </c>
      <c r="G128" s="36">
        <f t="shared" si="36"/>
        <v>110.56766298324835</v>
      </c>
      <c r="H128" s="37">
        <f t="shared" si="37"/>
        <v>113.01827394887023</v>
      </c>
      <c r="I128" s="35">
        <f t="shared" si="29"/>
        <v>36.377324166500557</v>
      </c>
      <c r="J128" s="36">
        <f t="shared" si="30"/>
        <v>37.654078654582648</v>
      </c>
      <c r="K128" s="37">
        <f t="shared" si="31"/>
        <v>29.88699752791176</v>
      </c>
      <c r="L128" s="35">
        <f t="shared" si="32"/>
        <v>200.32672417546488</v>
      </c>
      <c r="M128" s="36">
        <f t="shared" si="33"/>
        <v>193.47512429094007</v>
      </c>
      <c r="N128" s="37">
        <f t="shared" si="34"/>
        <v>176.50158135835545</v>
      </c>
    </row>
    <row r="129" spans="1:14" x14ac:dyDescent="0.25">
      <c r="A129" s="30" t="str">
        <f>data!A124</f>
        <v>364409438532029553_193925018</v>
      </c>
      <c r="B129" s="30" t="str">
        <f>data!B124</f>
        <v>monuments</v>
      </c>
      <c r="C129" s="35">
        <f>data!C124</f>
        <v>176.71908240420299</v>
      </c>
      <c r="D129" s="36">
        <f>data!D124</f>
        <v>179.82020803964201</v>
      </c>
      <c r="E129" s="37">
        <f>data!E124</f>
        <v>181.524456405655</v>
      </c>
      <c r="F129" s="35">
        <f t="shared" si="35"/>
        <v>116.04813185468745</v>
      </c>
      <c r="G129" s="36">
        <f t="shared" si="36"/>
        <v>110.56766298324835</v>
      </c>
      <c r="H129" s="37">
        <f t="shared" si="37"/>
        <v>113.01827394887023</v>
      </c>
      <c r="I129" s="35">
        <f t="shared" si="29"/>
        <v>60.670950549515538</v>
      </c>
      <c r="J129" s="36">
        <f t="shared" si="30"/>
        <v>69.252545056393657</v>
      </c>
      <c r="K129" s="37">
        <f t="shared" si="31"/>
        <v>68.506182456784771</v>
      </c>
      <c r="L129" s="35">
        <f t="shared" si="32"/>
        <v>232.2548726533382</v>
      </c>
      <c r="M129" s="36">
        <f t="shared" si="33"/>
        <v>234.72087641164723</v>
      </c>
      <c r="N129" s="37">
        <f t="shared" si="34"/>
        <v>225.00712104407154</v>
      </c>
    </row>
    <row r="130" spans="1:14" x14ac:dyDescent="0.25">
      <c r="A130" s="30" t="str">
        <f>data!A125</f>
        <v>364410354872042992_19187000</v>
      </c>
      <c r="B130" s="30" t="str">
        <f>data!B125</f>
        <v>monuments</v>
      </c>
      <c r="C130" s="35">
        <f>data!C125</f>
        <v>135.63809859455699</v>
      </c>
      <c r="D130" s="36">
        <f>data!D125</f>
        <v>137.43646674356</v>
      </c>
      <c r="E130" s="37">
        <f>data!E125</f>
        <v>142.93449100773199</v>
      </c>
      <c r="F130" s="35">
        <f t="shared" si="35"/>
        <v>116.04813185468745</v>
      </c>
      <c r="G130" s="36">
        <f t="shared" si="36"/>
        <v>110.56766298324835</v>
      </c>
      <c r="H130" s="37">
        <f t="shared" si="37"/>
        <v>113.01827394887023</v>
      </c>
      <c r="I130" s="35">
        <f t="shared" si="29"/>
        <v>19.589966739869539</v>
      </c>
      <c r="J130" s="36">
        <f t="shared" si="30"/>
        <v>26.86880376031165</v>
      </c>
      <c r="K130" s="37">
        <f t="shared" si="31"/>
        <v>29.916217058861761</v>
      </c>
      <c r="L130" s="35">
        <f t="shared" si="32"/>
        <v>178.26376692000366</v>
      </c>
      <c r="M130" s="36">
        <f t="shared" si="33"/>
        <v>179.39701147413285</v>
      </c>
      <c r="N130" s="37">
        <f t="shared" si="34"/>
        <v>176.53828097075544</v>
      </c>
    </row>
    <row r="131" spans="1:14" x14ac:dyDescent="0.25">
      <c r="A131" s="30" t="str">
        <f>data!A126</f>
        <v>364412435203310044_174250463</v>
      </c>
      <c r="B131" s="30" t="str">
        <f>data!B126</f>
        <v>monuments</v>
      </c>
      <c r="C131" s="35">
        <f>data!C126</f>
        <v>164.16917638515099</v>
      </c>
      <c r="D131" s="36">
        <f>data!D126</f>
        <v>163.46804647785001</v>
      </c>
      <c r="E131" s="37">
        <f>data!E126</f>
        <v>158.60149942329801</v>
      </c>
      <c r="F131" s="35">
        <f t="shared" si="35"/>
        <v>116.04813185468745</v>
      </c>
      <c r="G131" s="36">
        <f t="shared" si="36"/>
        <v>110.56766298324835</v>
      </c>
      <c r="H131" s="37">
        <f t="shared" si="37"/>
        <v>113.01827394887023</v>
      </c>
      <c r="I131" s="35">
        <f t="shared" si="29"/>
        <v>48.121044530463536</v>
      </c>
      <c r="J131" s="36">
        <f t="shared" si="30"/>
        <v>52.900383494601655</v>
      </c>
      <c r="K131" s="37">
        <f t="shared" si="31"/>
        <v>45.583225474427778</v>
      </c>
      <c r="L131" s="35">
        <f t="shared" si="32"/>
        <v>215.76102951760132</v>
      </c>
      <c r="M131" s="36">
        <f t="shared" si="33"/>
        <v>213.37625816850448</v>
      </c>
      <c r="N131" s="37">
        <f t="shared" si="34"/>
        <v>196.2159800174158</v>
      </c>
    </row>
    <row r="132" spans="1:14" x14ac:dyDescent="0.25">
      <c r="A132" s="30" t="str">
        <f>data!A127</f>
        <v>364429312277730978_28235884</v>
      </c>
      <c r="B132" s="30" t="str">
        <f>data!B127</f>
        <v>monuments</v>
      </c>
      <c r="C132" s="35">
        <f>data!C127</f>
        <v>133.955508565081</v>
      </c>
      <c r="D132" s="36">
        <f>data!D127</f>
        <v>148.23168439489001</v>
      </c>
      <c r="E132" s="37">
        <f>data!E127</f>
        <v>154.269095219787</v>
      </c>
      <c r="F132" s="35">
        <f t="shared" si="35"/>
        <v>116.04813185468745</v>
      </c>
      <c r="G132" s="36">
        <f t="shared" si="36"/>
        <v>110.56766298324835</v>
      </c>
      <c r="H132" s="37">
        <f t="shared" si="37"/>
        <v>113.01827394887023</v>
      </c>
      <c r="I132" s="35">
        <f t="shared" si="29"/>
        <v>17.90737671039355</v>
      </c>
      <c r="J132" s="36">
        <f t="shared" si="30"/>
        <v>37.664021411641656</v>
      </c>
      <c r="K132" s="37">
        <f t="shared" si="31"/>
        <v>41.250821270916774</v>
      </c>
      <c r="L132" s="35">
        <f t="shared" si="32"/>
        <v>176.05240565834953</v>
      </c>
      <c r="M132" s="36">
        <f t="shared" si="33"/>
        <v>193.48810265792272</v>
      </c>
      <c r="N132" s="37">
        <f t="shared" si="34"/>
        <v>190.77449790392734</v>
      </c>
    </row>
    <row r="133" spans="1:14" x14ac:dyDescent="0.25">
      <c r="A133" s="30" t="str">
        <f>data!A128</f>
        <v>364431759796636119_3440801</v>
      </c>
      <c r="B133" s="30" t="str">
        <f>data!B128</f>
        <v>monuments</v>
      </c>
      <c r="C133" s="35">
        <f>data!C128</f>
        <v>129.29858174206501</v>
      </c>
      <c r="D133" s="36">
        <f>data!D128</f>
        <v>129.519095219787</v>
      </c>
      <c r="E133" s="37">
        <f>data!E128</f>
        <v>143.18814344910001</v>
      </c>
      <c r="F133" s="35">
        <f t="shared" si="35"/>
        <v>116.04813185468745</v>
      </c>
      <c r="G133" s="36">
        <f t="shared" si="36"/>
        <v>110.56766298324835</v>
      </c>
      <c r="H133" s="37">
        <f t="shared" si="37"/>
        <v>113.01827394887023</v>
      </c>
      <c r="I133" s="35">
        <f t="shared" si="29"/>
        <v>13.250449887377556</v>
      </c>
      <c r="J133" s="36">
        <f t="shared" si="30"/>
        <v>18.95143223653865</v>
      </c>
      <c r="K133" s="37">
        <f t="shared" si="31"/>
        <v>30.16986950022978</v>
      </c>
      <c r="L133" s="35">
        <f t="shared" si="32"/>
        <v>169.93199165709524</v>
      </c>
      <c r="M133" s="36">
        <f t="shared" si="33"/>
        <v>169.06239778862908</v>
      </c>
      <c r="N133" s="37">
        <f t="shared" si="34"/>
        <v>176.85686740865708</v>
      </c>
    </row>
    <row r="134" spans="1:14" x14ac:dyDescent="0.25">
      <c r="A134" s="30" t="str">
        <f>data!A129</f>
        <v>364432828597224122_174250463</v>
      </c>
      <c r="B134" s="30" t="str">
        <f>data!B129</f>
        <v>monuments</v>
      </c>
      <c r="C134" s="35">
        <f>data!C129</f>
        <v>145.82717117348</v>
      </c>
      <c r="D134" s="36">
        <f>data!D129</f>
        <v>138.699848348925</v>
      </c>
      <c r="E134" s="37">
        <f>data!E129</f>
        <v>125.54931863813</v>
      </c>
      <c r="F134" s="35">
        <f t="shared" si="35"/>
        <v>116.04813185468745</v>
      </c>
      <c r="G134" s="36">
        <f t="shared" si="36"/>
        <v>110.56766298324835</v>
      </c>
      <c r="H134" s="37">
        <f t="shared" si="37"/>
        <v>113.01827394887023</v>
      </c>
      <c r="I134" s="35">
        <f t="shared" si="29"/>
        <v>29.779039318792542</v>
      </c>
      <c r="J134" s="36">
        <f t="shared" si="30"/>
        <v>28.132185365676648</v>
      </c>
      <c r="K134" s="37">
        <f t="shared" si="31"/>
        <v>12.531044689259772</v>
      </c>
      <c r="L134" s="35">
        <f t="shared" si="32"/>
        <v>191.65486041188058</v>
      </c>
      <c r="M134" s="36">
        <f t="shared" si="33"/>
        <v>181.04611443584363</v>
      </c>
      <c r="N134" s="37">
        <f t="shared" si="34"/>
        <v>154.7025749642757</v>
      </c>
    </row>
    <row r="135" spans="1:14" x14ac:dyDescent="0.25">
      <c r="A135" s="30" t="str">
        <f>data!A130</f>
        <v>364450632388427388_15242926</v>
      </c>
      <c r="B135" s="30" t="str">
        <f>data!B130</f>
        <v>monuments</v>
      </c>
      <c r="C135" s="35">
        <f>data!C130</f>
        <v>150.53681276432101</v>
      </c>
      <c r="D135" s="36">
        <f>data!D130</f>
        <v>153.95558332265301</v>
      </c>
      <c r="E135" s="37">
        <f>data!E130</f>
        <v>153.82431970609599</v>
      </c>
      <c r="F135" s="35">
        <f t="shared" si="35"/>
        <v>116.04813185468745</v>
      </c>
      <c r="G135" s="36">
        <f t="shared" si="36"/>
        <v>110.56766298324835</v>
      </c>
      <c r="H135" s="37">
        <f t="shared" si="37"/>
        <v>113.01827394887023</v>
      </c>
      <c r="I135" s="35">
        <f t="shared" si="29"/>
        <v>34.488680909633558</v>
      </c>
      <c r="J135" s="36">
        <f t="shared" si="30"/>
        <v>43.387920339404658</v>
      </c>
      <c r="K135" s="37">
        <f t="shared" si="31"/>
        <v>40.80604575722576</v>
      </c>
      <c r="L135" s="35">
        <f t="shared" si="32"/>
        <v>197.84455533923287</v>
      </c>
      <c r="M135" s="36">
        <f t="shared" si="33"/>
        <v>200.95955754868805</v>
      </c>
      <c r="N135" s="37">
        <f t="shared" si="34"/>
        <v>190.21586166211364</v>
      </c>
    </row>
    <row r="136" spans="1:14" x14ac:dyDescent="0.25">
      <c r="A136" s="30" t="str">
        <f>data!A131</f>
        <v>364491518363683716_12063441</v>
      </c>
      <c r="B136" s="30" t="str">
        <f>data!B131</f>
        <v>monuments</v>
      </c>
      <c r="C136" s="35">
        <f>data!C131</f>
        <v>163.348092613951</v>
      </c>
      <c r="D136" s="36">
        <f>data!D131</f>
        <v>163.68775898158799</v>
      </c>
      <c r="E136" s="37">
        <f>data!E131</f>
        <v>158.77197872612999</v>
      </c>
      <c r="F136" s="35">
        <f t="shared" si="35"/>
        <v>116.04813185468745</v>
      </c>
      <c r="G136" s="36">
        <f t="shared" si="36"/>
        <v>110.56766298324835</v>
      </c>
      <c r="H136" s="37">
        <f t="shared" si="37"/>
        <v>113.01827394887023</v>
      </c>
      <c r="I136" s="35">
        <f t="shared" ref="I136:I199" si="38">C136-F136</f>
        <v>47.299960759263541</v>
      </c>
      <c r="J136" s="36">
        <f t="shared" ref="J136:J199" si="39">D136-G136</f>
        <v>53.120095998339636</v>
      </c>
      <c r="K136" s="37">
        <f t="shared" ref="K136:K199" si="40">E136-H136</f>
        <v>45.753704777259756</v>
      </c>
      <c r="L136" s="35">
        <f t="shared" si="32"/>
        <v>214.68191172158652</v>
      </c>
      <c r="M136" s="36">
        <f t="shared" si="33"/>
        <v>213.66305080431661</v>
      </c>
      <c r="N136" s="37">
        <f t="shared" si="34"/>
        <v>196.43010133054915</v>
      </c>
    </row>
    <row r="137" spans="1:14" x14ac:dyDescent="0.25">
      <c r="A137" s="30" t="str">
        <f>data!A132</f>
        <v>364495365699520037_15814848</v>
      </c>
      <c r="B137" s="30" t="str">
        <f>data!B132</f>
        <v>monuments</v>
      </c>
      <c r="C137" s="35">
        <f>data!C132</f>
        <v>126.846512025289</v>
      </c>
      <c r="D137" s="36">
        <f>data!D132</f>
        <v>128.601221752317</v>
      </c>
      <c r="E137" s="37">
        <f>data!E132</f>
        <v>127.410675381263</v>
      </c>
      <c r="F137" s="35">
        <f t="shared" si="35"/>
        <v>116.04813185468745</v>
      </c>
      <c r="G137" s="36">
        <f t="shared" si="36"/>
        <v>110.56766298324835</v>
      </c>
      <c r="H137" s="37">
        <f t="shared" si="37"/>
        <v>113.01827394887023</v>
      </c>
      <c r="I137" s="35">
        <f t="shared" si="38"/>
        <v>10.798380170601547</v>
      </c>
      <c r="J137" s="36">
        <f t="shared" si="39"/>
        <v>18.033558769068648</v>
      </c>
      <c r="K137" s="37">
        <f t="shared" si="40"/>
        <v>14.392401432392774</v>
      </c>
      <c r="L137" s="35">
        <f t="shared" si="32"/>
        <v>166.70933379774584</v>
      </c>
      <c r="M137" s="36">
        <f t="shared" si="33"/>
        <v>167.86428959451521</v>
      </c>
      <c r="N137" s="37">
        <f t="shared" si="34"/>
        <v>157.0404314866129</v>
      </c>
    </row>
    <row r="138" spans="1:14" x14ac:dyDescent="0.25">
      <c r="A138" s="30" t="str">
        <f>data!A133</f>
        <v>364510709728938229_13453585</v>
      </c>
      <c r="B138" s="30" t="str">
        <f>data!B133</f>
        <v>monuments</v>
      </c>
      <c r="C138" s="35">
        <f>data!C133</f>
        <v>139.9969242599</v>
      </c>
      <c r="D138" s="36">
        <f>data!D133</f>
        <v>125.14492289290401</v>
      </c>
      <c r="E138" s="37">
        <f>data!E133</f>
        <v>110.01213208594901</v>
      </c>
      <c r="F138" s="35">
        <f t="shared" si="35"/>
        <v>116.04813185468745</v>
      </c>
      <c r="G138" s="36">
        <f t="shared" si="36"/>
        <v>110.56766298324835</v>
      </c>
      <c r="H138" s="37">
        <f t="shared" si="37"/>
        <v>113.01827394887023</v>
      </c>
      <c r="I138" s="35">
        <f t="shared" si="38"/>
        <v>23.948792405212544</v>
      </c>
      <c r="J138" s="36">
        <f t="shared" si="39"/>
        <v>14.577259909655652</v>
      </c>
      <c r="K138" s="37">
        <f t="shared" si="40"/>
        <v>-3.0061418629212255</v>
      </c>
      <c r="L138" s="35">
        <f t="shared" si="32"/>
        <v>183.99239840704826</v>
      </c>
      <c r="M138" s="36">
        <f t="shared" si="33"/>
        <v>163.35275273074322</v>
      </c>
      <c r="N138" s="37">
        <f t="shared" si="34"/>
        <v>135.18793165165252</v>
      </c>
    </row>
    <row r="139" spans="1:14" x14ac:dyDescent="0.25">
      <c r="A139" s="30" t="str">
        <f>data!A134</f>
        <v>364510976679580372_29153555</v>
      </c>
      <c r="B139" s="30" t="str">
        <f>data!B134</f>
        <v>monuments</v>
      </c>
      <c r="C139" s="35">
        <f>data!C134</f>
        <v>191.811418685121</v>
      </c>
      <c r="D139" s="36">
        <f>data!D134</f>
        <v>181.10907129736401</v>
      </c>
      <c r="E139" s="37">
        <f>data!E134</f>
        <v>186.21046392413101</v>
      </c>
      <c r="F139" s="35">
        <f t="shared" si="35"/>
        <v>116.04813185468745</v>
      </c>
      <c r="G139" s="36">
        <f t="shared" si="36"/>
        <v>110.56766298324835</v>
      </c>
      <c r="H139" s="37">
        <f t="shared" si="37"/>
        <v>113.01827394887023</v>
      </c>
      <c r="I139" s="35">
        <f t="shared" si="38"/>
        <v>75.763286830433543</v>
      </c>
      <c r="J139" s="36">
        <f t="shared" si="39"/>
        <v>70.541408314115657</v>
      </c>
      <c r="K139" s="37">
        <f t="shared" si="40"/>
        <v>73.192189975260774</v>
      </c>
      <c r="L139" s="35">
        <f t="shared" si="32"/>
        <v>252.090130924703</v>
      </c>
      <c r="M139" s="36">
        <f t="shared" si="33"/>
        <v>236.40324079507954</v>
      </c>
      <c r="N139" s="37">
        <f t="shared" si="34"/>
        <v>230.89272748743969</v>
      </c>
    </row>
    <row r="140" spans="1:14" x14ac:dyDescent="0.25">
      <c r="A140" s="30" t="str">
        <f>data!A135</f>
        <v>364518217733194681_7742383</v>
      </c>
      <c r="B140" s="30" t="str">
        <f>data!B135</f>
        <v>monuments</v>
      </c>
      <c r="C140" s="35">
        <f>data!C135</f>
        <v>94.169507454397902</v>
      </c>
      <c r="D140" s="36">
        <f>data!D135</f>
        <v>70.730990217437594</v>
      </c>
      <c r="E140" s="37">
        <f>data!E135</f>
        <v>84.748333974112398</v>
      </c>
      <c r="F140" s="35">
        <f t="shared" si="35"/>
        <v>116.04813185468745</v>
      </c>
      <c r="G140" s="36">
        <f t="shared" si="36"/>
        <v>110.56766298324835</v>
      </c>
      <c r="H140" s="37">
        <f t="shared" si="37"/>
        <v>113.01827394887023</v>
      </c>
      <c r="I140" s="35">
        <f t="shared" si="38"/>
        <v>-21.878624400289553</v>
      </c>
      <c r="J140" s="36">
        <f t="shared" si="39"/>
        <v>-39.836672765810761</v>
      </c>
      <c r="K140" s="37">
        <f t="shared" si="40"/>
        <v>-28.269939974757833</v>
      </c>
      <c r="L140" s="35">
        <f t="shared" si="32"/>
        <v>123.76324426370262</v>
      </c>
      <c r="M140" s="36">
        <f t="shared" si="33"/>
        <v>92.325774696248928</v>
      </c>
      <c r="N140" s="37">
        <f t="shared" si="34"/>
        <v>103.45670365752068</v>
      </c>
    </row>
    <row r="141" spans="1:14" x14ac:dyDescent="0.25">
      <c r="A141" s="30" t="str">
        <f>data!A136</f>
        <v>364519853176343590_297514</v>
      </c>
      <c r="B141" s="30" t="str">
        <f>data!B136</f>
        <v>monuments</v>
      </c>
      <c r="C141" s="35">
        <f>data!C136</f>
        <v>144.780789439958</v>
      </c>
      <c r="D141" s="36">
        <f>data!D136</f>
        <v>126.942062881797</v>
      </c>
      <c r="E141" s="37">
        <f>data!E136</f>
        <v>114.330460506642</v>
      </c>
      <c r="F141" s="35">
        <f t="shared" si="35"/>
        <v>116.04813185468745</v>
      </c>
      <c r="G141" s="36">
        <f t="shared" si="36"/>
        <v>110.56766298324835</v>
      </c>
      <c r="H141" s="37">
        <f t="shared" si="37"/>
        <v>113.01827394887023</v>
      </c>
      <c r="I141" s="35">
        <f t="shared" si="38"/>
        <v>28.732657585270545</v>
      </c>
      <c r="J141" s="36">
        <f t="shared" si="39"/>
        <v>16.374399898548646</v>
      </c>
      <c r="K141" s="37">
        <f t="shared" si="40"/>
        <v>1.3121865577717671</v>
      </c>
      <c r="L141" s="35">
        <f t="shared" ref="L141:L204" si="41">(255/(VLOOKUP($B141,$P$30:$S$34,2,0)-VLOOKUP($B141,$P$23:$S$27,2,0)))*(I141-VLOOKUP($B141,$P$23:$S$27,2,0))</f>
        <v>190.27964245035866</v>
      </c>
      <c r="M141" s="36">
        <f t="shared" ref="M141:M204" si="42">(255/(VLOOKUP($B141,$P$30:$S$34,3,0)-VLOOKUP($B141,$P$23:$S$27,3,0)))*(J141-VLOOKUP($B141,$P$23:$S$27,3,0))</f>
        <v>165.69857513761301</v>
      </c>
      <c r="N141" s="37">
        <f t="shared" ref="N141:N204" si="43">(255/(VLOOKUP($B141,$P$30:$S$34,4,0)-VLOOKUP($B141,$P$23:$S$27,4,0)))*(K141-VLOOKUP($B141,$P$23:$S$27,4,0))</f>
        <v>140.61173463899308</v>
      </c>
    </row>
    <row r="142" spans="1:14" x14ac:dyDescent="0.25">
      <c r="A142" s="30" t="str">
        <f>data!A137</f>
        <v>364525526851185791_256420442</v>
      </c>
      <c r="B142" s="30" t="str">
        <f>data!B137</f>
        <v>monuments</v>
      </c>
      <c r="C142" s="35">
        <f>data!C137</f>
        <v>114.35489555299201</v>
      </c>
      <c r="D142" s="36">
        <f>data!D137</f>
        <v>126.753182536631</v>
      </c>
      <c r="E142" s="37">
        <f>data!E137</f>
        <v>130.62213251313599</v>
      </c>
      <c r="F142" s="35">
        <f t="shared" si="35"/>
        <v>116.04813185468745</v>
      </c>
      <c r="G142" s="36">
        <f t="shared" si="36"/>
        <v>110.56766298324835</v>
      </c>
      <c r="H142" s="37">
        <f t="shared" si="37"/>
        <v>113.01827394887023</v>
      </c>
      <c r="I142" s="35">
        <f t="shared" si="38"/>
        <v>-1.6932363016954497</v>
      </c>
      <c r="J142" s="36">
        <f t="shared" si="39"/>
        <v>16.185519553382647</v>
      </c>
      <c r="K142" s="37">
        <f t="shared" si="40"/>
        <v>17.603858564265764</v>
      </c>
      <c r="L142" s="35">
        <f t="shared" si="41"/>
        <v>150.29209829868532</v>
      </c>
      <c r="M142" s="36">
        <f t="shared" si="42"/>
        <v>165.4520279856682</v>
      </c>
      <c r="N142" s="37">
        <f t="shared" si="43"/>
        <v>161.07400862310448</v>
      </c>
    </row>
    <row r="143" spans="1:14" x14ac:dyDescent="0.25">
      <c r="A143" s="30" t="str">
        <f>data!A138</f>
        <v>364534441215853034_179956087</v>
      </c>
      <c r="B143" s="30" t="str">
        <f>data!B138</f>
        <v>monuments</v>
      </c>
      <c r="C143" s="35">
        <f>data!C138</f>
        <v>92.240708701781301</v>
      </c>
      <c r="D143" s="36">
        <f>data!D138</f>
        <v>85.441924046306895</v>
      </c>
      <c r="E143" s="37">
        <f>data!E138</f>
        <v>84.073977957195893</v>
      </c>
      <c r="F143" s="35">
        <f t="shared" si="35"/>
        <v>116.04813185468745</v>
      </c>
      <c r="G143" s="36">
        <f t="shared" si="36"/>
        <v>110.56766298324835</v>
      </c>
      <c r="H143" s="37">
        <f t="shared" si="37"/>
        <v>113.01827394887023</v>
      </c>
      <c r="I143" s="35">
        <f t="shared" si="38"/>
        <v>-23.807423152906154</v>
      </c>
      <c r="J143" s="36">
        <f t="shared" si="39"/>
        <v>-25.12573893694146</v>
      </c>
      <c r="K143" s="37">
        <f t="shared" si="40"/>
        <v>-28.944295991674338</v>
      </c>
      <c r="L143" s="35">
        <f t="shared" si="41"/>
        <v>121.22830065394432</v>
      </c>
      <c r="M143" s="36">
        <f t="shared" si="42"/>
        <v>111.52808415183989</v>
      </c>
      <c r="N143" s="37">
        <f t="shared" si="43"/>
        <v>102.60971523451049</v>
      </c>
    </row>
    <row r="144" spans="1:14" x14ac:dyDescent="0.25">
      <c r="A144" s="30" t="str">
        <f>data!A139</f>
        <v>364536021990457570_1161231</v>
      </c>
      <c r="B144" s="30" t="str">
        <f>data!B139</f>
        <v>monuments</v>
      </c>
      <c r="C144" s="35">
        <f>data!C139</f>
        <v>91.172273484557195</v>
      </c>
      <c r="D144" s="36">
        <f>data!D139</f>
        <v>83.492588320731301</v>
      </c>
      <c r="E144" s="37">
        <f>data!E139</f>
        <v>84.100944081336195</v>
      </c>
      <c r="F144" s="35">
        <f t="shared" si="35"/>
        <v>116.04813185468745</v>
      </c>
      <c r="G144" s="36">
        <f t="shared" si="36"/>
        <v>110.56766298324835</v>
      </c>
      <c r="H144" s="37">
        <f t="shared" si="37"/>
        <v>113.01827394887023</v>
      </c>
      <c r="I144" s="35">
        <f t="shared" si="38"/>
        <v>-24.87585837013026</v>
      </c>
      <c r="J144" s="36">
        <f t="shared" si="39"/>
        <v>-27.075074662517054</v>
      </c>
      <c r="K144" s="37">
        <f t="shared" si="40"/>
        <v>-28.917329867534036</v>
      </c>
      <c r="L144" s="35">
        <f t="shared" si="41"/>
        <v>119.82409867451605</v>
      </c>
      <c r="M144" s="36">
        <f t="shared" si="42"/>
        <v>108.98359933049673</v>
      </c>
      <c r="N144" s="37">
        <f t="shared" si="43"/>
        <v>102.64358457709413</v>
      </c>
    </row>
    <row r="145" spans="1:14" x14ac:dyDescent="0.25">
      <c r="A145" s="30" t="str">
        <f>data!A140</f>
        <v>364547473280946157_242462898</v>
      </c>
      <c r="B145" s="30" t="str">
        <f>data!B140</f>
        <v>monuments</v>
      </c>
      <c r="C145" s="35">
        <f>data!C140</f>
        <v>126.508661198684</v>
      </c>
      <c r="D145" s="36">
        <f>data!D140</f>
        <v>151.420361826647</v>
      </c>
      <c r="E145" s="37">
        <f>data!E140</f>
        <v>179.665011320432</v>
      </c>
      <c r="F145" s="35">
        <f t="shared" si="35"/>
        <v>116.04813185468745</v>
      </c>
      <c r="G145" s="36">
        <f t="shared" si="36"/>
        <v>110.56766298324835</v>
      </c>
      <c r="H145" s="37">
        <f t="shared" si="37"/>
        <v>113.01827394887023</v>
      </c>
      <c r="I145" s="35">
        <f t="shared" si="38"/>
        <v>10.460529343996541</v>
      </c>
      <c r="J145" s="36">
        <f t="shared" si="39"/>
        <v>40.852698843398642</v>
      </c>
      <c r="K145" s="37">
        <f t="shared" si="40"/>
        <v>66.64673737156177</v>
      </c>
      <c r="L145" s="35">
        <f t="shared" si="41"/>
        <v>166.26530987208116</v>
      </c>
      <c r="M145" s="36">
        <f t="shared" si="42"/>
        <v>197.65031095217097</v>
      </c>
      <c r="N145" s="37">
        <f t="shared" si="43"/>
        <v>222.67166555631829</v>
      </c>
    </row>
    <row r="146" spans="1:14" x14ac:dyDescent="0.25">
      <c r="A146" s="30" t="str">
        <f>data!A141</f>
        <v>364550503041940412_54630077</v>
      </c>
      <c r="B146" s="30" t="str">
        <f>data!B141</f>
        <v>monuments</v>
      </c>
      <c r="C146" s="35">
        <f>data!C141</f>
        <v>184.81645948139601</v>
      </c>
      <c r="D146" s="36">
        <f>data!D141</f>
        <v>173.55017301038001</v>
      </c>
      <c r="E146" s="37">
        <f>data!E141</f>
        <v>158.458263915587</v>
      </c>
      <c r="F146" s="35">
        <f t="shared" si="35"/>
        <v>116.04813185468745</v>
      </c>
      <c r="G146" s="36">
        <f t="shared" si="36"/>
        <v>110.56766298324835</v>
      </c>
      <c r="H146" s="37">
        <f t="shared" si="37"/>
        <v>113.01827394887023</v>
      </c>
      <c r="I146" s="35">
        <f t="shared" si="38"/>
        <v>68.768327626708555</v>
      </c>
      <c r="J146" s="36">
        <f t="shared" si="39"/>
        <v>62.982510027131653</v>
      </c>
      <c r="K146" s="37">
        <f t="shared" si="40"/>
        <v>45.439989966716766</v>
      </c>
      <c r="L146" s="35">
        <f t="shared" si="41"/>
        <v>242.89693380657556</v>
      </c>
      <c r="M146" s="36">
        <f t="shared" si="42"/>
        <v>226.53654533315319</v>
      </c>
      <c r="N146" s="37">
        <f t="shared" si="43"/>
        <v>196.036076800492</v>
      </c>
    </row>
    <row r="147" spans="1:14" x14ac:dyDescent="0.25">
      <c r="A147" s="30" t="str">
        <f>data!A142</f>
        <v>363946869894020793_189717430</v>
      </c>
      <c r="B147" s="30" t="str">
        <f>data!B142</f>
        <v>outside</v>
      </c>
      <c r="C147" s="35">
        <f>data!C142</f>
        <v>170.63834422657899</v>
      </c>
      <c r="D147" s="36">
        <f>data!D142</f>
        <v>160.529881669443</v>
      </c>
      <c r="E147" s="37">
        <f>data!E142</f>
        <v>106.73989704814301</v>
      </c>
      <c r="F147" s="35">
        <f t="shared" si="35"/>
        <v>117.39998738465938</v>
      </c>
      <c r="G147" s="36">
        <f t="shared" si="36"/>
        <v>109.78943244985869</v>
      </c>
      <c r="H147" s="37">
        <f t="shared" si="37"/>
        <v>107.61121757390283</v>
      </c>
      <c r="I147" s="35">
        <f t="shared" si="38"/>
        <v>53.238356841919611</v>
      </c>
      <c r="J147" s="36">
        <f t="shared" si="39"/>
        <v>50.740449219584306</v>
      </c>
      <c r="K147" s="37">
        <f t="shared" si="40"/>
        <v>-0.87132052575982755</v>
      </c>
      <c r="L147" s="35">
        <f t="shared" si="41"/>
        <v>226.22917048181182</v>
      </c>
      <c r="M147" s="36">
        <f t="shared" si="42"/>
        <v>194.73044405114663</v>
      </c>
      <c r="N147" s="37">
        <f t="shared" si="43"/>
        <v>102.5660818721919</v>
      </c>
    </row>
    <row r="148" spans="1:14" x14ac:dyDescent="0.25">
      <c r="A148" s="30" t="str">
        <f>data!A143</f>
        <v>364086143048625064_32560905</v>
      </c>
      <c r="B148" s="30" t="str">
        <f>data!B143</f>
        <v>outside</v>
      </c>
      <c r="C148" s="35">
        <f>data!C143</f>
        <v>146.374524755435</v>
      </c>
      <c r="D148" s="36">
        <f>data!D143</f>
        <v>143.158891879191</v>
      </c>
      <c r="E148" s="37">
        <f>data!E143</f>
        <v>136.451695928916</v>
      </c>
      <c r="F148" s="35">
        <f t="shared" si="35"/>
        <v>117.39998738465938</v>
      </c>
      <c r="G148" s="36">
        <f t="shared" si="36"/>
        <v>109.78943244985869</v>
      </c>
      <c r="H148" s="37">
        <f t="shared" si="37"/>
        <v>107.61121757390283</v>
      </c>
      <c r="I148" s="35">
        <f t="shared" si="38"/>
        <v>28.974537370775622</v>
      </c>
      <c r="J148" s="36">
        <f t="shared" si="39"/>
        <v>33.369459429332309</v>
      </c>
      <c r="K148" s="37">
        <f t="shared" si="40"/>
        <v>28.840478355013161</v>
      </c>
      <c r="L148" s="35">
        <f t="shared" si="41"/>
        <v>180.77291005734233</v>
      </c>
      <c r="M148" s="36">
        <f t="shared" si="42"/>
        <v>164.85707072005673</v>
      </c>
      <c r="N148" s="37">
        <f t="shared" si="43"/>
        <v>149.31462530042629</v>
      </c>
    </row>
    <row r="149" spans="1:14" x14ac:dyDescent="0.25">
      <c r="A149" s="30" t="str">
        <f>data!A144</f>
        <v>364382972038676488_12771087</v>
      </c>
      <c r="B149" s="30" t="str">
        <f>data!B144</f>
        <v>outside</v>
      </c>
      <c r="C149" s="35">
        <f>data!C144</f>
        <v>163.50155922935599</v>
      </c>
      <c r="D149" s="36">
        <f>data!D144</f>
        <v>170.78826519714599</v>
      </c>
      <c r="E149" s="37">
        <f>data!E144</f>
        <v>185.286449656115</v>
      </c>
      <c r="F149" s="35">
        <f t="shared" si="35"/>
        <v>117.39998738465938</v>
      </c>
      <c r="G149" s="36">
        <f t="shared" si="36"/>
        <v>109.78943244985869</v>
      </c>
      <c r="H149" s="37">
        <f t="shared" si="37"/>
        <v>107.61121757390283</v>
      </c>
      <c r="I149" s="35">
        <f t="shared" si="38"/>
        <v>46.101571844696608</v>
      </c>
      <c r="J149" s="36">
        <f t="shared" si="39"/>
        <v>60.998832747287295</v>
      </c>
      <c r="K149" s="37">
        <f t="shared" si="40"/>
        <v>77.675232082212162</v>
      </c>
      <c r="L149" s="35">
        <f t="shared" si="41"/>
        <v>212.85899363009952</v>
      </c>
      <c r="M149" s="36">
        <f t="shared" si="42"/>
        <v>212.37207095881686</v>
      </c>
      <c r="N149" s="37">
        <f t="shared" si="43"/>
        <v>226.1512252849675</v>
      </c>
    </row>
    <row r="150" spans="1:14" x14ac:dyDescent="0.25">
      <c r="A150" s="30" t="str">
        <f>data!A145</f>
        <v>364418849623409414_196924255</v>
      </c>
      <c r="B150" s="30" t="str">
        <f>data!B145</f>
        <v>outside</v>
      </c>
      <c r="C150" s="35">
        <f>data!C145</f>
        <v>133.06619249006701</v>
      </c>
      <c r="D150" s="36">
        <f>data!D145</f>
        <v>127.078741082489</v>
      </c>
      <c r="E150" s="37">
        <f>data!E145</f>
        <v>117.401832628476</v>
      </c>
      <c r="F150" s="35">
        <f t="shared" si="35"/>
        <v>117.39998738465938</v>
      </c>
      <c r="G150" s="36">
        <f t="shared" si="36"/>
        <v>109.78943244985869</v>
      </c>
      <c r="H150" s="37">
        <f t="shared" si="37"/>
        <v>107.61121757390283</v>
      </c>
      <c r="I150" s="35">
        <f t="shared" si="38"/>
        <v>15.666205105407627</v>
      </c>
      <c r="J150" s="36">
        <f t="shared" si="39"/>
        <v>17.289308632630309</v>
      </c>
      <c r="K150" s="37">
        <f t="shared" si="40"/>
        <v>9.7906150545731663</v>
      </c>
      <c r="L150" s="35">
        <f t="shared" si="41"/>
        <v>155.84084946443457</v>
      </c>
      <c r="M150" s="36">
        <f t="shared" si="42"/>
        <v>137.20358903764458</v>
      </c>
      <c r="N150" s="37">
        <f t="shared" si="43"/>
        <v>119.34157098028413</v>
      </c>
    </row>
    <row r="151" spans="1:14" x14ac:dyDescent="0.25">
      <c r="A151" s="30" t="str">
        <f>data!A146</f>
        <v>364463873302030260_51347136</v>
      </c>
      <c r="B151" s="30" t="str">
        <f>data!B146</f>
        <v>outside</v>
      </c>
      <c r="C151" s="35">
        <f>data!C146</f>
        <v>179.43514246657199</v>
      </c>
      <c r="D151" s="36">
        <f>data!D146</f>
        <v>176.85032466145501</v>
      </c>
      <c r="E151" s="37">
        <f>data!E146</f>
        <v>184.412864710154</v>
      </c>
      <c r="F151" s="35">
        <f t="shared" si="35"/>
        <v>117.39998738465938</v>
      </c>
      <c r="G151" s="36">
        <f t="shared" si="36"/>
        <v>109.78943244985869</v>
      </c>
      <c r="H151" s="37">
        <f t="shared" si="37"/>
        <v>107.61121757390283</v>
      </c>
      <c r="I151" s="35">
        <f t="shared" si="38"/>
        <v>62.035155081912606</v>
      </c>
      <c r="J151" s="36">
        <f t="shared" si="39"/>
        <v>67.060892211596311</v>
      </c>
      <c r="K151" s="37">
        <f t="shared" si="40"/>
        <v>76.801647136251162</v>
      </c>
      <c r="L151" s="35">
        <f t="shared" si="41"/>
        <v>242.70924494717724</v>
      </c>
      <c r="M151" s="36">
        <f t="shared" si="42"/>
        <v>222.79716289193135</v>
      </c>
      <c r="N151" s="37">
        <f t="shared" si="43"/>
        <v>224.77672675835902</v>
      </c>
    </row>
    <row r="152" spans="1:14" x14ac:dyDescent="0.25">
      <c r="A152" s="30" t="str">
        <f>data!A147</f>
        <v>364473255608610837_6347971</v>
      </c>
      <c r="B152" s="30" t="str">
        <f>data!B147</f>
        <v>outside</v>
      </c>
      <c r="C152" s="35">
        <f>data!C147</f>
        <v>49.880857789738997</v>
      </c>
      <c r="D152" s="36">
        <f>data!D147</f>
        <v>85.310884702464904</v>
      </c>
      <c r="E152" s="37">
        <f>data!E147</f>
        <v>176.195394933572</v>
      </c>
      <c r="F152" s="35">
        <f t="shared" ref="F152:F215" si="44">VLOOKUP(B152,$P$15:$S$20,2,0)</f>
        <v>117.39998738465938</v>
      </c>
      <c r="G152" s="36">
        <f t="shared" ref="G152:G215" si="45">VLOOKUP(B152,$P$15:$S$20,3,0)</f>
        <v>109.78943244985869</v>
      </c>
      <c r="H152" s="37">
        <f t="shared" ref="H152:H215" si="46">VLOOKUP(B152,$P$15:$S$20,4,0)</f>
        <v>107.61121757390283</v>
      </c>
      <c r="I152" s="35">
        <f t="shared" si="38"/>
        <v>-67.519129594920386</v>
      </c>
      <c r="J152" s="36">
        <f t="shared" si="39"/>
        <v>-24.47854774739379</v>
      </c>
      <c r="K152" s="37">
        <f t="shared" si="40"/>
        <v>68.58417735966917</v>
      </c>
      <c r="L152" s="35">
        <f t="shared" si="41"/>
        <v>0</v>
      </c>
      <c r="M152" s="36">
        <f t="shared" si="42"/>
        <v>65.374247017076542</v>
      </c>
      <c r="N152" s="37">
        <f t="shared" si="43"/>
        <v>211.84736006931146</v>
      </c>
    </row>
    <row r="153" spans="1:14" x14ac:dyDescent="0.25">
      <c r="A153" s="30" t="str">
        <f>data!A148</f>
        <v>364550411281660848_8342717</v>
      </c>
      <c r="B153" s="30" t="str">
        <f>data!B148</f>
        <v>outside</v>
      </c>
      <c r="C153" s="35">
        <f>data!C148</f>
        <v>143.140789867145</v>
      </c>
      <c r="D153" s="36">
        <f>data!D148</f>
        <v>152.87540048699199</v>
      </c>
      <c r="E153" s="37">
        <f>data!E148</f>
        <v>162.38797043872</v>
      </c>
      <c r="F153" s="35">
        <f t="shared" si="44"/>
        <v>117.39998738465938</v>
      </c>
      <c r="G153" s="36">
        <f t="shared" si="45"/>
        <v>109.78943244985869</v>
      </c>
      <c r="H153" s="37">
        <f t="shared" si="46"/>
        <v>107.61121757390283</v>
      </c>
      <c r="I153" s="35">
        <f t="shared" si="38"/>
        <v>25.74080248248562</v>
      </c>
      <c r="J153" s="36">
        <f t="shared" si="39"/>
        <v>43.085968037133298</v>
      </c>
      <c r="K153" s="37">
        <f t="shared" si="40"/>
        <v>54.776752864817169</v>
      </c>
      <c r="L153" s="35">
        <f t="shared" si="41"/>
        <v>174.7147750056611</v>
      </c>
      <c r="M153" s="36">
        <f t="shared" si="42"/>
        <v>181.56682028645588</v>
      </c>
      <c r="N153" s="37">
        <f t="shared" si="43"/>
        <v>190.12275880165296</v>
      </c>
    </row>
    <row r="154" spans="1:14" x14ac:dyDescent="0.25">
      <c r="A154" s="30" t="str">
        <f>data!A149</f>
        <v>364565527336867898_16704373</v>
      </c>
      <c r="B154" s="30" t="str">
        <f>data!B149</f>
        <v>outside</v>
      </c>
      <c r="C154" s="35">
        <f>data!C149</f>
        <v>173.830471186295</v>
      </c>
      <c r="D154" s="36">
        <f>data!D149</f>
        <v>171.69359007219401</v>
      </c>
      <c r="E154" s="37">
        <f>data!E149</f>
        <v>169.34184501687301</v>
      </c>
      <c r="F154" s="35">
        <f t="shared" si="44"/>
        <v>117.39998738465938</v>
      </c>
      <c r="G154" s="36">
        <f t="shared" si="45"/>
        <v>109.78943244985869</v>
      </c>
      <c r="H154" s="37">
        <f t="shared" si="46"/>
        <v>107.61121757390283</v>
      </c>
      <c r="I154" s="35">
        <f t="shared" si="38"/>
        <v>56.430483801635617</v>
      </c>
      <c r="J154" s="36">
        <f t="shared" si="39"/>
        <v>61.904157622335319</v>
      </c>
      <c r="K154" s="37">
        <f t="shared" si="40"/>
        <v>61.730627442970174</v>
      </c>
      <c r="L154" s="35">
        <f t="shared" si="41"/>
        <v>232.20935651811928</v>
      </c>
      <c r="M154" s="36">
        <f t="shared" si="42"/>
        <v>213.92898327669809</v>
      </c>
      <c r="N154" s="37">
        <f t="shared" si="43"/>
        <v>201.06398484507667</v>
      </c>
    </row>
    <row r="155" spans="1:14" x14ac:dyDescent="0.25">
      <c r="A155" s="30" t="str">
        <f>data!A150</f>
        <v>363939357407220311_20100675</v>
      </c>
      <c r="B155" s="30" t="str">
        <f>data!B150</f>
        <v>people</v>
      </c>
      <c r="C155" s="35">
        <f>data!C150</f>
        <v>27.145221923191901</v>
      </c>
      <c r="D155" s="36">
        <f>data!D150</f>
        <v>25.7808107992652</v>
      </c>
      <c r="E155" s="37">
        <f>data!E150</f>
        <v>17.873830577982801</v>
      </c>
      <c r="F155" s="35">
        <f t="shared" si="44"/>
        <v>112.38332990123935</v>
      </c>
      <c r="G155" s="36">
        <f t="shared" si="45"/>
        <v>85.732727258454389</v>
      </c>
      <c r="H155" s="37">
        <f t="shared" si="46"/>
        <v>84.845369393683967</v>
      </c>
      <c r="I155" s="35">
        <f t="shared" si="38"/>
        <v>-85.238107978047452</v>
      </c>
      <c r="J155" s="36">
        <f t="shared" si="39"/>
        <v>-59.951916459189192</v>
      </c>
      <c r="K155" s="37">
        <f t="shared" si="40"/>
        <v>-66.971538815701166</v>
      </c>
      <c r="L155" s="35">
        <f t="shared" si="41"/>
        <v>0</v>
      </c>
      <c r="M155" s="36">
        <f t="shared" si="42"/>
        <v>16.983770932415215</v>
      </c>
      <c r="N155" s="37">
        <f t="shared" si="43"/>
        <v>0</v>
      </c>
    </row>
    <row r="156" spans="1:14" x14ac:dyDescent="0.25">
      <c r="A156" s="30" t="str">
        <f>data!A151</f>
        <v>364052817092060951_2614136</v>
      </c>
      <c r="B156" s="30" t="str">
        <f>data!B151</f>
        <v>people</v>
      </c>
      <c r="C156" s="35">
        <f>data!C151</f>
        <v>88.557958477508606</v>
      </c>
      <c r="D156" s="36">
        <f>data!D151</f>
        <v>86.969723183390897</v>
      </c>
      <c r="E156" s="37">
        <f>data!E151</f>
        <v>88.779379725746495</v>
      </c>
      <c r="F156" s="35">
        <f t="shared" si="44"/>
        <v>112.38332990123935</v>
      </c>
      <c r="G156" s="36">
        <f t="shared" si="45"/>
        <v>85.732727258454389</v>
      </c>
      <c r="H156" s="37">
        <f t="shared" si="46"/>
        <v>84.845369393683967</v>
      </c>
      <c r="I156" s="35">
        <f t="shared" si="38"/>
        <v>-23.825371423730743</v>
      </c>
      <c r="J156" s="36">
        <f t="shared" si="39"/>
        <v>1.2369959249365081</v>
      </c>
      <c r="K156" s="37">
        <f t="shared" si="40"/>
        <v>3.9340103320625275</v>
      </c>
      <c r="L156" s="35">
        <f t="shared" si="41"/>
        <v>93.531616672699982</v>
      </c>
      <c r="M156" s="36">
        <f t="shared" si="42"/>
        <v>106.75418924800094</v>
      </c>
      <c r="N156" s="37">
        <f t="shared" si="43"/>
        <v>115.02089708476235</v>
      </c>
    </row>
    <row r="157" spans="1:14" x14ac:dyDescent="0.25">
      <c r="A157" s="30" t="str">
        <f>data!A152</f>
        <v>364561097052646798_9354090</v>
      </c>
      <c r="B157" s="30" t="str">
        <f>data!B152</f>
        <v>people</v>
      </c>
      <c r="C157" s="35">
        <f>data!C152</f>
        <v>87.285990431030797</v>
      </c>
      <c r="D157" s="36">
        <f>data!D152</f>
        <v>85.469584347900295</v>
      </c>
      <c r="E157" s="37">
        <f>data!E152</f>
        <v>87.856326626511205</v>
      </c>
      <c r="F157" s="35">
        <f t="shared" si="44"/>
        <v>112.38332990123935</v>
      </c>
      <c r="G157" s="36">
        <f t="shared" si="45"/>
        <v>85.732727258454389</v>
      </c>
      <c r="H157" s="37">
        <f t="shared" si="46"/>
        <v>84.845369393683967</v>
      </c>
      <c r="I157" s="35">
        <f t="shared" si="38"/>
        <v>-25.097339470208553</v>
      </c>
      <c r="J157" s="36">
        <f t="shared" si="39"/>
        <v>-0.26314291055409456</v>
      </c>
      <c r="K157" s="37">
        <f t="shared" si="40"/>
        <v>3.0109572328272378</v>
      </c>
      <c r="L157" s="35">
        <f t="shared" si="41"/>
        <v>91.594408946451495</v>
      </c>
      <c r="M157" s="36">
        <f t="shared" si="42"/>
        <v>104.5533315182861</v>
      </c>
      <c r="N157" s="37">
        <f t="shared" si="43"/>
        <v>113.52354748650089</v>
      </c>
    </row>
    <row r="158" spans="1:14" x14ac:dyDescent="0.25">
      <c r="A158" s="30" t="str">
        <f>data!A153</f>
        <v>364563136709562047_50094514</v>
      </c>
      <c r="B158" s="30" t="str">
        <f>data!B153</f>
        <v>people</v>
      </c>
      <c r="C158" s="35">
        <f>data!C153</f>
        <v>49.920393865607203</v>
      </c>
      <c r="D158" s="36">
        <f>data!D153</f>
        <v>27.496892220940602</v>
      </c>
      <c r="E158" s="37">
        <f>data!E153</f>
        <v>25.639145200563799</v>
      </c>
      <c r="F158" s="35">
        <f t="shared" si="44"/>
        <v>112.38332990123935</v>
      </c>
      <c r="G158" s="36">
        <f t="shared" si="45"/>
        <v>85.732727258454389</v>
      </c>
      <c r="H158" s="37">
        <f t="shared" si="46"/>
        <v>84.845369393683967</v>
      </c>
      <c r="I158" s="35">
        <f t="shared" si="38"/>
        <v>-62.462936035632147</v>
      </c>
      <c r="J158" s="36">
        <f t="shared" si="39"/>
        <v>-58.235835037513787</v>
      </c>
      <c r="K158" s="37">
        <f t="shared" si="40"/>
        <v>-59.206224193120164</v>
      </c>
      <c r="L158" s="35">
        <f t="shared" si="41"/>
        <v>34.68659387761948</v>
      </c>
      <c r="M158" s="36">
        <f t="shared" si="42"/>
        <v>19.501438612473088</v>
      </c>
      <c r="N158" s="37">
        <f t="shared" si="43"/>
        <v>12.596665067403398</v>
      </c>
    </row>
    <row r="159" spans="1:14" x14ac:dyDescent="0.25">
      <c r="A159" s="30" t="str">
        <f>data!A154</f>
        <v>364564616879443674_50094514</v>
      </c>
      <c r="B159" s="30" t="str">
        <f>data!B154</f>
        <v>people</v>
      </c>
      <c r="C159" s="35">
        <f>data!C154</f>
        <v>69.098679994873706</v>
      </c>
      <c r="D159" s="36">
        <f>data!D154</f>
        <v>14.204408560809901</v>
      </c>
      <c r="E159" s="37">
        <f>data!E154</f>
        <v>29.3586120722799</v>
      </c>
      <c r="F159" s="35">
        <f t="shared" si="44"/>
        <v>112.38332990123935</v>
      </c>
      <c r="G159" s="36">
        <f t="shared" si="45"/>
        <v>85.732727258454389</v>
      </c>
      <c r="H159" s="37">
        <f t="shared" si="46"/>
        <v>84.845369393683967</v>
      </c>
      <c r="I159" s="35">
        <f t="shared" si="38"/>
        <v>-43.284649906365644</v>
      </c>
      <c r="J159" s="36">
        <f t="shared" si="39"/>
        <v>-71.528318697644494</v>
      </c>
      <c r="K159" s="37">
        <f t="shared" si="40"/>
        <v>-55.48675732140407</v>
      </c>
      <c r="L159" s="35">
        <f t="shared" si="41"/>
        <v>63.895129554830383</v>
      </c>
      <c r="M159" s="36">
        <f t="shared" si="42"/>
        <v>0</v>
      </c>
      <c r="N159" s="37">
        <f t="shared" si="43"/>
        <v>18.630274868101665</v>
      </c>
    </row>
    <row r="160" spans="1:14" x14ac:dyDescent="0.25">
      <c r="A160" s="30" t="str">
        <f>data!A155</f>
        <v>363933789292577117_13040751</v>
      </c>
      <c r="B160" s="30" t="str">
        <f>data!B155</f>
        <v>basketball</v>
      </c>
      <c r="C160" s="35">
        <f>data!C155</f>
        <v>117.382758767995</v>
      </c>
      <c r="D160" s="36">
        <f>data!D155</f>
        <v>111.807200222136</v>
      </c>
      <c r="E160" s="37">
        <f>data!E155</f>
        <v>83.129084967320196</v>
      </c>
      <c r="F160" s="35">
        <f t="shared" si="44"/>
        <v>110.31030342420158</v>
      </c>
      <c r="G160" s="36">
        <f t="shared" si="45"/>
        <v>97.806970991010573</v>
      </c>
      <c r="H160" s="37">
        <f t="shared" si="46"/>
        <v>86.383596739349201</v>
      </c>
      <c r="I160" s="35">
        <f t="shared" si="38"/>
        <v>7.0724553437934219</v>
      </c>
      <c r="J160" s="36">
        <f t="shared" si="39"/>
        <v>14.000229231125431</v>
      </c>
      <c r="K160" s="37">
        <f t="shared" si="40"/>
        <v>-3.2545117720290051</v>
      </c>
      <c r="L160" s="35">
        <f t="shared" si="41"/>
        <v>141.32120133212888</v>
      </c>
      <c r="M160" s="36">
        <f t="shared" si="42"/>
        <v>142.60598453120349</v>
      </c>
      <c r="N160" s="37">
        <f t="shared" si="43"/>
        <v>99.31065342118265</v>
      </c>
    </row>
    <row r="161" spans="1:14" x14ac:dyDescent="0.25">
      <c r="A161" s="30" t="str">
        <f>data!A156</f>
        <v>363934147671938940_36606972</v>
      </c>
      <c r="B161" s="30" t="str">
        <f>data!B156</f>
        <v>basketball</v>
      </c>
      <c r="C161" s="35">
        <f>data!C156</f>
        <v>184.98378828655601</v>
      </c>
      <c r="D161" s="36">
        <f>data!D156</f>
        <v>177.58223332906101</v>
      </c>
      <c r="E161" s="37">
        <f>data!E156</f>
        <v>143.15285787517601</v>
      </c>
      <c r="F161" s="35">
        <f t="shared" si="44"/>
        <v>110.31030342420158</v>
      </c>
      <c r="G161" s="36">
        <f t="shared" si="45"/>
        <v>97.806970991010573</v>
      </c>
      <c r="H161" s="37">
        <f t="shared" si="46"/>
        <v>86.383596739349201</v>
      </c>
      <c r="I161" s="35">
        <f t="shared" si="38"/>
        <v>74.673484862354428</v>
      </c>
      <c r="J161" s="36">
        <f t="shared" si="39"/>
        <v>79.775262338050439</v>
      </c>
      <c r="K161" s="37">
        <f t="shared" si="40"/>
        <v>56.76926113582681</v>
      </c>
      <c r="L161" s="35">
        <f t="shared" si="41"/>
        <v>222.70844084772074</v>
      </c>
      <c r="M161" s="36">
        <f t="shared" si="42"/>
        <v>226.49962765212726</v>
      </c>
      <c r="N161" s="37">
        <f t="shared" si="43"/>
        <v>235.77197756212428</v>
      </c>
    </row>
    <row r="162" spans="1:14" x14ac:dyDescent="0.25">
      <c r="A162" s="30" t="str">
        <f>data!A157</f>
        <v>363935715672941896_11289312</v>
      </c>
      <c r="B162" s="30" t="str">
        <f>data!B157</f>
        <v>basketball</v>
      </c>
      <c r="C162" s="35">
        <f>data!C157</f>
        <v>105.264139860737</v>
      </c>
      <c r="D162" s="36">
        <f>data!D157</f>
        <v>100.57394591823601</v>
      </c>
      <c r="E162" s="37">
        <f>data!E157</f>
        <v>86.909222948438597</v>
      </c>
      <c r="F162" s="35">
        <f t="shared" si="44"/>
        <v>110.31030342420158</v>
      </c>
      <c r="G162" s="36">
        <f t="shared" si="45"/>
        <v>97.806970991010573</v>
      </c>
      <c r="H162" s="37">
        <f t="shared" si="46"/>
        <v>86.383596739349201</v>
      </c>
      <c r="I162" s="35">
        <f t="shared" si="38"/>
        <v>-5.0461635634645745</v>
      </c>
      <c r="J162" s="36">
        <f t="shared" si="39"/>
        <v>2.7669749272254336</v>
      </c>
      <c r="K162" s="37">
        <f t="shared" si="40"/>
        <v>0.5256262090893955</v>
      </c>
      <c r="L162" s="35">
        <f t="shared" si="41"/>
        <v>126.73117294606148</v>
      </c>
      <c r="M162" s="36">
        <f t="shared" si="42"/>
        <v>128.27838052793393</v>
      </c>
      <c r="N162" s="37">
        <f t="shared" si="43"/>
        <v>107.90462559835264</v>
      </c>
    </row>
    <row r="163" spans="1:14" x14ac:dyDescent="0.25">
      <c r="A163" s="30" t="str">
        <f>data!A158</f>
        <v>363946903622652786_11895515</v>
      </c>
      <c r="B163" s="30" t="str">
        <f>data!B158</f>
        <v>basketball</v>
      </c>
      <c r="C163" s="35">
        <f>data!C158</f>
        <v>53.6399461745482</v>
      </c>
      <c r="D163" s="36">
        <f>data!D158</f>
        <v>49.293103080011903</v>
      </c>
      <c r="E163" s="37">
        <f>data!E158</f>
        <v>39.446377461659999</v>
      </c>
      <c r="F163" s="35">
        <f t="shared" si="44"/>
        <v>110.31030342420158</v>
      </c>
      <c r="G163" s="36">
        <f t="shared" si="45"/>
        <v>97.806970991010573</v>
      </c>
      <c r="H163" s="37">
        <f t="shared" si="46"/>
        <v>86.383596739349201</v>
      </c>
      <c r="I163" s="35">
        <f t="shared" si="38"/>
        <v>-56.670357249653378</v>
      </c>
      <c r="J163" s="36">
        <f t="shared" si="39"/>
        <v>-48.51386791099867</v>
      </c>
      <c r="K163" s="37">
        <f t="shared" si="40"/>
        <v>-46.937219277689202</v>
      </c>
      <c r="L163" s="35">
        <f t="shared" si="41"/>
        <v>64.579003870240726</v>
      </c>
      <c r="M163" s="36">
        <f t="shared" si="42"/>
        <v>62.871545672882988</v>
      </c>
      <c r="N163" s="37">
        <f t="shared" si="43"/>
        <v>0</v>
      </c>
    </row>
    <row r="164" spans="1:14" x14ac:dyDescent="0.25">
      <c r="A164" s="30" t="str">
        <f>data!A159</f>
        <v>363949689441297983_11779296</v>
      </c>
      <c r="B164" s="30" t="str">
        <f>data!B159</f>
        <v>basketball</v>
      </c>
      <c r="C164" s="35">
        <f>data!C159</f>
        <v>128.58482848476999</v>
      </c>
      <c r="D164" s="36">
        <f>data!D159</f>
        <v>119.73897859797501</v>
      </c>
      <c r="E164" s="37">
        <f>data!E159</f>
        <v>69.282818574052598</v>
      </c>
      <c r="F164" s="35">
        <f t="shared" si="44"/>
        <v>110.31030342420158</v>
      </c>
      <c r="G164" s="36">
        <f t="shared" si="45"/>
        <v>97.806970991010573</v>
      </c>
      <c r="H164" s="37">
        <f t="shared" si="46"/>
        <v>86.383596739349201</v>
      </c>
      <c r="I164" s="35">
        <f t="shared" si="38"/>
        <v>18.274525060568408</v>
      </c>
      <c r="J164" s="36">
        <f t="shared" si="39"/>
        <v>21.932007606964433</v>
      </c>
      <c r="K164" s="37">
        <f t="shared" si="40"/>
        <v>-17.100778165296603</v>
      </c>
      <c r="L164" s="35">
        <f t="shared" si="41"/>
        <v>154.80776414932978</v>
      </c>
      <c r="M164" s="36">
        <f t="shared" si="42"/>
        <v>152.72267703510798</v>
      </c>
      <c r="N164" s="37">
        <f t="shared" si="43"/>
        <v>67.831795047282853</v>
      </c>
    </row>
    <row r="165" spans="1:14" x14ac:dyDescent="0.25">
      <c r="A165" s="30" t="str">
        <f>data!A160</f>
        <v>364027210714072127_22203088</v>
      </c>
      <c r="B165" s="30" t="str">
        <f>data!B160</f>
        <v>basketball</v>
      </c>
      <c r="C165" s="35">
        <f>data!C160</f>
        <v>124.355931479345</v>
      </c>
      <c r="D165" s="36">
        <f>data!D160</f>
        <v>115.17974924174401</v>
      </c>
      <c r="E165" s="37">
        <f>data!E160</f>
        <v>106.029999145627</v>
      </c>
      <c r="F165" s="35">
        <f t="shared" si="44"/>
        <v>110.31030342420158</v>
      </c>
      <c r="G165" s="36">
        <f t="shared" si="45"/>
        <v>97.806970991010573</v>
      </c>
      <c r="H165" s="37">
        <f t="shared" si="46"/>
        <v>86.383596739349201</v>
      </c>
      <c r="I165" s="35">
        <f t="shared" si="38"/>
        <v>14.045628055143425</v>
      </c>
      <c r="J165" s="36">
        <f t="shared" si="39"/>
        <v>17.372778250733433</v>
      </c>
      <c r="K165" s="37">
        <f t="shared" si="40"/>
        <v>19.646402406277801</v>
      </c>
      <c r="L165" s="35">
        <f t="shared" si="41"/>
        <v>149.71644740580604</v>
      </c>
      <c r="M165" s="36">
        <f t="shared" si="42"/>
        <v>146.9075471529793</v>
      </c>
      <c r="N165" s="37">
        <f t="shared" si="43"/>
        <v>151.37484268178153</v>
      </c>
    </row>
    <row r="166" spans="1:14" x14ac:dyDescent="0.25">
      <c r="A166" s="30" t="str">
        <f>data!A161</f>
        <v>364037625035658722_36242084</v>
      </c>
      <c r="B166" s="30" t="str">
        <f>data!B161</f>
        <v>basketball</v>
      </c>
      <c r="C166" s="35">
        <f>data!C161</f>
        <v>86.602407193814301</v>
      </c>
      <c r="D166" s="36">
        <f>data!D161</f>
        <v>67.738177623990694</v>
      </c>
      <c r="E166" s="37">
        <f>data!E161</f>
        <v>66.444487163056905</v>
      </c>
      <c r="F166" s="35">
        <f t="shared" si="44"/>
        <v>110.31030342420158</v>
      </c>
      <c r="G166" s="36">
        <f t="shared" si="45"/>
        <v>97.806970991010573</v>
      </c>
      <c r="H166" s="37">
        <f t="shared" si="46"/>
        <v>86.383596739349201</v>
      </c>
      <c r="I166" s="35">
        <f t="shared" si="38"/>
        <v>-23.707896230387277</v>
      </c>
      <c r="J166" s="36">
        <f t="shared" si="39"/>
        <v>-30.068793367019879</v>
      </c>
      <c r="K166" s="37">
        <f t="shared" si="40"/>
        <v>-19.939109576292296</v>
      </c>
      <c r="L166" s="35">
        <f t="shared" si="41"/>
        <v>104.26366147241205</v>
      </c>
      <c r="M166" s="36">
        <f t="shared" si="42"/>
        <v>86.397561974780899</v>
      </c>
      <c r="N166" s="37">
        <f t="shared" si="43"/>
        <v>61.378977373027531</v>
      </c>
    </row>
    <row r="167" spans="1:14" x14ac:dyDescent="0.25">
      <c r="A167" s="30" t="str">
        <f>data!A162</f>
        <v>364049360767877241_173879543</v>
      </c>
      <c r="B167" s="30" t="str">
        <f>data!B162</f>
        <v>basketball</v>
      </c>
      <c r="C167" s="35">
        <f>data!C162</f>
        <v>77.811162373446095</v>
      </c>
      <c r="D167" s="36">
        <f>data!D162</f>
        <v>66.824202229911506</v>
      </c>
      <c r="E167" s="37">
        <f>data!E162</f>
        <v>56.029027297193302</v>
      </c>
      <c r="F167" s="35">
        <f t="shared" si="44"/>
        <v>110.31030342420158</v>
      </c>
      <c r="G167" s="36">
        <f t="shared" si="45"/>
        <v>97.806970991010573</v>
      </c>
      <c r="H167" s="37">
        <f t="shared" si="46"/>
        <v>86.383596739349201</v>
      </c>
      <c r="I167" s="35">
        <f t="shared" si="38"/>
        <v>-32.499141050755483</v>
      </c>
      <c r="J167" s="36">
        <f t="shared" si="39"/>
        <v>-30.982768761099067</v>
      </c>
      <c r="K167" s="37">
        <f t="shared" si="40"/>
        <v>-30.354569442155899</v>
      </c>
      <c r="L167" s="35">
        <f t="shared" si="41"/>
        <v>93.679574914395033</v>
      </c>
      <c r="M167" s="36">
        <f t="shared" si="42"/>
        <v>85.231819870059525</v>
      </c>
      <c r="N167" s="37">
        <f t="shared" si="43"/>
        <v>37.699901967113426</v>
      </c>
    </row>
    <row r="168" spans="1:14" x14ac:dyDescent="0.25">
      <c r="A168" s="30" t="str">
        <f>data!A163</f>
        <v>364047625682638049_282922260</v>
      </c>
      <c r="B168" s="30" t="str">
        <f>data!B163</f>
        <v>misc</v>
      </c>
      <c r="C168" s="35">
        <f>data!C163</f>
        <v>111.876137383057</v>
      </c>
      <c r="D168" s="36">
        <f>data!D163</f>
        <v>97.554797300183694</v>
      </c>
      <c r="E168" s="37">
        <f>data!E163</f>
        <v>84.891633559741905</v>
      </c>
      <c r="F168" s="35">
        <f t="shared" si="44"/>
        <v>126.05590720143866</v>
      </c>
      <c r="G168" s="36">
        <f t="shared" si="45"/>
        <v>106.8374501755045</v>
      </c>
      <c r="H168" s="37">
        <f t="shared" si="46"/>
        <v>101.51816348948222</v>
      </c>
      <c r="I168" s="35">
        <f t="shared" si="38"/>
        <v>-14.179769818381658</v>
      </c>
      <c r="J168" s="36">
        <f t="shared" si="39"/>
        <v>-9.2826528753208066</v>
      </c>
      <c r="K168" s="37">
        <f t="shared" si="40"/>
        <v>-16.626529929740315</v>
      </c>
      <c r="L168" s="35">
        <f t="shared" si="41"/>
        <v>123.94092776926222</v>
      </c>
      <c r="M168" s="36">
        <f t="shared" si="42"/>
        <v>107.34138813052569</v>
      </c>
      <c r="N168" s="37">
        <f t="shared" si="43"/>
        <v>94.252479926672734</v>
      </c>
    </row>
    <row r="169" spans="1:14" x14ac:dyDescent="0.25">
      <c r="A169" s="30" t="str">
        <f>data!A164</f>
        <v>364046821768778955_282922260</v>
      </c>
      <c r="B169" s="30" t="str">
        <f>data!B164</f>
        <v>misc</v>
      </c>
      <c r="C169" s="35">
        <f>data!C164</f>
        <v>164.06901191849201</v>
      </c>
      <c r="D169" s="36">
        <f>data!D164</f>
        <v>147.65520739886301</v>
      </c>
      <c r="E169" s="37">
        <f>data!E164</f>
        <v>126.81949250288299</v>
      </c>
      <c r="F169" s="35">
        <f t="shared" si="44"/>
        <v>126.05590720143866</v>
      </c>
      <c r="G169" s="36">
        <f t="shared" si="45"/>
        <v>106.8374501755045</v>
      </c>
      <c r="H169" s="37">
        <f t="shared" si="46"/>
        <v>101.51816348948222</v>
      </c>
      <c r="I169" s="35">
        <f t="shared" si="38"/>
        <v>38.013104717053352</v>
      </c>
      <c r="J169" s="36">
        <f t="shared" si="39"/>
        <v>40.817757223358512</v>
      </c>
      <c r="K169" s="37">
        <f t="shared" si="40"/>
        <v>25.301329013400775</v>
      </c>
      <c r="L169" s="35">
        <f t="shared" si="41"/>
        <v>181.76231349263261</v>
      </c>
      <c r="M169" s="36">
        <f t="shared" si="42"/>
        <v>162.4678167094585</v>
      </c>
      <c r="N169" s="37">
        <f t="shared" si="43"/>
        <v>140.80364778263956</v>
      </c>
    </row>
    <row r="170" spans="1:14" x14ac:dyDescent="0.25">
      <c r="A170" s="30" t="str">
        <f>data!A165</f>
        <v>364048586295694573_282922260</v>
      </c>
      <c r="B170" s="30" t="str">
        <f>data!B165</f>
        <v>misc</v>
      </c>
      <c r="C170" s="35">
        <f>data!C165</f>
        <v>146.088032380708</v>
      </c>
      <c r="D170" s="36">
        <f>data!D165</f>
        <v>130.15994916485101</v>
      </c>
      <c r="E170" s="37">
        <f>data!E165</f>
        <v>109.569417745311</v>
      </c>
      <c r="F170" s="35">
        <f t="shared" si="44"/>
        <v>126.05590720143866</v>
      </c>
      <c r="G170" s="36">
        <f t="shared" si="45"/>
        <v>106.8374501755045</v>
      </c>
      <c r="H170" s="37">
        <f t="shared" si="46"/>
        <v>101.51816348948222</v>
      </c>
      <c r="I170" s="35">
        <f t="shared" si="38"/>
        <v>20.032125179269343</v>
      </c>
      <c r="J170" s="36">
        <f t="shared" si="39"/>
        <v>23.322498989346514</v>
      </c>
      <c r="K170" s="37">
        <f t="shared" si="40"/>
        <v>8.0512542558287805</v>
      </c>
      <c r="L170" s="35">
        <f t="shared" si="41"/>
        <v>161.8422542356478</v>
      </c>
      <c r="M170" s="36">
        <f t="shared" si="42"/>
        <v>143.21745325719064</v>
      </c>
      <c r="N170" s="37">
        <f t="shared" si="43"/>
        <v>121.6514385878728</v>
      </c>
    </row>
    <row r="171" spans="1:14" x14ac:dyDescent="0.25">
      <c r="A171" s="30" t="str">
        <f>data!A166</f>
        <v>364049110701135091_282922260</v>
      </c>
      <c r="B171" s="30" t="str">
        <f>data!B166</f>
        <v>misc</v>
      </c>
      <c r="C171" s="35">
        <f>data!C166</f>
        <v>132.234194113375</v>
      </c>
      <c r="D171" s="36">
        <f>data!D166</f>
        <v>116.870509205861</v>
      </c>
      <c r="E171" s="37">
        <f>data!E166</f>
        <v>101.681970609594</v>
      </c>
      <c r="F171" s="35">
        <f t="shared" si="44"/>
        <v>126.05590720143866</v>
      </c>
      <c r="G171" s="36">
        <f t="shared" si="45"/>
        <v>106.8374501755045</v>
      </c>
      <c r="H171" s="37">
        <f t="shared" si="46"/>
        <v>101.51816348948222</v>
      </c>
      <c r="I171" s="35">
        <f t="shared" si="38"/>
        <v>6.1782869119363397</v>
      </c>
      <c r="J171" s="36">
        <f t="shared" si="39"/>
        <v>10.033059030356497</v>
      </c>
      <c r="K171" s="37">
        <f t="shared" si="40"/>
        <v>0.16380712011178389</v>
      </c>
      <c r="L171" s="35">
        <f t="shared" si="41"/>
        <v>146.49440966232774</v>
      </c>
      <c r="M171" s="36">
        <f t="shared" si="42"/>
        <v>128.59483118063818</v>
      </c>
      <c r="N171" s="37">
        <f t="shared" si="43"/>
        <v>112.89425697104494</v>
      </c>
    </row>
    <row r="172" spans="1:14" x14ac:dyDescent="0.25">
      <c r="A172" s="30" t="str">
        <f>data!A167</f>
        <v>364064443767798362_41047125</v>
      </c>
      <c r="B172" s="30" t="str">
        <f>data!B167</f>
        <v>misc</v>
      </c>
      <c r="C172" s="35">
        <f>data!C167</f>
        <v>176.27391174334599</v>
      </c>
      <c r="D172" s="36">
        <f>data!D167</f>
        <v>166.36661113247001</v>
      </c>
      <c r="E172" s="37">
        <f>data!E167</f>
        <v>149.555737109658</v>
      </c>
      <c r="F172" s="35">
        <f t="shared" si="44"/>
        <v>126.05590720143866</v>
      </c>
      <c r="G172" s="36">
        <f t="shared" si="45"/>
        <v>106.8374501755045</v>
      </c>
      <c r="H172" s="37">
        <f t="shared" si="46"/>
        <v>101.51816348948222</v>
      </c>
      <c r="I172" s="35">
        <f t="shared" si="38"/>
        <v>50.218004541907334</v>
      </c>
      <c r="J172" s="36">
        <f t="shared" si="39"/>
        <v>59.529160956965512</v>
      </c>
      <c r="K172" s="37">
        <f t="shared" si="40"/>
        <v>48.037573620175777</v>
      </c>
      <c r="L172" s="35">
        <f t="shared" si="41"/>
        <v>195.28339710355459</v>
      </c>
      <c r="M172" s="36">
        <f t="shared" si="42"/>
        <v>183.05632805099449</v>
      </c>
      <c r="N172" s="37">
        <f t="shared" si="43"/>
        <v>166.04697681929775</v>
      </c>
    </row>
    <row r="173" spans="1:14" x14ac:dyDescent="0.25">
      <c r="A173" s="30" t="str">
        <f>data!A168</f>
        <v>364076371297194090_177609627</v>
      </c>
      <c r="B173" s="30" t="str">
        <f>data!B168</f>
        <v>misc</v>
      </c>
      <c r="C173" s="35">
        <f>data!C168</f>
        <v>116.581293519586</v>
      </c>
      <c r="D173" s="36">
        <f>data!D168</f>
        <v>106.277414669571</v>
      </c>
      <c r="E173" s="37">
        <f>data!E168</f>
        <v>115.351798453586</v>
      </c>
      <c r="F173" s="35">
        <f t="shared" si="44"/>
        <v>126.05590720143866</v>
      </c>
      <c r="G173" s="36">
        <f t="shared" si="45"/>
        <v>106.8374501755045</v>
      </c>
      <c r="H173" s="37">
        <f t="shared" si="46"/>
        <v>101.51816348948222</v>
      </c>
      <c r="I173" s="35">
        <f t="shared" si="38"/>
        <v>-9.4746136818526594</v>
      </c>
      <c r="J173" s="36">
        <f t="shared" si="39"/>
        <v>-0.56003550593349871</v>
      </c>
      <c r="K173" s="37">
        <f t="shared" si="40"/>
        <v>13.83363496410378</v>
      </c>
      <c r="L173" s="35">
        <f t="shared" si="41"/>
        <v>129.15349079209821</v>
      </c>
      <c r="M173" s="36">
        <f t="shared" si="42"/>
        <v>116.93904895780828</v>
      </c>
      <c r="N173" s="37">
        <f t="shared" si="43"/>
        <v>128.07143192268742</v>
      </c>
    </row>
    <row r="174" spans="1:14" x14ac:dyDescent="0.25">
      <c r="A174" s="30" t="str">
        <f>data!A169</f>
        <v>364086413841211915_181140839</v>
      </c>
      <c r="B174" s="30" t="str">
        <f>data!B169</f>
        <v>misc</v>
      </c>
      <c r="C174" s="35">
        <f>data!C169</f>
        <v>63.000427186124902</v>
      </c>
      <c r="D174" s="36">
        <f>data!D169</f>
        <v>44.187748301935102</v>
      </c>
      <c r="E174" s="37">
        <f>data!E169</f>
        <v>34.994692212396899</v>
      </c>
      <c r="F174" s="35">
        <f t="shared" si="44"/>
        <v>126.05590720143866</v>
      </c>
      <c r="G174" s="36">
        <f t="shared" si="45"/>
        <v>106.8374501755045</v>
      </c>
      <c r="H174" s="37">
        <f t="shared" si="46"/>
        <v>101.51816348948222</v>
      </c>
      <c r="I174" s="35">
        <f t="shared" si="38"/>
        <v>-63.055480015313755</v>
      </c>
      <c r="J174" s="36">
        <f t="shared" si="39"/>
        <v>-62.649701873569398</v>
      </c>
      <c r="K174" s="37">
        <f t="shared" si="40"/>
        <v>-66.523471277085321</v>
      </c>
      <c r="L174" s="35">
        <f t="shared" si="41"/>
        <v>69.794431394899931</v>
      </c>
      <c r="M174" s="36">
        <f t="shared" si="42"/>
        <v>48.620615001606502</v>
      </c>
      <c r="N174" s="37">
        <f t="shared" si="43"/>
        <v>38.85349341249097</v>
      </c>
    </row>
    <row r="175" spans="1:14" x14ac:dyDescent="0.25">
      <c r="A175" s="30" t="str">
        <f>data!A170</f>
        <v>364094866554952800_241775838</v>
      </c>
      <c r="B175" s="30" t="str">
        <f>data!B170</f>
        <v>misc</v>
      </c>
      <c r="C175" s="35">
        <f>data!C170</f>
        <v>147.95632021871899</v>
      </c>
      <c r="D175" s="36">
        <f>data!D170</f>
        <v>137.71739501900899</v>
      </c>
      <c r="E175" s="37">
        <f>data!E170</f>
        <v>147.50687769661201</v>
      </c>
      <c r="F175" s="35">
        <f t="shared" si="44"/>
        <v>126.05590720143866</v>
      </c>
      <c r="G175" s="36">
        <f t="shared" si="45"/>
        <v>106.8374501755045</v>
      </c>
      <c r="H175" s="37">
        <f t="shared" si="46"/>
        <v>101.51816348948222</v>
      </c>
      <c r="I175" s="35">
        <f t="shared" si="38"/>
        <v>21.900413017280329</v>
      </c>
      <c r="J175" s="36">
        <f t="shared" si="39"/>
        <v>30.879944843504489</v>
      </c>
      <c r="K175" s="37">
        <f t="shared" si="40"/>
        <v>45.988714207129789</v>
      </c>
      <c r="L175" s="35">
        <f t="shared" si="41"/>
        <v>163.91201936518809</v>
      </c>
      <c r="M175" s="36">
        <f t="shared" si="42"/>
        <v>151.53305383406843</v>
      </c>
      <c r="N175" s="37">
        <f t="shared" si="43"/>
        <v>163.7721933971506</v>
      </c>
    </row>
    <row r="176" spans="1:14" x14ac:dyDescent="0.25">
      <c r="A176" s="30" t="str">
        <f>data!A171</f>
        <v>364133353413423476_4351291</v>
      </c>
      <c r="B176" s="30" t="str">
        <f>data!B171</f>
        <v>misc</v>
      </c>
      <c r="C176" s="35">
        <f>data!C171</f>
        <v>113.971720278525</v>
      </c>
      <c r="D176" s="36">
        <f>data!D171</f>
        <v>105.59354308172</v>
      </c>
      <c r="E176" s="37">
        <f>data!E171</f>
        <v>109.489117433465</v>
      </c>
      <c r="F176" s="35">
        <f t="shared" si="44"/>
        <v>126.05590720143866</v>
      </c>
      <c r="G176" s="36">
        <f t="shared" si="45"/>
        <v>106.8374501755045</v>
      </c>
      <c r="H176" s="37">
        <f t="shared" si="46"/>
        <v>101.51816348948222</v>
      </c>
      <c r="I176" s="35">
        <f t="shared" si="38"/>
        <v>-12.084186922913659</v>
      </c>
      <c r="J176" s="36">
        <f t="shared" si="39"/>
        <v>-1.2439070937845003</v>
      </c>
      <c r="K176" s="37">
        <f t="shared" si="40"/>
        <v>7.9709539439827779</v>
      </c>
      <c r="L176" s="35">
        <f t="shared" si="41"/>
        <v>126.26249959286216</v>
      </c>
      <c r="M176" s="36">
        <f t="shared" si="42"/>
        <v>116.1865721183857</v>
      </c>
      <c r="N176" s="37">
        <f t="shared" si="43"/>
        <v>121.56228370637267</v>
      </c>
    </row>
    <row r="177" spans="1:14" x14ac:dyDescent="0.25">
      <c r="A177" s="30" t="str">
        <f>data!A172</f>
        <v>364133032750494060_4351291</v>
      </c>
      <c r="B177" s="30" t="str">
        <f>data!B172</f>
        <v>misc</v>
      </c>
      <c r="C177" s="35">
        <f>data!C172</f>
        <v>89.687000726216397</v>
      </c>
      <c r="D177" s="36">
        <f>data!D172</f>
        <v>92.488893160750095</v>
      </c>
      <c r="E177" s="37">
        <f>data!E172</f>
        <v>100.441806570122</v>
      </c>
      <c r="F177" s="35">
        <f t="shared" si="44"/>
        <v>126.05590720143866</v>
      </c>
      <c r="G177" s="36">
        <f t="shared" si="45"/>
        <v>106.8374501755045</v>
      </c>
      <c r="H177" s="37">
        <f t="shared" si="46"/>
        <v>101.51816348948222</v>
      </c>
      <c r="I177" s="35">
        <f t="shared" si="38"/>
        <v>-36.368906475222261</v>
      </c>
      <c r="J177" s="36">
        <f t="shared" si="39"/>
        <v>-14.348557014754405</v>
      </c>
      <c r="K177" s="37">
        <f t="shared" si="40"/>
        <v>-1.0763569193602223</v>
      </c>
      <c r="L177" s="35">
        <f t="shared" si="41"/>
        <v>99.35890118184571</v>
      </c>
      <c r="M177" s="36">
        <f t="shared" si="42"/>
        <v>101.76727801485683</v>
      </c>
      <c r="N177" s="37">
        <f t="shared" si="43"/>
        <v>111.51734229365383</v>
      </c>
    </row>
    <row r="178" spans="1:14" x14ac:dyDescent="0.25">
      <c r="A178" s="30" t="str">
        <f>data!A173</f>
        <v>364135444685009281_4351291</v>
      </c>
      <c r="B178" s="30" t="str">
        <f>data!B173</f>
        <v>misc</v>
      </c>
      <c r="C178" s="35">
        <f>data!C173</f>
        <v>83.0240185398779</v>
      </c>
      <c r="D178" s="36">
        <f>data!D173</f>
        <v>80.790443846383795</v>
      </c>
      <c r="E178" s="37">
        <f>data!E173</f>
        <v>85.024520483574705</v>
      </c>
      <c r="F178" s="35">
        <f t="shared" si="44"/>
        <v>126.05590720143866</v>
      </c>
      <c r="G178" s="36">
        <f t="shared" si="45"/>
        <v>106.8374501755045</v>
      </c>
      <c r="H178" s="37">
        <f t="shared" si="46"/>
        <v>101.51816348948222</v>
      </c>
      <c r="I178" s="35">
        <f t="shared" si="38"/>
        <v>-43.031888661560757</v>
      </c>
      <c r="J178" s="36">
        <f t="shared" si="39"/>
        <v>-26.047006329120705</v>
      </c>
      <c r="K178" s="37">
        <f t="shared" si="40"/>
        <v>-16.493643005907515</v>
      </c>
      <c r="L178" s="35">
        <f t="shared" si="41"/>
        <v>91.977378962703327</v>
      </c>
      <c r="M178" s="36">
        <f t="shared" si="42"/>
        <v>88.895253028584719</v>
      </c>
      <c r="N178" s="37">
        <f t="shared" si="43"/>
        <v>94.400020050426548</v>
      </c>
    </row>
    <row r="179" spans="1:14" x14ac:dyDescent="0.25">
      <c r="A179" s="30" t="str">
        <f>data!A174</f>
        <v>364163255406412973_144744080</v>
      </c>
      <c r="B179" s="30" t="str">
        <f>data!B174</f>
        <v>misc</v>
      </c>
      <c r="C179" s="35">
        <f>data!C174</f>
        <v>45.320464351317902</v>
      </c>
      <c r="D179" s="36">
        <f>data!D174</f>
        <v>32.210762954419202</v>
      </c>
      <c r="E179" s="37">
        <f>data!E174</f>
        <v>74.320731342645999</v>
      </c>
      <c r="F179" s="35">
        <f t="shared" si="44"/>
        <v>126.05590720143866</v>
      </c>
      <c r="G179" s="36">
        <f t="shared" si="45"/>
        <v>106.8374501755045</v>
      </c>
      <c r="H179" s="37">
        <f t="shared" si="46"/>
        <v>101.51816348948222</v>
      </c>
      <c r="I179" s="35">
        <f t="shared" si="38"/>
        <v>-80.735442850120762</v>
      </c>
      <c r="J179" s="36">
        <f t="shared" si="39"/>
        <v>-74.626687221085291</v>
      </c>
      <c r="K179" s="37">
        <f t="shared" si="40"/>
        <v>-27.197432146836221</v>
      </c>
      <c r="L179" s="35">
        <f t="shared" si="41"/>
        <v>50.207850664379357</v>
      </c>
      <c r="M179" s="36">
        <f t="shared" si="42"/>
        <v>35.442111551229267</v>
      </c>
      <c r="N179" s="37">
        <f t="shared" si="43"/>
        <v>82.515943506714578</v>
      </c>
    </row>
    <row r="180" spans="1:14" x14ac:dyDescent="0.25">
      <c r="A180" s="30" t="str">
        <f>data!A175</f>
        <v>364370668888230174_31932529</v>
      </c>
      <c r="B180" s="30" t="str">
        <f>data!B175</f>
        <v>misc</v>
      </c>
      <c r="C180" s="35">
        <f>data!C175</f>
        <v>145.763830150796</v>
      </c>
      <c r="D180" s="36">
        <f>data!D175</f>
        <v>115.317676961852</v>
      </c>
      <c r="E180" s="37">
        <f>data!E175</f>
        <v>108.275481652355</v>
      </c>
      <c r="F180" s="35">
        <f t="shared" si="44"/>
        <v>126.05590720143866</v>
      </c>
      <c r="G180" s="36">
        <f t="shared" si="45"/>
        <v>106.8374501755045</v>
      </c>
      <c r="H180" s="37">
        <f t="shared" si="46"/>
        <v>101.51816348948222</v>
      </c>
      <c r="I180" s="35">
        <f t="shared" si="38"/>
        <v>19.707922949357339</v>
      </c>
      <c r="J180" s="36">
        <f t="shared" si="39"/>
        <v>8.4802267863475009</v>
      </c>
      <c r="K180" s="37">
        <f t="shared" si="40"/>
        <v>6.7573181628727781</v>
      </c>
      <c r="L180" s="35">
        <f t="shared" si="41"/>
        <v>161.48308984098713</v>
      </c>
      <c r="M180" s="36">
        <f t="shared" si="42"/>
        <v>126.88622050009043</v>
      </c>
      <c r="N180" s="37">
        <f t="shared" si="43"/>
        <v>120.2148225102483</v>
      </c>
    </row>
    <row r="181" spans="1:14" x14ac:dyDescent="0.25">
      <c r="A181" s="30" t="str">
        <f>data!A176</f>
        <v>364382408486442362_6213860</v>
      </c>
      <c r="B181" s="30" t="str">
        <f>data!B176</f>
        <v>misc</v>
      </c>
      <c r="C181" s="35">
        <f>data!C176</f>
        <v>68.476729035840805</v>
      </c>
      <c r="D181" s="36">
        <f>data!D176</f>
        <v>60.0955188175488</v>
      </c>
      <c r="E181" s="37">
        <f>data!E176</f>
        <v>65.115308214789096</v>
      </c>
      <c r="F181" s="35">
        <f t="shared" si="44"/>
        <v>126.05590720143866</v>
      </c>
      <c r="G181" s="36">
        <f t="shared" si="45"/>
        <v>106.8374501755045</v>
      </c>
      <c r="H181" s="37">
        <f t="shared" si="46"/>
        <v>101.51816348948222</v>
      </c>
      <c r="I181" s="35">
        <f t="shared" si="38"/>
        <v>-57.579178165597853</v>
      </c>
      <c r="J181" s="36">
        <f t="shared" si="39"/>
        <v>-46.7419313579557</v>
      </c>
      <c r="K181" s="37">
        <f t="shared" si="40"/>
        <v>-36.402855274693124</v>
      </c>
      <c r="L181" s="35">
        <f t="shared" si="41"/>
        <v>75.861300951491415</v>
      </c>
      <c r="M181" s="36">
        <f t="shared" si="42"/>
        <v>66.124235699556607</v>
      </c>
      <c r="N181" s="37">
        <f t="shared" si="43"/>
        <v>72.295455077024158</v>
      </c>
    </row>
    <row r="182" spans="1:14" x14ac:dyDescent="0.25">
      <c r="A182" s="30" t="str">
        <f>data!A177</f>
        <v>364383527173161655_16077623</v>
      </c>
      <c r="B182" s="30" t="str">
        <f>data!B177</f>
        <v>misc</v>
      </c>
      <c r="C182" s="35">
        <f>data!C177</f>
        <v>72.973760092272101</v>
      </c>
      <c r="D182" s="36">
        <f>data!D177</f>
        <v>65.649419026870007</v>
      </c>
      <c r="E182" s="37">
        <f>data!E177</f>
        <v>75.256044683668605</v>
      </c>
      <c r="F182" s="35">
        <f t="shared" si="44"/>
        <v>126.05590720143866</v>
      </c>
      <c r="G182" s="36">
        <f t="shared" si="45"/>
        <v>106.8374501755045</v>
      </c>
      <c r="H182" s="37">
        <f t="shared" si="46"/>
        <v>101.51816348948222</v>
      </c>
      <c r="I182" s="35">
        <f t="shared" si="38"/>
        <v>-53.082147109166556</v>
      </c>
      <c r="J182" s="36">
        <f t="shared" si="39"/>
        <v>-41.188031148634494</v>
      </c>
      <c r="K182" s="37">
        <f t="shared" si="40"/>
        <v>-26.262118805813614</v>
      </c>
      <c r="L182" s="35">
        <f t="shared" si="41"/>
        <v>80.843294559591172</v>
      </c>
      <c r="M182" s="36">
        <f t="shared" si="42"/>
        <v>72.235297118427837</v>
      </c>
      <c r="N182" s="37">
        <f t="shared" si="43"/>
        <v>83.554392152397</v>
      </c>
    </row>
    <row r="183" spans="1:14" x14ac:dyDescent="0.25">
      <c r="A183" s="30" t="str">
        <f>data!A178</f>
        <v>364390269531040351_38150105</v>
      </c>
      <c r="B183" s="30" t="str">
        <f>data!B178</f>
        <v>misc</v>
      </c>
      <c r="C183" s="35">
        <f>data!C178</f>
        <v>112.63421120082</v>
      </c>
      <c r="D183" s="36">
        <f>data!D178</f>
        <v>83.083771199111396</v>
      </c>
      <c r="E183" s="37">
        <f>data!E178</f>
        <v>84.608174206501701</v>
      </c>
      <c r="F183" s="35">
        <f t="shared" si="44"/>
        <v>126.05590720143866</v>
      </c>
      <c r="G183" s="36">
        <f t="shared" si="45"/>
        <v>106.8374501755045</v>
      </c>
      <c r="H183" s="37">
        <f t="shared" si="46"/>
        <v>101.51816348948222</v>
      </c>
      <c r="I183" s="35">
        <f t="shared" si="38"/>
        <v>-13.421696000618653</v>
      </c>
      <c r="J183" s="36">
        <f t="shared" si="39"/>
        <v>-23.753678976393104</v>
      </c>
      <c r="K183" s="37">
        <f t="shared" si="40"/>
        <v>-16.909989282980519</v>
      </c>
      <c r="L183" s="35">
        <f t="shared" si="41"/>
        <v>124.78075272647747</v>
      </c>
      <c r="M183" s="36">
        <f t="shared" si="42"/>
        <v>91.418644479258376</v>
      </c>
      <c r="N183" s="37">
        <f t="shared" si="43"/>
        <v>93.937764024987345</v>
      </c>
    </row>
    <row r="184" spans="1:14" x14ac:dyDescent="0.25">
      <c r="A184" s="30" t="str">
        <f>data!A179</f>
        <v>364397631863254173_4513322</v>
      </c>
      <c r="B184" s="30" t="str">
        <f>data!B179</f>
        <v>misc</v>
      </c>
      <c r="C184" s="35">
        <f>data!C179</f>
        <v>155.481396044256</v>
      </c>
      <c r="D184" s="36">
        <f>data!D179</f>
        <v>136.60949848348901</v>
      </c>
      <c r="E184" s="37">
        <f>data!E179</f>
        <v>110.986543637062</v>
      </c>
      <c r="F184" s="35">
        <f t="shared" si="44"/>
        <v>126.05590720143866</v>
      </c>
      <c r="G184" s="36">
        <f t="shared" si="45"/>
        <v>106.8374501755045</v>
      </c>
      <c r="H184" s="37">
        <f t="shared" si="46"/>
        <v>101.51816348948222</v>
      </c>
      <c r="I184" s="35">
        <f t="shared" si="38"/>
        <v>29.425488842817344</v>
      </c>
      <c r="J184" s="36">
        <f t="shared" si="39"/>
        <v>29.772048307984505</v>
      </c>
      <c r="K184" s="37">
        <f t="shared" si="40"/>
        <v>9.4683801475797793</v>
      </c>
      <c r="L184" s="35">
        <f t="shared" si="41"/>
        <v>172.24860392349936</v>
      </c>
      <c r="M184" s="36">
        <f t="shared" si="42"/>
        <v>150.31401432684891</v>
      </c>
      <c r="N184" s="37">
        <f t="shared" si="43"/>
        <v>123.22482837983424</v>
      </c>
    </row>
    <row r="185" spans="1:14" x14ac:dyDescent="0.25">
      <c r="A185" s="30" t="str">
        <f>data!A180</f>
        <v>364401027318536599_28646781</v>
      </c>
      <c r="B185" s="30" t="str">
        <f>data!B180</f>
        <v>misc</v>
      </c>
      <c r="C185" s="35">
        <f>data!C180</f>
        <v>172.24894271433999</v>
      </c>
      <c r="D185" s="36">
        <f>data!D180</f>
        <v>153.358740228117</v>
      </c>
      <c r="E185" s="37">
        <f>data!E180</f>
        <v>161.99887863642101</v>
      </c>
      <c r="F185" s="35">
        <f t="shared" si="44"/>
        <v>126.05590720143866</v>
      </c>
      <c r="G185" s="36">
        <f t="shared" si="45"/>
        <v>106.8374501755045</v>
      </c>
      <c r="H185" s="37">
        <f t="shared" si="46"/>
        <v>101.51816348948222</v>
      </c>
      <c r="I185" s="35">
        <f t="shared" si="38"/>
        <v>46.193035512901332</v>
      </c>
      <c r="J185" s="36">
        <f t="shared" si="39"/>
        <v>46.5212900526125</v>
      </c>
      <c r="K185" s="37">
        <f t="shared" si="40"/>
        <v>60.480715146938792</v>
      </c>
      <c r="L185" s="35">
        <f t="shared" si="41"/>
        <v>190.82437297770826</v>
      </c>
      <c r="M185" s="36">
        <f t="shared" si="42"/>
        <v>168.74352172944111</v>
      </c>
      <c r="N185" s="37">
        <f t="shared" si="43"/>
        <v>179.86220097976383</v>
      </c>
    </row>
    <row r="186" spans="1:14" x14ac:dyDescent="0.25">
      <c r="A186" s="30" t="str">
        <f>data!A181</f>
        <v>364405397994846417_10973565</v>
      </c>
      <c r="B186" s="30" t="str">
        <f>data!B181</f>
        <v>misc</v>
      </c>
      <c r="C186" s="35">
        <f>data!C181</f>
        <v>171.20748430090899</v>
      </c>
      <c r="D186" s="36">
        <f>data!D181</f>
        <v>120.31006236917401</v>
      </c>
      <c r="E186" s="37">
        <f>data!E181</f>
        <v>84.443323080866307</v>
      </c>
      <c r="F186" s="35">
        <f t="shared" si="44"/>
        <v>126.05590720143866</v>
      </c>
      <c r="G186" s="36">
        <f t="shared" si="45"/>
        <v>106.8374501755045</v>
      </c>
      <c r="H186" s="37">
        <f t="shared" si="46"/>
        <v>101.51816348948222</v>
      </c>
      <c r="I186" s="35">
        <f t="shared" si="38"/>
        <v>45.15157709947033</v>
      </c>
      <c r="J186" s="36">
        <f t="shared" si="39"/>
        <v>13.472612193669505</v>
      </c>
      <c r="K186" s="37">
        <f t="shared" si="40"/>
        <v>-17.074840408615913</v>
      </c>
      <c r="L186" s="35">
        <f t="shared" si="41"/>
        <v>189.67060305846459</v>
      </c>
      <c r="M186" s="36">
        <f t="shared" si="42"/>
        <v>132.3794365646531</v>
      </c>
      <c r="N186" s="37">
        <f t="shared" si="43"/>
        <v>93.754735064908431</v>
      </c>
    </row>
    <row r="187" spans="1:14" x14ac:dyDescent="0.25">
      <c r="A187" s="30" t="str">
        <f>data!A182</f>
        <v>364410158931164553_25247222</v>
      </c>
      <c r="B187" s="30" t="str">
        <f>data!B182</f>
        <v>misc</v>
      </c>
      <c r="C187" s="35">
        <f>data!C182</f>
        <v>187.227327096415</v>
      </c>
      <c r="D187" s="36">
        <f>data!D182</f>
        <v>185.523249604852</v>
      </c>
      <c r="E187" s="37">
        <f>data!E182</f>
        <v>172.964639668503</v>
      </c>
      <c r="F187" s="35">
        <f t="shared" si="44"/>
        <v>126.05590720143866</v>
      </c>
      <c r="G187" s="36">
        <f t="shared" si="45"/>
        <v>106.8374501755045</v>
      </c>
      <c r="H187" s="37">
        <f t="shared" si="46"/>
        <v>101.51816348948222</v>
      </c>
      <c r="I187" s="35">
        <f t="shared" si="38"/>
        <v>61.171419894976339</v>
      </c>
      <c r="J187" s="36">
        <f t="shared" si="39"/>
        <v>78.685799429347497</v>
      </c>
      <c r="K187" s="37">
        <f t="shared" si="40"/>
        <v>71.446476179020777</v>
      </c>
      <c r="L187" s="35">
        <f t="shared" si="41"/>
        <v>207.4180353995944</v>
      </c>
      <c r="M187" s="36">
        <f t="shared" si="42"/>
        <v>204.13473959453674</v>
      </c>
      <c r="N187" s="37">
        <f t="shared" si="43"/>
        <v>192.03713657962649</v>
      </c>
    </row>
    <row r="188" spans="1:14" x14ac:dyDescent="0.25">
      <c r="A188" s="30" t="str">
        <f>data!A183</f>
        <v>364416141403013946_11274015</v>
      </c>
      <c r="B188" s="30" t="str">
        <f>data!B183</f>
        <v>misc</v>
      </c>
      <c r="C188" s="35">
        <f>data!C183</f>
        <v>228.081902259814</v>
      </c>
      <c r="D188" s="36">
        <f>data!D183</f>
        <v>220.964009568969</v>
      </c>
      <c r="E188" s="37">
        <f>data!E183</f>
        <v>131.02426417189901</v>
      </c>
      <c r="F188" s="35">
        <f t="shared" si="44"/>
        <v>126.05590720143866</v>
      </c>
      <c r="G188" s="36">
        <f t="shared" si="45"/>
        <v>106.8374501755045</v>
      </c>
      <c r="H188" s="37">
        <f t="shared" si="46"/>
        <v>101.51816348948222</v>
      </c>
      <c r="I188" s="35">
        <f t="shared" si="38"/>
        <v>102.02599505837534</v>
      </c>
      <c r="J188" s="36">
        <f t="shared" si="39"/>
        <v>114.1265593934645</v>
      </c>
      <c r="K188" s="37">
        <f t="shared" si="40"/>
        <v>29.506100682416786</v>
      </c>
      <c r="L188" s="35">
        <f t="shared" si="41"/>
        <v>252.67839268234036</v>
      </c>
      <c r="M188" s="36">
        <f t="shared" si="42"/>
        <v>243.13087793146622</v>
      </c>
      <c r="N188" s="37">
        <f t="shared" si="43"/>
        <v>145.47207199256212</v>
      </c>
    </row>
    <row r="189" spans="1:14" x14ac:dyDescent="0.25">
      <c r="A189" s="30" t="str">
        <f>data!A184</f>
        <v>364419747557168488_221544628</v>
      </c>
      <c r="B189" s="30" t="str">
        <f>data!B184</f>
        <v>misc</v>
      </c>
      <c r="C189" s="35">
        <f>data!C184</f>
        <v>126.04180016233001</v>
      </c>
      <c r="D189" s="36">
        <f>data!D184</f>
        <v>48.630548079798302</v>
      </c>
      <c r="E189" s="37">
        <f>data!E184</f>
        <v>58.443483275663198</v>
      </c>
      <c r="F189" s="35">
        <f t="shared" si="44"/>
        <v>126.05590720143866</v>
      </c>
      <c r="G189" s="36">
        <f t="shared" si="45"/>
        <v>106.8374501755045</v>
      </c>
      <c r="H189" s="37">
        <f t="shared" si="46"/>
        <v>101.51816348948222</v>
      </c>
      <c r="I189" s="35">
        <f t="shared" si="38"/>
        <v>-1.410703910865152E-2</v>
      </c>
      <c r="J189" s="36">
        <f t="shared" si="39"/>
        <v>-58.206902095706198</v>
      </c>
      <c r="K189" s="37">
        <f t="shared" si="40"/>
        <v>-43.074680213819022</v>
      </c>
      <c r="L189" s="35">
        <f t="shared" si="41"/>
        <v>139.63422419867123</v>
      </c>
      <c r="M189" s="36">
        <f t="shared" si="42"/>
        <v>53.509111605975228</v>
      </c>
      <c r="N189" s="37">
        <f t="shared" si="43"/>
        <v>64.887940110231824</v>
      </c>
    </row>
    <row r="190" spans="1:14" x14ac:dyDescent="0.25">
      <c r="A190" s="30" t="str">
        <f>data!A185</f>
        <v>364421182970382651_6761265</v>
      </c>
      <c r="B190" s="30" t="str">
        <f>data!B185</f>
        <v>misc</v>
      </c>
      <c r="C190" s="35">
        <f>data!C185</f>
        <v>104.67859583920701</v>
      </c>
      <c r="D190" s="36">
        <f>data!D185</f>
        <v>84.884841300354495</v>
      </c>
      <c r="E190" s="37">
        <f>data!E185</f>
        <v>71.258020419496702</v>
      </c>
      <c r="F190" s="35">
        <f t="shared" si="44"/>
        <v>126.05590720143866</v>
      </c>
      <c r="G190" s="36">
        <f t="shared" si="45"/>
        <v>106.8374501755045</v>
      </c>
      <c r="H190" s="37">
        <f t="shared" si="46"/>
        <v>101.51816348948222</v>
      </c>
      <c r="I190" s="35">
        <f t="shared" si="38"/>
        <v>-21.377311362231652</v>
      </c>
      <c r="J190" s="36">
        <f t="shared" si="39"/>
        <v>-21.952608875150005</v>
      </c>
      <c r="K190" s="37">
        <f t="shared" si="40"/>
        <v>-30.260143069985517</v>
      </c>
      <c r="L190" s="35">
        <f t="shared" si="41"/>
        <v>115.96719898786728</v>
      </c>
      <c r="M190" s="36">
        <f t="shared" si="42"/>
        <v>93.400395968044009</v>
      </c>
      <c r="N190" s="37">
        <f t="shared" si="43"/>
        <v>79.115513008434888</v>
      </c>
    </row>
    <row r="191" spans="1:14" x14ac:dyDescent="0.25">
      <c r="A191" s="30" t="str">
        <f>data!A186</f>
        <v>364424292838399176_33507550</v>
      </c>
      <c r="B191" s="30" t="str">
        <f>data!B186</f>
        <v>misc</v>
      </c>
      <c r="C191" s="35">
        <f>data!C186</f>
        <v>51.089431415267597</v>
      </c>
      <c r="D191" s="36">
        <f>data!D186</f>
        <v>44.813373061642999</v>
      </c>
      <c r="E191" s="37">
        <f>data!E186</f>
        <v>43.6528365158699</v>
      </c>
      <c r="F191" s="35">
        <f t="shared" si="44"/>
        <v>126.05590720143866</v>
      </c>
      <c r="G191" s="36">
        <f t="shared" si="45"/>
        <v>106.8374501755045</v>
      </c>
      <c r="H191" s="37">
        <f t="shared" si="46"/>
        <v>101.51816348948222</v>
      </c>
      <c r="I191" s="35">
        <f t="shared" si="38"/>
        <v>-74.96647578617106</v>
      </c>
      <c r="J191" s="36">
        <f t="shared" si="39"/>
        <v>-62.024077113861502</v>
      </c>
      <c r="K191" s="37">
        <f t="shared" si="40"/>
        <v>-57.865326973612319</v>
      </c>
      <c r="L191" s="35">
        <f t="shared" si="41"/>
        <v>56.598946629089767</v>
      </c>
      <c r="M191" s="36">
        <f t="shared" si="42"/>
        <v>49.309001754635467</v>
      </c>
      <c r="N191" s="37">
        <f t="shared" si="43"/>
        <v>48.46635557506243</v>
      </c>
    </row>
    <row r="192" spans="1:14" x14ac:dyDescent="0.25">
      <c r="A192" s="30" t="str">
        <f>data!A187</f>
        <v>364425064959976672_52293080</v>
      </c>
      <c r="B192" s="30" t="str">
        <f>data!B187</f>
        <v>misc</v>
      </c>
      <c r="C192" s="35">
        <f>data!C187</f>
        <v>226.02882438378299</v>
      </c>
      <c r="D192" s="36">
        <f>data!D187</f>
        <v>58.743239779571901</v>
      </c>
      <c r="E192" s="37">
        <f>data!E187</f>
        <v>74.265976761074796</v>
      </c>
      <c r="F192" s="35">
        <f t="shared" si="44"/>
        <v>126.05590720143866</v>
      </c>
      <c r="G192" s="36">
        <f t="shared" si="45"/>
        <v>106.8374501755045</v>
      </c>
      <c r="H192" s="37">
        <f t="shared" si="46"/>
        <v>101.51816348948222</v>
      </c>
      <c r="I192" s="35">
        <f t="shared" si="38"/>
        <v>99.972917182344332</v>
      </c>
      <c r="J192" s="36">
        <f t="shared" si="39"/>
        <v>-48.094210395932599</v>
      </c>
      <c r="K192" s="37">
        <f t="shared" si="40"/>
        <v>-27.252186728407423</v>
      </c>
      <c r="L192" s="35">
        <f t="shared" si="41"/>
        <v>250.4039096452064</v>
      </c>
      <c r="M192" s="36">
        <f t="shared" si="42"/>
        <v>64.636297503861357</v>
      </c>
      <c r="N192" s="37">
        <f t="shared" si="43"/>
        <v>82.455151236804952</v>
      </c>
    </row>
    <row r="193" spans="1:14" x14ac:dyDescent="0.25">
      <c r="A193" s="30" t="str">
        <f>data!A188</f>
        <v>364427729709143450_16766892</v>
      </c>
      <c r="B193" s="30" t="str">
        <f>data!B188</f>
        <v>misc</v>
      </c>
      <c r="C193" s="35">
        <f>data!C188</f>
        <v>135.823625528642</v>
      </c>
      <c r="D193" s="36">
        <f>data!D188</f>
        <v>100.389711222179</v>
      </c>
      <c r="E193" s="37">
        <f>data!E188</f>
        <v>60.646022897176302</v>
      </c>
      <c r="F193" s="35">
        <f t="shared" si="44"/>
        <v>126.05590720143866</v>
      </c>
      <c r="G193" s="36">
        <f t="shared" si="45"/>
        <v>106.8374501755045</v>
      </c>
      <c r="H193" s="37">
        <f t="shared" si="46"/>
        <v>101.51816348948222</v>
      </c>
      <c r="I193" s="35">
        <f t="shared" si="38"/>
        <v>9.7677183272033403</v>
      </c>
      <c r="J193" s="36">
        <f t="shared" si="39"/>
        <v>-6.4477389533254978</v>
      </c>
      <c r="K193" s="37">
        <f t="shared" si="40"/>
        <v>-40.872140592305918</v>
      </c>
      <c r="L193" s="35">
        <f t="shared" si="41"/>
        <v>150.47092753449107</v>
      </c>
      <c r="M193" s="36">
        <f t="shared" si="42"/>
        <v>110.46069752421099</v>
      </c>
      <c r="N193" s="37">
        <f t="shared" si="43"/>
        <v>67.333349778527008</v>
      </c>
    </row>
    <row r="194" spans="1:14" x14ac:dyDescent="0.25">
      <c r="A194" s="30" t="str">
        <f>data!A189</f>
        <v>364425744493414209_22225608</v>
      </c>
      <c r="B194" s="30" t="str">
        <f>data!B189</f>
        <v>misc</v>
      </c>
      <c r="C194" s="35">
        <f>data!C189</f>
        <v>99.062689563842895</v>
      </c>
      <c r="D194" s="36">
        <f>data!D189</f>
        <v>83.720289205006594</v>
      </c>
      <c r="E194" s="37">
        <f>data!E189</f>
        <v>102.031868084924</v>
      </c>
      <c r="F194" s="35">
        <f t="shared" si="44"/>
        <v>126.05590720143866</v>
      </c>
      <c r="G194" s="36">
        <f t="shared" si="45"/>
        <v>106.8374501755045</v>
      </c>
      <c r="H194" s="37">
        <f t="shared" si="46"/>
        <v>101.51816348948222</v>
      </c>
      <c r="I194" s="35">
        <f t="shared" si="38"/>
        <v>-26.993217637595762</v>
      </c>
      <c r="J194" s="36">
        <f t="shared" si="39"/>
        <v>-23.117160970497906</v>
      </c>
      <c r="K194" s="37">
        <f t="shared" si="40"/>
        <v>0.51370459544178004</v>
      </c>
      <c r="L194" s="35">
        <f t="shared" si="41"/>
        <v>109.7456699798479</v>
      </c>
      <c r="M194" s="36">
        <f t="shared" si="42"/>
        <v>92.119017277047334</v>
      </c>
      <c r="N194" s="37">
        <f t="shared" si="43"/>
        <v>113.28273700596765</v>
      </c>
    </row>
    <row r="195" spans="1:14" x14ac:dyDescent="0.25">
      <c r="A195" s="30" t="str">
        <f>data!A190</f>
        <v>364428835000839917_280162202</v>
      </c>
      <c r="B195" s="30" t="str">
        <f>data!B190</f>
        <v>misc</v>
      </c>
      <c r="C195" s="35">
        <f>data!C190</f>
        <v>142.20532701097801</v>
      </c>
      <c r="D195" s="36">
        <f>data!D190</f>
        <v>103.153872442223</v>
      </c>
      <c r="E195" s="37">
        <f>data!E190</f>
        <v>67.7338737237815</v>
      </c>
      <c r="F195" s="35">
        <f t="shared" si="44"/>
        <v>126.05590720143866</v>
      </c>
      <c r="G195" s="36">
        <f t="shared" si="45"/>
        <v>106.8374501755045</v>
      </c>
      <c r="H195" s="37">
        <f t="shared" si="46"/>
        <v>101.51816348948222</v>
      </c>
      <c r="I195" s="35">
        <f t="shared" si="38"/>
        <v>16.149419809539353</v>
      </c>
      <c r="J195" s="36">
        <f t="shared" si="39"/>
        <v>-3.6835777332814956</v>
      </c>
      <c r="K195" s="37">
        <f t="shared" si="40"/>
        <v>-33.78428976570072</v>
      </c>
      <c r="L195" s="35">
        <f t="shared" si="41"/>
        <v>157.5408355682215</v>
      </c>
      <c r="M195" s="36">
        <f t="shared" si="42"/>
        <v>113.50215638207827</v>
      </c>
      <c r="N195" s="37">
        <f t="shared" si="43"/>
        <v>75.202765052385814</v>
      </c>
    </row>
    <row r="196" spans="1:14" x14ac:dyDescent="0.25">
      <c r="A196" s="30" t="str">
        <f>data!A191</f>
        <v>364428900642072848_261787569</v>
      </c>
      <c r="B196" s="30" t="str">
        <f>data!B191</f>
        <v>misc</v>
      </c>
      <c r="C196" s="35">
        <f>data!C191</f>
        <v>83.052586611986797</v>
      </c>
      <c r="D196" s="36">
        <f>data!D191</f>
        <v>69.910376350976094</v>
      </c>
      <c r="E196" s="37">
        <f>data!E191</f>
        <v>83.049927378358703</v>
      </c>
      <c r="F196" s="35">
        <f t="shared" si="44"/>
        <v>126.05590720143866</v>
      </c>
      <c r="G196" s="36">
        <f t="shared" si="45"/>
        <v>106.8374501755045</v>
      </c>
      <c r="H196" s="37">
        <f t="shared" si="46"/>
        <v>101.51816348948222</v>
      </c>
      <c r="I196" s="35">
        <f t="shared" si="38"/>
        <v>-43.00332058945186</v>
      </c>
      <c r="J196" s="36">
        <f t="shared" si="39"/>
        <v>-36.927073824528406</v>
      </c>
      <c r="K196" s="37">
        <f t="shared" si="40"/>
        <v>-18.468236111123517</v>
      </c>
      <c r="L196" s="35">
        <f t="shared" si="41"/>
        <v>92.009027833003813</v>
      </c>
      <c r="M196" s="36">
        <f t="shared" si="42"/>
        <v>76.923709032473369</v>
      </c>
      <c r="N196" s="37">
        <f t="shared" si="43"/>
        <v>92.207692147091478</v>
      </c>
    </row>
    <row r="197" spans="1:14" x14ac:dyDescent="0.25">
      <c r="A197" s="30" t="str">
        <f>data!A192</f>
        <v>364429358189238886_7421525</v>
      </c>
      <c r="B197" s="30" t="str">
        <f>data!B192</f>
        <v>misc</v>
      </c>
      <c r="C197" s="35">
        <f>data!C192</f>
        <v>107.68952112435301</v>
      </c>
      <c r="D197" s="36">
        <f>data!D192</f>
        <v>112.248825238156</v>
      </c>
      <c r="E197" s="37">
        <f>data!E192</f>
        <v>82.770408817121606</v>
      </c>
      <c r="F197" s="35">
        <f t="shared" si="44"/>
        <v>126.05590720143866</v>
      </c>
      <c r="G197" s="36">
        <f t="shared" si="45"/>
        <v>106.8374501755045</v>
      </c>
      <c r="H197" s="37">
        <f t="shared" si="46"/>
        <v>101.51816348948222</v>
      </c>
      <c r="I197" s="35">
        <f t="shared" si="38"/>
        <v>-18.36638607708565</v>
      </c>
      <c r="J197" s="36">
        <f t="shared" si="39"/>
        <v>5.4113750626515014</v>
      </c>
      <c r="K197" s="37">
        <f t="shared" si="40"/>
        <v>-18.747754672360614</v>
      </c>
      <c r="L197" s="35">
        <f t="shared" si="41"/>
        <v>119.30282427860458</v>
      </c>
      <c r="M197" s="36">
        <f t="shared" si="42"/>
        <v>123.50950491967002</v>
      </c>
      <c r="N197" s="37">
        <f t="shared" si="43"/>
        <v>91.897351581391433</v>
      </c>
    </row>
    <row r="198" spans="1:14" x14ac:dyDescent="0.25">
      <c r="A198" s="30" t="str">
        <f>data!A193</f>
        <v>364429891891705639_6203916</v>
      </c>
      <c r="B198" s="30" t="str">
        <f>data!B193</f>
        <v>misc</v>
      </c>
      <c r="C198" s="35">
        <f>data!C193</f>
        <v>161.48014652483999</v>
      </c>
      <c r="D198" s="36">
        <f>data!D193</f>
        <v>155.38808791490399</v>
      </c>
      <c r="E198" s="37">
        <f>data!E193</f>
        <v>152.71073091545901</v>
      </c>
      <c r="F198" s="35">
        <f t="shared" si="44"/>
        <v>126.05590720143866</v>
      </c>
      <c r="G198" s="36">
        <f t="shared" si="45"/>
        <v>106.8374501755045</v>
      </c>
      <c r="H198" s="37">
        <f t="shared" si="46"/>
        <v>101.51816348948222</v>
      </c>
      <c r="I198" s="35">
        <f t="shared" si="38"/>
        <v>35.424239323401338</v>
      </c>
      <c r="J198" s="36">
        <f t="shared" si="39"/>
        <v>48.550637739399491</v>
      </c>
      <c r="K198" s="37">
        <f t="shared" si="40"/>
        <v>51.19256742597679</v>
      </c>
      <c r="L198" s="35">
        <f t="shared" si="41"/>
        <v>178.89426328760686</v>
      </c>
      <c r="M198" s="36">
        <f t="shared" si="42"/>
        <v>170.97645136209564</v>
      </c>
      <c r="N198" s="37">
        <f t="shared" si="43"/>
        <v>169.54986606621947</v>
      </c>
    </row>
    <row r="199" spans="1:14" x14ac:dyDescent="0.25">
      <c r="A199" s="30" t="str">
        <f>data!A194</f>
        <v>364431178024087028_4513322</v>
      </c>
      <c r="B199" s="30" t="str">
        <f>data!B194</f>
        <v>misc</v>
      </c>
      <c r="C199" s="35">
        <f>data!C194</f>
        <v>154.14269084540101</v>
      </c>
      <c r="D199" s="36">
        <f>data!D194</f>
        <v>136.09311589559499</v>
      </c>
      <c r="E199" s="37">
        <f>data!E194</f>
        <v>112.401362723738</v>
      </c>
      <c r="F199" s="35">
        <f t="shared" si="44"/>
        <v>126.05590720143866</v>
      </c>
      <c r="G199" s="36">
        <f t="shared" si="45"/>
        <v>106.8374501755045</v>
      </c>
      <c r="H199" s="37">
        <f t="shared" si="46"/>
        <v>101.51816348948222</v>
      </c>
      <c r="I199" s="35">
        <f t="shared" si="38"/>
        <v>28.086783643962349</v>
      </c>
      <c r="J199" s="36">
        <f t="shared" si="39"/>
        <v>29.255665720090491</v>
      </c>
      <c r="K199" s="37">
        <f t="shared" si="40"/>
        <v>10.883199234255784</v>
      </c>
      <c r="L199" s="35">
        <f t="shared" si="41"/>
        <v>170.76553194553571</v>
      </c>
      <c r="M199" s="36">
        <f t="shared" si="42"/>
        <v>149.74582880112416</v>
      </c>
      <c r="N199" s="37">
        <f t="shared" si="43"/>
        <v>124.79565699951158</v>
      </c>
    </row>
    <row r="200" spans="1:14" x14ac:dyDescent="0.25">
      <c r="A200" s="30" t="str">
        <f>data!A195</f>
        <v>364431723745495875_3548825</v>
      </c>
      <c r="B200" s="30" t="str">
        <f>data!B195</f>
        <v>misc</v>
      </c>
      <c r="C200" s="35">
        <f>data!C195</f>
        <v>170.081667307445</v>
      </c>
      <c r="D200" s="36">
        <f>data!D195</f>
        <v>139.15268700072599</v>
      </c>
      <c r="E200" s="37">
        <f>data!E195</f>
        <v>116.01454568755599</v>
      </c>
      <c r="F200" s="35">
        <f t="shared" si="44"/>
        <v>126.05590720143866</v>
      </c>
      <c r="G200" s="36">
        <f t="shared" si="45"/>
        <v>106.8374501755045</v>
      </c>
      <c r="H200" s="37">
        <f t="shared" si="46"/>
        <v>101.51816348948222</v>
      </c>
      <c r="I200" s="35">
        <f t="shared" ref="I200:I263" si="47">C200-F200</f>
        <v>44.025760106006345</v>
      </c>
      <c r="J200" s="36">
        <f t="shared" ref="J200:J263" si="48">D200-G200</f>
        <v>32.31523682522149</v>
      </c>
      <c r="K200" s="37">
        <f t="shared" ref="K200:K263" si="49">E200-H200</f>
        <v>14.496382198073775</v>
      </c>
      <c r="L200" s="35">
        <f t="shared" si="41"/>
        <v>188.42337727884575</v>
      </c>
      <c r="M200" s="36">
        <f t="shared" si="42"/>
        <v>153.11233274145053</v>
      </c>
      <c r="N200" s="37">
        <f t="shared" si="43"/>
        <v>128.80725909135953</v>
      </c>
    </row>
    <row r="201" spans="1:14" x14ac:dyDescent="0.25">
      <c r="A201" s="30" t="str">
        <f>data!A196</f>
        <v>364433731375099651_7894634</v>
      </c>
      <c r="B201" s="30" t="str">
        <f>data!B196</f>
        <v>misc</v>
      </c>
      <c r="C201" s="35">
        <f>data!C196</f>
        <v>101.424751164082</v>
      </c>
      <c r="D201" s="36">
        <f>data!D196</f>
        <v>89.236201888162697</v>
      </c>
      <c r="E201" s="37">
        <f>data!E196</f>
        <v>78.856113033448693</v>
      </c>
      <c r="F201" s="35">
        <f t="shared" si="44"/>
        <v>126.05590720143866</v>
      </c>
      <c r="G201" s="36">
        <f t="shared" si="45"/>
        <v>106.8374501755045</v>
      </c>
      <c r="H201" s="37">
        <f t="shared" si="46"/>
        <v>101.51816348948222</v>
      </c>
      <c r="I201" s="35">
        <f t="shared" si="47"/>
        <v>-24.631156037356661</v>
      </c>
      <c r="J201" s="36">
        <f t="shared" si="48"/>
        <v>-17.601248287341804</v>
      </c>
      <c r="K201" s="37">
        <f t="shared" si="49"/>
        <v>-22.662050456033526</v>
      </c>
      <c r="L201" s="35">
        <f t="shared" si="41"/>
        <v>112.36245773307006</v>
      </c>
      <c r="M201" s="36">
        <f t="shared" si="42"/>
        <v>98.188280302573943</v>
      </c>
      <c r="N201" s="37">
        <f t="shared" si="43"/>
        <v>87.551433505518176</v>
      </c>
    </row>
    <row r="202" spans="1:14" x14ac:dyDescent="0.25">
      <c r="A202" s="30" t="str">
        <f>data!A197</f>
        <v>364432905908382412_40017169</v>
      </c>
      <c r="B202" s="30" t="str">
        <f>data!B197</f>
        <v>misc</v>
      </c>
      <c r="C202" s="35">
        <f>data!C197</f>
        <v>181.947445426972</v>
      </c>
      <c r="D202" s="36">
        <f>data!D197</f>
        <v>154.412405485069</v>
      </c>
      <c r="E202" s="37">
        <f>data!E197</f>
        <v>119.50731556239</v>
      </c>
      <c r="F202" s="35">
        <f t="shared" si="44"/>
        <v>126.05590720143866</v>
      </c>
      <c r="G202" s="36">
        <f t="shared" si="45"/>
        <v>106.8374501755045</v>
      </c>
      <c r="H202" s="37">
        <f t="shared" si="46"/>
        <v>101.51816348948222</v>
      </c>
      <c r="I202" s="35">
        <f t="shared" si="47"/>
        <v>55.891538225533338</v>
      </c>
      <c r="J202" s="36">
        <f t="shared" si="48"/>
        <v>47.574955309564501</v>
      </c>
      <c r="K202" s="37">
        <f t="shared" si="49"/>
        <v>17.989152072907785</v>
      </c>
      <c r="L202" s="35">
        <f t="shared" si="41"/>
        <v>201.56876809443096</v>
      </c>
      <c r="M202" s="36">
        <f t="shared" si="42"/>
        <v>169.90288953539442</v>
      </c>
      <c r="N202" s="37">
        <f t="shared" si="43"/>
        <v>132.68517036143311</v>
      </c>
    </row>
    <row r="203" spans="1:14" x14ac:dyDescent="0.25">
      <c r="A203" s="30" t="str">
        <f>data!A198</f>
        <v>364441919554254463_46239796</v>
      </c>
      <c r="B203" s="30" t="str">
        <f>data!B198</f>
        <v>misc</v>
      </c>
      <c r="C203" s="35">
        <f>data!C198</f>
        <v>120.750886411209</v>
      </c>
      <c r="D203" s="36">
        <f>data!D198</f>
        <v>108.608259643726</v>
      </c>
      <c r="E203" s="37">
        <f>data!E198</f>
        <v>87.041116664530705</v>
      </c>
      <c r="F203" s="35">
        <f t="shared" si="44"/>
        <v>126.05590720143866</v>
      </c>
      <c r="G203" s="36">
        <f t="shared" si="45"/>
        <v>106.8374501755045</v>
      </c>
      <c r="H203" s="37">
        <f t="shared" si="46"/>
        <v>101.51816348948222</v>
      </c>
      <c r="I203" s="35">
        <f t="shared" si="47"/>
        <v>-5.305020790229662</v>
      </c>
      <c r="J203" s="36">
        <f t="shared" si="48"/>
        <v>1.7708094682215005</v>
      </c>
      <c r="K203" s="37">
        <f t="shared" si="49"/>
        <v>-14.477046824951515</v>
      </c>
      <c r="L203" s="35">
        <f t="shared" si="41"/>
        <v>133.77273510546274</v>
      </c>
      <c r="M203" s="36">
        <f t="shared" si="42"/>
        <v>119.50372175675824</v>
      </c>
      <c r="N203" s="37">
        <f t="shared" si="43"/>
        <v>96.638982632434121</v>
      </c>
    </row>
    <row r="204" spans="1:14" x14ac:dyDescent="0.25">
      <c r="A204" s="30" t="str">
        <f>data!A199</f>
        <v>364442542076451532_268165117</v>
      </c>
      <c r="B204" s="30" t="str">
        <f>data!B199</f>
        <v>misc</v>
      </c>
      <c r="C204" s="35">
        <f>data!C199</f>
        <v>137.93536673928801</v>
      </c>
      <c r="D204" s="36">
        <f>data!D199</f>
        <v>113.80427399718</v>
      </c>
      <c r="E204" s="37">
        <f>data!E199</f>
        <v>97.486661113246896</v>
      </c>
      <c r="F204" s="35">
        <f t="shared" si="44"/>
        <v>126.05590720143866</v>
      </c>
      <c r="G204" s="36">
        <f t="shared" si="45"/>
        <v>106.8374501755045</v>
      </c>
      <c r="H204" s="37">
        <f t="shared" si="46"/>
        <v>101.51816348948222</v>
      </c>
      <c r="I204" s="35">
        <f t="shared" si="47"/>
        <v>11.879459537849357</v>
      </c>
      <c r="J204" s="36">
        <f t="shared" si="48"/>
        <v>6.9668238216755043</v>
      </c>
      <c r="K204" s="37">
        <f t="shared" si="49"/>
        <v>-4.0315023762353235</v>
      </c>
      <c r="L204" s="35">
        <f t="shared" si="41"/>
        <v>152.81040019576022</v>
      </c>
      <c r="M204" s="36">
        <f t="shared" si="42"/>
        <v>125.22099460116441</v>
      </c>
      <c r="N204" s="37">
        <f t="shared" si="43"/>
        <v>108.23633831039905</v>
      </c>
    </row>
    <row r="205" spans="1:14" x14ac:dyDescent="0.25">
      <c r="A205" s="30" t="str">
        <f>data!A200</f>
        <v>364443110828779012_284999712</v>
      </c>
      <c r="B205" s="30" t="str">
        <f>data!B200</f>
        <v>misc</v>
      </c>
      <c r="C205" s="35">
        <f>data!C200</f>
        <v>167.43490751420401</v>
      </c>
      <c r="D205" s="36">
        <f>data!D200</f>
        <v>162.021369985902</v>
      </c>
      <c r="E205" s="37">
        <f>data!E200</f>
        <v>142.58632363620799</v>
      </c>
      <c r="F205" s="35">
        <f t="shared" si="44"/>
        <v>126.05590720143866</v>
      </c>
      <c r="G205" s="36">
        <f t="shared" si="45"/>
        <v>106.8374501755045</v>
      </c>
      <c r="H205" s="37">
        <f t="shared" si="46"/>
        <v>101.51816348948222</v>
      </c>
      <c r="I205" s="35">
        <f t="shared" si="47"/>
        <v>41.379000312765356</v>
      </c>
      <c r="J205" s="36">
        <f t="shared" si="48"/>
        <v>55.183919810397498</v>
      </c>
      <c r="K205" s="37">
        <f t="shared" si="49"/>
        <v>41.068160146725774</v>
      </c>
      <c r="L205" s="35">
        <f t="shared" ref="L205:L268" si="50">(255/(VLOOKUP($B205,$P$30:$S$34,2,0)-VLOOKUP($B205,$P$23:$S$27,2,0)))*(I205-VLOOKUP($B205,$P$23:$S$27,2,0))</f>
        <v>185.49118930712956</v>
      </c>
      <c r="M205" s="36">
        <f t="shared" ref="M205:M268" si="51">(255/(VLOOKUP($B205,$P$30:$S$34,3,0)-VLOOKUP($B205,$P$23:$S$27,3,0)))*(J205-VLOOKUP($B205,$P$23:$S$27,3,0))</f>
        <v>178.27517705337348</v>
      </c>
      <c r="N205" s="37">
        <f t="shared" ref="N205:N268" si="52">(255/(VLOOKUP($B205,$P$30:$S$34,4,0)-VLOOKUP($B205,$P$23:$S$27,4,0)))*(K205-VLOOKUP($B205,$P$23:$S$27,4,0))</f>
        <v>158.30905877058038</v>
      </c>
    </row>
    <row r="206" spans="1:14" x14ac:dyDescent="0.25">
      <c r="A206" s="30" t="str">
        <f>data!A201</f>
        <v>364445115201904859_153863</v>
      </c>
      <c r="B206" s="30" t="str">
        <f>data!B201</f>
        <v>misc</v>
      </c>
      <c r="C206" s="35">
        <f>data!C201</f>
        <v>132.04646717074601</v>
      </c>
      <c r="D206" s="36">
        <f>data!D201</f>
        <v>127.40047631252899</v>
      </c>
      <c r="E206" s="37">
        <f>data!E201</f>
        <v>129.26180101670201</v>
      </c>
      <c r="F206" s="35">
        <f t="shared" si="44"/>
        <v>126.05590720143866</v>
      </c>
      <c r="G206" s="36">
        <f t="shared" si="45"/>
        <v>106.8374501755045</v>
      </c>
      <c r="H206" s="37">
        <f t="shared" si="46"/>
        <v>101.51816348948222</v>
      </c>
      <c r="I206" s="35">
        <f t="shared" si="47"/>
        <v>5.9905599693073555</v>
      </c>
      <c r="J206" s="36">
        <f t="shared" si="48"/>
        <v>20.563026137024494</v>
      </c>
      <c r="K206" s="37">
        <f t="shared" si="49"/>
        <v>27.743637527219789</v>
      </c>
      <c r="L206" s="35">
        <f t="shared" si="50"/>
        <v>146.28643813255405</v>
      </c>
      <c r="M206" s="36">
        <f t="shared" si="51"/>
        <v>140.18115309898008</v>
      </c>
      <c r="N206" s="37">
        <f t="shared" si="52"/>
        <v>143.51526522385029</v>
      </c>
    </row>
    <row r="207" spans="1:14" x14ac:dyDescent="0.25">
      <c r="A207" s="30" t="str">
        <f>data!A202</f>
        <v>364450160050743862_28102601</v>
      </c>
      <c r="B207" s="30" t="str">
        <f>data!B202</f>
        <v>misc</v>
      </c>
      <c r="C207" s="35">
        <f>data!C202</f>
        <v>126.71283480712501</v>
      </c>
      <c r="D207" s="36">
        <f>data!D202</f>
        <v>124.687257037891</v>
      </c>
      <c r="E207" s="37">
        <f>data!E202</f>
        <v>112.31350121748</v>
      </c>
      <c r="F207" s="35">
        <f t="shared" si="44"/>
        <v>126.05590720143866</v>
      </c>
      <c r="G207" s="36">
        <f t="shared" si="45"/>
        <v>106.8374501755045</v>
      </c>
      <c r="H207" s="37">
        <f t="shared" si="46"/>
        <v>101.51816348948222</v>
      </c>
      <c r="I207" s="35">
        <f t="shared" si="47"/>
        <v>0.65692760568634867</v>
      </c>
      <c r="J207" s="36">
        <f t="shared" si="48"/>
        <v>17.849806862386501</v>
      </c>
      <c r="K207" s="37">
        <f t="shared" si="49"/>
        <v>10.795337727997776</v>
      </c>
      <c r="L207" s="35">
        <f t="shared" si="50"/>
        <v>140.37762362581134</v>
      </c>
      <c r="M207" s="36">
        <f t="shared" si="51"/>
        <v>137.19574662690295</v>
      </c>
      <c r="N207" s="37">
        <f t="shared" si="52"/>
        <v>124.69810716441408</v>
      </c>
    </row>
    <row r="208" spans="1:14" x14ac:dyDescent="0.25">
      <c r="A208" s="30" t="str">
        <f>data!A203</f>
        <v>364449837853032051_15242926</v>
      </c>
      <c r="B208" s="30" t="str">
        <f>data!B203</f>
        <v>misc</v>
      </c>
      <c r="C208" s="35">
        <f>data!C203</f>
        <v>59.146236490238699</v>
      </c>
      <c r="D208" s="36">
        <f>data!D203</f>
        <v>57.270590371224699</v>
      </c>
      <c r="E208" s="37">
        <f>data!E203</f>
        <v>55.956181383228703</v>
      </c>
      <c r="F208" s="35">
        <f t="shared" si="44"/>
        <v>126.05590720143866</v>
      </c>
      <c r="G208" s="36">
        <f t="shared" si="45"/>
        <v>106.8374501755045</v>
      </c>
      <c r="H208" s="37">
        <f t="shared" si="46"/>
        <v>101.51816348948222</v>
      </c>
      <c r="I208" s="35">
        <f t="shared" si="47"/>
        <v>-66.909670711199965</v>
      </c>
      <c r="J208" s="36">
        <f t="shared" si="48"/>
        <v>-49.566859804279801</v>
      </c>
      <c r="K208" s="37">
        <f t="shared" si="49"/>
        <v>-45.561982106253517</v>
      </c>
      <c r="L208" s="35">
        <f t="shared" si="50"/>
        <v>65.524602441007758</v>
      </c>
      <c r="M208" s="36">
        <f t="shared" si="51"/>
        <v>63.015913513567433</v>
      </c>
      <c r="N208" s="37">
        <f t="shared" si="52"/>
        <v>62.12636795220196</v>
      </c>
    </row>
    <row r="209" spans="1:14" x14ac:dyDescent="0.25">
      <c r="A209" s="30" t="str">
        <f>data!A204</f>
        <v>364451211386467731_26657476</v>
      </c>
      <c r="B209" s="30" t="str">
        <f>data!B204</f>
        <v>misc</v>
      </c>
      <c r="C209" s="35">
        <f>data!C204</f>
        <v>130.22776496219399</v>
      </c>
      <c r="D209" s="36">
        <f>data!D204</f>
        <v>112.756300995343</v>
      </c>
      <c r="E209" s="37">
        <f>data!E204</f>
        <v>115.969456192062</v>
      </c>
      <c r="F209" s="35">
        <f t="shared" si="44"/>
        <v>126.05590720143866</v>
      </c>
      <c r="G209" s="36">
        <f t="shared" si="45"/>
        <v>106.8374501755045</v>
      </c>
      <c r="H209" s="37">
        <f t="shared" si="46"/>
        <v>101.51816348948222</v>
      </c>
      <c r="I209" s="35">
        <f t="shared" si="47"/>
        <v>4.17185776075533</v>
      </c>
      <c r="J209" s="36">
        <f t="shared" si="48"/>
        <v>5.9188508198384966</v>
      </c>
      <c r="K209" s="37">
        <f t="shared" si="49"/>
        <v>14.451292702579778</v>
      </c>
      <c r="L209" s="35">
        <f t="shared" si="50"/>
        <v>144.27160597677317</v>
      </c>
      <c r="M209" s="36">
        <f t="shared" si="51"/>
        <v>124.06789009114881</v>
      </c>
      <c r="N209" s="37">
        <f t="shared" si="52"/>
        <v>128.75719765902815</v>
      </c>
    </row>
    <row r="210" spans="1:14" x14ac:dyDescent="0.25">
      <c r="A210" s="30" t="str">
        <f>data!A205</f>
        <v>364459077938957899_210813570</v>
      </c>
      <c r="B210" s="30" t="str">
        <f>data!B205</f>
        <v>misc</v>
      </c>
      <c r="C210" s="35">
        <f>data!C205</f>
        <v>128.40993848519801</v>
      </c>
      <c r="D210" s="36">
        <f>data!D205</f>
        <v>114.434768678713</v>
      </c>
      <c r="E210" s="37">
        <f>data!E205</f>
        <v>107.80901576316801</v>
      </c>
      <c r="F210" s="35">
        <f t="shared" si="44"/>
        <v>126.05590720143866</v>
      </c>
      <c r="G210" s="36">
        <f t="shared" si="45"/>
        <v>106.8374501755045</v>
      </c>
      <c r="H210" s="37">
        <f t="shared" si="46"/>
        <v>101.51816348948222</v>
      </c>
      <c r="I210" s="35">
        <f t="shared" si="47"/>
        <v>2.3540312837593547</v>
      </c>
      <c r="J210" s="36">
        <f t="shared" si="48"/>
        <v>7.5973185032084984</v>
      </c>
      <c r="K210" s="37">
        <f t="shared" si="49"/>
        <v>6.2908522736857861</v>
      </c>
      <c r="L210" s="35">
        <f t="shared" si="50"/>
        <v>142.25774399196951</v>
      </c>
      <c r="M210" s="36">
        <f t="shared" si="51"/>
        <v>125.91473982126276</v>
      </c>
      <c r="N210" s="37">
        <f t="shared" si="52"/>
        <v>119.69692027402694</v>
      </c>
    </row>
    <row r="211" spans="1:14" x14ac:dyDescent="0.25">
      <c r="A211" s="30" t="str">
        <f>data!A206</f>
        <v>364460353650966315_401294</v>
      </c>
      <c r="B211" s="30" t="str">
        <f>data!B206</f>
        <v>misc</v>
      </c>
      <c r="C211" s="35">
        <f>data!C206</f>
        <v>133.383677218163</v>
      </c>
      <c r="D211" s="36">
        <f>data!D206</f>
        <v>106.981727113503</v>
      </c>
      <c r="E211" s="37">
        <f>data!E206</f>
        <v>81.319300269127197</v>
      </c>
      <c r="F211" s="35">
        <f t="shared" si="44"/>
        <v>126.05590720143866</v>
      </c>
      <c r="G211" s="36">
        <f t="shared" si="45"/>
        <v>106.8374501755045</v>
      </c>
      <c r="H211" s="37">
        <f t="shared" si="46"/>
        <v>101.51816348948222</v>
      </c>
      <c r="I211" s="35">
        <f t="shared" si="47"/>
        <v>7.3277700167243438</v>
      </c>
      <c r="J211" s="36">
        <f t="shared" si="48"/>
        <v>0.14427693799849806</v>
      </c>
      <c r="K211" s="37">
        <f t="shared" si="49"/>
        <v>-20.198863220355022</v>
      </c>
      <c r="L211" s="35">
        <f t="shared" si="50"/>
        <v>147.76785372104345</v>
      </c>
      <c r="M211" s="36">
        <f t="shared" si="51"/>
        <v>117.7140172576924</v>
      </c>
      <c r="N211" s="37">
        <f t="shared" si="52"/>
        <v>90.286231927356098</v>
      </c>
    </row>
    <row r="212" spans="1:14" x14ac:dyDescent="0.25">
      <c r="A212" s="30" t="str">
        <f>data!A207</f>
        <v>364462270096394972_18617097</v>
      </c>
      <c r="B212" s="30" t="str">
        <f>data!B207</f>
        <v>misc</v>
      </c>
      <c r="C212" s="35">
        <f>data!C207</f>
        <v>43.650946217266899</v>
      </c>
      <c r="D212" s="36">
        <f>data!D207</f>
        <v>43.865628604382898</v>
      </c>
      <c r="E212" s="37">
        <f>data!E207</f>
        <v>62.8087914904523</v>
      </c>
      <c r="F212" s="35">
        <f t="shared" si="44"/>
        <v>126.05590720143866</v>
      </c>
      <c r="G212" s="36">
        <f t="shared" si="45"/>
        <v>106.8374501755045</v>
      </c>
      <c r="H212" s="37">
        <f t="shared" si="46"/>
        <v>101.51816348948222</v>
      </c>
      <c r="I212" s="35">
        <f t="shared" si="47"/>
        <v>-82.404960984171765</v>
      </c>
      <c r="J212" s="36">
        <f t="shared" si="48"/>
        <v>-62.971821571121602</v>
      </c>
      <c r="K212" s="37">
        <f t="shared" si="49"/>
        <v>-38.709371999029919</v>
      </c>
      <c r="L212" s="35">
        <f t="shared" si="50"/>
        <v>48.358290684011052</v>
      </c>
      <c r="M212" s="36">
        <f t="shared" si="51"/>
        <v>48.266180607436802</v>
      </c>
      <c r="N212" s="37">
        <f t="shared" si="52"/>
        <v>69.734602939479899</v>
      </c>
    </row>
    <row r="213" spans="1:14" x14ac:dyDescent="0.25">
      <c r="A213" s="30" t="str">
        <f>data!A208</f>
        <v>364464296157201980_43244304</v>
      </c>
      <c r="B213" s="30" t="str">
        <f>data!B208</f>
        <v>misc</v>
      </c>
      <c r="C213" s="35">
        <f>data!C208</f>
        <v>105.21391345209101</v>
      </c>
      <c r="D213" s="36">
        <f>data!D208</f>
        <v>88.797001153402505</v>
      </c>
      <c r="E213" s="37">
        <f>data!E208</f>
        <v>98.787154513221395</v>
      </c>
      <c r="F213" s="35">
        <f t="shared" si="44"/>
        <v>126.05590720143866</v>
      </c>
      <c r="G213" s="36">
        <f t="shared" si="45"/>
        <v>106.8374501755045</v>
      </c>
      <c r="H213" s="37">
        <f t="shared" si="46"/>
        <v>101.51816348948222</v>
      </c>
      <c r="I213" s="35">
        <f t="shared" si="47"/>
        <v>-20.841993749347651</v>
      </c>
      <c r="J213" s="36">
        <f t="shared" si="48"/>
        <v>-18.040449022101996</v>
      </c>
      <c r="K213" s="37">
        <f t="shared" si="49"/>
        <v>-2.7310089762608243</v>
      </c>
      <c r="L213" s="35">
        <f t="shared" si="50"/>
        <v>116.56024557621078</v>
      </c>
      <c r="M213" s="36">
        <f t="shared" si="51"/>
        <v>97.705019429282004</v>
      </c>
      <c r="N213" s="37">
        <f t="shared" si="52"/>
        <v>109.68023475738644</v>
      </c>
    </row>
    <row r="214" spans="1:14" x14ac:dyDescent="0.25">
      <c r="A214" s="30" t="str">
        <f>data!A209</f>
        <v>364466501090740797_11985705</v>
      </c>
      <c r="B214" s="30" t="str">
        <f>data!B209</f>
        <v>misc</v>
      </c>
      <c r="C214" s="35">
        <f>data!C209</f>
        <v>131.938559955572</v>
      </c>
      <c r="D214" s="36">
        <f>data!D209</f>
        <v>118.871769404929</v>
      </c>
      <c r="E214" s="37">
        <f>data!E209</f>
        <v>119.557050706993</v>
      </c>
      <c r="F214" s="35">
        <f t="shared" si="44"/>
        <v>126.05590720143866</v>
      </c>
      <c r="G214" s="36">
        <f t="shared" si="45"/>
        <v>106.8374501755045</v>
      </c>
      <c r="H214" s="37">
        <f t="shared" si="46"/>
        <v>101.51816348948222</v>
      </c>
      <c r="I214" s="35">
        <f t="shared" si="47"/>
        <v>5.8826527541333462</v>
      </c>
      <c r="J214" s="36">
        <f t="shared" si="48"/>
        <v>12.034319229424497</v>
      </c>
      <c r="K214" s="37">
        <f t="shared" si="49"/>
        <v>18.038887217510776</v>
      </c>
      <c r="L214" s="35">
        <f t="shared" si="50"/>
        <v>146.16689413796769</v>
      </c>
      <c r="M214" s="36">
        <f t="shared" si="51"/>
        <v>130.79685561944993</v>
      </c>
      <c r="N214" s="37">
        <f t="shared" si="52"/>
        <v>132.74038971016958</v>
      </c>
    </row>
    <row r="215" spans="1:14" x14ac:dyDescent="0.25">
      <c r="A215" s="30" t="str">
        <f>data!A210</f>
        <v>364469356910148556_6202365</v>
      </c>
      <c r="B215" s="30" t="str">
        <f>data!B210</f>
        <v>misc</v>
      </c>
      <c r="C215" s="35">
        <f>data!C210</f>
        <v>145.85108291682599</v>
      </c>
      <c r="D215" s="36">
        <f>data!D210</f>
        <v>132.664573454654</v>
      </c>
      <c r="E215" s="37">
        <f>data!E210</f>
        <v>118.342966380451</v>
      </c>
      <c r="F215" s="35">
        <f t="shared" si="44"/>
        <v>126.05590720143866</v>
      </c>
      <c r="G215" s="36">
        <f t="shared" si="45"/>
        <v>106.8374501755045</v>
      </c>
      <c r="H215" s="37">
        <f t="shared" si="46"/>
        <v>101.51816348948222</v>
      </c>
      <c r="I215" s="35">
        <f t="shared" si="47"/>
        <v>19.79517571538733</v>
      </c>
      <c r="J215" s="36">
        <f t="shared" si="48"/>
        <v>25.827123279149504</v>
      </c>
      <c r="K215" s="37">
        <f t="shared" si="49"/>
        <v>16.824802890968783</v>
      </c>
      <c r="L215" s="35">
        <f t="shared" si="50"/>
        <v>161.57975199812941</v>
      </c>
      <c r="M215" s="36">
        <f t="shared" si="51"/>
        <v>145.97333872313664</v>
      </c>
      <c r="N215" s="37">
        <f t="shared" si="52"/>
        <v>131.39243050832246</v>
      </c>
    </row>
    <row r="216" spans="1:14" x14ac:dyDescent="0.25">
      <c r="A216" s="30" t="str">
        <f>data!A211</f>
        <v>364473017732681629_8192802</v>
      </c>
      <c r="B216" s="30" t="str">
        <f>data!B211</f>
        <v>misc</v>
      </c>
      <c r="C216" s="35">
        <f>data!C211</f>
        <v>225.09917125891701</v>
      </c>
      <c r="D216" s="36">
        <f>data!D211</f>
        <v>78.292878807296304</v>
      </c>
      <c r="E216" s="37">
        <f>data!E211</f>
        <v>97.716220257166</v>
      </c>
      <c r="F216" s="35">
        <f t="shared" ref="F216:F279" si="53">VLOOKUP(B216,$P$15:$S$20,2,0)</f>
        <v>126.05590720143866</v>
      </c>
      <c r="G216" s="36">
        <f t="shared" ref="G216:G279" si="54">VLOOKUP(B216,$P$15:$S$20,3,0)</f>
        <v>106.8374501755045</v>
      </c>
      <c r="H216" s="37">
        <f t="shared" ref="H216:H279" si="55">VLOOKUP(B216,$P$15:$S$20,4,0)</f>
        <v>101.51816348948222</v>
      </c>
      <c r="I216" s="35">
        <f t="shared" si="47"/>
        <v>99.043264057478353</v>
      </c>
      <c r="J216" s="36">
        <f t="shared" si="48"/>
        <v>-28.544571368208196</v>
      </c>
      <c r="K216" s="37">
        <f t="shared" si="49"/>
        <v>-3.8019432323162192</v>
      </c>
      <c r="L216" s="35">
        <f t="shared" si="50"/>
        <v>249.37400216453455</v>
      </c>
      <c r="M216" s="36">
        <f t="shared" si="51"/>
        <v>86.147134989684162</v>
      </c>
      <c r="N216" s="37">
        <f t="shared" si="52"/>
        <v>108.49121052450238</v>
      </c>
    </row>
    <row r="217" spans="1:14" x14ac:dyDescent="0.25">
      <c r="A217" s="30" t="str">
        <f>data!A212</f>
        <v>364472833500684954_199326447</v>
      </c>
      <c r="B217" s="30" t="str">
        <f>data!B212</f>
        <v>misc</v>
      </c>
      <c r="C217" s="35">
        <f>data!C212</f>
        <v>91.626628647101498</v>
      </c>
      <c r="D217" s="36">
        <f>data!D212</f>
        <v>65.4412619078132</v>
      </c>
      <c r="E217" s="37">
        <f>data!E212</f>
        <v>61.919624930582202</v>
      </c>
      <c r="F217" s="35">
        <f t="shared" si="53"/>
        <v>126.05590720143866</v>
      </c>
      <c r="G217" s="36">
        <f t="shared" si="54"/>
        <v>106.8374501755045</v>
      </c>
      <c r="H217" s="37">
        <f t="shared" si="55"/>
        <v>101.51816348948222</v>
      </c>
      <c r="I217" s="35">
        <f t="shared" si="47"/>
        <v>-34.429278554337159</v>
      </c>
      <c r="J217" s="36">
        <f t="shared" si="48"/>
        <v>-41.396188267691301</v>
      </c>
      <c r="K217" s="37">
        <f t="shared" si="49"/>
        <v>-39.598538558900017</v>
      </c>
      <c r="L217" s="35">
        <f t="shared" si="50"/>
        <v>101.50769975198719</v>
      </c>
      <c r="M217" s="36">
        <f t="shared" si="51"/>
        <v>72.00625790429207</v>
      </c>
      <c r="N217" s="37">
        <f t="shared" si="52"/>
        <v>68.747389596758126</v>
      </c>
    </row>
    <row r="218" spans="1:14" x14ac:dyDescent="0.25">
      <c r="A218" s="30" t="str">
        <f>data!A213</f>
        <v>364472682826022772_15242926</v>
      </c>
      <c r="B218" s="30" t="str">
        <f>data!B213</f>
        <v>misc</v>
      </c>
      <c r="C218" s="35">
        <f>data!C213</f>
        <v>86.953895937459805</v>
      </c>
      <c r="D218" s="36">
        <f>data!D213</f>
        <v>69.802714767824398</v>
      </c>
      <c r="E218" s="37">
        <f>data!E213</f>
        <v>72.621491733948403</v>
      </c>
      <c r="F218" s="35">
        <f t="shared" si="53"/>
        <v>126.05590720143866</v>
      </c>
      <c r="G218" s="36">
        <f t="shared" si="54"/>
        <v>106.8374501755045</v>
      </c>
      <c r="H218" s="37">
        <f t="shared" si="55"/>
        <v>101.51816348948222</v>
      </c>
      <c r="I218" s="35">
        <f t="shared" si="47"/>
        <v>-39.102011263978852</v>
      </c>
      <c r="J218" s="36">
        <f t="shared" si="48"/>
        <v>-37.034735407680103</v>
      </c>
      <c r="K218" s="37">
        <f t="shared" si="49"/>
        <v>-28.896671755533816</v>
      </c>
      <c r="L218" s="35">
        <f t="shared" si="50"/>
        <v>96.331056718023461</v>
      </c>
      <c r="M218" s="36">
        <f t="shared" si="51"/>
        <v>76.805246956761465</v>
      </c>
      <c r="N218" s="37">
        <f t="shared" si="52"/>
        <v>80.629331830233326</v>
      </c>
    </row>
    <row r="219" spans="1:14" x14ac:dyDescent="0.25">
      <c r="A219" s="30" t="str">
        <f>data!A214</f>
        <v>364473188341218468_145193806</v>
      </c>
      <c r="B219" s="30" t="str">
        <f>data!B214</f>
        <v>misc</v>
      </c>
      <c r="C219" s="35">
        <f>data!C214</f>
        <v>171.25621555811799</v>
      </c>
      <c r="D219" s="36">
        <f>data!D214</f>
        <v>145.62345679012299</v>
      </c>
      <c r="E219" s="37">
        <f>data!E214</f>
        <v>123.589794523473</v>
      </c>
      <c r="F219" s="35">
        <f t="shared" si="53"/>
        <v>126.05590720143866</v>
      </c>
      <c r="G219" s="36">
        <f t="shared" si="54"/>
        <v>106.8374501755045</v>
      </c>
      <c r="H219" s="37">
        <f t="shared" si="55"/>
        <v>101.51816348948222</v>
      </c>
      <c r="I219" s="35">
        <f t="shared" si="47"/>
        <v>45.200308356679329</v>
      </c>
      <c r="J219" s="36">
        <f t="shared" si="48"/>
        <v>38.786006614618486</v>
      </c>
      <c r="K219" s="37">
        <f t="shared" si="49"/>
        <v>22.071631033990784</v>
      </c>
      <c r="L219" s="35">
        <f t="shared" si="50"/>
        <v>189.72458952395337</v>
      </c>
      <c r="M219" s="36">
        <f t="shared" si="51"/>
        <v>160.23224309634224</v>
      </c>
      <c r="N219" s="37">
        <f t="shared" si="52"/>
        <v>137.21781686846199</v>
      </c>
    </row>
    <row r="220" spans="1:14" x14ac:dyDescent="0.25">
      <c r="A220" s="30" t="str">
        <f>data!A215</f>
        <v>364473194832331459_10327175</v>
      </c>
      <c r="B220" s="30" t="str">
        <f>data!B215</f>
        <v>misc</v>
      </c>
      <c r="C220" s="35">
        <f>data!C215</f>
        <v>112.33434790038</v>
      </c>
      <c r="D220" s="36">
        <f>data!D215</f>
        <v>99.140127728651393</v>
      </c>
      <c r="E220" s="37">
        <f>data!E215</f>
        <v>94.586227519330095</v>
      </c>
      <c r="F220" s="35">
        <f t="shared" si="53"/>
        <v>126.05590720143866</v>
      </c>
      <c r="G220" s="36">
        <f t="shared" si="54"/>
        <v>106.8374501755045</v>
      </c>
      <c r="H220" s="37">
        <f t="shared" si="55"/>
        <v>101.51816348948222</v>
      </c>
      <c r="I220" s="35">
        <f t="shared" si="47"/>
        <v>-13.721559301058662</v>
      </c>
      <c r="J220" s="36">
        <f t="shared" si="48"/>
        <v>-7.6973224468531072</v>
      </c>
      <c r="K220" s="37">
        <f t="shared" si="49"/>
        <v>-6.931935970152125</v>
      </c>
      <c r="L220" s="35">
        <f t="shared" si="50"/>
        <v>124.44855198617809</v>
      </c>
      <c r="M220" s="36">
        <f t="shared" si="51"/>
        <v>109.08575717794068</v>
      </c>
      <c r="N220" s="37">
        <f t="shared" si="52"/>
        <v>105.01607916793708</v>
      </c>
    </row>
    <row r="221" spans="1:14" x14ac:dyDescent="0.25">
      <c r="A221" s="30" t="str">
        <f>data!A216</f>
        <v>364473719070213211_21152384</v>
      </c>
      <c r="B221" s="30" t="str">
        <f>data!B216</f>
        <v>misc</v>
      </c>
      <c r="C221" s="35">
        <f>data!C216</f>
        <v>131.88350634371301</v>
      </c>
      <c r="D221" s="36">
        <f>data!D216</f>
        <v>132.001612627621</v>
      </c>
      <c r="E221" s="37">
        <f>data!E216</f>
        <v>118.083899354948</v>
      </c>
      <c r="F221" s="35">
        <f t="shared" si="53"/>
        <v>126.05590720143866</v>
      </c>
      <c r="G221" s="36">
        <f t="shared" si="54"/>
        <v>106.8374501755045</v>
      </c>
      <c r="H221" s="37">
        <f t="shared" si="55"/>
        <v>101.51816348948222</v>
      </c>
      <c r="I221" s="35">
        <f t="shared" si="47"/>
        <v>5.8275991422743516</v>
      </c>
      <c r="J221" s="36">
        <f t="shared" si="48"/>
        <v>25.1641624521165</v>
      </c>
      <c r="K221" s="37">
        <f t="shared" si="49"/>
        <v>16.565735865465783</v>
      </c>
      <c r="L221" s="35">
        <f t="shared" si="50"/>
        <v>146.10590351127587</v>
      </c>
      <c r="M221" s="36">
        <f t="shared" si="51"/>
        <v>145.24387038924311</v>
      </c>
      <c r="N221" s="37">
        <f t="shared" si="52"/>
        <v>131.10479663208542</v>
      </c>
    </row>
    <row r="222" spans="1:14" x14ac:dyDescent="0.25">
      <c r="A222" s="30" t="str">
        <f>data!A217</f>
        <v>364473995030636394_257462760</v>
      </c>
      <c r="B222" s="30" t="str">
        <f>data!B217</f>
        <v>misc</v>
      </c>
      <c r="C222" s="35">
        <f>data!C217</f>
        <v>140.04748173779299</v>
      </c>
      <c r="D222" s="36">
        <f>data!D217</f>
        <v>127.127557776923</v>
      </c>
      <c r="E222" s="37">
        <f>data!E217</f>
        <v>110.737931991968</v>
      </c>
      <c r="F222" s="35">
        <f t="shared" si="53"/>
        <v>126.05590720143866</v>
      </c>
      <c r="G222" s="36">
        <f t="shared" si="54"/>
        <v>106.8374501755045</v>
      </c>
      <c r="H222" s="37">
        <f t="shared" si="55"/>
        <v>101.51816348948222</v>
      </c>
      <c r="I222" s="35">
        <f t="shared" si="47"/>
        <v>13.991574536354335</v>
      </c>
      <c r="J222" s="36">
        <f t="shared" si="48"/>
        <v>20.290107601418498</v>
      </c>
      <c r="K222" s="37">
        <f t="shared" si="49"/>
        <v>9.2197685024857776</v>
      </c>
      <c r="L222" s="35">
        <f t="shared" si="50"/>
        <v>155.15028695439733</v>
      </c>
      <c r="M222" s="36">
        <f t="shared" si="51"/>
        <v>139.88085567364328</v>
      </c>
      <c r="N222" s="37">
        <f t="shared" si="52"/>
        <v>122.94880277982892</v>
      </c>
    </row>
    <row r="223" spans="1:14" x14ac:dyDescent="0.25">
      <c r="A223" s="30" t="str">
        <f>data!A218</f>
        <v>364474701410481523_42478084</v>
      </c>
      <c r="B223" s="30" t="str">
        <f>data!B218</f>
        <v>misc</v>
      </c>
      <c r="C223" s="35">
        <f>data!C218</f>
        <v>114.791746764065</v>
      </c>
      <c r="D223" s="36">
        <f>data!D218</f>
        <v>34.193835704216298</v>
      </c>
      <c r="E223" s="37">
        <f>data!E218</f>
        <v>56.300087573155601</v>
      </c>
      <c r="F223" s="35">
        <f t="shared" si="53"/>
        <v>126.05590720143866</v>
      </c>
      <c r="G223" s="36">
        <f t="shared" si="54"/>
        <v>106.8374501755045</v>
      </c>
      <c r="H223" s="37">
        <f t="shared" si="55"/>
        <v>101.51816348948222</v>
      </c>
      <c r="I223" s="35">
        <f t="shared" si="47"/>
        <v>-11.264160437373661</v>
      </c>
      <c r="J223" s="36">
        <f t="shared" si="48"/>
        <v>-72.643614471288203</v>
      </c>
      <c r="K223" s="37">
        <f t="shared" si="49"/>
        <v>-45.218075916326619</v>
      </c>
      <c r="L223" s="35">
        <f t="shared" si="50"/>
        <v>127.17095823105417</v>
      </c>
      <c r="M223" s="36">
        <f t="shared" si="51"/>
        <v>37.624123995702234</v>
      </c>
      <c r="N223" s="37">
        <f t="shared" si="52"/>
        <v>62.508196053553455</v>
      </c>
    </row>
    <row r="224" spans="1:14" x14ac:dyDescent="0.25">
      <c r="A224" s="30" t="str">
        <f>data!A219</f>
        <v>364476087426626949_42478084</v>
      </c>
      <c r="B224" s="30" t="str">
        <f>data!B219</f>
        <v>misc</v>
      </c>
      <c r="C224" s="35">
        <f>data!C219</f>
        <v>120.51015635012099</v>
      </c>
      <c r="D224" s="36">
        <f>data!D219</f>
        <v>70.583728480498905</v>
      </c>
      <c r="E224" s="37">
        <f>data!E219</f>
        <v>73.902441368704302</v>
      </c>
      <c r="F224" s="35">
        <f t="shared" si="53"/>
        <v>126.05590720143866</v>
      </c>
      <c r="G224" s="36">
        <f t="shared" si="54"/>
        <v>106.8374501755045</v>
      </c>
      <c r="H224" s="37">
        <f t="shared" si="55"/>
        <v>101.51816348948222</v>
      </c>
      <c r="I224" s="35">
        <f t="shared" si="47"/>
        <v>-5.5457508513176634</v>
      </c>
      <c r="J224" s="36">
        <f t="shared" si="48"/>
        <v>-36.253721695005595</v>
      </c>
      <c r="K224" s="37">
        <f t="shared" si="49"/>
        <v>-27.615722120777917</v>
      </c>
      <c r="L224" s="35">
        <f t="shared" si="50"/>
        <v>133.50604456884687</v>
      </c>
      <c r="M224" s="36">
        <f t="shared" si="51"/>
        <v>77.664611112985284</v>
      </c>
      <c r="N224" s="37">
        <f t="shared" si="52"/>
        <v>82.051529456480495</v>
      </c>
    </row>
    <row r="225" spans="1:14" x14ac:dyDescent="0.25">
      <c r="A225" s="30" t="str">
        <f>data!A220</f>
        <v>364476423489885623_6606956</v>
      </c>
      <c r="B225" s="30" t="str">
        <f>data!B220</f>
        <v>misc</v>
      </c>
      <c r="C225" s="35">
        <f>data!C220</f>
        <v>82.198780383613098</v>
      </c>
      <c r="D225" s="36">
        <f>data!D220</f>
        <v>76.743346576103207</v>
      </c>
      <c r="E225" s="37">
        <f>data!E220</f>
        <v>79.154267589388596</v>
      </c>
      <c r="F225" s="35">
        <f t="shared" si="53"/>
        <v>126.05590720143866</v>
      </c>
      <c r="G225" s="36">
        <f t="shared" si="54"/>
        <v>106.8374501755045</v>
      </c>
      <c r="H225" s="37">
        <f t="shared" si="55"/>
        <v>101.51816348948222</v>
      </c>
      <c r="I225" s="35">
        <f t="shared" si="47"/>
        <v>-43.857126817825559</v>
      </c>
      <c r="J225" s="36">
        <f t="shared" si="48"/>
        <v>-30.094103599401294</v>
      </c>
      <c r="K225" s="37">
        <f t="shared" si="49"/>
        <v>-22.363895900093624</v>
      </c>
      <c r="L225" s="35">
        <f t="shared" si="50"/>
        <v>91.063146624060352</v>
      </c>
      <c r="M225" s="36">
        <f t="shared" si="51"/>
        <v>84.442155375637611</v>
      </c>
      <c r="N225" s="37">
        <f t="shared" si="52"/>
        <v>87.882465023235355</v>
      </c>
    </row>
    <row r="226" spans="1:14" x14ac:dyDescent="0.25">
      <c r="A226" s="30" t="str">
        <f>data!A221</f>
        <v>364478309842723317_30400167</v>
      </c>
      <c r="B226" s="30" t="str">
        <f>data!B221</f>
        <v>misc</v>
      </c>
      <c r="C226" s="35">
        <f>data!C221</f>
        <v>156.341535306933</v>
      </c>
      <c r="D226" s="36">
        <f>data!D221</f>
        <v>116.21706394976199</v>
      </c>
      <c r="E226" s="37">
        <f>data!E221</f>
        <v>94.7173950190098</v>
      </c>
      <c r="F226" s="35">
        <f t="shared" si="53"/>
        <v>126.05590720143866</v>
      </c>
      <c r="G226" s="36">
        <f t="shared" si="54"/>
        <v>106.8374501755045</v>
      </c>
      <c r="H226" s="37">
        <f t="shared" si="55"/>
        <v>101.51816348948222</v>
      </c>
      <c r="I226" s="35">
        <f t="shared" si="47"/>
        <v>30.285628105494339</v>
      </c>
      <c r="J226" s="36">
        <f t="shared" si="48"/>
        <v>9.3796137742574928</v>
      </c>
      <c r="K226" s="37">
        <f t="shared" si="49"/>
        <v>-6.8007684704724198</v>
      </c>
      <c r="L226" s="35">
        <f t="shared" si="50"/>
        <v>173.20150112499948</v>
      </c>
      <c r="M226" s="36">
        <f t="shared" si="51"/>
        <v>127.87583300937304</v>
      </c>
      <c r="N226" s="37">
        <f t="shared" si="52"/>
        <v>105.16171026975694</v>
      </c>
    </row>
    <row r="227" spans="1:14" x14ac:dyDescent="0.25">
      <c r="A227" s="30" t="str">
        <f>data!A222</f>
        <v>364480009203297671_1504810</v>
      </c>
      <c r="B227" s="30" t="str">
        <f>data!B222</f>
        <v>misc</v>
      </c>
      <c r="C227" s="35">
        <f>data!C222</f>
        <v>193.86215771711699</v>
      </c>
      <c r="D227" s="36">
        <f>data!D222</f>
        <v>183.63160536545701</v>
      </c>
      <c r="E227" s="37">
        <f>data!E222</f>
        <v>170.16747832030401</v>
      </c>
      <c r="F227" s="35">
        <f t="shared" si="53"/>
        <v>126.05590720143866</v>
      </c>
      <c r="G227" s="36">
        <f t="shared" si="54"/>
        <v>106.8374501755045</v>
      </c>
      <c r="H227" s="37">
        <f t="shared" si="55"/>
        <v>101.51816348948222</v>
      </c>
      <c r="I227" s="35">
        <f t="shared" si="47"/>
        <v>67.806250515678329</v>
      </c>
      <c r="J227" s="36">
        <f t="shared" si="48"/>
        <v>76.794155189952505</v>
      </c>
      <c r="K227" s="37">
        <f t="shared" si="49"/>
        <v>68.649314830821794</v>
      </c>
      <c r="L227" s="35">
        <f t="shared" si="50"/>
        <v>214.76837017121881</v>
      </c>
      <c r="M227" s="36">
        <f t="shared" si="51"/>
        <v>202.05332766887852</v>
      </c>
      <c r="N227" s="37">
        <f t="shared" si="52"/>
        <v>188.93153732599387</v>
      </c>
    </row>
    <row r="228" spans="1:14" x14ac:dyDescent="0.25">
      <c r="A228" s="30" t="str">
        <f>data!A223</f>
        <v>364481091877667932_3523520</v>
      </c>
      <c r="B228" s="30" t="str">
        <f>data!B223</f>
        <v>misc</v>
      </c>
      <c r="C228" s="35">
        <f>data!C223</f>
        <v>127.71661540433099</v>
      </c>
      <c r="D228" s="36">
        <f>data!D223</f>
        <v>127.095102311076</v>
      </c>
      <c r="E228" s="37">
        <f>data!E223</f>
        <v>125.897090862488</v>
      </c>
      <c r="F228" s="35">
        <f t="shared" si="53"/>
        <v>126.05590720143866</v>
      </c>
      <c r="G228" s="36">
        <f t="shared" si="54"/>
        <v>106.8374501755045</v>
      </c>
      <c r="H228" s="37">
        <f t="shared" si="55"/>
        <v>101.51816348948222</v>
      </c>
      <c r="I228" s="35">
        <f t="shared" si="47"/>
        <v>1.6607082028923372</v>
      </c>
      <c r="J228" s="36">
        <f t="shared" si="48"/>
        <v>20.257652135571504</v>
      </c>
      <c r="K228" s="37">
        <f t="shared" si="49"/>
        <v>24.37892737300578</v>
      </c>
      <c r="L228" s="35">
        <f t="shared" si="50"/>
        <v>141.48965253031778</v>
      </c>
      <c r="M228" s="36">
        <f t="shared" si="51"/>
        <v>139.84514431087226</v>
      </c>
      <c r="N228" s="37">
        <f t="shared" si="52"/>
        <v>139.77953458738011</v>
      </c>
    </row>
    <row r="229" spans="1:14" x14ac:dyDescent="0.25">
      <c r="A229" s="30" t="str">
        <f>data!A224</f>
        <v>364483755392546331_190206196</v>
      </c>
      <c r="B229" s="30" t="str">
        <f>data!B224</f>
        <v>misc</v>
      </c>
      <c r="C229" s="35">
        <f>data!C224</f>
        <v>61.502232047503</v>
      </c>
      <c r="D229" s="36">
        <f>data!D224</f>
        <v>47.822643000555303</v>
      </c>
      <c r="E229" s="37">
        <f>data!E224</f>
        <v>47.073497372805299</v>
      </c>
      <c r="F229" s="35">
        <f t="shared" si="53"/>
        <v>126.05590720143866</v>
      </c>
      <c r="G229" s="36">
        <f t="shared" si="54"/>
        <v>106.8374501755045</v>
      </c>
      <c r="H229" s="37">
        <f t="shared" si="55"/>
        <v>101.51816348948222</v>
      </c>
      <c r="I229" s="35">
        <f t="shared" si="47"/>
        <v>-64.553675153935657</v>
      </c>
      <c r="J229" s="36">
        <f t="shared" si="48"/>
        <v>-59.014807174949198</v>
      </c>
      <c r="K229" s="37">
        <f t="shared" si="49"/>
        <v>-54.44466611667692</v>
      </c>
      <c r="L229" s="35">
        <f t="shared" si="50"/>
        <v>68.134669985508268</v>
      </c>
      <c r="M229" s="36">
        <f t="shared" si="51"/>
        <v>52.620158370627948</v>
      </c>
      <c r="N229" s="37">
        <f t="shared" si="52"/>
        <v>52.264206496700879</v>
      </c>
    </row>
    <row r="230" spans="1:14" x14ac:dyDescent="0.25">
      <c r="A230" s="30" t="str">
        <f>data!A225</f>
        <v>364484949773495067_183663689</v>
      </c>
      <c r="B230" s="30" t="str">
        <f>data!B225</f>
        <v>misc</v>
      </c>
      <c r="C230" s="35">
        <f>data!C225</f>
        <v>147.72343970267801</v>
      </c>
      <c r="D230" s="36">
        <f>data!D225</f>
        <v>142.706896919988</v>
      </c>
      <c r="E230" s="37">
        <f>data!E225</f>
        <v>128.99210773633999</v>
      </c>
      <c r="F230" s="35">
        <f t="shared" si="53"/>
        <v>126.05590720143866</v>
      </c>
      <c r="G230" s="36">
        <f t="shared" si="54"/>
        <v>106.8374501755045</v>
      </c>
      <c r="H230" s="37">
        <f t="shared" si="55"/>
        <v>101.51816348948222</v>
      </c>
      <c r="I230" s="35">
        <f t="shared" si="47"/>
        <v>21.66753250123935</v>
      </c>
      <c r="J230" s="36">
        <f t="shared" si="48"/>
        <v>35.869446744483497</v>
      </c>
      <c r="K230" s="37">
        <f t="shared" si="49"/>
        <v>27.473944246857769</v>
      </c>
      <c r="L230" s="35">
        <f t="shared" si="50"/>
        <v>163.65402487330928</v>
      </c>
      <c r="M230" s="36">
        <f t="shared" si="51"/>
        <v>157.02309712207773</v>
      </c>
      <c r="N230" s="37">
        <f t="shared" si="52"/>
        <v>143.21583335491599</v>
      </c>
    </row>
    <row r="231" spans="1:14" x14ac:dyDescent="0.25">
      <c r="A231" s="30" t="str">
        <f>data!A226</f>
        <v>364485101255364050_3494066</v>
      </c>
      <c r="B231" s="30" t="str">
        <f>data!B226</f>
        <v>misc</v>
      </c>
      <c r="C231" s="35">
        <f>data!C226</f>
        <v>99.526538938015307</v>
      </c>
      <c r="D231" s="36">
        <f>data!D226</f>
        <v>98.658122944166706</v>
      </c>
      <c r="E231" s="37">
        <f>data!E226</f>
        <v>86.399023879704401</v>
      </c>
      <c r="F231" s="35">
        <f t="shared" si="53"/>
        <v>126.05590720143866</v>
      </c>
      <c r="G231" s="36">
        <f t="shared" si="54"/>
        <v>106.8374501755045</v>
      </c>
      <c r="H231" s="37">
        <f t="shared" si="55"/>
        <v>101.51816348948222</v>
      </c>
      <c r="I231" s="35">
        <f t="shared" si="47"/>
        <v>-26.529368263423351</v>
      </c>
      <c r="J231" s="36">
        <f t="shared" si="48"/>
        <v>-8.179327231337794</v>
      </c>
      <c r="K231" s="37">
        <f t="shared" si="49"/>
        <v>-15.119139609777818</v>
      </c>
      <c r="L231" s="35">
        <f t="shared" si="50"/>
        <v>110.25954115134964</v>
      </c>
      <c r="M231" s="36">
        <f t="shared" si="51"/>
        <v>108.55539819935619</v>
      </c>
      <c r="N231" s="37">
        <f t="shared" si="52"/>
        <v>95.926087441528026</v>
      </c>
    </row>
    <row r="232" spans="1:14" x14ac:dyDescent="0.25">
      <c r="A232" s="30" t="str">
        <f>data!A227</f>
        <v>364486017491430350_5222841</v>
      </c>
      <c r="B232" s="30" t="str">
        <f>data!B227</f>
        <v>misc</v>
      </c>
      <c r="C232" s="35">
        <f>data!C227</f>
        <v>157.603763509761</v>
      </c>
      <c r="D232" s="36">
        <f>data!D227</f>
        <v>148.315872100474</v>
      </c>
      <c r="E232" s="37">
        <f>data!E227</f>
        <v>129.129490794139</v>
      </c>
      <c r="F232" s="35">
        <f t="shared" si="53"/>
        <v>126.05590720143866</v>
      </c>
      <c r="G232" s="36">
        <f t="shared" si="54"/>
        <v>106.8374501755045</v>
      </c>
      <c r="H232" s="37">
        <f t="shared" si="55"/>
        <v>101.51816348948222</v>
      </c>
      <c r="I232" s="35">
        <f t="shared" si="47"/>
        <v>31.547856308322338</v>
      </c>
      <c r="J232" s="36">
        <f t="shared" si="48"/>
        <v>41.478421924969496</v>
      </c>
      <c r="K232" s="37">
        <f t="shared" si="49"/>
        <v>27.611327304656783</v>
      </c>
      <c r="L232" s="35">
        <f t="shared" si="50"/>
        <v>174.59984878138471</v>
      </c>
      <c r="M232" s="36">
        <f t="shared" si="51"/>
        <v>163.19475857313279</v>
      </c>
      <c r="N232" s="37">
        <f t="shared" si="52"/>
        <v>143.36836539316866</v>
      </c>
    </row>
    <row r="233" spans="1:14" x14ac:dyDescent="0.25">
      <c r="A233" s="30" t="str">
        <f>data!A228</f>
        <v>364486426190751811_29925841</v>
      </c>
      <c r="B233" s="30" t="str">
        <f>data!B228</f>
        <v>misc</v>
      </c>
      <c r="C233" s="35">
        <f>data!C228</f>
        <v>62.110854799435998</v>
      </c>
      <c r="D233" s="36">
        <f>data!D228</f>
        <v>64.707473621256696</v>
      </c>
      <c r="E233" s="37">
        <f>data!E228</f>
        <v>57.339890640352003</v>
      </c>
      <c r="F233" s="35">
        <f t="shared" si="53"/>
        <v>126.05590720143866</v>
      </c>
      <c r="G233" s="36">
        <f t="shared" si="54"/>
        <v>106.8374501755045</v>
      </c>
      <c r="H233" s="37">
        <f t="shared" si="55"/>
        <v>101.51816348948222</v>
      </c>
      <c r="I233" s="35">
        <f t="shared" si="47"/>
        <v>-63.945052402002659</v>
      </c>
      <c r="J233" s="36">
        <f t="shared" si="48"/>
        <v>-42.129976554247804</v>
      </c>
      <c r="K233" s="37">
        <f t="shared" si="49"/>
        <v>-44.178272849130217</v>
      </c>
      <c r="L233" s="35">
        <f t="shared" si="50"/>
        <v>68.808926983475388</v>
      </c>
      <c r="M233" s="36">
        <f t="shared" si="51"/>
        <v>71.198856777410256</v>
      </c>
      <c r="N233" s="37">
        <f t="shared" si="52"/>
        <v>63.662656317881527</v>
      </c>
    </row>
    <row r="234" spans="1:14" x14ac:dyDescent="0.25">
      <c r="A234" s="30" t="str">
        <f>data!A229</f>
        <v>364487344795645643_25982780</v>
      </c>
      <c r="B234" s="30" t="str">
        <f>data!B229</f>
        <v>misc</v>
      </c>
      <c r="C234" s="35">
        <f>data!C229</f>
        <v>94.417083173138494</v>
      </c>
      <c r="D234" s="36">
        <f>data!D229</f>
        <v>47.915502584476002</v>
      </c>
      <c r="E234" s="37">
        <f>data!E229</f>
        <v>52.638451023110697</v>
      </c>
      <c r="F234" s="35">
        <f t="shared" si="53"/>
        <v>126.05590720143866</v>
      </c>
      <c r="G234" s="36">
        <f t="shared" si="54"/>
        <v>106.8374501755045</v>
      </c>
      <c r="H234" s="37">
        <f t="shared" si="55"/>
        <v>101.51816348948222</v>
      </c>
      <c r="I234" s="35">
        <f t="shared" si="47"/>
        <v>-31.638824028300164</v>
      </c>
      <c r="J234" s="36">
        <f t="shared" si="48"/>
        <v>-58.921947591028498</v>
      </c>
      <c r="K234" s="37">
        <f t="shared" si="49"/>
        <v>-48.879712466371522</v>
      </c>
      <c r="L234" s="35">
        <f t="shared" si="50"/>
        <v>104.59907858347819</v>
      </c>
      <c r="M234" s="36">
        <f t="shared" si="51"/>
        <v>52.722333526695365</v>
      </c>
      <c r="N234" s="37">
        <f t="shared" si="52"/>
        <v>58.442797486461401</v>
      </c>
    </row>
    <row r="235" spans="1:14" x14ac:dyDescent="0.25">
      <c r="A235" s="30" t="str">
        <f>data!A230</f>
        <v>364487529497159885_262808897</v>
      </c>
      <c r="B235" s="30" t="str">
        <f>data!B230</f>
        <v>misc</v>
      </c>
      <c r="C235" s="35">
        <f>data!C230</f>
        <v>107.944914349181</v>
      </c>
      <c r="D235" s="36">
        <f>data!D230</f>
        <v>95.601285830236193</v>
      </c>
      <c r="E235" s="37">
        <f>data!E230</f>
        <v>95.089591610064502</v>
      </c>
      <c r="F235" s="35">
        <f t="shared" si="53"/>
        <v>126.05590720143866</v>
      </c>
      <c r="G235" s="36">
        <f t="shared" si="54"/>
        <v>106.8374501755045</v>
      </c>
      <c r="H235" s="37">
        <f t="shared" si="55"/>
        <v>101.51816348948222</v>
      </c>
      <c r="I235" s="35">
        <f t="shared" si="47"/>
        <v>-18.110992852257652</v>
      </c>
      <c r="J235" s="36">
        <f t="shared" si="48"/>
        <v>-11.236164345268307</v>
      </c>
      <c r="K235" s="37">
        <f t="shared" si="49"/>
        <v>-6.4285718794177171</v>
      </c>
      <c r="L235" s="35">
        <f t="shared" si="50"/>
        <v>119.58575926341538</v>
      </c>
      <c r="M235" s="36">
        <f t="shared" si="51"/>
        <v>105.1919025212447</v>
      </c>
      <c r="N235" s="37">
        <f t="shared" si="52"/>
        <v>105.57494830342573</v>
      </c>
    </row>
    <row r="236" spans="1:14" x14ac:dyDescent="0.25">
      <c r="A236" s="30" t="str">
        <f>data!A231</f>
        <v>364487587076106633_200748449</v>
      </c>
      <c r="B236" s="30" t="str">
        <f>data!B231</f>
        <v>misc</v>
      </c>
      <c r="C236" s="35">
        <f>data!C231</f>
        <v>167.926502627194</v>
      </c>
      <c r="D236" s="36">
        <f>data!D231</f>
        <v>142.503972830962</v>
      </c>
      <c r="E236" s="37">
        <f>data!E231</f>
        <v>139.88332478960999</v>
      </c>
      <c r="F236" s="35">
        <f t="shared" si="53"/>
        <v>126.05590720143866</v>
      </c>
      <c r="G236" s="36">
        <f t="shared" si="54"/>
        <v>106.8374501755045</v>
      </c>
      <c r="H236" s="37">
        <f t="shared" si="55"/>
        <v>101.51816348948222</v>
      </c>
      <c r="I236" s="35">
        <f t="shared" si="47"/>
        <v>41.87059542575534</v>
      </c>
      <c r="J236" s="36">
        <f t="shared" si="48"/>
        <v>35.666522655457499</v>
      </c>
      <c r="K236" s="37">
        <f t="shared" si="49"/>
        <v>38.365161300127767</v>
      </c>
      <c r="L236" s="35">
        <f t="shared" si="50"/>
        <v>186.03579833472048</v>
      </c>
      <c r="M236" s="36">
        <f t="shared" si="51"/>
        <v>156.7998159098361</v>
      </c>
      <c r="N236" s="37">
        <f t="shared" si="52"/>
        <v>155.30800514670932</v>
      </c>
    </row>
    <row r="237" spans="1:14" x14ac:dyDescent="0.25">
      <c r="A237" s="30" t="str">
        <f>data!A232</f>
        <v>364488575706429145_25982780</v>
      </c>
      <c r="B237" s="30" t="str">
        <f>data!B232</f>
        <v>misc</v>
      </c>
      <c r="C237" s="35">
        <f>data!C232</f>
        <v>119.11968687257</v>
      </c>
      <c r="D237" s="36">
        <f>data!D232</f>
        <v>88.851168354051893</v>
      </c>
      <c r="E237" s="37">
        <f>data!E232</f>
        <v>83.468505702934706</v>
      </c>
      <c r="F237" s="35">
        <f t="shared" si="53"/>
        <v>126.05590720143866</v>
      </c>
      <c r="G237" s="36">
        <f t="shared" si="54"/>
        <v>106.8374501755045</v>
      </c>
      <c r="H237" s="37">
        <f t="shared" si="55"/>
        <v>101.51816348948222</v>
      </c>
      <c r="I237" s="35">
        <f t="shared" si="47"/>
        <v>-6.9362203288686572</v>
      </c>
      <c r="J237" s="36">
        <f t="shared" si="48"/>
        <v>-17.986281821452607</v>
      </c>
      <c r="K237" s="37">
        <f t="shared" si="49"/>
        <v>-18.049657786547513</v>
      </c>
      <c r="L237" s="35">
        <f t="shared" si="50"/>
        <v>131.9656260210341</v>
      </c>
      <c r="M237" s="36">
        <f t="shared" si="51"/>
        <v>97.76462062440271</v>
      </c>
      <c r="N237" s="37">
        <f t="shared" si="52"/>
        <v>92.672426343861019</v>
      </c>
    </row>
    <row r="238" spans="1:14" x14ac:dyDescent="0.25">
      <c r="A238" s="30" t="str">
        <f>data!A233</f>
        <v>364489193283494599_267227151</v>
      </c>
      <c r="B238" s="30" t="str">
        <f>data!B233</f>
        <v>misc</v>
      </c>
      <c r="C238" s="35">
        <f>data!C233</f>
        <v>215.712087231406</v>
      </c>
      <c r="D238" s="36">
        <f>data!D233</f>
        <v>198.76955444487101</v>
      </c>
      <c r="E238" s="37">
        <f>data!E233</f>
        <v>137.02064376948999</v>
      </c>
      <c r="F238" s="35">
        <f t="shared" si="53"/>
        <v>126.05590720143866</v>
      </c>
      <c r="G238" s="36">
        <f t="shared" si="54"/>
        <v>106.8374501755045</v>
      </c>
      <c r="H238" s="37">
        <f t="shared" si="55"/>
        <v>101.51816348948222</v>
      </c>
      <c r="I238" s="35">
        <f t="shared" si="47"/>
        <v>89.656180029967345</v>
      </c>
      <c r="J238" s="36">
        <f t="shared" si="48"/>
        <v>91.932104269366505</v>
      </c>
      <c r="K238" s="37">
        <f t="shared" si="49"/>
        <v>35.502480280007774</v>
      </c>
      <c r="L238" s="35">
        <f t="shared" si="50"/>
        <v>238.97460931247193</v>
      </c>
      <c r="M238" s="36">
        <f t="shared" si="51"/>
        <v>218.70989928404452</v>
      </c>
      <c r="N238" s="37">
        <f t="shared" si="52"/>
        <v>152.12966148584141</v>
      </c>
    </row>
    <row r="239" spans="1:14" x14ac:dyDescent="0.25">
      <c r="A239" s="30" t="str">
        <f>data!A234</f>
        <v>364491520501491731_230462185</v>
      </c>
      <c r="B239" s="30" t="str">
        <f>data!B234</f>
        <v>misc</v>
      </c>
      <c r="C239" s="35">
        <f>data!C234</f>
        <v>124.000299030287</v>
      </c>
      <c r="D239" s="36">
        <f>data!D234</f>
        <v>124.110812080823</v>
      </c>
      <c r="E239" s="37">
        <f>data!E234</f>
        <v>128.12531504976701</v>
      </c>
      <c r="F239" s="35">
        <f t="shared" si="53"/>
        <v>126.05590720143866</v>
      </c>
      <c r="G239" s="36">
        <f t="shared" si="54"/>
        <v>106.8374501755045</v>
      </c>
      <c r="H239" s="37">
        <f t="shared" si="55"/>
        <v>101.51816348948222</v>
      </c>
      <c r="I239" s="35">
        <f t="shared" si="47"/>
        <v>-2.0556081711516612</v>
      </c>
      <c r="J239" s="36">
        <f t="shared" si="48"/>
        <v>17.273361905318495</v>
      </c>
      <c r="K239" s="37">
        <f t="shared" si="49"/>
        <v>26.607151560284791</v>
      </c>
      <c r="L239" s="35">
        <f t="shared" si="50"/>
        <v>137.37256634860563</v>
      </c>
      <c r="M239" s="36">
        <f t="shared" si="51"/>
        <v>136.56147334065827</v>
      </c>
      <c r="N239" s="37">
        <f t="shared" si="52"/>
        <v>142.25346101189456</v>
      </c>
    </row>
    <row r="240" spans="1:14" x14ac:dyDescent="0.25">
      <c r="A240" s="30" t="str">
        <f>data!A235</f>
        <v>364492108796783842_1269346</v>
      </c>
      <c r="B240" s="30" t="str">
        <f>data!B235</f>
        <v>misc</v>
      </c>
      <c r="C240" s="35">
        <f>data!C235</f>
        <v>101.437897817078</v>
      </c>
      <c r="D240" s="36">
        <f>data!D235</f>
        <v>92.379715066854601</v>
      </c>
      <c r="E240" s="37">
        <f>data!E235</f>
        <v>80.773612713058995</v>
      </c>
      <c r="F240" s="35">
        <f t="shared" si="53"/>
        <v>126.05590720143866</v>
      </c>
      <c r="G240" s="36">
        <f t="shared" si="54"/>
        <v>106.8374501755045</v>
      </c>
      <c r="H240" s="37">
        <f t="shared" si="55"/>
        <v>101.51816348948222</v>
      </c>
      <c r="I240" s="35">
        <f t="shared" si="47"/>
        <v>-24.618009384360661</v>
      </c>
      <c r="J240" s="36">
        <f t="shared" si="48"/>
        <v>-14.457735108649899</v>
      </c>
      <c r="K240" s="37">
        <f t="shared" si="49"/>
        <v>-20.744550776423225</v>
      </c>
      <c r="L240" s="35">
        <f t="shared" si="50"/>
        <v>112.37702212908425</v>
      </c>
      <c r="M240" s="36">
        <f t="shared" si="51"/>
        <v>101.64714729369787</v>
      </c>
      <c r="N240" s="37">
        <f t="shared" si="52"/>
        <v>89.680372394822086</v>
      </c>
    </row>
    <row r="241" spans="1:14" x14ac:dyDescent="0.25">
      <c r="A241" s="30" t="str">
        <f>data!A236</f>
        <v>364493743141358355_280709801</v>
      </c>
      <c r="B241" s="30" t="str">
        <f>data!B236</f>
        <v>misc</v>
      </c>
      <c r="C241" s="35">
        <f>data!C236</f>
        <v>172.96523772907801</v>
      </c>
      <c r="D241" s="36">
        <f>data!D236</f>
        <v>172.14325686701699</v>
      </c>
      <c r="E241" s="37">
        <f>data!E236</f>
        <v>156.44012986458199</v>
      </c>
      <c r="F241" s="35">
        <f t="shared" si="53"/>
        <v>126.05590720143866</v>
      </c>
      <c r="G241" s="36">
        <f t="shared" si="54"/>
        <v>106.8374501755045</v>
      </c>
      <c r="H241" s="37">
        <f t="shared" si="55"/>
        <v>101.51816348948222</v>
      </c>
      <c r="I241" s="35">
        <f t="shared" si="47"/>
        <v>46.909330527639355</v>
      </c>
      <c r="J241" s="36">
        <f t="shared" si="48"/>
        <v>65.305806691512487</v>
      </c>
      <c r="K241" s="37">
        <f t="shared" si="49"/>
        <v>54.921966375099771</v>
      </c>
      <c r="L241" s="35">
        <f t="shared" si="50"/>
        <v>191.61791368048705</v>
      </c>
      <c r="M241" s="36">
        <f t="shared" si="51"/>
        <v>189.412480583161</v>
      </c>
      <c r="N241" s="37">
        <f t="shared" si="52"/>
        <v>173.69049906915726</v>
      </c>
    </row>
    <row r="242" spans="1:14" x14ac:dyDescent="0.25">
      <c r="A242" s="30" t="str">
        <f>data!A237</f>
        <v>364496291675443116_16494290</v>
      </c>
      <c r="B242" s="30" t="str">
        <f>data!B237</f>
        <v>misc</v>
      </c>
      <c r="C242" s="35">
        <f>data!C237</f>
        <v>113.721431927891</v>
      </c>
      <c r="D242" s="36">
        <f>data!D237</f>
        <v>112.81080994489299</v>
      </c>
      <c r="E242" s="37">
        <f>data!E237</f>
        <v>103.464992097056</v>
      </c>
      <c r="F242" s="35">
        <f t="shared" si="53"/>
        <v>126.05590720143866</v>
      </c>
      <c r="G242" s="36">
        <f t="shared" si="54"/>
        <v>106.8374501755045</v>
      </c>
      <c r="H242" s="37">
        <f t="shared" si="55"/>
        <v>101.51816348948222</v>
      </c>
      <c r="I242" s="35">
        <f t="shared" si="47"/>
        <v>-12.334475273547653</v>
      </c>
      <c r="J242" s="36">
        <f t="shared" si="48"/>
        <v>5.9733597693884946</v>
      </c>
      <c r="K242" s="37">
        <f t="shared" si="49"/>
        <v>1.946828607573778</v>
      </c>
      <c r="L242" s="35">
        <f t="shared" si="50"/>
        <v>125.98521999496899</v>
      </c>
      <c r="M242" s="36">
        <f t="shared" si="51"/>
        <v>124.127867319047</v>
      </c>
      <c r="N242" s="37">
        <f t="shared" si="52"/>
        <v>114.87388900201029</v>
      </c>
    </row>
    <row r="243" spans="1:14" x14ac:dyDescent="0.25">
      <c r="A243" s="30" t="str">
        <f>data!A238</f>
        <v>364496379612439751_27018528</v>
      </c>
      <c r="B243" s="30" t="str">
        <f>data!B238</f>
        <v>misc</v>
      </c>
      <c r="C243" s="35">
        <f>data!C238</f>
        <v>178.39463454227001</v>
      </c>
      <c r="D243" s="36">
        <f>data!D238</f>
        <v>165.84684309453601</v>
      </c>
      <c r="E243" s="37">
        <f>data!E238</f>
        <v>160.42857447990099</v>
      </c>
      <c r="F243" s="35">
        <f t="shared" si="53"/>
        <v>126.05590720143866</v>
      </c>
      <c r="G243" s="36">
        <f t="shared" si="54"/>
        <v>106.8374501755045</v>
      </c>
      <c r="H243" s="37">
        <f t="shared" si="55"/>
        <v>101.51816348948222</v>
      </c>
      <c r="I243" s="35">
        <f t="shared" si="47"/>
        <v>52.338727340831355</v>
      </c>
      <c r="J243" s="36">
        <f t="shared" si="48"/>
        <v>59.009392919031512</v>
      </c>
      <c r="K243" s="37">
        <f t="shared" si="49"/>
        <v>58.910410990418768</v>
      </c>
      <c r="L243" s="35">
        <f t="shared" si="50"/>
        <v>197.63281993301916</v>
      </c>
      <c r="M243" s="36">
        <f t="shared" si="51"/>
        <v>182.48441745057536</v>
      </c>
      <c r="N243" s="37">
        <f t="shared" si="52"/>
        <v>178.11874223377308</v>
      </c>
    </row>
    <row r="244" spans="1:14" x14ac:dyDescent="0.25">
      <c r="A244" s="30" t="str">
        <f>data!A239</f>
        <v>364496944460197154_227169346</v>
      </c>
      <c r="B244" s="30" t="str">
        <f>data!B239</f>
        <v>misc</v>
      </c>
      <c r="C244" s="35">
        <f>data!C239</f>
        <v>166.65121320859399</v>
      </c>
      <c r="D244" s="36">
        <f>data!D239</f>
        <v>152.894495706779</v>
      </c>
      <c r="E244" s="37">
        <f>data!E239</f>
        <v>141.91772395232499</v>
      </c>
      <c r="F244" s="35">
        <f t="shared" si="53"/>
        <v>126.05590720143866</v>
      </c>
      <c r="G244" s="36">
        <f t="shared" si="54"/>
        <v>106.8374501755045</v>
      </c>
      <c r="H244" s="37">
        <f t="shared" si="55"/>
        <v>101.51816348948222</v>
      </c>
      <c r="I244" s="35">
        <f t="shared" si="47"/>
        <v>40.59530600715533</v>
      </c>
      <c r="J244" s="36">
        <f t="shared" si="48"/>
        <v>46.057045531274497</v>
      </c>
      <c r="K244" s="37">
        <f t="shared" si="49"/>
        <v>40.399560462842771</v>
      </c>
      <c r="L244" s="35">
        <f t="shared" si="50"/>
        <v>184.62298093314698</v>
      </c>
      <c r="M244" s="36">
        <f t="shared" si="51"/>
        <v>168.23270470422528</v>
      </c>
      <c r="N244" s="37">
        <f t="shared" si="52"/>
        <v>157.56673381296469</v>
      </c>
    </row>
    <row r="245" spans="1:14" x14ac:dyDescent="0.25">
      <c r="A245" s="30" t="str">
        <f>data!A240</f>
        <v>364497449049532493_230462185</v>
      </c>
      <c r="B245" s="30" t="str">
        <f>data!B240</f>
        <v>misc</v>
      </c>
      <c r="C245" s="35">
        <f>data!C240</f>
        <v>130.61518005895101</v>
      </c>
      <c r="D245" s="36">
        <f>data!D240</f>
        <v>117.489170831731</v>
      </c>
      <c r="E245" s="37">
        <f>data!E240</f>
        <v>100.092742107736</v>
      </c>
      <c r="F245" s="35">
        <f t="shared" si="53"/>
        <v>126.05590720143866</v>
      </c>
      <c r="G245" s="36">
        <f t="shared" si="54"/>
        <v>106.8374501755045</v>
      </c>
      <c r="H245" s="37">
        <f t="shared" si="55"/>
        <v>101.51816348948222</v>
      </c>
      <c r="I245" s="35">
        <f t="shared" si="47"/>
        <v>4.5592728575123544</v>
      </c>
      <c r="J245" s="36">
        <f t="shared" si="48"/>
        <v>10.651720656226502</v>
      </c>
      <c r="K245" s="37">
        <f t="shared" si="49"/>
        <v>-1.4254213817462187</v>
      </c>
      <c r="L245" s="35">
        <f t="shared" si="50"/>
        <v>144.70080015210905</v>
      </c>
      <c r="M245" s="36">
        <f t="shared" si="51"/>
        <v>129.27555626583961</v>
      </c>
      <c r="N245" s="37">
        <f t="shared" si="52"/>
        <v>111.12978712650066</v>
      </c>
    </row>
    <row r="246" spans="1:14" x14ac:dyDescent="0.25">
      <c r="A246" s="30" t="str">
        <f>data!A241</f>
        <v>364497723309109436_144019555</v>
      </c>
      <c r="B246" s="30" t="str">
        <f>data!B241</f>
        <v>misc</v>
      </c>
      <c r="C246" s="35">
        <f>data!C241</f>
        <v>98.798998248536904</v>
      </c>
      <c r="D246" s="36">
        <f>data!D241</f>
        <v>95.039728309624493</v>
      </c>
      <c r="E246" s="37">
        <f>data!E241</f>
        <v>91.378721859113895</v>
      </c>
      <c r="F246" s="35">
        <f t="shared" si="53"/>
        <v>126.05590720143866</v>
      </c>
      <c r="G246" s="36">
        <f t="shared" si="54"/>
        <v>106.8374501755045</v>
      </c>
      <c r="H246" s="37">
        <f t="shared" si="55"/>
        <v>101.51816348948222</v>
      </c>
      <c r="I246" s="35">
        <f t="shared" si="47"/>
        <v>-27.256908952901753</v>
      </c>
      <c r="J246" s="36">
        <f t="shared" si="48"/>
        <v>-11.797721865880007</v>
      </c>
      <c r="K246" s="37">
        <f t="shared" si="49"/>
        <v>-10.139441630368324</v>
      </c>
      <c r="L246" s="35">
        <f t="shared" si="50"/>
        <v>109.45354203345823</v>
      </c>
      <c r="M246" s="36">
        <f t="shared" si="51"/>
        <v>104.57401016283904</v>
      </c>
      <c r="N246" s="37">
        <f t="shared" si="52"/>
        <v>101.45488767971504</v>
      </c>
    </row>
    <row r="247" spans="1:14" x14ac:dyDescent="0.25">
      <c r="A247" s="30" t="str">
        <f>data!A242</f>
        <v>364498389977167829_42814764</v>
      </c>
      <c r="B247" s="30" t="str">
        <f>data!B242</f>
        <v>misc</v>
      </c>
      <c r="C247" s="35">
        <f>data!C242</f>
        <v>73.076936221111495</v>
      </c>
      <c r="D247" s="36">
        <f>data!D242</f>
        <v>66.740484429065702</v>
      </c>
      <c r="E247" s="37">
        <f>data!E242</f>
        <v>67.151031654491803</v>
      </c>
      <c r="F247" s="35">
        <f t="shared" si="53"/>
        <v>126.05590720143866</v>
      </c>
      <c r="G247" s="36">
        <f t="shared" si="54"/>
        <v>106.8374501755045</v>
      </c>
      <c r="H247" s="37">
        <f t="shared" si="55"/>
        <v>101.51816348948222</v>
      </c>
      <c r="I247" s="35">
        <f t="shared" si="47"/>
        <v>-52.978970980327162</v>
      </c>
      <c r="J247" s="36">
        <f t="shared" si="48"/>
        <v>-40.096965746438798</v>
      </c>
      <c r="K247" s="37">
        <f t="shared" si="49"/>
        <v>-34.367131834990417</v>
      </c>
      <c r="L247" s="35">
        <f t="shared" si="50"/>
        <v>80.957597264628362</v>
      </c>
      <c r="M247" s="36">
        <f t="shared" si="51"/>
        <v>73.435817011391165</v>
      </c>
      <c r="N247" s="37">
        <f t="shared" si="52"/>
        <v>74.555654045887295</v>
      </c>
    </row>
    <row r="248" spans="1:14" x14ac:dyDescent="0.25">
      <c r="A248" s="30" t="str">
        <f>data!A243</f>
        <v>364498187515471962_230462185</v>
      </c>
      <c r="B248" s="30" t="str">
        <f>data!B243</f>
        <v>misc</v>
      </c>
      <c r="C248" s="35">
        <f>data!C243</f>
        <v>89.328794480755207</v>
      </c>
      <c r="D248" s="36">
        <f>data!D243</f>
        <v>81.870060660429701</v>
      </c>
      <c r="E248" s="37">
        <f>data!E243</f>
        <v>63.928990986372703</v>
      </c>
      <c r="F248" s="35">
        <f t="shared" si="53"/>
        <v>126.05590720143866</v>
      </c>
      <c r="G248" s="36">
        <f t="shared" si="54"/>
        <v>106.8374501755045</v>
      </c>
      <c r="H248" s="37">
        <f t="shared" si="55"/>
        <v>101.51816348948222</v>
      </c>
      <c r="I248" s="35">
        <f t="shared" si="47"/>
        <v>-36.727112720683451</v>
      </c>
      <c r="J248" s="36">
        <f t="shared" si="48"/>
        <v>-24.9673895150748</v>
      </c>
      <c r="K248" s="37">
        <f t="shared" si="49"/>
        <v>-37.589172503109516</v>
      </c>
      <c r="L248" s="35">
        <f t="shared" si="50"/>
        <v>98.962065758012713</v>
      </c>
      <c r="M248" s="36">
        <f t="shared" si="51"/>
        <v>90.083175823525778</v>
      </c>
      <c r="N248" s="37">
        <f t="shared" si="52"/>
        <v>70.978324800819792</v>
      </c>
    </row>
    <row r="249" spans="1:14" x14ac:dyDescent="0.25">
      <c r="A249" s="30" t="str">
        <f>data!A244</f>
        <v>364501344492739283_12992325</v>
      </c>
      <c r="B249" s="30" t="str">
        <f>data!B244</f>
        <v>misc</v>
      </c>
      <c r="C249" s="35">
        <f>data!C244</f>
        <v>51.724240676662802</v>
      </c>
      <c r="D249" s="36">
        <f>data!D244</f>
        <v>46.3275022427271</v>
      </c>
      <c r="E249" s="37">
        <f>data!E244</f>
        <v>73.312465291127296</v>
      </c>
      <c r="F249" s="35">
        <f t="shared" si="53"/>
        <v>126.05590720143866</v>
      </c>
      <c r="G249" s="36">
        <f t="shared" si="54"/>
        <v>106.8374501755045</v>
      </c>
      <c r="H249" s="37">
        <f t="shared" si="55"/>
        <v>101.51816348948222</v>
      </c>
      <c r="I249" s="35">
        <f t="shared" si="47"/>
        <v>-74.331666524775855</v>
      </c>
      <c r="J249" s="36">
        <f t="shared" si="48"/>
        <v>-60.509947932777401</v>
      </c>
      <c r="K249" s="37">
        <f t="shared" si="49"/>
        <v>-28.205698198354924</v>
      </c>
      <c r="L249" s="35">
        <f t="shared" si="50"/>
        <v>57.302214105553048</v>
      </c>
      <c r="M249" s="36">
        <f t="shared" si="51"/>
        <v>50.975026723211741</v>
      </c>
      <c r="N249" s="37">
        <f t="shared" si="52"/>
        <v>81.396497787547986</v>
      </c>
    </row>
    <row r="250" spans="1:14" x14ac:dyDescent="0.25">
      <c r="A250" s="30" t="str">
        <f>data!A245</f>
        <v>364503215101847701_230462185</v>
      </c>
      <c r="B250" s="30" t="str">
        <f>data!B245</f>
        <v>misc</v>
      </c>
      <c r="C250" s="35">
        <f>data!C245</f>
        <v>146.97559699260901</v>
      </c>
      <c r="D250" s="36">
        <f>data!D245</f>
        <v>140.52420009398</v>
      </c>
      <c r="E250" s="37">
        <f>data!E245</f>
        <v>123.86728395061699</v>
      </c>
      <c r="F250" s="35">
        <f t="shared" si="53"/>
        <v>126.05590720143866</v>
      </c>
      <c r="G250" s="36">
        <f t="shared" si="54"/>
        <v>106.8374501755045</v>
      </c>
      <c r="H250" s="37">
        <f t="shared" si="55"/>
        <v>101.51816348948222</v>
      </c>
      <c r="I250" s="35">
        <f t="shared" si="47"/>
        <v>20.919689791170356</v>
      </c>
      <c r="J250" s="36">
        <f t="shared" si="48"/>
        <v>33.686749918475499</v>
      </c>
      <c r="K250" s="37">
        <f t="shared" si="49"/>
        <v>22.349120461134774</v>
      </c>
      <c r="L250" s="35">
        <f t="shared" si="50"/>
        <v>162.82553435263577</v>
      </c>
      <c r="M250" s="36">
        <f t="shared" si="51"/>
        <v>154.62143453186343</v>
      </c>
      <c r="N250" s="37">
        <f t="shared" si="52"/>
        <v>137.52590455113506</v>
      </c>
    </row>
    <row r="251" spans="1:14" x14ac:dyDescent="0.25">
      <c r="A251" s="30" t="str">
        <f>data!A246</f>
        <v>364504591017970534_1237049</v>
      </c>
      <c r="B251" s="30" t="str">
        <f>data!B246</f>
        <v>misc</v>
      </c>
      <c r="C251" s="35">
        <f>data!C246</f>
        <v>157.59733435857899</v>
      </c>
      <c r="D251" s="36">
        <f>data!D246</f>
        <v>141.80900508351399</v>
      </c>
      <c r="E251" s="37">
        <f>data!E246</f>
        <v>123.399920970566</v>
      </c>
      <c r="F251" s="35">
        <f t="shared" si="53"/>
        <v>126.05590720143866</v>
      </c>
      <c r="G251" s="36">
        <f t="shared" si="54"/>
        <v>106.8374501755045</v>
      </c>
      <c r="H251" s="37">
        <f t="shared" si="55"/>
        <v>101.51816348948222</v>
      </c>
      <c r="I251" s="35">
        <f t="shared" si="47"/>
        <v>31.541427157140333</v>
      </c>
      <c r="J251" s="36">
        <f t="shared" si="48"/>
        <v>34.971554908009495</v>
      </c>
      <c r="K251" s="37">
        <f t="shared" si="49"/>
        <v>21.881757481083781</v>
      </c>
      <c r="L251" s="35">
        <f t="shared" si="50"/>
        <v>174.59272630664697</v>
      </c>
      <c r="M251" s="36">
        <f t="shared" si="51"/>
        <v>156.03512975619194</v>
      </c>
      <c r="N251" s="37">
        <f t="shared" si="52"/>
        <v>137.00700630346822</v>
      </c>
    </row>
    <row r="252" spans="1:14" x14ac:dyDescent="0.25">
      <c r="A252" s="30" t="str">
        <f>data!A247</f>
        <v>364504766348998024_5572764</v>
      </c>
      <c r="B252" s="30" t="str">
        <f>data!B247</f>
        <v>misc</v>
      </c>
      <c r="C252" s="35">
        <f>data!C247</f>
        <v>151.364614037335</v>
      </c>
      <c r="D252" s="36">
        <f>data!D247</f>
        <v>119.095721730958</v>
      </c>
      <c r="E252" s="37">
        <f>data!E247</f>
        <v>89.147016104916901</v>
      </c>
      <c r="F252" s="35">
        <f t="shared" si="53"/>
        <v>126.05590720143866</v>
      </c>
      <c r="G252" s="36">
        <f t="shared" si="54"/>
        <v>106.8374501755045</v>
      </c>
      <c r="H252" s="37">
        <f t="shared" si="55"/>
        <v>101.51816348948222</v>
      </c>
      <c r="I252" s="35">
        <f t="shared" si="47"/>
        <v>25.308706835896345</v>
      </c>
      <c r="J252" s="36">
        <f t="shared" si="48"/>
        <v>12.258271555453504</v>
      </c>
      <c r="K252" s="37">
        <f t="shared" si="49"/>
        <v>-12.371147384565319</v>
      </c>
      <c r="L252" s="35">
        <f t="shared" si="50"/>
        <v>167.68786565261527</v>
      </c>
      <c r="M252" s="36">
        <f t="shared" si="51"/>
        <v>131.04327459848838</v>
      </c>
      <c r="N252" s="37">
        <f t="shared" si="52"/>
        <v>98.977095782217106</v>
      </c>
    </row>
    <row r="253" spans="1:14" x14ac:dyDescent="0.25">
      <c r="A253" s="30" t="str">
        <f>data!A248</f>
        <v>364506677943267589_261081083</v>
      </c>
      <c r="B253" s="30" t="str">
        <f>data!B248</f>
        <v>misc</v>
      </c>
      <c r="C253" s="35">
        <f>data!C248</f>
        <v>78.814889572386704</v>
      </c>
      <c r="D253" s="36">
        <f>data!D248</f>
        <v>70.121384937417204</v>
      </c>
      <c r="E253" s="37">
        <f>data!E248</f>
        <v>81.511373830577895</v>
      </c>
      <c r="F253" s="35">
        <f t="shared" si="53"/>
        <v>126.05590720143866</v>
      </c>
      <c r="G253" s="36">
        <f t="shared" si="54"/>
        <v>106.8374501755045</v>
      </c>
      <c r="H253" s="37">
        <f t="shared" si="55"/>
        <v>101.51816348948222</v>
      </c>
      <c r="I253" s="35">
        <f t="shared" si="47"/>
        <v>-47.241017629051953</v>
      </c>
      <c r="J253" s="36">
        <f t="shared" si="48"/>
        <v>-36.716065238087296</v>
      </c>
      <c r="K253" s="37">
        <f t="shared" si="49"/>
        <v>-20.006789658904324</v>
      </c>
      <c r="L253" s="35">
        <f t="shared" si="50"/>
        <v>87.314334979113482</v>
      </c>
      <c r="M253" s="36">
        <f t="shared" si="51"/>
        <v>77.155885770090407</v>
      </c>
      <c r="N253" s="37">
        <f t="shared" si="52"/>
        <v>90.499485091842985</v>
      </c>
    </row>
    <row r="254" spans="1:14" x14ac:dyDescent="0.25">
      <c r="A254" s="30" t="str">
        <f>data!A249</f>
        <v>364508474180249811_230462185</v>
      </c>
      <c r="B254" s="30" t="str">
        <f>data!B249</f>
        <v>misc</v>
      </c>
      <c r="C254" s="35">
        <f>data!C249</f>
        <v>136.41111324704099</v>
      </c>
      <c r="D254" s="36">
        <f>data!D249</f>
        <v>121.554113802383</v>
      </c>
      <c r="E254" s="37">
        <f>data!E249</f>
        <v>107.83196633773299</v>
      </c>
      <c r="F254" s="35">
        <f t="shared" si="53"/>
        <v>126.05590720143866</v>
      </c>
      <c r="G254" s="36">
        <f t="shared" si="54"/>
        <v>106.8374501755045</v>
      </c>
      <c r="H254" s="37">
        <f t="shared" si="55"/>
        <v>101.51816348948222</v>
      </c>
      <c r="I254" s="35">
        <f t="shared" si="47"/>
        <v>10.35520604560233</v>
      </c>
      <c r="J254" s="36">
        <f t="shared" si="48"/>
        <v>14.7166636268785</v>
      </c>
      <c r="K254" s="37">
        <f t="shared" si="49"/>
        <v>6.3138028482507735</v>
      </c>
      <c r="L254" s="35">
        <f t="shared" si="50"/>
        <v>151.12177028411256</v>
      </c>
      <c r="M254" s="36">
        <f t="shared" si="51"/>
        <v>133.74828988034926</v>
      </c>
      <c r="N254" s="37">
        <f t="shared" si="52"/>
        <v>119.72240156679733</v>
      </c>
    </row>
    <row r="255" spans="1:14" x14ac:dyDescent="0.25">
      <c r="A255" s="30" t="str">
        <f>data!A250</f>
        <v>364510059308747376_31932529</v>
      </c>
      <c r="B255" s="30" t="str">
        <f>data!B250</f>
        <v>misc</v>
      </c>
      <c r="C255" s="35">
        <f>data!C250</f>
        <v>92.837754709726994</v>
      </c>
      <c r="D255" s="36">
        <f>data!D250</f>
        <v>78.308054594386704</v>
      </c>
      <c r="E255" s="37">
        <f>data!E250</f>
        <v>80.196847366397506</v>
      </c>
      <c r="F255" s="35">
        <f t="shared" si="53"/>
        <v>126.05590720143866</v>
      </c>
      <c r="G255" s="36">
        <f t="shared" si="54"/>
        <v>106.8374501755045</v>
      </c>
      <c r="H255" s="37">
        <f t="shared" si="55"/>
        <v>101.51816348948222</v>
      </c>
      <c r="I255" s="35">
        <f t="shared" si="47"/>
        <v>-33.218152491711663</v>
      </c>
      <c r="J255" s="36">
        <f t="shared" si="48"/>
        <v>-28.529395581117797</v>
      </c>
      <c r="K255" s="37">
        <f t="shared" si="49"/>
        <v>-21.321316123084713</v>
      </c>
      <c r="L255" s="35">
        <f t="shared" si="50"/>
        <v>102.84943438243279</v>
      </c>
      <c r="M255" s="36">
        <f t="shared" si="51"/>
        <v>86.163833195178299</v>
      </c>
      <c r="N255" s="37">
        <f t="shared" si="52"/>
        <v>89.040008180127643</v>
      </c>
    </row>
    <row r="256" spans="1:14" x14ac:dyDescent="0.25">
      <c r="A256" s="30" t="str">
        <f>data!A251</f>
        <v>364512357797742450_19359496</v>
      </c>
      <c r="B256" s="30" t="str">
        <f>data!B251</f>
        <v>misc</v>
      </c>
      <c r="C256" s="35">
        <f>data!C251</f>
        <v>133.75370583963399</v>
      </c>
      <c r="D256" s="36">
        <f>data!D251</f>
        <v>116.302971079499</v>
      </c>
      <c r="E256" s="37">
        <f>data!E251</f>
        <v>96.018881626724806</v>
      </c>
      <c r="F256" s="35">
        <f t="shared" si="53"/>
        <v>126.05590720143866</v>
      </c>
      <c r="G256" s="36">
        <f t="shared" si="54"/>
        <v>106.8374501755045</v>
      </c>
      <c r="H256" s="37">
        <f t="shared" si="55"/>
        <v>101.51816348948222</v>
      </c>
      <c r="I256" s="35">
        <f t="shared" si="47"/>
        <v>7.6977986381953372</v>
      </c>
      <c r="J256" s="36">
        <f t="shared" si="48"/>
        <v>9.4655209039945021</v>
      </c>
      <c r="K256" s="37">
        <f t="shared" si="49"/>
        <v>-5.4992818627574138</v>
      </c>
      <c r="L256" s="35">
        <f t="shared" si="50"/>
        <v>148.17778645307251</v>
      </c>
      <c r="M256" s="36">
        <f t="shared" si="51"/>
        <v>127.97035824863836</v>
      </c>
      <c r="N256" s="37">
        <f t="shared" si="52"/>
        <v>106.60670944369986</v>
      </c>
    </row>
    <row r="257" spans="1:14" x14ac:dyDescent="0.25">
      <c r="A257" s="30" t="str">
        <f>data!A252</f>
        <v>364512765534667731_52914735</v>
      </c>
      <c r="B257" s="30" t="str">
        <f>data!B252</f>
        <v>misc</v>
      </c>
      <c r="C257" s="35">
        <f>data!C252</f>
        <v>137.572536204024</v>
      </c>
      <c r="D257" s="36">
        <f>data!D252</f>
        <v>143.21649792814699</v>
      </c>
      <c r="E257" s="37">
        <f>data!E252</f>
        <v>130.61259558289501</v>
      </c>
      <c r="F257" s="35">
        <f t="shared" si="53"/>
        <v>126.05590720143866</v>
      </c>
      <c r="G257" s="36">
        <f t="shared" si="54"/>
        <v>106.8374501755045</v>
      </c>
      <c r="H257" s="37">
        <f t="shared" si="55"/>
        <v>101.51816348948222</v>
      </c>
      <c r="I257" s="35">
        <f t="shared" si="47"/>
        <v>11.516629002585347</v>
      </c>
      <c r="J257" s="36">
        <f t="shared" si="48"/>
        <v>36.379047752642492</v>
      </c>
      <c r="K257" s="37">
        <f t="shared" si="49"/>
        <v>29.094432093412792</v>
      </c>
      <c r="L257" s="35">
        <f t="shared" si="50"/>
        <v>152.40844179591247</v>
      </c>
      <c r="M257" s="36">
        <f t="shared" si="51"/>
        <v>157.58382074738734</v>
      </c>
      <c r="N257" s="37">
        <f t="shared" si="52"/>
        <v>145.01500945536597</v>
      </c>
    </row>
    <row r="258" spans="1:14" x14ac:dyDescent="0.25">
      <c r="A258" s="30" t="str">
        <f>data!A253</f>
        <v>364512972455817380_42064107</v>
      </c>
      <c r="B258" s="30" t="str">
        <f>data!B253</f>
        <v>misc</v>
      </c>
      <c r="C258" s="35">
        <f>data!C253</f>
        <v>77.726985347515907</v>
      </c>
      <c r="D258" s="36">
        <f>data!D253</f>
        <v>77.071617753855307</v>
      </c>
      <c r="E258" s="37">
        <f>data!E253</f>
        <v>69.608184886154802</v>
      </c>
      <c r="F258" s="35">
        <f t="shared" si="53"/>
        <v>126.05590720143866</v>
      </c>
      <c r="G258" s="36">
        <f t="shared" si="54"/>
        <v>106.8374501755045</v>
      </c>
      <c r="H258" s="37">
        <f t="shared" si="55"/>
        <v>101.51816348948222</v>
      </c>
      <c r="I258" s="35">
        <f t="shared" si="47"/>
        <v>-48.328921853922751</v>
      </c>
      <c r="J258" s="36">
        <f t="shared" si="48"/>
        <v>-29.765832421649193</v>
      </c>
      <c r="K258" s="37">
        <f t="shared" si="49"/>
        <v>-31.909978603327417</v>
      </c>
      <c r="L258" s="35">
        <f t="shared" si="50"/>
        <v>86.109110504005642</v>
      </c>
      <c r="M258" s="36">
        <f t="shared" si="51"/>
        <v>84.803358359789428</v>
      </c>
      <c r="N258" s="37">
        <f t="shared" si="52"/>
        <v>77.283753105037746</v>
      </c>
    </row>
    <row r="259" spans="1:14" x14ac:dyDescent="0.25">
      <c r="A259" s="30" t="str">
        <f>data!A254</f>
        <v>364514627956393872_19359496</v>
      </c>
      <c r="B259" s="30" t="str">
        <f>data!B254</f>
        <v>misc</v>
      </c>
      <c r="C259" s="35">
        <f>data!C254</f>
        <v>120.318371139305</v>
      </c>
      <c r="D259" s="36">
        <f>data!D254</f>
        <v>89.690268700072494</v>
      </c>
      <c r="E259" s="37">
        <f>data!E254</f>
        <v>67.419208424110295</v>
      </c>
      <c r="F259" s="35">
        <f t="shared" si="53"/>
        <v>126.05590720143866</v>
      </c>
      <c r="G259" s="36">
        <f t="shared" si="54"/>
        <v>106.8374501755045</v>
      </c>
      <c r="H259" s="37">
        <f t="shared" si="55"/>
        <v>101.51816348948222</v>
      </c>
      <c r="I259" s="35">
        <f t="shared" si="47"/>
        <v>-5.7375360621336569</v>
      </c>
      <c r="J259" s="36">
        <f t="shared" si="48"/>
        <v>-17.147181475432006</v>
      </c>
      <c r="K259" s="37">
        <f t="shared" si="49"/>
        <v>-34.098955065371925</v>
      </c>
      <c r="L259" s="35">
        <f t="shared" si="50"/>
        <v>133.29357712478799</v>
      </c>
      <c r="M259" s="36">
        <f t="shared" si="51"/>
        <v>98.687898601655874</v>
      </c>
      <c r="N259" s="37">
        <f t="shared" si="52"/>
        <v>74.853402181190631</v>
      </c>
    </row>
    <row r="260" spans="1:14" x14ac:dyDescent="0.25">
      <c r="A260" s="30" t="str">
        <f>data!A255</f>
        <v>364515807442540160_1782084</v>
      </c>
      <c r="B260" s="30" t="str">
        <f>data!B255</f>
        <v>misc</v>
      </c>
      <c r="C260" s="35">
        <f>data!C255</f>
        <v>119.88810927421</v>
      </c>
      <c r="D260" s="36">
        <f>data!D255</f>
        <v>105.87436456063899</v>
      </c>
      <c r="E260" s="37">
        <f>data!E255</f>
        <v>108.30215942586101</v>
      </c>
      <c r="F260" s="35">
        <f t="shared" si="53"/>
        <v>126.05590720143866</v>
      </c>
      <c r="G260" s="36">
        <f t="shared" si="54"/>
        <v>106.8374501755045</v>
      </c>
      <c r="H260" s="37">
        <f t="shared" si="55"/>
        <v>101.51816348948222</v>
      </c>
      <c r="I260" s="35">
        <f t="shared" si="47"/>
        <v>-6.167797927228662</v>
      </c>
      <c r="J260" s="36">
        <f t="shared" si="48"/>
        <v>-0.96308561486550559</v>
      </c>
      <c r="K260" s="37">
        <f t="shared" si="49"/>
        <v>6.783995936378787</v>
      </c>
      <c r="L260" s="35">
        <f t="shared" si="50"/>
        <v>132.81691555967674</v>
      </c>
      <c r="M260" s="36">
        <f t="shared" si="51"/>
        <v>116.49556530168634</v>
      </c>
      <c r="N260" s="37">
        <f t="shared" si="52"/>
        <v>120.24444199342261</v>
      </c>
    </row>
    <row r="261" spans="1:14" x14ac:dyDescent="0.25">
      <c r="A261" s="30" t="str">
        <f>data!A256</f>
        <v>364519512673921690_36362089</v>
      </c>
      <c r="B261" s="30" t="str">
        <f>data!B256</f>
        <v>misc</v>
      </c>
      <c r="C261" s="35">
        <f>data!C256</f>
        <v>97.352791661326805</v>
      </c>
      <c r="D261" s="36">
        <f>data!D256</f>
        <v>72.6507753428168</v>
      </c>
      <c r="E261" s="37">
        <f>data!E256</f>
        <v>74.423619120850901</v>
      </c>
      <c r="F261" s="35">
        <f t="shared" si="53"/>
        <v>126.05590720143866</v>
      </c>
      <c r="G261" s="36">
        <f t="shared" si="54"/>
        <v>106.8374501755045</v>
      </c>
      <c r="H261" s="37">
        <f t="shared" si="55"/>
        <v>101.51816348948222</v>
      </c>
      <c r="I261" s="35">
        <f t="shared" si="47"/>
        <v>-28.703115540111853</v>
      </c>
      <c r="J261" s="36">
        <f t="shared" si="48"/>
        <v>-34.1866748326877</v>
      </c>
      <c r="K261" s="37">
        <f t="shared" si="49"/>
        <v>-27.094544368631318</v>
      </c>
      <c r="L261" s="35">
        <f t="shared" si="50"/>
        <v>107.85137565233697</v>
      </c>
      <c r="M261" s="36">
        <f t="shared" si="51"/>
        <v>79.939021861329195</v>
      </c>
      <c r="N261" s="37">
        <f t="shared" si="52"/>
        <v>82.630176533496112</v>
      </c>
    </row>
    <row r="262" spans="1:14" x14ac:dyDescent="0.25">
      <c r="A262" s="30" t="str">
        <f>data!A257</f>
        <v>364521994317735842_31367056</v>
      </c>
      <c r="B262" s="30" t="str">
        <f>data!B257</f>
        <v>misc</v>
      </c>
      <c r="C262" s="35">
        <f>data!C257</f>
        <v>169.514535007902</v>
      </c>
      <c r="D262" s="36">
        <f>data!D257</f>
        <v>162.73432226921199</v>
      </c>
      <c r="E262" s="37">
        <f>data!E257</f>
        <v>145.45352214959999</v>
      </c>
      <c r="F262" s="35">
        <f t="shared" si="53"/>
        <v>126.05590720143866</v>
      </c>
      <c r="G262" s="36">
        <f t="shared" si="54"/>
        <v>106.8374501755045</v>
      </c>
      <c r="H262" s="37">
        <f t="shared" si="55"/>
        <v>101.51816348948222</v>
      </c>
      <c r="I262" s="35">
        <f t="shared" si="47"/>
        <v>43.45862780646334</v>
      </c>
      <c r="J262" s="36">
        <f t="shared" si="48"/>
        <v>55.896872093707486</v>
      </c>
      <c r="K262" s="37">
        <f t="shared" si="49"/>
        <v>43.935358660117771</v>
      </c>
      <c r="L262" s="35">
        <f t="shared" si="50"/>
        <v>187.79508508877305</v>
      </c>
      <c r="M262" s="36">
        <f t="shared" si="51"/>
        <v>179.05965193189573</v>
      </c>
      <c r="N262" s="37">
        <f t="shared" si="52"/>
        <v>161.4924180605048</v>
      </c>
    </row>
    <row r="263" spans="1:14" x14ac:dyDescent="0.25">
      <c r="A263" s="30" t="str">
        <f>data!A258</f>
        <v>364521137271174257_25982780</v>
      </c>
      <c r="B263" s="30" t="str">
        <f>data!B258</f>
        <v>misc</v>
      </c>
      <c r="C263" s="35">
        <f>data!C258</f>
        <v>184.652761758298</v>
      </c>
      <c r="D263" s="36">
        <f>data!D258</f>
        <v>145.59397026784501</v>
      </c>
      <c r="E263" s="37">
        <f>data!E258</f>
        <v>132.581944978427</v>
      </c>
      <c r="F263" s="35">
        <f t="shared" si="53"/>
        <v>126.05590720143866</v>
      </c>
      <c r="G263" s="36">
        <f t="shared" si="54"/>
        <v>106.8374501755045</v>
      </c>
      <c r="H263" s="37">
        <f t="shared" si="55"/>
        <v>101.51816348948222</v>
      </c>
      <c r="I263" s="35">
        <f t="shared" si="47"/>
        <v>58.596854556859341</v>
      </c>
      <c r="J263" s="36">
        <f t="shared" si="48"/>
        <v>38.756520092340509</v>
      </c>
      <c r="K263" s="37">
        <f t="shared" si="49"/>
        <v>31.063781488944784</v>
      </c>
      <c r="L263" s="35">
        <f t="shared" si="50"/>
        <v>204.56582737674992</v>
      </c>
      <c r="M263" s="36">
        <f t="shared" si="51"/>
        <v>160.19979851831991</v>
      </c>
      <c r="N263" s="37">
        <f t="shared" si="52"/>
        <v>147.20151543466673</v>
      </c>
    </row>
    <row r="264" spans="1:14" x14ac:dyDescent="0.25">
      <c r="A264" s="30" t="str">
        <f>data!A259</f>
        <v>364522172021302790_6136368</v>
      </c>
      <c r="B264" s="30" t="str">
        <f>data!B259</f>
        <v>misc</v>
      </c>
      <c r="C264" s="35">
        <f>data!C259</f>
        <v>115.740334913922</v>
      </c>
      <c r="D264" s="36">
        <f>data!D259</f>
        <v>77.976312529368997</v>
      </c>
      <c r="E264" s="37">
        <f>data!E259</f>
        <v>69.782530223418306</v>
      </c>
      <c r="F264" s="35">
        <f t="shared" si="53"/>
        <v>126.05590720143866</v>
      </c>
      <c r="G264" s="36">
        <f t="shared" si="54"/>
        <v>106.8374501755045</v>
      </c>
      <c r="H264" s="37">
        <f t="shared" si="55"/>
        <v>101.51816348948222</v>
      </c>
      <c r="I264" s="35">
        <f t="shared" ref="I264:I327" si="56">C264-F264</f>
        <v>-10.315572287516659</v>
      </c>
      <c r="J264" s="36">
        <f t="shared" ref="J264:J327" si="57">D264-G264</f>
        <v>-28.861137646135504</v>
      </c>
      <c r="K264" s="37">
        <f t="shared" ref="K264:K327" si="58">E264-H264</f>
        <v>-31.735633266063914</v>
      </c>
      <c r="L264" s="35">
        <f t="shared" si="50"/>
        <v>128.22184270127553</v>
      </c>
      <c r="M264" s="36">
        <f t="shared" si="51"/>
        <v>85.798811128137203</v>
      </c>
      <c r="N264" s="37">
        <f t="shared" si="52"/>
        <v>77.477323186230407</v>
      </c>
    </row>
    <row r="265" spans="1:14" x14ac:dyDescent="0.25">
      <c r="A265" s="30" t="str">
        <f>data!A260</f>
        <v>364526674648487364_30301268</v>
      </c>
      <c r="B265" s="30" t="str">
        <f>data!B260</f>
        <v>misc</v>
      </c>
      <c r="C265" s="35">
        <f>data!C260</f>
        <v>123.456758084497</v>
      </c>
      <c r="D265" s="36">
        <f>data!D260</f>
        <v>89.029561279849602</v>
      </c>
      <c r="E265" s="37">
        <f>data!E260</f>
        <v>87.183455081378796</v>
      </c>
      <c r="F265" s="35">
        <f t="shared" si="53"/>
        <v>126.05590720143866</v>
      </c>
      <c r="G265" s="36">
        <f t="shared" si="54"/>
        <v>106.8374501755045</v>
      </c>
      <c r="H265" s="37">
        <f t="shared" si="55"/>
        <v>101.51816348948222</v>
      </c>
      <c r="I265" s="35">
        <f t="shared" si="56"/>
        <v>-2.5991491169416605</v>
      </c>
      <c r="J265" s="36">
        <f t="shared" si="57"/>
        <v>-17.807888895654898</v>
      </c>
      <c r="K265" s="37">
        <f t="shared" si="58"/>
        <v>-14.334708408103424</v>
      </c>
      <c r="L265" s="35">
        <f t="shared" si="50"/>
        <v>136.77040961815709</v>
      </c>
      <c r="M265" s="36">
        <f t="shared" si="51"/>
        <v>97.960909733885146</v>
      </c>
      <c r="N265" s="37">
        <f t="shared" si="52"/>
        <v>96.797016448184976</v>
      </c>
    </row>
    <row r="266" spans="1:14" x14ac:dyDescent="0.25">
      <c r="A266" s="30" t="str">
        <f>data!A261</f>
        <v>364531101930796371_193662732</v>
      </c>
      <c r="B266" s="30" t="str">
        <f>data!B261</f>
        <v>misc</v>
      </c>
      <c r="C266" s="35">
        <f>data!C261</f>
        <v>132.58746635909199</v>
      </c>
      <c r="D266" s="36">
        <f>data!D261</f>
        <v>128.031526336024</v>
      </c>
      <c r="E266" s="37">
        <f>data!E261</f>
        <v>123.51465248408699</v>
      </c>
      <c r="F266" s="35">
        <f t="shared" si="53"/>
        <v>126.05590720143866</v>
      </c>
      <c r="G266" s="36">
        <f t="shared" si="54"/>
        <v>106.8374501755045</v>
      </c>
      <c r="H266" s="37">
        <f t="shared" si="55"/>
        <v>101.51816348948222</v>
      </c>
      <c r="I266" s="35">
        <f t="shared" si="56"/>
        <v>6.5315591576533336</v>
      </c>
      <c r="J266" s="36">
        <f t="shared" si="57"/>
        <v>21.194076160519501</v>
      </c>
      <c r="K266" s="37">
        <f t="shared" si="58"/>
        <v>21.996488994604775</v>
      </c>
      <c r="L266" s="35">
        <f t="shared" si="50"/>
        <v>146.88577900089703</v>
      </c>
      <c r="M266" s="36">
        <f t="shared" si="51"/>
        <v>140.87550937234016</v>
      </c>
      <c r="N266" s="37">
        <f t="shared" si="52"/>
        <v>137.13438905276453</v>
      </c>
    </row>
    <row r="267" spans="1:14" x14ac:dyDescent="0.25">
      <c r="A267" s="30" t="str">
        <f>data!A262</f>
        <v>364533666689516126_8353263</v>
      </c>
      <c r="B267" s="30" t="str">
        <f>data!B262</f>
        <v>misc</v>
      </c>
      <c r="C267" s="35">
        <f>data!C262</f>
        <v>161.431714297919</v>
      </c>
      <c r="D267" s="36">
        <f>data!D262</f>
        <v>148.27759622367401</v>
      </c>
      <c r="E267" s="37">
        <f>data!E262</f>
        <v>131.95651245247501</v>
      </c>
      <c r="F267" s="35">
        <f t="shared" si="53"/>
        <v>126.05590720143866</v>
      </c>
      <c r="G267" s="36">
        <f t="shared" si="54"/>
        <v>106.8374501755045</v>
      </c>
      <c r="H267" s="37">
        <f t="shared" si="55"/>
        <v>101.51816348948222</v>
      </c>
      <c r="I267" s="35">
        <f t="shared" si="56"/>
        <v>35.375807096480344</v>
      </c>
      <c r="J267" s="36">
        <f t="shared" si="57"/>
        <v>41.44014604816951</v>
      </c>
      <c r="K267" s="37">
        <f t="shared" si="58"/>
        <v>30.438348962992791</v>
      </c>
      <c r="L267" s="35">
        <f t="shared" si="50"/>
        <v>178.84060810001338</v>
      </c>
      <c r="M267" s="36">
        <f t="shared" si="51"/>
        <v>163.15264290213221</v>
      </c>
      <c r="N267" s="37">
        <f t="shared" si="52"/>
        <v>146.50711759914512</v>
      </c>
    </row>
    <row r="268" spans="1:14" x14ac:dyDescent="0.25">
      <c r="A268" s="30" t="str">
        <f>data!A263</f>
        <v>364534697205487231_249783892</v>
      </c>
      <c r="B268" s="30" t="str">
        <f>data!B263</f>
        <v>misc</v>
      </c>
      <c r="C268" s="35">
        <f>data!C263</f>
        <v>100.351050877867</v>
      </c>
      <c r="D268" s="36">
        <f>data!D263</f>
        <v>75.052629330599203</v>
      </c>
      <c r="E268" s="37">
        <f>data!E263</f>
        <v>82.941710453244397</v>
      </c>
      <c r="F268" s="35">
        <f t="shared" si="53"/>
        <v>126.05590720143866</v>
      </c>
      <c r="G268" s="36">
        <f t="shared" si="54"/>
        <v>106.8374501755045</v>
      </c>
      <c r="H268" s="37">
        <f t="shared" si="55"/>
        <v>101.51816348948222</v>
      </c>
      <c r="I268" s="35">
        <f t="shared" si="56"/>
        <v>-25.704856323571661</v>
      </c>
      <c r="J268" s="36">
        <f t="shared" si="57"/>
        <v>-31.784820844905298</v>
      </c>
      <c r="K268" s="37">
        <f t="shared" si="58"/>
        <v>-18.576453036237822</v>
      </c>
      <c r="L268" s="35">
        <f t="shared" si="50"/>
        <v>111.17296895796186</v>
      </c>
      <c r="M268" s="36">
        <f t="shared" si="51"/>
        <v>82.581827220680978</v>
      </c>
      <c r="N268" s="37">
        <f t="shared" si="52"/>
        <v>92.087542338042468</v>
      </c>
    </row>
    <row r="269" spans="1:14" x14ac:dyDescent="0.25">
      <c r="A269" s="30" t="str">
        <f>data!A264</f>
        <v>364536645221007068_105174</v>
      </c>
      <c r="B269" s="30" t="str">
        <f>data!B264</f>
        <v>misc</v>
      </c>
      <c r="C269" s="35">
        <f>data!C264</f>
        <v>118.94645221923101</v>
      </c>
      <c r="D269" s="36">
        <f>data!D264</f>
        <v>97.850207185270605</v>
      </c>
      <c r="E269" s="37">
        <f>data!E264</f>
        <v>100.74745824255599</v>
      </c>
      <c r="F269" s="35">
        <f t="shared" si="53"/>
        <v>126.05590720143866</v>
      </c>
      <c r="G269" s="36">
        <f t="shared" si="54"/>
        <v>106.8374501755045</v>
      </c>
      <c r="H269" s="37">
        <f t="shared" si="55"/>
        <v>101.51816348948222</v>
      </c>
      <c r="I269" s="35">
        <f t="shared" si="56"/>
        <v>-7.1094549822076516</v>
      </c>
      <c r="J269" s="36">
        <f t="shared" si="57"/>
        <v>-8.9872429902338951</v>
      </c>
      <c r="K269" s="37">
        <f t="shared" si="58"/>
        <v>-0.77070524692622655</v>
      </c>
      <c r="L269" s="35">
        <f t="shared" ref="L269:L332" si="59">(255/(VLOOKUP($B269,$P$30:$S$34,2,0)-VLOOKUP($B269,$P$23:$S$27,2,0)))*(I269-VLOOKUP($B269,$P$23:$S$27,2,0))</f>
        <v>131.7737096378012</v>
      </c>
      <c r="M269" s="36">
        <f t="shared" ref="M269:M332" si="60">(255/(VLOOKUP($B269,$P$30:$S$34,3,0)-VLOOKUP($B269,$P$23:$S$27,3,0)))*(J269-VLOOKUP($B269,$P$23:$S$27,3,0))</f>
        <v>107.66643321298467</v>
      </c>
      <c r="N269" s="37">
        <f t="shared" ref="N269:N332" si="61">(255/(VLOOKUP($B269,$P$30:$S$34,4,0)-VLOOKUP($B269,$P$23:$S$27,4,0)))*(K269-VLOOKUP($B269,$P$23:$S$27,4,0))</f>
        <v>111.85669762129474</v>
      </c>
    </row>
    <row r="270" spans="1:14" x14ac:dyDescent="0.25">
      <c r="A270" s="30" t="str">
        <f>data!A265</f>
        <v>364538502107578625_1161231</v>
      </c>
      <c r="B270" s="30" t="str">
        <f>data!B265</f>
        <v>misc</v>
      </c>
      <c r="C270" s="35">
        <f>data!C265</f>
        <v>102.566608996539</v>
      </c>
      <c r="D270" s="36">
        <f>data!D265</f>
        <v>84.120712119270394</v>
      </c>
      <c r="E270" s="37">
        <f>data!E265</f>
        <v>82.926086120722701</v>
      </c>
      <c r="F270" s="35">
        <f t="shared" si="53"/>
        <v>126.05590720143866</v>
      </c>
      <c r="G270" s="36">
        <f t="shared" si="54"/>
        <v>106.8374501755045</v>
      </c>
      <c r="H270" s="37">
        <f t="shared" si="55"/>
        <v>101.51816348948222</v>
      </c>
      <c r="I270" s="35">
        <f t="shared" si="56"/>
        <v>-23.489298204899654</v>
      </c>
      <c r="J270" s="36">
        <f t="shared" si="57"/>
        <v>-22.716738056234107</v>
      </c>
      <c r="K270" s="37">
        <f t="shared" si="58"/>
        <v>-18.592077368759519</v>
      </c>
      <c r="L270" s="35">
        <f t="shared" si="59"/>
        <v>113.6274542054702</v>
      </c>
      <c r="M270" s="36">
        <f t="shared" si="60"/>
        <v>92.559610181198295</v>
      </c>
      <c r="N270" s="37">
        <f t="shared" si="61"/>
        <v>92.070195138729446</v>
      </c>
    </row>
    <row r="271" spans="1:14" x14ac:dyDescent="0.25">
      <c r="A271" s="30" t="str">
        <f>data!A266</f>
        <v>364539300219787309_1219421</v>
      </c>
      <c r="B271" s="30" t="str">
        <f>data!B266</f>
        <v>misc</v>
      </c>
      <c r="C271" s="35">
        <f>data!C266</f>
        <v>113.422241445597</v>
      </c>
      <c r="D271" s="36">
        <f>data!D266</f>
        <v>89.440973557178793</v>
      </c>
      <c r="E271" s="37">
        <f>data!E266</f>
        <v>88.408454013413603</v>
      </c>
      <c r="F271" s="35">
        <f t="shared" si="53"/>
        <v>126.05590720143866</v>
      </c>
      <c r="G271" s="36">
        <f t="shared" si="54"/>
        <v>106.8374501755045</v>
      </c>
      <c r="H271" s="37">
        <f t="shared" si="55"/>
        <v>101.51816348948222</v>
      </c>
      <c r="I271" s="35">
        <f t="shared" si="56"/>
        <v>-12.633665755841662</v>
      </c>
      <c r="J271" s="36">
        <f t="shared" si="57"/>
        <v>-17.396476618325707</v>
      </c>
      <c r="K271" s="37">
        <f t="shared" si="58"/>
        <v>-13.109709476068616</v>
      </c>
      <c r="L271" s="35">
        <f t="shared" si="59"/>
        <v>125.65376462993179</v>
      </c>
      <c r="M271" s="36">
        <f t="shared" si="60"/>
        <v>98.413594442014542</v>
      </c>
      <c r="N271" s="37">
        <f t="shared" si="61"/>
        <v>98.157093789264209</v>
      </c>
    </row>
    <row r="272" spans="1:14" x14ac:dyDescent="0.25">
      <c r="A272" s="30" t="str">
        <f>data!A267</f>
        <v>364543546386888109_173865844</v>
      </c>
      <c r="B272" s="30" t="str">
        <f>data!B267</f>
        <v>misc</v>
      </c>
      <c r="C272" s="35">
        <f>data!C267</f>
        <v>108.238914520056</v>
      </c>
      <c r="D272" s="36">
        <f>data!D267</f>
        <v>115.02642146183</v>
      </c>
      <c r="E272" s="37">
        <f>data!E267</f>
        <v>113.97655816139</v>
      </c>
      <c r="F272" s="35">
        <f t="shared" si="53"/>
        <v>126.05590720143866</v>
      </c>
      <c r="G272" s="36">
        <f t="shared" si="54"/>
        <v>106.8374501755045</v>
      </c>
      <c r="H272" s="37">
        <f t="shared" si="55"/>
        <v>101.51816348948222</v>
      </c>
      <c r="I272" s="35">
        <f t="shared" si="56"/>
        <v>-17.816992681382658</v>
      </c>
      <c r="J272" s="36">
        <f t="shared" si="57"/>
        <v>8.1889712863254971</v>
      </c>
      <c r="K272" s="37">
        <f t="shared" si="58"/>
        <v>12.458394671907783</v>
      </c>
      <c r="L272" s="35">
        <f t="shared" si="59"/>
        <v>119.91146459070787</v>
      </c>
      <c r="M272" s="36">
        <f t="shared" si="60"/>
        <v>126.56574656607353</v>
      </c>
      <c r="N272" s="37">
        <f t="shared" si="61"/>
        <v>126.54454637932778</v>
      </c>
    </row>
    <row r="273" spans="1:14" x14ac:dyDescent="0.25">
      <c r="A273" s="30" t="str">
        <f>data!A268</f>
        <v>364543599882788392_33507550</v>
      </c>
      <c r="B273" s="30" t="str">
        <f>data!B268</f>
        <v>misc</v>
      </c>
      <c r="C273" s="35">
        <f>data!C268</f>
        <v>138.023505916527</v>
      </c>
      <c r="D273" s="36">
        <f>data!D268</f>
        <v>191.94034345764399</v>
      </c>
      <c r="E273" s="37">
        <f>data!E268</f>
        <v>172.078634285958</v>
      </c>
      <c r="F273" s="35">
        <f t="shared" si="53"/>
        <v>126.05590720143866</v>
      </c>
      <c r="G273" s="36">
        <f t="shared" si="54"/>
        <v>106.8374501755045</v>
      </c>
      <c r="H273" s="37">
        <f t="shared" si="55"/>
        <v>101.51816348948222</v>
      </c>
      <c r="I273" s="35">
        <f t="shared" si="56"/>
        <v>11.967598715088343</v>
      </c>
      <c r="J273" s="36">
        <f t="shared" si="57"/>
        <v>85.10289328213949</v>
      </c>
      <c r="K273" s="37">
        <f t="shared" si="58"/>
        <v>70.560470796475784</v>
      </c>
      <c r="L273" s="35">
        <f t="shared" si="59"/>
        <v>152.9080443552329</v>
      </c>
      <c r="M273" s="36">
        <f t="shared" si="60"/>
        <v>211.19558930142509</v>
      </c>
      <c r="N273" s="37">
        <f t="shared" si="61"/>
        <v>191.05343299151639</v>
      </c>
    </row>
    <row r="274" spans="1:14" x14ac:dyDescent="0.25">
      <c r="A274" s="30" t="str">
        <f>data!A269</f>
        <v>364549875281773680_177961360</v>
      </c>
      <c r="B274" s="30" t="str">
        <f>data!B269</f>
        <v>misc</v>
      </c>
      <c r="C274" s="35">
        <f>data!C269</f>
        <v>137.26044470075601</v>
      </c>
      <c r="D274" s="36">
        <f>data!D269</f>
        <v>88.305737109658693</v>
      </c>
      <c r="E274" s="37">
        <f>data!E269</f>
        <v>66.117006279636001</v>
      </c>
      <c r="F274" s="35">
        <f t="shared" si="53"/>
        <v>126.05590720143866</v>
      </c>
      <c r="G274" s="36">
        <f t="shared" si="54"/>
        <v>106.8374501755045</v>
      </c>
      <c r="H274" s="37">
        <f t="shared" si="55"/>
        <v>101.51816348948222</v>
      </c>
      <c r="I274" s="35">
        <f t="shared" si="56"/>
        <v>11.204537499317354</v>
      </c>
      <c r="J274" s="36">
        <f t="shared" si="57"/>
        <v>-18.531713065845807</v>
      </c>
      <c r="K274" s="37">
        <f t="shared" si="58"/>
        <v>-35.401157209846218</v>
      </c>
      <c r="L274" s="35">
        <f t="shared" si="59"/>
        <v>152.06269415598908</v>
      </c>
      <c r="M274" s="36">
        <f t="shared" si="60"/>
        <v>97.164472312651611</v>
      </c>
      <c r="N274" s="37">
        <f t="shared" si="61"/>
        <v>73.407608569548572</v>
      </c>
    </row>
    <row r="275" spans="1:14" x14ac:dyDescent="0.25">
      <c r="A275" s="30" t="str">
        <f>data!A270</f>
        <v>364550226816448353_236077988</v>
      </c>
      <c r="B275" s="30" t="str">
        <f>data!B270</f>
        <v>misc</v>
      </c>
      <c r="C275" s="35">
        <f>data!C270</f>
        <v>111.160760818488</v>
      </c>
      <c r="D275" s="36">
        <f>data!D270</f>
        <v>117.47298047759401</v>
      </c>
      <c r="E275" s="37">
        <f>data!E270</f>
        <v>121.618245119398</v>
      </c>
      <c r="F275" s="35">
        <f t="shared" si="53"/>
        <v>126.05590720143866</v>
      </c>
      <c r="G275" s="36">
        <f t="shared" si="54"/>
        <v>106.8374501755045</v>
      </c>
      <c r="H275" s="37">
        <f t="shared" si="55"/>
        <v>101.51816348948222</v>
      </c>
      <c r="I275" s="35">
        <f t="shared" si="56"/>
        <v>-14.895146382950657</v>
      </c>
      <c r="J275" s="36">
        <f t="shared" si="57"/>
        <v>10.635530302089506</v>
      </c>
      <c r="K275" s="37">
        <f t="shared" si="58"/>
        <v>20.100081629915778</v>
      </c>
      <c r="L275" s="35">
        <f t="shared" si="59"/>
        <v>123.14840456287472</v>
      </c>
      <c r="M275" s="36">
        <f t="shared" si="60"/>
        <v>129.25774171303968</v>
      </c>
      <c r="N275" s="37">
        <f t="shared" si="61"/>
        <v>135.02886828966888</v>
      </c>
    </row>
    <row r="276" spans="1:14" x14ac:dyDescent="0.25">
      <c r="A276" s="30" t="str">
        <f>data!A271</f>
        <v>364550559399361826_37917766</v>
      </c>
      <c r="B276" s="30" t="str">
        <f>data!B271</f>
        <v>misc</v>
      </c>
      <c r="C276" s="35">
        <f>data!C271</f>
        <v>145.26825152718999</v>
      </c>
      <c r="D276" s="36">
        <f>data!D271</f>
        <v>122.93450168738499</v>
      </c>
      <c r="E276" s="37">
        <f>data!E271</f>
        <v>127.314483745568</v>
      </c>
      <c r="F276" s="35">
        <f t="shared" si="53"/>
        <v>126.05590720143866</v>
      </c>
      <c r="G276" s="36">
        <f t="shared" si="54"/>
        <v>106.8374501755045</v>
      </c>
      <c r="H276" s="37">
        <f t="shared" si="55"/>
        <v>101.51816348948222</v>
      </c>
      <c r="I276" s="35">
        <f t="shared" si="56"/>
        <v>19.212344325751332</v>
      </c>
      <c r="J276" s="36">
        <f t="shared" si="57"/>
        <v>16.097051511880494</v>
      </c>
      <c r="K276" s="37">
        <f t="shared" si="58"/>
        <v>25.796320256085778</v>
      </c>
      <c r="L276" s="35">
        <f t="shared" si="59"/>
        <v>160.93406771858372</v>
      </c>
      <c r="M276" s="36">
        <f t="shared" si="60"/>
        <v>135.2671567719357</v>
      </c>
      <c r="N276" s="37">
        <f t="shared" si="61"/>
        <v>141.35322081131986</v>
      </c>
    </row>
    <row r="277" spans="1:14" x14ac:dyDescent="0.25">
      <c r="A277" s="30" t="str">
        <f>data!A272</f>
        <v>364550696235206601_26318616</v>
      </c>
      <c r="B277" s="30" t="str">
        <f>data!B272</f>
        <v>misc</v>
      </c>
      <c r="C277" s="35">
        <f>data!C272</f>
        <v>80.487205775556404</v>
      </c>
      <c r="D277" s="36">
        <f>data!D272</f>
        <v>79.861335383826699</v>
      </c>
      <c r="E277" s="37">
        <f>data!E272</f>
        <v>93.639390832585704</v>
      </c>
      <c r="F277" s="35">
        <f t="shared" si="53"/>
        <v>126.05590720143866</v>
      </c>
      <c r="G277" s="36">
        <f t="shared" si="54"/>
        <v>106.8374501755045</v>
      </c>
      <c r="H277" s="37">
        <f t="shared" si="55"/>
        <v>101.51816348948222</v>
      </c>
      <c r="I277" s="35">
        <f t="shared" si="56"/>
        <v>-45.568701425882253</v>
      </c>
      <c r="J277" s="36">
        <f t="shared" si="57"/>
        <v>-26.976114791677801</v>
      </c>
      <c r="K277" s="37">
        <f t="shared" si="58"/>
        <v>-7.8787726568965155</v>
      </c>
      <c r="L277" s="35">
        <f t="shared" si="59"/>
        <v>89.166994774068215</v>
      </c>
      <c r="M277" s="36">
        <f t="shared" si="60"/>
        <v>87.872937418745309</v>
      </c>
      <c r="N277" s="37">
        <f t="shared" si="61"/>
        <v>103.96483651811329</v>
      </c>
    </row>
    <row r="278" spans="1:14" x14ac:dyDescent="0.25">
      <c r="A278" s="30" t="str">
        <f>data!A273</f>
        <v>364550886312313681_8353263</v>
      </c>
      <c r="B278" s="30" t="str">
        <f>data!B273</f>
        <v>misc</v>
      </c>
      <c r="C278" s="35">
        <f>data!C273</f>
        <v>151.37105386817001</v>
      </c>
      <c r="D278" s="36">
        <f>data!D273</f>
        <v>147.39345978042601</v>
      </c>
      <c r="E278" s="37">
        <f>data!E273</f>
        <v>155.62271989405701</v>
      </c>
      <c r="F278" s="35">
        <f t="shared" si="53"/>
        <v>126.05590720143866</v>
      </c>
      <c r="G278" s="36">
        <f t="shared" si="54"/>
        <v>106.8374501755045</v>
      </c>
      <c r="H278" s="37">
        <f t="shared" si="55"/>
        <v>101.51816348948222</v>
      </c>
      <c r="I278" s="35">
        <f t="shared" si="56"/>
        <v>25.315146666731351</v>
      </c>
      <c r="J278" s="36">
        <f t="shared" si="57"/>
        <v>40.556009604921513</v>
      </c>
      <c r="K278" s="37">
        <f t="shared" si="58"/>
        <v>54.104556404574794</v>
      </c>
      <c r="L278" s="35">
        <f t="shared" si="59"/>
        <v>167.69499995870626</v>
      </c>
      <c r="M278" s="36">
        <f t="shared" si="60"/>
        <v>162.17981085551335</v>
      </c>
      <c r="N278" s="37">
        <f t="shared" si="61"/>
        <v>172.78295478466012</v>
      </c>
    </row>
    <row r="279" spans="1:14" x14ac:dyDescent="0.25">
      <c r="A279" s="30" t="str">
        <f>data!A274</f>
        <v>364550761674165670_220428058</v>
      </c>
      <c r="B279" s="30" t="str">
        <f>data!B274</f>
        <v>misc</v>
      </c>
      <c r="C279" s="35">
        <f>data!C274</f>
        <v>77.878454867785806</v>
      </c>
      <c r="D279" s="36">
        <f>data!D274</f>
        <v>69.904534580716799</v>
      </c>
      <c r="E279" s="37">
        <f>data!E274</f>
        <v>76.7605942158998</v>
      </c>
      <c r="F279" s="35">
        <f t="shared" si="53"/>
        <v>126.05590720143866</v>
      </c>
      <c r="G279" s="36">
        <f t="shared" si="54"/>
        <v>106.8374501755045</v>
      </c>
      <c r="H279" s="37">
        <f t="shared" si="55"/>
        <v>101.51816348948222</v>
      </c>
      <c r="I279" s="35">
        <f t="shared" si="56"/>
        <v>-48.177452333652852</v>
      </c>
      <c r="J279" s="36">
        <f t="shared" si="57"/>
        <v>-36.932915594787701</v>
      </c>
      <c r="K279" s="37">
        <f t="shared" si="58"/>
        <v>-24.757569273582419</v>
      </c>
      <c r="L279" s="35">
        <f t="shared" si="59"/>
        <v>86.276914589042448</v>
      </c>
      <c r="M279" s="36">
        <f t="shared" si="60"/>
        <v>76.917281222195186</v>
      </c>
      <c r="N279" s="37">
        <f t="shared" si="61"/>
        <v>85.22484563101348</v>
      </c>
    </row>
    <row r="280" spans="1:14" x14ac:dyDescent="0.25">
      <c r="A280" s="30" t="str">
        <f>data!A275</f>
        <v>364551519888697981_3364825</v>
      </c>
      <c r="B280" s="30" t="str">
        <f>data!B275</f>
        <v>misc</v>
      </c>
      <c r="C280" s="35">
        <f>data!C275</f>
        <v>129.58230808663299</v>
      </c>
      <c r="D280" s="36">
        <f>data!D275</f>
        <v>91.8667606476141</v>
      </c>
      <c r="E280" s="37">
        <f>data!E275</f>
        <v>85.332895467555204</v>
      </c>
      <c r="F280" s="35">
        <f t="shared" ref="F280:F343" si="62">VLOOKUP(B280,$P$15:$S$20,2,0)</f>
        <v>126.05590720143866</v>
      </c>
      <c r="G280" s="36">
        <f t="shared" ref="G280:G343" si="63">VLOOKUP(B280,$P$15:$S$20,3,0)</f>
        <v>106.8374501755045</v>
      </c>
      <c r="H280" s="37">
        <f t="shared" ref="H280:H343" si="64">VLOOKUP(B280,$P$15:$S$20,4,0)</f>
        <v>101.51816348948222</v>
      </c>
      <c r="I280" s="35">
        <f t="shared" si="56"/>
        <v>3.5264008851943345</v>
      </c>
      <c r="J280" s="36">
        <f t="shared" si="57"/>
        <v>-14.9706895278904</v>
      </c>
      <c r="K280" s="37">
        <f t="shared" si="58"/>
        <v>-16.185268021927016</v>
      </c>
      <c r="L280" s="35">
        <f t="shared" si="59"/>
        <v>143.55654264098629</v>
      </c>
      <c r="M280" s="36">
        <f t="shared" si="60"/>
        <v>101.08273384676572</v>
      </c>
      <c r="N280" s="37">
        <f t="shared" si="61"/>
        <v>94.742398984235805</v>
      </c>
    </row>
    <row r="281" spans="1:14" x14ac:dyDescent="0.25">
      <c r="A281" s="30" t="str">
        <f>data!A276</f>
        <v>364552383007665436_13823178</v>
      </c>
      <c r="B281" s="30" t="str">
        <f>data!B276</f>
        <v>misc</v>
      </c>
      <c r="C281" s="35">
        <f>data!C276</f>
        <v>105.72236105771201</v>
      </c>
      <c r="D281" s="36">
        <f>data!D276</f>
        <v>113.671728822247</v>
      </c>
      <c r="E281" s="37">
        <f>data!E276</f>
        <v>98.677463795975896</v>
      </c>
      <c r="F281" s="35">
        <f t="shared" si="62"/>
        <v>126.05590720143866</v>
      </c>
      <c r="G281" s="36">
        <f t="shared" si="63"/>
        <v>106.8374501755045</v>
      </c>
      <c r="H281" s="37">
        <f t="shared" si="64"/>
        <v>101.51816348948222</v>
      </c>
      <c r="I281" s="35">
        <f t="shared" si="56"/>
        <v>-20.33354614372665</v>
      </c>
      <c r="J281" s="36">
        <f t="shared" si="57"/>
        <v>6.8342786467425043</v>
      </c>
      <c r="K281" s="37">
        <f t="shared" si="58"/>
        <v>-2.8406996935063233</v>
      </c>
      <c r="L281" s="35">
        <f t="shared" si="59"/>
        <v>117.12352447944068</v>
      </c>
      <c r="M281" s="36">
        <f t="shared" si="60"/>
        <v>125.07515263889235</v>
      </c>
      <c r="N281" s="37">
        <f t="shared" si="61"/>
        <v>109.55844864382263</v>
      </c>
    </row>
    <row r="282" spans="1:14" x14ac:dyDescent="0.25">
      <c r="A282" s="30" t="str">
        <f>data!A277</f>
        <v>364553720048595994_5120716</v>
      </c>
      <c r="B282" s="30" t="str">
        <f>data!B277</f>
        <v>misc</v>
      </c>
      <c r="C282" s="35">
        <f>data!C277</f>
        <v>134.376852919817</v>
      </c>
      <c r="D282" s="36">
        <f>data!D277</f>
        <v>119.62681020120399</v>
      </c>
      <c r="E282" s="37">
        <f>data!E277</f>
        <v>87.773356401384106</v>
      </c>
      <c r="F282" s="35">
        <f t="shared" si="62"/>
        <v>126.05590720143866</v>
      </c>
      <c r="G282" s="36">
        <f t="shared" si="63"/>
        <v>106.8374501755045</v>
      </c>
      <c r="H282" s="37">
        <f t="shared" si="64"/>
        <v>101.51816348948222</v>
      </c>
      <c r="I282" s="35">
        <f t="shared" si="56"/>
        <v>8.32094571837834</v>
      </c>
      <c r="J282" s="36">
        <f t="shared" si="57"/>
        <v>12.789360025699494</v>
      </c>
      <c r="K282" s="37">
        <f t="shared" si="58"/>
        <v>-13.744807088098113</v>
      </c>
      <c r="L282" s="35">
        <f t="shared" si="59"/>
        <v>148.86813409164128</v>
      </c>
      <c r="M282" s="36">
        <f t="shared" si="60"/>
        <v>131.62764128463817</v>
      </c>
      <c r="N282" s="37">
        <f t="shared" si="61"/>
        <v>97.451965116164018</v>
      </c>
    </row>
    <row r="283" spans="1:14" x14ac:dyDescent="0.25">
      <c r="A283" s="30" t="str">
        <f>data!A278</f>
        <v>364553753186013420_14708075</v>
      </c>
      <c r="B283" s="30" t="str">
        <f>data!B278</f>
        <v>misc</v>
      </c>
      <c r="C283" s="35">
        <f>data!C278</f>
        <v>64.868266478704697</v>
      </c>
      <c r="D283" s="36">
        <f>data!D278</f>
        <v>42.8284527318553</v>
      </c>
      <c r="E283" s="37">
        <f>data!E278</f>
        <v>50.577288649664602</v>
      </c>
      <c r="F283" s="35">
        <f t="shared" si="62"/>
        <v>126.05590720143866</v>
      </c>
      <c r="G283" s="36">
        <f t="shared" si="63"/>
        <v>106.8374501755045</v>
      </c>
      <c r="H283" s="37">
        <f t="shared" si="64"/>
        <v>101.51816348948222</v>
      </c>
      <c r="I283" s="35">
        <f t="shared" si="56"/>
        <v>-61.18764072273396</v>
      </c>
      <c r="J283" s="36">
        <f t="shared" si="57"/>
        <v>-64.008997443649207</v>
      </c>
      <c r="K283" s="37">
        <f t="shared" si="58"/>
        <v>-50.940874839817617</v>
      </c>
      <c r="L283" s="35">
        <f t="shared" si="59"/>
        <v>71.863699607598178</v>
      </c>
      <c r="M283" s="36">
        <f t="shared" si="60"/>
        <v>47.124956382962985</v>
      </c>
      <c r="N283" s="37">
        <f t="shared" si="61"/>
        <v>56.154354478798872</v>
      </c>
    </row>
    <row r="284" spans="1:14" x14ac:dyDescent="0.25">
      <c r="A284" s="30" t="str">
        <f>data!A279</f>
        <v>364555554605162069_31172230</v>
      </c>
      <c r="B284" s="30" t="str">
        <f>data!B279</f>
        <v>misc</v>
      </c>
      <c r="C284" s="35">
        <f>data!C279</f>
        <v>98.019960271690294</v>
      </c>
      <c r="D284" s="36">
        <f>data!D279</f>
        <v>84.8468644538425</v>
      </c>
      <c r="E284" s="37">
        <f>data!E279</f>
        <v>75.167574437182296</v>
      </c>
      <c r="F284" s="35">
        <f t="shared" si="62"/>
        <v>126.05590720143866</v>
      </c>
      <c r="G284" s="36">
        <f t="shared" si="63"/>
        <v>106.8374501755045</v>
      </c>
      <c r="H284" s="37">
        <f t="shared" si="64"/>
        <v>101.51816348948222</v>
      </c>
      <c r="I284" s="35">
        <f t="shared" si="56"/>
        <v>-28.035946929748363</v>
      </c>
      <c r="J284" s="36">
        <f t="shared" si="57"/>
        <v>-21.990585721662001</v>
      </c>
      <c r="K284" s="37">
        <f t="shared" si="58"/>
        <v>-26.350589052299924</v>
      </c>
      <c r="L284" s="35">
        <f t="shared" si="59"/>
        <v>108.5904921295519</v>
      </c>
      <c r="M284" s="36">
        <f t="shared" si="60"/>
        <v>93.358609325723663</v>
      </c>
      <c r="N284" s="37">
        <f t="shared" si="61"/>
        <v>83.456166452391003</v>
      </c>
    </row>
    <row r="285" spans="1:14" x14ac:dyDescent="0.25">
      <c r="A285" s="30" t="str">
        <f>data!A280</f>
        <v>364562902675343233_10259080</v>
      </c>
      <c r="B285" s="30" t="str">
        <f>data!B280</f>
        <v>misc</v>
      </c>
      <c r="C285" s="35">
        <f>data!C280</f>
        <v>124.712760049553</v>
      </c>
      <c r="D285" s="36">
        <f>data!D280</f>
        <v>158.792366183946</v>
      </c>
      <c r="E285" s="37">
        <f>data!E280</f>
        <v>152.14091802298199</v>
      </c>
      <c r="F285" s="35">
        <f t="shared" si="62"/>
        <v>126.05590720143866</v>
      </c>
      <c r="G285" s="36">
        <f t="shared" si="63"/>
        <v>106.8374501755045</v>
      </c>
      <c r="H285" s="37">
        <f t="shared" si="64"/>
        <v>101.51816348948222</v>
      </c>
      <c r="I285" s="35">
        <f t="shared" si="56"/>
        <v>-1.3431471518856597</v>
      </c>
      <c r="J285" s="36">
        <f t="shared" si="57"/>
        <v>51.954916008441501</v>
      </c>
      <c r="K285" s="37">
        <f t="shared" si="58"/>
        <v>50.622754533499773</v>
      </c>
      <c r="L285" s="35">
        <f t="shared" si="59"/>
        <v>138.16185959551956</v>
      </c>
      <c r="M285" s="36">
        <f t="shared" si="60"/>
        <v>174.72224311293212</v>
      </c>
      <c r="N285" s="37">
        <f t="shared" si="61"/>
        <v>168.91722094021475</v>
      </c>
    </row>
    <row r="286" spans="1:14" x14ac:dyDescent="0.25">
      <c r="A286" s="30" t="str">
        <f>data!A281</f>
        <v>364565160777388558_209151955</v>
      </c>
      <c r="B286" s="30" t="str">
        <f>data!B281</f>
        <v>misc</v>
      </c>
      <c r="C286" s="35">
        <f>data!C281</f>
        <v>74.180945362894605</v>
      </c>
      <c r="D286" s="36">
        <f>data!D281</f>
        <v>48.812881797599204</v>
      </c>
      <c r="E286" s="37">
        <f>data!E281</f>
        <v>79.293006963133806</v>
      </c>
      <c r="F286" s="35">
        <f t="shared" si="62"/>
        <v>126.05590720143866</v>
      </c>
      <c r="G286" s="36">
        <f t="shared" si="63"/>
        <v>106.8374501755045</v>
      </c>
      <c r="H286" s="37">
        <f t="shared" si="64"/>
        <v>101.51816348948222</v>
      </c>
      <c r="I286" s="35">
        <f t="shared" si="56"/>
        <v>-51.874961838544053</v>
      </c>
      <c r="J286" s="36">
        <f t="shared" si="57"/>
        <v>-58.024568377905297</v>
      </c>
      <c r="K286" s="37">
        <f t="shared" si="58"/>
        <v>-22.225156526348414</v>
      </c>
      <c r="L286" s="35">
        <f t="shared" si="59"/>
        <v>82.180663420638396</v>
      </c>
      <c r="M286" s="36">
        <f t="shared" si="60"/>
        <v>53.709736843415101</v>
      </c>
      <c r="N286" s="37">
        <f t="shared" si="61"/>
        <v>88.036502935932091</v>
      </c>
    </row>
    <row r="287" spans="1:14" x14ac:dyDescent="0.25">
      <c r="A287" s="30" t="str">
        <f>data!A282</f>
        <v>364565224625109175_15458933</v>
      </c>
      <c r="B287" s="30" t="str">
        <f>data!B282</f>
        <v>misc</v>
      </c>
      <c r="C287" s="35">
        <f>data!C282</f>
        <v>106.76865735400899</v>
      </c>
      <c r="D287" s="36">
        <f>data!D282</f>
        <v>60.4420842411038</v>
      </c>
      <c r="E287" s="37">
        <f>data!E282</f>
        <v>63.0242428125934</v>
      </c>
      <c r="F287" s="35">
        <f t="shared" si="62"/>
        <v>126.05590720143866</v>
      </c>
      <c r="G287" s="36">
        <f t="shared" si="63"/>
        <v>106.8374501755045</v>
      </c>
      <c r="H287" s="37">
        <f t="shared" si="64"/>
        <v>101.51816348948222</v>
      </c>
      <c r="I287" s="35">
        <f t="shared" si="56"/>
        <v>-19.287249847429663</v>
      </c>
      <c r="J287" s="36">
        <f t="shared" si="57"/>
        <v>-46.395365934400701</v>
      </c>
      <c r="K287" s="37">
        <f t="shared" si="58"/>
        <v>-38.49392067688882</v>
      </c>
      <c r="L287" s="35">
        <f t="shared" si="59"/>
        <v>118.28265400176748</v>
      </c>
      <c r="M287" s="36">
        <f t="shared" si="60"/>
        <v>66.505568188290795</v>
      </c>
      <c r="N287" s="37">
        <f t="shared" si="61"/>
        <v>69.97381168790136</v>
      </c>
    </row>
    <row r="288" spans="1:14" x14ac:dyDescent="0.25">
      <c r="A288" s="30" t="str">
        <f>data!A283</f>
        <v>364567398682066288_16432174</v>
      </c>
      <c r="B288" s="30" t="str">
        <f>data!B283</f>
        <v>misc</v>
      </c>
      <c r="C288" s="35">
        <f>data!C283</f>
        <v>111.83785082660501</v>
      </c>
      <c r="D288" s="36">
        <f>data!D283</f>
        <v>57.894901533598102</v>
      </c>
      <c r="E288" s="37">
        <f>data!E283</f>
        <v>65.348765432098702</v>
      </c>
      <c r="F288" s="35">
        <f t="shared" si="62"/>
        <v>126.05590720143866</v>
      </c>
      <c r="G288" s="36">
        <f t="shared" si="63"/>
        <v>106.8374501755045</v>
      </c>
      <c r="H288" s="37">
        <f t="shared" si="64"/>
        <v>101.51816348948222</v>
      </c>
      <c r="I288" s="35">
        <f t="shared" si="56"/>
        <v>-14.218056374833651</v>
      </c>
      <c r="J288" s="36">
        <f t="shared" si="57"/>
        <v>-48.942548641906399</v>
      </c>
      <c r="K288" s="37">
        <f t="shared" si="58"/>
        <v>-36.169398057383518</v>
      </c>
      <c r="L288" s="35">
        <f t="shared" si="59"/>
        <v>123.89851236738342</v>
      </c>
      <c r="M288" s="36">
        <f t="shared" si="60"/>
        <v>63.702854890610475</v>
      </c>
      <c r="N288" s="37">
        <f t="shared" si="61"/>
        <v>72.554655197996325</v>
      </c>
    </row>
    <row r="289" spans="1:14" x14ac:dyDescent="0.25">
      <c r="A289" s="30" t="str">
        <f>data!A284</f>
        <v>363940834358094342_264352841</v>
      </c>
      <c r="B289" s="30" t="str">
        <f>data!B284</f>
        <v>monuments</v>
      </c>
      <c r="C289" s="35">
        <f>data!C284</f>
        <v>100.28217779486501</v>
      </c>
      <c r="D289" s="36">
        <f>data!D284</f>
        <v>96.3094322696398</v>
      </c>
      <c r="E289" s="37">
        <f>data!E284</f>
        <v>94.9455017301037</v>
      </c>
      <c r="F289" s="35">
        <f t="shared" si="62"/>
        <v>116.04813185468745</v>
      </c>
      <c r="G289" s="36">
        <f t="shared" si="63"/>
        <v>110.56766298324835</v>
      </c>
      <c r="H289" s="37">
        <f t="shared" si="64"/>
        <v>113.01827394887023</v>
      </c>
      <c r="I289" s="35">
        <f t="shared" si="56"/>
        <v>-15.765954059822448</v>
      </c>
      <c r="J289" s="36">
        <f t="shared" si="57"/>
        <v>-14.258230713608555</v>
      </c>
      <c r="K289" s="37">
        <f t="shared" si="58"/>
        <v>-18.072772218766531</v>
      </c>
      <c r="L289" s="35">
        <f t="shared" si="59"/>
        <v>131.7968841637209</v>
      </c>
      <c r="M289" s="36">
        <f t="shared" si="60"/>
        <v>125.71353684595057</v>
      </c>
      <c r="N289" s="37">
        <f t="shared" si="61"/>
        <v>116.26430501371466</v>
      </c>
    </row>
    <row r="290" spans="1:14" x14ac:dyDescent="0.25">
      <c r="A290" s="30" t="str">
        <f>data!A285</f>
        <v>363940123693949367_230934743</v>
      </c>
      <c r="B290" s="30" t="str">
        <f>data!B285</f>
        <v>monuments</v>
      </c>
      <c r="C290" s="35">
        <f>data!C285</f>
        <v>163.141676278354</v>
      </c>
      <c r="D290" s="36">
        <f>data!D285</f>
        <v>146.182686146354</v>
      </c>
      <c r="E290" s="37">
        <f>data!E285</f>
        <v>133.95093767354399</v>
      </c>
      <c r="F290" s="35">
        <f t="shared" si="62"/>
        <v>116.04813185468745</v>
      </c>
      <c r="G290" s="36">
        <f t="shared" si="63"/>
        <v>110.56766298324835</v>
      </c>
      <c r="H290" s="37">
        <f t="shared" si="64"/>
        <v>113.01827394887023</v>
      </c>
      <c r="I290" s="35">
        <f t="shared" si="56"/>
        <v>47.093544423666543</v>
      </c>
      <c r="J290" s="36">
        <f t="shared" si="57"/>
        <v>35.615023163105647</v>
      </c>
      <c r="K290" s="37">
        <f t="shared" si="58"/>
        <v>20.932663724673759</v>
      </c>
      <c r="L290" s="35">
        <f t="shared" si="59"/>
        <v>214.41062692831221</v>
      </c>
      <c r="M290" s="36">
        <f t="shared" si="60"/>
        <v>190.8135274813871</v>
      </c>
      <c r="N290" s="37">
        <f t="shared" si="61"/>
        <v>165.25497440763789</v>
      </c>
    </row>
    <row r="291" spans="1:14" x14ac:dyDescent="0.25">
      <c r="A291" s="30" t="str">
        <f>data!A286</f>
        <v>363940684480810120_3199770</v>
      </c>
      <c r="B291" s="30" t="str">
        <f>data!B286</f>
        <v>monuments</v>
      </c>
      <c r="C291" s="35">
        <f>data!C286</f>
        <v>76.999562134221804</v>
      </c>
      <c r="D291" s="36">
        <f>data!D286</f>
        <v>61.942757059250702</v>
      </c>
      <c r="E291" s="37">
        <f>data!E286</f>
        <v>75.932333717800802</v>
      </c>
      <c r="F291" s="35">
        <f t="shared" si="62"/>
        <v>116.04813185468745</v>
      </c>
      <c r="G291" s="36">
        <f t="shared" si="63"/>
        <v>110.56766298324835</v>
      </c>
      <c r="H291" s="37">
        <f t="shared" si="64"/>
        <v>113.01827394887023</v>
      </c>
      <c r="I291" s="35">
        <f t="shared" si="56"/>
        <v>-39.04856972046565</v>
      </c>
      <c r="J291" s="36">
        <f t="shared" si="57"/>
        <v>-48.624905923997652</v>
      </c>
      <c r="K291" s="37">
        <f t="shared" si="58"/>
        <v>-37.085940231069429</v>
      </c>
      <c r="L291" s="35">
        <f t="shared" si="59"/>
        <v>101.19746693196475</v>
      </c>
      <c r="M291" s="36">
        <f t="shared" si="60"/>
        <v>80.854417769864</v>
      </c>
      <c r="N291" s="37">
        <f t="shared" si="61"/>
        <v>92.383843080856906</v>
      </c>
    </row>
    <row r="292" spans="1:14" x14ac:dyDescent="0.25">
      <c r="A292" s="30" t="str">
        <f>data!A287</f>
        <v>363941653338132870_3853075</v>
      </c>
      <c r="B292" s="30" t="str">
        <f>data!B287</f>
        <v>monuments</v>
      </c>
      <c r="C292" s="35">
        <f>data!C287</f>
        <v>121.31279636037399</v>
      </c>
      <c r="D292" s="36">
        <f>data!D287</f>
        <v>123.26583792558399</v>
      </c>
      <c r="E292" s="37">
        <f>data!E287</f>
        <v>130.047748729121</v>
      </c>
      <c r="F292" s="35">
        <f t="shared" si="62"/>
        <v>116.04813185468745</v>
      </c>
      <c r="G292" s="36">
        <f t="shared" si="63"/>
        <v>110.56766298324835</v>
      </c>
      <c r="H292" s="37">
        <f t="shared" si="64"/>
        <v>113.01827394887023</v>
      </c>
      <c r="I292" s="35">
        <f t="shared" si="56"/>
        <v>5.2646645056865395</v>
      </c>
      <c r="J292" s="36">
        <f t="shared" si="57"/>
        <v>12.69817494233564</v>
      </c>
      <c r="K292" s="37">
        <f t="shared" si="58"/>
        <v>17.029474780250766</v>
      </c>
      <c r="L292" s="35">
        <f t="shared" si="59"/>
        <v>159.43659103805362</v>
      </c>
      <c r="M292" s="36">
        <f t="shared" si="60"/>
        <v>160.89996683315337</v>
      </c>
      <c r="N292" s="37">
        <f t="shared" si="61"/>
        <v>160.3525849192722</v>
      </c>
    </row>
    <row r="293" spans="1:14" x14ac:dyDescent="0.25">
      <c r="A293" s="30" t="str">
        <f>data!A288</f>
        <v>363948964036634051_38474504</v>
      </c>
      <c r="B293" s="30" t="str">
        <f>data!B288</f>
        <v>monuments</v>
      </c>
      <c r="C293" s="35">
        <f>data!C288</f>
        <v>186.03489042675801</v>
      </c>
      <c r="D293" s="36">
        <f>data!D288</f>
        <v>163.075355632449</v>
      </c>
      <c r="E293" s="37">
        <f>data!E288</f>
        <v>146.147133581101</v>
      </c>
      <c r="F293" s="35">
        <f t="shared" si="62"/>
        <v>116.04813185468745</v>
      </c>
      <c r="G293" s="36">
        <f t="shared" si="63"/>
        <v>110.56766298324835</v>
      </c>
      <c r="H293" s="37">
        <f t="shared" si="64"/>
        <v>113.01827394887023</v>
      </c>
      <c r="I293" s="35">
        <f t="shared" si="56"/>
        <v>69.986758572070556</v>
      </c>
      <c r="J293" s="36">
        <f t="shared" si="57"/>
        <v>52.507692649200649</v>
      </c>
      <c r="K293" s="37">
        <f t="shared" si="58"/>
        <v>33.128859632230771</v>
      </c>
      <c r="L293" s="35">
        <f t="shared" si="59"/>
        <v>244.4982692153045</v>
      </c>
      <c r="M293" s="36">
        <f t="shared" si="60"/>
        <v>212.8636754037741</v>
      </c>
      <c r="N293" s="37">
        <f t="shared" si="61"/>
        <v>180.5733470169595</v>
      </c>
    </row>
    <row r="294" spans="1:14" x14ac:dyDescent="0.25">
      <c r="A294" s="30" t="str">
        <f>data!A289</f>
        <v>364041246794728698_1139752</v>
      </c>
      <c r="B294" s="30" t="str">
        <f>data!B289</f>
        <v>monuments</v>
      </c>
      <c r="C294" s="35">
        <f>data!C289</f>
        <v>152.279828271177</v>
      </c>
      <c r="D294" s="36">
        <f>data!D289</f>
        <v>155.62150241360101</v>
      </c>
      <c r="E294" s="37">
        <f>data!E289</f>
        <v>148.42925797769999</v>
      </c>
      <c r="F294" s="35">
        <f t="shared" si="62"/>
        <v>116.04813185468745</v>
      </c>
      <c r="G294" s="36">
        <f t="shared" si="63"/>
        <v>110.56766298324835</v>
      </c>
      <c r="H294" s="37">
        <f t="shared" si="64"/>
        <v>113.01827394887023</v>
      </c>
      <c r="I294" s="35">
        <f t="shared" si="56"/>
        <v>36.231696416489541</v>
      </c>
      <c r="J294" s="36">
        <f t="shared" si="57"/>
        <v>45.053839430352653</v>
      </c>
      <c r="K294" s="37">
        <f t="shared" si="58"/>
        <v>35.410984028829759</v>
      </c>
      <c r="L294" s="35">
        <f t="shared" si="59"/>
        <v>200.13533140636801</v>
      </c>
      <c r="M294" s="36">
        <f t="shared" si="60"/>
        <v>203.13409617991911</v>
      </c>
      <c r="N294" s="37">
        <f t="shared" si="61"/>
        <v>183.43968600600982</v>
      </c>
    </row>
    <row r="295" spans="1:14" x14ac:dyDescent="0.25">
      <c r="A295" s="30" t="str">
        <f>data!A290</f>
        <v>364046814142899756_211861640</v>
      </c>
      <c r="B295" s="30" t="str">
        <f>data!B290</f>
        <v>monuments</v>
      </c>
      <c r="C295" s="35">
        <f>data!C290</f>
        <v>99.0843906189926</v>
      </c>
      <c r="D295" s="36">
        <f>data!D290</f>
        <v>82.948107565466302</v>
      </c>
      <c r="E295" s="37">
        <f>data!E290</f>
        <v>83.324276987483401</v>
      </c>
      <c r="F295" s="35">
        <f t="shared" si="62"/>
        <v>116.04813185468745</v>
      </c>
      <c r="G295" s="36">
        <f t="shared" si="63"/>
        <v>110.56766298324835</v>
      </c>
      <c r="H295" s="37">
        <f t="shared" si="64"/>
        <v>113.01827394887023</v>
      </c>
      <c r="I295" s="35">
        <f t="shared" si="56"/>
        <v>-16.963741235694854</v>
      </c>
      <c r="J295" s="36">
        <f t="shared" si="57"/>
        <v>-27.619555417782053</v>
      </c>
      <c r="K295" s="37">
        <f t="shared" si="58"/>
        <v>-29.69399696138683</v>
      </c>
      <c r="L295" s="35">
        <f t="shared" si="59"/>
        <v>130.22268004148725</v>
      </c>
      <c r="M295" s="36">
        <f t="shared" si="60"/>
        <v>108.27288388055742</v>
      </c>
      <c r="N295" s="37">
        <f t="shared" si="61"/>
        <v>101.6680938562814</v>
      </c>
    </row>
    <row r="296" spans="1:14" x14ac:dyDescent="0.25">
      <c r="A296" s="30" t="str">
        <f>data!A291</f>
        <v>364061405355260474_41047125</v>
      </c>
      <c r="B296" s="30" t="str">
        <f>data!B291</f>
        <v>monuments</v>
      </c>
      <c r="C296" s="35">
        <f>data!C291</f>
        <v>91.495589303259393</v>
      </c>
      <c r="D296" s="36">
        <f>data!D291</f>
        <v>73.754912640437396</v>
      </c>
      <c r="E296" s="37">
        <f>data!E291</f>
        <v>67.412053056516697</v>
      </c>
      <c r="F296" s="35">
        <f t="shared" si="62"/>
        <v>116.04813185468745</v>
      </c>
      <c r="G296" s="36">
        <f t="shared" si="63"/>
        <v>110.56766298324835</v>
      </c>
      <c r="H296" s="37">
        <f t="shared" si="64"/>
        <v>113.01827394887023</v>
      </c>
      <c r="I296" s="35">
        <f t="shared" si="56"/>
        <v>-24.552542551428061</v>
      </c>
      <c r="J296" s="36">
        <f t="shared" si="57"/>
        <v>-36.812750342810958</v>
      </c>
      <c r="K296" s="37">
        <f t="shared" si="58"/>
        <v>-45.606220892353534</v>
      </c>
      <c r="L296" s="35">
        <f t="shared" si="59"/>
        <v>120.2490198164657</v>
      </c>
      <c r="M296" s="36">
        <f t="shared" si="60"/>
        <v>96.272926849308789</v>
      </c>
      <c r="N296" s="37">
        <f t="shared" si="61"/>
        <v>81.682405116526056</v>
      </c>
    </row>
    <row r="297" spans="1:14" x14ac:dyDescent="0.25">
      <c r="A297" s="30" t="str">
        <f>data!A292</f>
        <v>364071313197779668_210181041</v>
      </c>
      <c r="B297" s="30" t="str">
        <f>data!B292</f>
        <v>monuments</v>
      </c>
      <c r="C297" s="35">
        <f>data!C292</f>
        <v>117.58680422059901</v>
      </c>
      <c r="D297" s="36">
        <f>data!D292</f>
        <v>108.49306890512101</v>
      </c>
      <c r="E297" s="37">
        <f>data!E292</f>
        <v>118.032487504805</v>
      </c>
      <c r="F297" s="35">
        <f t="shared" si="62"/>
        <v>116.04813185468745</v>
      </c>
      <c r="G297" s="36">
        <f t="shared" si="63"/>
        <v>110.56766298324835</v>
      </c>
      <c r="H297" s="37">
        <f t="shared" si="64"/>
        <v>113.01827394887023</v>
      </c>
      <c r="I297" s="35">
        <f t="shared" si="56"/>
        <v>1.5386723659115518</v>
      </c>
      <c r="J297" s="36">
        <f t="shared" si="57"/>
        <v>-2.0745940781273475</v>
      </c>
      <c r="K297" s="37">
        <f t="shared" si="58"/>
        <v>5.0142135559347736</v>
      </c>
      <c r="L297" s="35">
        <f t="shared" si="59"/>
        <v>154.53966752443199</v>
      </c>
      <c r="M297" s="36">
        <f t="shared" si="60"/>
        <v>141.61694336592723</v>
      </c>
      <c r="N297" s="37">
        <f t="shared" si="61"/>
        <v>145.2614655384854</v>
      </c>
    </row>
    <row r="298" spans="1:14" x14ac:dyDescent="0.25">
      <c r="A298" s="30" t="str">
        <f>data!A293</f>
        <v>364079828315645985_54817281</v>
      </c>
      <c r="B298" s="30" t="str">
        <f>data!B293</f>
        <v>monuments</v>
      </c>
      <c r="C298" s="35">
        <f>data!C293</f>
        <v>103.817100260583</v>
      </c>
      <c r="D298" s="36">
        <f>data!D293</f>
        <v>75.6167606476141</v>
      </c>
      <c r="E298" s="37">
        <f>data!E293</f>
        <v>70.287026357383795</v>
      </c>
      <c r="F298" s="35">
        <f t="shared" si="62"/>
        <v>116.04813185468745</v>
      </c>
      <c r="G298" s="36">
        <f t="shared" si="63"/>
        <v>110.56766298324835</v>
      </c>
      <c r="H298" s="37">
        <f t="shared" si="64"/>
        <v>113.01827394887023</v>
      </c>
      <c r="I298" s="35">
        <f t="shared" si="56"/>
        <v>-12.231031594104451</v>
      </c>
      <c r="J298" s="36">
        <f t="shared" si="57"/>
        <v>-34.950902335634254</v>
      </c>
      <c r="K298" s="37">
        <f t="shared" si="58"/>
        <v>-42.731247591486436</v>
      </c>
      <c r="L298" s="35">
        <f t="shared" si="59"/>
        <v>136.44269239192857</v>
      </c>
      <c r="M298" s="36">
        <f t="shared" si="60"/>
        <v>98.703213193396735</v>
      </c>
      <c r="N298" s="37">
        <f t="shared" si="61"/>
        <v>85.293359925578073</v>
      </c>
    </row>
    <row r="299" spans="1:14" x14ac:dyDescent="0.25">
      <c r="A299" s="30" t="str">
        <f>data!A294</f>
        <v>364088065457639424_274946011</v>
      </c>
      <c r="B299" s="30" t="str">
        <f>data!B294</f>
        <v>monuments</v>
      </c>
      <c r="C299" s="35">
        <f>data!C294</f>
        <v>131.41209577512899</v>
      </c>
      <c r="D299" s="36">
        <f>data!D294</f>
        <v>125.107672262804</v>
      </c>
      <c r="E299" s="37">
        <f>data!E294</f>
        <v>128.14044811824499</v>
      </c>
      <c r="F299" s="35">
        <f t="shared" si="62"/>
        <v>116.04813185468745</v>
      </c>
      <c r="G299" s="36">
        <f t="shared" si="63"/>
        <v>110.56766298324835</v>
      </c>
      <c r="H299" s="37">
        <f t="shared" si="64"/>
        <v>113.01827394887023</v>
      </c>
      <c r="I299" s="35">
        <f t="shared" si="56"/>
        <v>15.363963920441535</v>
      </c>
      <c r="J299" s="36">
        <f t="shared" si="57"/>
        <v>14.540009279555647</v>
      </c>
      <c r="K299" s="37">
        <f t="shared" si="58"/>
        <v>15.122174169374759</v>
      </c>
      <c r="L299" s="35">
        <f t="shared" si="59"/>
        <v>172.70969922507342</v>
      </c>
      <c r="M299" s="36">
        <f t="shared" si="60"/>
        <v>163.30412916034877</v>
      </c>
      <c r="N299" s="37">
        <f t="shared" si="61"/>
        <v>157.95702308533328</v>
      </c>
    </row>
    <row r="300" spans="1:14" x14ac:dyDescent="0.25">
      <c r="A300" s="30" t="str">
        <f>data!A295</f>
        <v>364097431119976451_17715629</v>
      </c>
      <c r="B300" s="30" t="str">
        <f>data!B295</f>
        <v>monuments</v>
      </c>
      <c r="C300" s="35">
        <f>data!C295</f>
        <v>97.905944294929199</v>
      </c>
      <c r="D300" s="36">
        <f>data!D295</f>
        <v>73.537004998077606</v>
      </c>
      <c r="E300" s="37">
        <f>data!E295</f>
        <v>55.384819941048299</v>
      </c>
      <c r="F300" s="35">
        <f t="shared" si="62"/>
        <v>116.04813185468745</v>
      </c>
      <c r="G300" s="36">
        <f t="shared" si="63"/>
        <v>110.56766298324835</v>
      </c>
      <c r="H300" s="37">
        <f t="shared" si="64"/>
        <v>113.01827394887023</v>
      </c>
      <c r="I300" s="35">
        <f t="shared" si="56"/>
        <v>-18.142187559758256</v>
      </c>
      <c r="J300" s="36">
        <f t="shared" si="57"/>
        <v>-37.030657985170748</v>
      </c>
      <c r="K300" s="37">
        <f t="shared" si="58"/>
        <v>-57.633454007821932</v>
      </c>
      <c r="L300" s="35">
        <f t="shared" si="59"/>
        <v>128.6738948327789</v>
      </c>
      <c r="M300" s="36">
        <f t="shared" si="60"/>
        <v>95.988490114699914</v>
      </c>
      <c r="N300" s="37">
        <f t="shared" si="61"/>
        <v>66.576249088992938</v>
      </c>
    </row>
    <row r="301" spans="1:14" x14ac:dyDescent="0.25">
      <c r="A301" s="30" t="str">
        <f>data!A296</f>
        <v>364106209219493462_186095686</v>
      </c>
      <c r="B301" s="30" t="str">
        <f>data!B296</f>
        <v>monuments</v>
      </c>
      <c r="C301" s="35">
        <f>data!C296</f>
        <v>82.838918791917607</v>
      </c>
      <c r="D301" s="36">
        <f>data!D296</f>
        <v>79.499903883121803</v>
      </c>
      <c r="E301" s="37">
        <f>data!E296</f>
        <v>46.043455508565103</v>
      </c>
      <c r="F301" s="35">
        <f t="shared" si="62"/>
        <v>116.04813185468745</v>
      </c>
      <c r="G301" s="36">
        <f t="shared" si="63"/>
        <v>110.56766298324835</v>
      </c>
      <c r="H301" s="37">
        <f t="shared" si="64"/>
        <v>113.01827394887023</v>
      </c>
      <c r="I301" s="35">
        <f t="shared" si="56"/>
        <v>-33.209213062769848</v>
      </c>
      <c r="J301" s="36">
        <f t="shared" si="57"/>
        <v>-31.067759100126551</v>
      </c>
      <c r="K301" s="37">
        <f t="shared" si="58"/>
        <v>-66.974818440305128</v>
      </c>
      <c r="L301" s="35">
        <f t="shared" si="59"/>
        <v>108.87190151174902</v>
      </c>
      <c r="M301" s="36">
        <f t="shared" si="60"/>
        <v>103.77191372158984</v>
      </c>
      <c r="N301" s="37">
        <f t="shared" si="61"/>
        <v>54.84353323719381</v>
      </c>
    </row>
    <row r="302" spans="1:14" x14ac:dyDescent="0.25">
      <c r="A302" s="30" t="str">
        <f>data!A297</f>
        <v>364112878129857204_175556231</v>
      </c>
      <c r="B302" s="30" t="str">
        <f>data!B297</f>
        <v>monuments</v>
      </c>
      <c r="C302" s="35">
        <f>data!C297</f>
        <v>99.731983425178299</v>
      </c>
      <c r="D302" s="36">
        <f>data!D297</f>
        <v>86.588000341748796</v>
      </c>
      <c r="E302" s="37">
        <f>data!E297</f>
        <v>85.117561621598398</v>
      </c>
      <c r="F302" s="35">
        <f t="shared" si="62"/>
        <v>116.04813185468745</v>
      </c>
      <c r="G302" s="36">
        <f t="shared" si="63"/>
        <v>110.56766298324835</v>
      </c>
      <c r="H302" s="37">
        <f t="shared" si="64"/>
        <v>113.01827394887023</v>
      </c>
      <c r="I302" s="35">
        <f t="shared" si="56"/>
        <v>-16.316148429509155</v>
      </c>
      <c r="J302" s="36">
        <f t="shared" si="57"/>
        <v>-23.979662641499559</v>
      </c>
      <c r="K302" s="37">
        <f t="shared" si="58"/>
        <v>-27.900712327271833</v>
      </c>
      <c r="L302" s="35">
        <f t="shared" si="59"/>
        <v>131.07378555134869</v>
      </c>
      <c r="M302" s="36">
        <f t="shared" si="60"/>
        <v>113.02406747559088</v>
      </c>
      <c r="N302" s="37">
        <f t="shared" si="61"/>
        <v>103.92045208569648</v>
      </c>
    </row>
    <row r="303" spans="1:14" x14ac:dyDescent="0.25">
      <c r="A303" s="30" t="str">
        <f>data!A298</f>
        <v>364118736945078646_235632871</v>
      </c>
      <c r="B303" s="30" t="str">
        <f>data!B298</f>
        <v>monuments</v>
      </c>
      <c r="C303" s="35">
        <f>data!C298</f>
        <v>142.46710666837501</v>
      </c>
      <c r="D303" s="36">
        <f>data!D298</f>
        <v>129.716775599128</v>
      </c>
      <c r="E303" s="37">
        <f>data!E298</f>
        <v>128.570400273399</v>
      </c>
      <c r="F303" s="35">
        <f t="shared" si="62"/>
        <v>116.04813185468745</v>
      </c>
      <c r="G303" s="36">
        <f t="shared" si="63"/>
        <v>110.56766298324835</v>
      </c>
      <c r="H303" s="37">
        <f t="shared" si="64"/>
        <v>113.01827394887023</v>
      </c>
      <c r="I303" s="35">
        <f t="shared" si="56"/>
        <v>26.418974813687555</v>
      </c>
      <c r="J303" s="36">
        <f t="shared" si="57"/>
        <v>19.149112615879645</v>
      </c>
      <c r="K303" s="37">
        <f t="shared" si="58"/>
        <v>15.552126324528771</v>
      </c>
      <c r="L303" s="35">
        <f t="shared" si="59"/>
        <v>187.23886105785948</v>
      </c>
      <c r="M303" s="36">
        <f t="shared" si="60"/>
        <v>169.32043170146983</v>
      </c>
      <c r="N303" s="37">
        <f t="shared" si="61"/>
        <v>158.49704124892716</v>
      </c>
    </row>
    <row r="304" spans="1:14" x14ac:dyDescent="0.25">
      <c r="A304" s="30" t="str">
        <f>data!A299</f>
        <v>364146703835796217_1029291</v>
      </c>
      <c r="B304" s="30" t="str">
        <f>data!B299</f>
        <v>monuments</v>
      </c>
      <c r="C304" s="35">
        <f>data!C299</f>
        <v>174.823219701824</v>
      </c>
      <c r="D304" s="36">
        <f>data!D299</f>
        <v>150.35126447093</v>
      </c>
      <c r="E304" s="37">
        <f>data!E299</f>
        <v>122.56016916570501</v>
      </c>
      <c r="F304" s="35">
        <f t="shared" si="62"/>
        <v>116.04813185468745</v>
      </c>
      <c r="G304" s="36">
        <f t="shared" si="63"/>
        <v>110.56766298324835</v>
      </c>
      <c r="H304" s="37">
        <f t="shared" si="64"/>
        <v>113.01827394887023</v>
      </c>
      <c r="I304" s="35">
        <f t="shared" si="56"/>
        <v>58.775087847136547</v>
      </c>
      <c r="J304" s="36">
        <f t="shared" si="57"/>
        <v>39.783601487681651</v>
      </c>
      <c r="K304" s="37">
        <f t="shared" si="58"/>
        <v>9.5418952168347744</v>
      </c>
      <c r="L304" s="35">
        <f t="shared" si="59"/>
        <v>229.76321558654723</v>
      </c>
      <c r="M304" s="36">
        <f t="shared" si="60"/>
        <v>196.25480890577168</v>
      </c>
      <c r="N304" s="37">
        <f t="shared" si="61"/>
        <v>150.94821534668449</v>
      </c>
    </row>
    <row r="305" spans="1:14" x14ac:dyDescent="0.25">
      <c r="A305" s="30" t="str">
        <f>data!A300</f>
        <v>364370739522166744_2574342</v>
      </c>
      <c r="B305" s="30" t="str">
        <f>data!B300</f>
        <v>monuments</v>
      </c>
      <c r="C305" s="35">
        <f>data!C300</f>
        <v>136.81963133837399</v>
      </c>
      <c r="D305" s="36">
        <f>data!D300</f>
        <v>121.98390576273999</v>
      </c>
      <c r="E305" s="37">
        <f>data!E300</f>
        <v>116.10623050963299</v>
      </c>
      <c r="F305" s="35">
        <f t="shared" si="62"/>
        <v>116.04813185468745</v>
      </c>
      <c r="G305" s="36">
        <f t="shared" si="63"/>
        <v>110.56766298324835</v>
      </c>
      <c r="H305" s="37">
        <f t="shared" si="64"/>
        <v>113.01827394887023</v>
      </c>
      <c r="I305" s="35">
        <f t="shared" si="56"/>
        <v>20.77149948368654</v>
      </c>
      <c r="J305" s="36">
        <f t="shared" si="57"/>
        <v>11.41624277949164</v>
      </c>
      <c r="K305" s="37">
        <f t="shared" si="58"/>
        <v>3.0879565607627626</v>
      </c>
      <c r="L305" s="35">
        <f t="shared" si="59"/>
        <v>179.81660848763531</v>
      </c>
      <c r="M305" s="36">
        <f t="shared" si="60"/>
        <v>159.22664966795085</v>
      </c>
      <c r="N305" s="37">
        <f t="shared" si="61"/>
        <v>142.84209456273106</v>
      </c>
    </row>
    <row r="306" spans="1:14" x14ac:dyDescent="0.25">
      <c r="A306" s="30" t="str">
        <f>data!A301</f>
        <v>364387366335032115_25995649</v>
      </c>
      <c r="B306" s="30" t="str">
        <f>data!B301</f>
        <v>monuments</v>
      </c>
      <c r="C306" s="35">
        <f>data!C301</f>
        <v>94.050995343671204</v>
      </c>
      <c r="D306" s="36">
        <f>data!D301</f>
        <v>66.380558759451503</v>
      </c>
      <c r="E306" s="37">
        <f>data!E301</f>
        <v>46.032797214746402</v>
      </c>
      <c r="F306" s="35">
        <f t="shared" si="62"/>
        <v>116.04813185468745</v>
      </c>
      <c r="G306" s="36">
        <f t="shared" si="63"/>
        <v>110.56766298324835</v>
      </c>
      <c r="H306" s="37">
        <f t="shared" si="64"/>
        <v>113.01827394887023</v>
      </c>
      <c r="I306" s="35">
        <f t="shared" si="56"/>
        <v>-21.997136511016251</v>
      </c>
      <c r="J306" s="36">
        <f t="shared" si="57"/>
        <v>-44.187104223796851</v>
      </c>
      <c r="K306" s="37">
        <f t="shared" si="58"/>
        <v>-66.985476734123836</v>
      </c>
      <c r="L306" s="35">
        <f t="shared" si="59"/>
        <v>123.60748850258028</v>
      </c>
      <c r="M306" s="36">
        <f t="shared" si="60"/>
        <v>86.647118800343279</v>
      </c>
      <c r="N306" s="37">
        <f t="shared" si="61"/>
        <v>54.830146463372522</v>
      </c>
    </row>
    <row r="307" spans="1:14" x14ac:dyDescent="0.25">
      <c r="A307" s="30" t="str">
        <f>data!A302</f>
        <v>364388904272673321_20204365</v>
      </c>
      <c r="B307" s="30" t="str">
        <f>data!B302</f>
        <v>monuments</v>
      </c>
      <c r="C307" s="35">
        <f>data!C302</f>
        <v>83.380398564654598</v>
      </c>
      <c r="D307" s="36">
        <f>data!D302</f>
        <v>74.062337135289695</v>
      </c>
      <c r="E307" s="37">
        <f>data!E302</f>
        <v>83.486191208509496</v>
      </c>
      <c r="F307" s="35">
        <f t="shared" si="62"/>
        <v>116.04813185468745</v>
      </c>
      <c r="G307" s="36">
        <f t="shared" si="63"/>
        <v>110.56766298324835</v>
      </c>
      <c r="H307" s="37">
        <f t="shared" si="64"/>
        <v>113.01827394887023</v>
      </c>
      <c r="I307" s="35">
        <f t="shared" si="56"/>
        <v>-32.667733290032857</v>
      </c>
      <c r="J307" s="36">
        <f t="shared" si="57"/>
        <v>-36.505325847958659</v>
      </c>
      <c r="K307" s="37">
        <f t="shared" si="58"/>
        <v>-29.532082740360735</v>
      </c>
      <c r="L307" s="35">
        <f t="shared" si="59"/>
        <v>109.58354687539877</v>
      </c>
      <c r="M307" s="36">
        <f t="shared" si="60"/>
        <v>96.674210707495817</v>
      </c>
      <c r="N307" s="37">
        <f t="shared" si="61"/>
        <v>101.87145746139446</v>
      </c>
    </row>
    <row r="308" spans="1:14" x14ac:dyDescent="0.25">
      <c r="A308" s="30" t="str">
        <f>data!A303</f>
        <v>364391400408495680_251040908</v>
      </c>
      <c r="B308" s="30" t="str">
        <f>data!B303</f>
        <v>monuments</v>
      </c>
      <c r="C308" s="35">
        <f>data!C303</f>
        <v>119.66870648041299</v>
      </c>
      <c r="D308" s="36">
        <f>data!D303</f>
        <v>136.66648511256301</v>
      </c>
      <c r="E308" s="37">
        <f>data!E303</f>
        <v>138.45675808449701</v>
      </c>
      <c r="F308" s="35">
        <f t="shared" si="62"/>
        <v>116.04813185468745</v>
      </c>
      <c r="G308" s="36">
        <f t="shared" si="63"/>
        <v>110.56766298324835</v>
      </c>
      <c r="H308" s="37">
        <f t="shared" si="64"/>
        <v>113.01827394887023</v>
      </c>
      <c r="I308" s="35">
        <f t="shared" si="56"/>
        <v>3.6205746257255385</v>
      </c>
      <c r="J308" s="36">
        <f t="shared" si="57"/>
        <v>26.098822129314655</v>
      </c>
      <c r="K308" s="37">
        <f t="shared" si="58"/>
        <v>25.43848413562678</v>
      </c>
      <c r="L308" s="35">
        <f t="shared" si="59"/>
        <v>157.27582899410186</v>
      </c>
      <c r="M308" s="36">
        <f t="shared" si="60"/>
        <v>178.39194777623834</v>
      </c>
      <c r="N308" s="37">
        <f t="shared" si="61"/>
        <v>170.91426657454195</v>
      </c>
    </row>
    <row r="309" spans="1:14" x14ac:dyDescent="0.25">
      <c r="A309" s="30" t="str">
        <f>data!A304</f>
        <v>364399301505995339_21832707</v>
      </c>
      <c r="B309" s="30" t="str">
        <f>data!B304</f>
        <v>monuments</v>
      </c>
      <c r="C309" s="35">
        <f>data!C304</f>
        <v>102.37443931820999</v>
      </c>
      <c r="D309" s="36">
        <f>data!D304</f>
        <v>96.298175915246304</v>
      </c>
      <c r="E309" s="37">
        <f>data!E304</f>
        <v>86.748686402665697</v>
      </c>
      <c r="F309" s="35">
        <f t="shared" si="62"/>
        <v>116.04813185468745</v>
      </c>
      <c r="G309" s="36">
        <f t="shared" si="63"/>
        <v>110.56766298324835</v>
      </c>
      <c r="H309" s="37">
        <f t="shared" si="64"/>
        <v>113.01827394887023</v>
      </c>
      <c r="I309" s="35">
        <f t="shared" si="56"/>
        <v>-13.673692536477461</v>
      </c>
      <c r="J309" s="36">
        <f t="shared" si="57"/>
        <v>-14.26948706800205</v>
      </c>
      <c r="K309" s="37">
        <f t="shared" si="58"/>
        <v>-26.269587546204534</v>
      </c>
      <c r="L309" s="35">
        <f t="shared" si="59"/>
        <v>134.54666040209284</v>
      </c>
      <c r="M309" s="36">
        <f t="shared" si="60"/>
        <v>125.69884382897965</v>
      </c>
      <c r="N309" s="37">
        <f t="shared" si="61"/>
        <v>105.96913819717531</v>
      </c>
    </row>
    <row r="310" spans="1:14" x14ac:dyDescent="0.25">
      <c r="A310" s="30" t="str">
        <f>data!A305</f>
        <v>364404835194628540_200748449</v>
      </c>
      <c r="B310" s="30" t="str">
        <f>data!B305</f>
        <v>monuments</v>
      </c>
      <c r="C310" s="35">
        <f>data!C305</f>
        <v>131.28019137938301</v>
      </c>
      <c r="D310" s="36">
        <f>data!D305</f>
        <v>132.66706181383199</v>
      </c>
      <c r="E310" s="37">
        <f>data!E305</f>
        <v>139.42685505574701</v>
      </c>
      <c r="F310" s="35">
        <f t="shared" si="62"/>
        <v>116.04813185468745</v>
      </c>
      <c r="G310" s="36">
        <f t="shared" si="63"/>
        <v>110.56766298324835</v>
      </c>
      <c r="H310" s="37">
        <f t="shared" si="64"/>
        <v>113.01827394887023</v>
      </c>
      <c r="I310" s="35">
        <f t="shared" si="56"/>
        <v>15.232059524695558</v>
      </c>
      <c r="J310" s="36">
        <f t="shared" si="57"/>
        <v>22.099398830583638</v>
      </c>
      <c r="K310" s="37">
        <f t="shared" si="58"/>
        <v>26.408581106876781</v>
      </c>
      <c r="L310" s="35">
        <f t="shared" si="59"/>
        <v>172.53634251554544</v>
      </c>
      <c r="M310" s="36">
        <f t="shared" si="60"/>
        <v>173.17146587349046</v>
      </c>
      <c r="N310" s="37">
        <f t="shared" si="61"/>
        <v>172.1327044370868</v>
      </c>
    </row>
    <row r="311" spans="1:14" x14ac:dyDescent="0.25">
      <c r="A311" s="30" t="str">
        <f>data!A306</f>
        <v>364406151330611627_174250463</v>
      </c>
      <c r="B311" s="30" t="str">
        <f>data!B306</f>
        <v>monuments</v>
      </c>
      <c r="C311" s="35">
        <f>data!C306</f>
        <v>128.39338502285401</v>
      </c>
      <c r="D311" s="36">
        <f>data!D306</f>
        <v>110.345070272117</v>
      </c>
      <c r="E311" s="37">
        <f>data!E306</f>
        <v>86.022886496646606</v>
      </c>
      <c r="F311" s="35">
        <f t="shared" si="62"/>
        <v>116.04813185468745</v>
      </c>
      <c r="G311" s="36">
        <f t="shared" si="63"/>
        <v>110.56766298324835</v>
      </c>
      <c r="H311" s="37">
        <f t="shared" si="64"/>
        <v>113.01827394887023</v>
      </c>
      <c r="I311" s="35">
        <f t="shared" si="56"/>
        <v>12.34525316816655</v>
      </c>
      <c r="J311" s="36">
        <f t="shared" si="57"/>
        <v>-0.22259271113135526</v>
      </c>
      <c r="K311" s="37">
        <f t="shared" si="58"/>
        <v>-26.995387452223625</v>
      </c>
      <c r="L311" s="35">
        <f t="shared" si="59"/>
        <v>168.74232755355658</v>
      </c>
      <c r="M311" s="36">
        <f t="shared" si="60"/>
        <v>144.03437680522697</v>
      </c>
      <c r="N311" s="37">
        <f t="shared" si="61"/>
        <v>105.05753645803614</v>
      </c>
    </row>
    <row r="312" spans="1:14" x14ac:dyDescent="0.25">
      <c r="A312" s="30" t="str">
        <f>data!A307</f>
        <v>364408097605746922_12771087</v>
      </c>
      <c r="B312" s="30" t="str">
        <f>data!B307</f>
        <v>monuments</v>
      </c>
      <c r="C312" s="35">
        <f>data!C307</f>
        <v>113.69386774317501</v>
      </c>
      <c r="D312" s="36">
        <f>data!D307</f>
        <v>95.330428467683305</v>
      </c>
      <c r="E312" s="37">
        <f>data!E307</f>
        <v>76.776827288649599</v>
      </c>
      <c r="F312" s="35">
        <f t="shared" si="62"/>
        <v>116.04813185468745</v>
      </c>
      <c r="G312" s="36">
        <f t="shared" si="63"/>
        <v>110.56766298324835</v>
      </c>
      <c r="H312" s="37">
        <f t="shared" si="64"/>
        <v>113.01827394887023</v>
      </c>
      <c r="I312" s="35">
        <f t="shared" si="56"/>
        <v>-2.3542641115124496</v>
      </c>
      <c r="J312" s="36">
        <f t="shared" si="57"/>
        <v>-15.237234515565049</v>
      </c>
      <c r="K312" s="37">
        <f t="shared" si="58"/>
        <v>-36.241446660220632</v>
      </c>
      <c r="L312" s="35">
        <f t="shared" si="59"/>
        <v>149.42333569704275</v>
      </c>
      <c r="M312" s="36">
        <f t="shared" si="60"/>
        <v>124.43563469629393</v>
      </c>
      <c r="N312" s="37">
        <f t="shared" si="61"/>
        <v>93.444523581768081</v>
      </c>
    </row>
    <row r="313" spans="1:14" x14ac:dyDescent="0.25">
      <c r="A313" s="30" t="str">
        <f>data!A308</f>
        <v>364410693955770629_231461429</v>
      </c>
      <c r="B313" s="30" t="str">
        <f>data!B308</f>
        <v>monuments</v>
      </c>
      <c r="C313" s="35">
        <f>data!C308</f>
        <v>126.260081592549</v>
      </c>
      <c r="D313" s="36">
        <f>data!D308</f>
        <v>107.923971549404</v>
      </c>
      <c r="E313" s="37">
        <f>data!E308</f>
        <v>102.042472980477</v>
      </c>
      <c r="F313" s="35">
        <f t="shared" si="62"/>
        <v>116.04813185468745</v>
      </c>
      <c r="G313" s="36">
        <f t="shared" si="63"/>
        <v>110.56766298324835</v>
      </c>
      <c r="H313" s="37">
        <f t="shared" si="64"/>
        <v>113.01827394887023</v>
      </c>
      <c r="I313" s="35">
        <f t="shared" si="56"/>
        <v>10.211949737861545</v>
      </c>
      <c r="J313" s="36">
        <f t="shared" si="57"/>
        <v>-2.6436914338443529</v>
      </c>
      <c r="K313" s="37">
        <f t="shared" si="58"/>
        <v>-10.97580096839323</v>
      </c>
      <c r="L313" s="35">
        <f t="shared" si="59"/>
        <v>165.93861156660304</v>
      </c>
      <c r="M313" s="36">
        <f t="shared" si="60"/>
        <v>140.87409565401714</v>
      </c>
      <c r="N313" s="37">
        <f t="shared" si="61"/>
        <v>125.17807212887719</v>
      </c>
    </row>
    <row r="314" spans="1:14" x14ac:dyDescent="0.25">
      <c r="A314" s="30" t="str">
        <f>data!A309</f>
        <v>364412065551738636_27661272</v>
      </c>
      <c r="B314" s="30" t="str">
        <f>data!B309</f>
        <v>monuments</v>
      </c>
      <c r="C314" s="35">
        <f>data!C309</f>
        <v>109.52590883848001</v>
      </c>
      <c r="D314" s="36">
        <f>data!D309</f>
        <v>93.033235080524506</v>
      </c>
      <c r="E314" s="37">
        <f>data!E309</f>
        <v>93.008084497415496</v>
      </c>
      <c r="F314" s="35">
        <f t="shared" si="62"/>
        <v>116.04813185468745</v>
      </c>
      <c r="G314" s="36">
        <f t="shared" si="63"/>
        <v>110.56766298324835</v>
      </c>
      <c r="H314" s="37">
        <f t="shared" si="64"/>
        <v>113.01827394887023</v>
      </c>
      <c r="I314" s="35">
        <f t="shared" si="56"/>
        <v>-6.5222230162074482</v>
      </c>
      <c r="J314" s="36">
        <f t="shared" si="57"/>
        <v>-17.534427902723849</v>
      </c>
      <c r="K314" s="37">
        <f t="shared" si="58"/>
        <v>-20.010189451454735</v>
      </c>
      <c r="L314" s="35">
        <f t="shared" si="59"/>
        <v>143.94555281437621</v>
      </c>
      <c r="M314" s="36">
        <f t="shared" si="60"/>
        <v>121.43708825371566</v>
      </c>
      <c r="N314" s="37">
        <f t="shared" si="61"/>
        <v>113.83091682489018</v>
      </c>
    </row>
    <row r="315" spans="1:14" x14ac:dyDescent="0.25">
      <c r="A315" s="30" t="str">
        <f>data!A310</f>
        <v>364418266361606313_40392411</v>
      </c>
      <c r="B315" s="30" t="str">
        <f>data!B310</f>
        <v>monuments</v>
      </c>
      <c r="C315" s="35">
        <f>data!C310</f>
        <v>126.040454526036</v>
      </c>
      <c r="D315" s="36">
        <f>data!D310</f>
        <v>133.91300354564399</v>
      </c>
      <c r="E315" s="37">
        <f>data!E310</f>
        <v>131.96027169037501</v>
      </c>
      <c r="F315" s="35">
        <f t="shared" si="62"/>
        <v>116.04813185468745</v>
      </c>
      <c r="G315" s="36">
        <f t="shared" si="63"/>
        <v>110.56766298324835</v>
      </c>
      <c r="H315" s="37">
        <f t="shared" si="64"/>
        <v>113.01827394887023</v>
      </c>
      <c r="I315" s="35">
        <f t="shared" si="56"/>
        <v>9.9923226713485462</v>
      </c>
      <c r="J315" s="36">
        <f t="shared" si="57"/>
        <v>23.345340562395634</v>
      </c>
      <c r="K315" s="37">
        <f t="shared" si="58"/>
        <v>18.941997741504778</v>
      </c>
      <c r="L315" s="35">
        <f t="shared" si="59"/>
        <v>165.64996443427168</v>
      </c>
      <c r="M315" s="36">
        <f t="shared" si="60"/>
        <v>174.79780441706666</v>
      </c>
      <c r="N315" s="37">
        <f t="shared" si="61"/>
        <v>162.75470600411137</v>
      </c>
    </row>
    <row r="316" spans="1:14" x14ac:dyDescent="0.25">
      <c r="A316" s="30" t="str">
        <f>data!A311</f>
        <v>364422933512667717_174250463</v>
      </c>
      <c r="B316" s="30" t="str">
        <f>data!B311</f>
        <v>monuments</v>
      </c>
      <c r="C316" s="35">
        <f>data!C311</f>
        <v>129.10535477807599</v>
      </c>
      <c r="D316" s="36">
        <f>data!D311</f>
        <v>119.007732068862</v>
      </c>
      <c r="E316" s="37">
        <f>data!E311</f>
        <v>114.781387500533</v>
      </c>
      <c r="F316" s="35">
        <f t="shared" si="62"/>
        <v>116.04813185468745</v>
      </c>
      <c r="G316" s="36">
        <f t="shared" si="63"/>
        <v>110.56766298324835</v>
      </c>
      <c r="H316" s="37">
        <f t="shared" si="64"/>
        <v>113.01827394887023</v>
      </c>
      <c r="I316" s="35">
        <f t="shared" si="56"/>
        <v>13.057222923388537</v>
      </c>
      <c r="J316" s="36">
        <f t="shared" si="57"/>
        <v>8.4400690856136436</v>
      </c>
      <c r="K316" s="37">
        <f t="shared" si="58"/>
        <v>1.7631135516627694</v>
      </c>
      <c r="L316" s="35">
        <f t="shared" si="59"/>
        <v>169.6780411311876</v>
      </c>
      <c r="M316" s="36">
        <f t="shared" si="60"/>
        <v>155.34182434494639</v>
      </c>
      <c r="N316" s="37">
        <f t="shared" si="61"/>
        <v>141.17809711499626</v>
      </c>
    </row>
    <row r="317" spans="1:14" x14ac:dyDescent="0.25">
      <c r="A317" s="30" t="str">
        <f>data!A312</f>
        <v>364431568947069609_174250463</v>
      </c>
      <c r="B317" s="30" t="str">
        <f>data!B312</f>
        <v>monuments</v>
      </c>
      <c r="C317" s="35">
        <f>data!C312</f>
        <v>87.931981289247702</v>
      </c>
      <c r="D317" s="36">
        <f>data!D312</f>
        <v>74.083461489170801</v>
      </c>
      <c r="E317" s="37">
        <f>data!E312</f>
        <v>83.379416036567093</v>
      </c>
      <c r="F317" s="35">
        <f t="shared" si="62"/>
        <v>116.04813185468745</v>
      </c>
      <c r="G317" s="36">
        <f t="shared" si="63"/>
        <v>110.56766298324835</v>
      </c>
      <c r="H317" s="37">
        <f t="shared" si="64"/>
        <v>113.01827394887023</v>
      </c>
      <c r="I317" s="35">
        <f t="shared" si="56"/>
        <v>-28.116150565439753</v>
      </c>
      <c r="J317" s="36">
        <f t="shared" si="57"/>
        <v>-36.484201494077553</v>
      </c>
      <c r="K317" s="37">
        <f t="shared" si="58"/>
        <v>-29.638857912303138</v>
      </c>
      <c r="L317" s="35">
        <f t="shared" si="59"/>
        <v>115.56551131121209</v>
      </c>
      <c r="M317" s="36">
        <f t="shared" si="60"/>
        <v>96.701784509743391</v>
      </c>
      <c r="N317" s="37">
        <f t="shared" si="61"/>
        <v>101.73734827836431</v>
      </c>
    </row>
    <row r="318" spans="1:14" x14ac:dyDescent="0.25">
      <c r="A318" s="30" t="str">
        <f>data!A313</f>
        <v>364433062170076703_725904</v>
      </c>
      <c r="B318" s="30" t="str">
        <f>data!B313</f>
        <v>monuments</v>
      </c>
      <c r="C318" s="35">
        <f>data!C313</f>
        <v>116.005809731299</v>
      </c>
      <c r="D318" s="36">
        <f>data!D313</f>
        <v>106.324939125977</v>
      </c>
      <c r="E318" s="37">
        <f>data!E313</f>
        <v>108.792024435046</v>
      </c>
      <c r="F318" s="35">
        <f t="shared" si="62"/>
        <v>116.04813185468745</v>
      </c>
      <c r="G318" s="36">
        <f t="shared" si="63"/>
        <v>110.56766298324835</v>
      </c>
      <c r="H318" s="37">
        <f t="shared" si="64"/>
        <v>113.01827394887023</v>
      </c>
      <c r="I318" s="35">
        <f t="shared" si="56"/>
        <v>-4.2322123388458976E-2</v>
      </c>
      <c r="J318" s="36">
        <f t="shared" si="57"/>
        <v>-4.2427238572713577</v>
      </c>
      <c r="K318" s="37">
        <f t="shared" si="58"/>
        <v>-4.2262495138242286</v>
      </c>
      <c r="L318" s="35">
        <f t="shared" si="59"/>
        <v>152.46182924696666</v>
      </c>
      <c r="M318" s="36">
        <f t="shared" si="60"/>
        <v>138.7868647697403</v>
      </c>
      <c r="N318" s="37">
        <f t="shared" si="61"/>
        <v>133.65548138915423</v>
      </c>
    </row>
    <row r="319" spans="1:14" x14ac:dyDescent="0.25">
      <c r="A319" s="30" t="str">
        <f>data!A314</f>
        <v>364445620261738842_47542421</v>
      </c>
      <c r="B319" s="30" t="str">
        <f>data!B314</f>
        <v>monuments</v>
      </c>
      <c r="C319" s="35">
        <f>data!C314</f>
        <v>56.992492203853203</v>
      </c>
      <c r="D319" s="36">
        <f>data!D314</f>
        <v>55.496892220940602</v>
      </c>
      <c r="E319" s="37">
        <f>data!E314</f>
        <v>56.975757187406501</v>
      </c>
      <c r="F319" s="35">
        <f t="shared" si="62"/>
        <v>116.04813185468745</v>
      </c>
      <c r="G319" s="36">
        <f t="shared" si="63"/>
        <v>110.56766298324835</v>
      </c>
      <c r="H319" s="37">
        <f t="shared" si="64"/>
        <v>113.01827394887023</v>
      </c>
      <c r="I319" s="35">
        <f t="shared" si="56"/>
        <v>-59.055639650834252</v>
      </c>
      <c r="J319" s="36">
        <f t="shared" si="57"/>
        <v>-55.070770762307752</v>
      </c>
      <c r="K319" s="37">
        <f t="shared" si="58"/>
        <v>-56.04251676146373</v>
      </c>
      <c r="L319" s="35">
        <f t="shared" si="59"/>
        <v>74.902969384632101</v>
      </c>
      <c r="M319" s="36">
        <f t="shared" si="60"/>
        <v>72.440574517354662</v>
      </c>
      <c r="N319" s="37">
        <f t="shared" si="61"/>
        <v>68.574459819821115</v>
      </c>
    </row>
    <row r="320" spans="1:14" x14ac:dyDescent="0.25">
      <c r="A320" s="30" t="str">
        <f>data!A315</f>
        <v>364444038169026163_16521206</v>
      </c>
      <c r="B320" s="30" t="str">
        <f>data!B315</f>
        <v>monuments</v>
      </c>
      <c r="C320" s="35">
        <f>data!C315</f>
        <v>150.20658721004699</v>
      </c>
      <c r="D320" s="36">
        <f>data!D315</f>
        <v>144.75430390020901</v>
      </c>
      <c r="E320" s="37">
        <f>data!E315</f>
        <v>132.11427228843601</v>
      </c>
      <c r="F320" s="35">
        <f t="shared" si="62"/>
        <v>116.04813185468745</v>
      </c>
      <c r="G320" s="36">
        <f t="shared" si="63"/>
        <v>110.56766298324835</v>
      </c>
      <c r="H320" s="37">
        <f t="shared" si="64"/>
        <v>113.01827394887023</v>
      </c>
      <c r="I320" s="35">
        <f t="shared" si="56"/>
        <v>34.158455355359536</v>
      </c>
      <c r="J320" s="36">
        <f t="shared" si="57"/>
        <v>34.186640916960656</v>
      </c>
      <c r="K320" s="37">
        <f t="shared" si="58"/>
        <v>19.095998339565782</v>
      </c>
      <c r="L320" s="35">
        <f t="shared" si="59"/>
        <v>197.41055300620033</v>
      </c>
      <c r="M320" s="36">
        <f t="shared" si="60"/>
        <v>188.94904775287915</v>
      </c>
      <c r="N320" s="37">
        <f t="shared" si="61"/>
        <v>162.94813013086676</v>
      </c>
    </row>
    <row r="321" spans="1:14" x14ac:dyDescent="0.25">
      <c r="A321" s="30" t="str">
        <f>data!A316</f>
        <v>364456239141132332_11552981</v>
      </c>
      <c r="B321" s="30" t="str">
        <f>data!B316</f>
        <v>monuments</v>
      </c>
      <c r="C321" s="35">
        <f>data!C316</f>
        <v>67.893566576957596</v>
      </c>
      <c r="D321" s="36">
        <f>data!D316</f>
        <v>88.5037699175531</v>
      </c>
      <c r="E321" s="37">
        <f>data!E316</f>
        <v>122.047428339527</v>
      </c>
      <c r="F321" s="35">
        <f t="shared" si="62"/>
        <v>116.04813185468745</v>
      </c>
      <c r="G321" s="36">
        <f t="shared" si="63"/>
        <v>110.56766298324835</v>
      </c>
      <c r="H321" s="37">
        <f t="shared" si="64"/>
        <v>113.01827394887023</v>
      </c>
      <c r="I321" s="35">
        <f t="shared" si="56"/>
        <v>-48.154565277729859</v>
      </c>
      <c r="J321" s="36">
        <f t="shared" si="57"/>
        <v>-22.063893065695254</v>
      </c>
      <c r="K321" s="37">
        <f t="shared" si="58"/>
        <v>9.0291543906567711</v>
      </c>
      <c r="L321" s="35">
        <f t="shared" si="59"/>
        <v>89.229818561672161</v>
      </c>
      <c r="M321" s="36">
        <f t="shared" si="60"/>
        <v>115.52473811065335</v>
      </c>
      <c r="N321" s="37">
        <f t="shared" si="61"/>
        <v>150.30421494795857</v>
      </c>
    </row>
    <row r="322" spans="1:14" x14ac:dyDescent="0.25">
      <c r="A322" s="30" t="str">
        <f>data!A317</f>
        <v>364456470801969344_175913995</v>
      </c>
      <c r="B322" s="30" t="str">
        <f>data!B317</f>
        <v>monuments</v>
      </c>
      <c r="C322" s="35">
        <f>data!C317</f>
        <v>83.318542013755305</v>
      </c>
      <c r="D322" s="36">
        <f>data!D317</f>
        <v>96.773463197915305</v>
      </c>
      <c r="E322" s="37">
        <f>data!E317</f>
        <v>109.185452176513</v>
      </c>
      <c r="F322" s="35">
        <f t="shared" si="62"/>
        <v>116.04813185468745</v>
      </c>
      <c r="G322" s="36">
        <f t="shared" si="63"/>
        <v>110.56766298324835</v>
      </c>
      <c r="H322" s="37">
        <f t="shared" si="64"/>
        <v>113.01827394887023</v>
      </c>
      <c r="I322" s="35">
        <f t="shared" si="56"/>
        <v>-32.72958984093215</v>
      </c>
      <c r="J322" s="36">
        <f t="shared" si="57"/>
        <v>-13.794199785333049</v>
      </c>
      <c r="K322" s="37">
        <f t="shared" si="58"/>
        <v>-3.8328217723572351</v>
      </c>
      <c r="L322" s="35">
        <f t="shared" si="59"/>
        <v>109.50225126681796</v>
      </c>
      <c r="M322" s="36">
        <f t="shared" si="60"/>
        <v>126.31924043930269</v>
      </c>
      <c r="N322" s="37">
        <f t="shared" si="61"/>
        <v>134.14962503724871</v>
      </c>
    </row>
    <row r="323" spans="1:14" x14ac:dyDescent="0.25">
      <c r="A323" s="30" t="str">
        <f>data!A318</f>
        <v>364456507803080751_11552981</v>
      </c>
      <c r="B323" s="30" t="str">
        <f>data!B318</f>
        <v>monuments</v>
      </c>
      <c r="C323" s="35">
        <f>data!C318</f>
        <v>95.880451962920205</v>
      </c>
      <c r="D323" s="36">
        <f>data!D318</f>
        <v>104.818830364389</v>
      </c>
      <c r="E323" s="37">
        <f>data!E318</f>
        <v>111.230360117903</v>
      </c>
      <c r="F323" s="35">
        <f t="shared" si="62"/>
        <v>116.04813185468745</v>
      </c>
      <c r="G323" s="36">
        <f t="shared" si="63"/>
        <v>110.56766298324835</v>
      </c>
      <c r="H323" s="37">
        <f t="shared" si="64"/>
        <v>113.01827394887023</v>
      </c>
      <c r="I323" s="35">
        <f t="shared" si="56"/>
        <v>-20.16767989176725</v>
      </c>
      <c r="J323" s="36">
        <f t="shared" si="57"/>
        <v>-5.7488326188593533</v>
      </c>
      <c r="K323" s="37">
        <f t="shared" si="58"/>
        <v>-1.7879138309672271</v>
      </c>
      <c r="L323" s="35">
        <f t="shared" si="59"/>
        <v>126.01187069123733</v>
      </c>
      <c r="M323" s="36">
        <f t="shared" si="60"/>
        <v>136.82092794681515</v>
      </c>
      <c r="N323" s="37">
        <f t="shared" si="61"/>
        <v>136.71802112037193</v>
      </c>
    </row>
    <row r="324" spans="1:14" x14ac:dyDescent="0.25">
      <c r="A324" s="30" t="str">
        <f>data!A319</f>
        <v>364459561373250121_40392411</v>
      </c>
      <c r="B324" s="30" t="str">
        <f>data!B319</f>
        <v>monuments</v>
      </c>
      <c r="C324" s="35">
        <f>data!C319</f>
        <v>174.23686402665601</v>
      </c>
      <c r="D324" s="36">
        <f>data!D319</f>
        <v>161.572504165064</v>
      </c>
      <c r="E324" s="37">
        <f>data!E319</f>
        <v>155.94737066939999</v>
      </c>
      <c r="F324" s="35">
        <f t="shared" si="62"/>
        <v>116.04813185468745</v>
      </c>
      <c r="G324" s="36">
        <f t="shared" si="63"/>
        <v>110.56766298324835</v>
      </c>
      <c r="H324" s="37">
        <f t="shared" si="64"/>
        <v>113.01827394887023</v>
      </c>
      <c r="I324" s="35">
        <f t="shared" si="56"/>
        <v>58.188732171968553</v>
      </c>
      <c r="J324" s="36">
        <f t="shared" si="57"/>
        <v>51.00484118181565</v>
      </c>
      <c r="K324" s="37">
        <f t="shared" si="58"/>
        <v>42.929096720529756</v>
      </c>
      <c r="L324" s="35">
        <f t="shared" si="59"/>
        <v>228.9925916063128</v>
      </c>
      <c r="M324" s="36">
        <f t="shared" si="60"/>
        <v>210.90199035520951</v>
      </c>
      <c r="N324" s="37">
        <f t="shared" si="61"/>
        <v>192.88240506392293</v>
      </c>
    </row>
    <row r="325" spans="1:14" x14ac:dyDescent="0.25">
      <c r="A325" s="30" t="str">
        <f>data!A320</f>
        <v>364462858196536034_18617097</v>
      </c>
      <c r="B325" s="30" t="str">
        <f>data!B320</f>
        <v>monuments</v>
      </c>
      <c r="C325" s="35">
        <f>data!C320</f>
        <v>174.345337263445</v>
      </c>
      <c r="D325" s="36">
        <f>data!D320</f>
        <v>162.85365671322899</v>
      </c>
      <c r="E325" s="37">
        <f>data!E320</f>
        <v>150.47308727412499</v>
      </c>
      <c r="F325" s="35">
        <f t="shared" si="62"/>
        <v>116.04813185468745</v>
      </c>
      <c r="G325" s="36">
        <f t="shared" si="63"/>
        <v>110.56766298324835</v>
      </c>
      <c r="H325" s="37">
        <f t="shared" si="64"/>
        <v>113.01827394887023</v>
      </c>
      <c r="I325" s="35">
        <f t="shared" si="56"/>
        <v>58.297205408757549</v>
      </c>
      <c r="J325" s="36">
        <f t="shared" si="57"/>
        <v>52.285993729980632</v>
      </c>
      <c r="K325" s="37">
        <f t="shared" si="58"/>
        <v>37.454813325254761</v>
      </c>
      <c r="L325" s="35">
        <f t="shared" si="59"/>
        <v>229.13515367405316</v>
      </c>
      <c r="M325" s="36">
        <f t="shared" si="60"/>
        <v>212.57428988261304</v>
      </c>
      <c r="N325" s="37">
        <f t="shared" si="61"/>
        <v>186.00672731543045</v>
      </c>
    </row>
    <row r="326" spans="1:14" x14ac:dyDescent="0.25">
      <c r="A326" s="30" t="str">
        <f>data!A321</f>
        <v>364464321549325674_27979116</v>
      </c>
      <c r="B326" s="30" t="str">
        <f>data!B321</f>
        <v>monuments</v>
      </c>
      <c r="C326" s="35">
        <f>data!C321</f>
        <v>168.99498056303099</v>
      </c>
      <c r="D326" s="36">
        <f>data!D321</f>
        <v>169.969167841428</v>
      </c>
      <c r="E326" s="37">
        <f>data!E321</f>
        <v>163.55583322653601</v>
      </c>
      <c r="F326" s="35">
        <f t="shared" si="62"/>
        <v>116.04813185468745</v>
      </c>
      <c r="G326" s="36">
        <f t="shared" si="63"/>
        <v>110.56766298324835</v>
      </c>
      <c r="H326" s="37">
        <f t="shared" si="64"/>
        <v>113.01827394887023</v>
      </c>
      <c r="I326" s="35">
        <f t="shared" si="56"/>
        <v>52.946848708343538</v>
      </c>
      <c r="J326" s="36">
        <f t="shared" si="57"/>
        <v>59.401504858179649</v>
      </c>
      <c r="K326" s="37">
        <f t="shared" si="58"/>
        <v>50.537559277665778</v>
      </c>
      <c r="L326" s="35">
        <f t="shared" si="59"/>
        <v>222.10339232039055</v>
      </c>
      <c r="M326" s="36">
        <f t="shared" si="60"/>
        <v>221.86222824246363</v>
      </c>
      <c r="N326" s="37">
        <f t="shared" si="61"/>
        <v>202.43860318649206</v>
      </c>
    </row>
    <row r="327" spans="1:14" x14ac:dyDescent="0.25">
      <c r="A327" s="30" t="str">
        <f>data!A322</f>
        <v>364465472420300311_4030112</v>
      </c>
      <c r="B327" s="30" t="str">
        <f>data!B322</f>
        <v>monuments</v>
      </c>
      <c r="C327" s="35">
        <f>data!C322</f>
        <v>97.541639967533797</v>
      </c>
      <c r="D327" s="36">
        <f>data!D322</f>
        <v>101.298934170618</v>
      </c>
      <c r="E327" s="37">
        <f>data!E322</f>
        <v>104.638557819642</v>
      </c>
      <c r="F327" s="35">
        <f t="shared" si="62"/>
        <v>116.04813185468745</v>
      </c>
      <c r="G327" s="36">
        <f t="shared" si="63"/>
        <v>110.56766298324835</v>
      </c>
      <c r="H327" s="37">
        <f t="shared" si="64"/>
        <v>113.01827394887023</v>
      </c>
      <c r="I327" s="35">
        <f t="shared" si="56"/>
        <v>-18.506491887153658</v>
      </c>
      <c r="J327" s="36">
        <f t="shared" si="57"/>
        <v>-9.2687288126303571</v>
      </c>
      <c r="K327" s="37">
        <f t="shared" si="58"/>
        <v>-8.3797161292282283</v>
      </c>
      <c r="L327" s="35">
        <f t="shared" si="59"/>
        <v>128.19510412146934</v>
      </c>
      <c r="M327" s="36">
        <f t="shared" si="60"/>
        <v>132.2263769311817</v>
      </c>
      <c r="N327" s="37">
        <f t="shared" si="61"/>
        <v>128.43874416080965</v>
      </c>
    </row>
    <row r="328" spans="1:14" x14ac:dyDescent="0.25">
      <c r="A328" s="30" t="str">
        <f>data!A323</f>
        <v>364472938410186980_11552981</v>
      </c>
      <c r="B328" s="30" t="str">
        <f>data!B323</f>
        <v>monuments</v>
      </c>
      <c r="C328" s="35">
        <f>data!C323</f>
        <v>83.648393780170096</v>
      </c>
      <c r="D328" s="36">
        <f>data!D323</f>
        <v>100.926801657482</v>
      </c>
      <c r="E328" s="37">
        <f>data!E323</f>
        <v>116.775759323337</v>
      </c>
      <c r="F328" s="35">
        <f t="shared" si="62"/>
        <v>116.04813185468745</v>
      </c>
      <c r="G328" s="36">
        <f t="shared" si="63"/>
        <v>110.56766298324835</v>
      </c>
      <c r="H328" s="37">
        <f t="shared" si="64"/>
        <v>113.01827394887023</v>
      </c>
      <c r="I328" s="35">
        <f t="shared" ref="I328:I391" si="65">C328-F328</f>
        <v>-32.399738074517359</v>
      </c>
      <c r="J328" s="36">
        <f t="shared" ref="J328:J391" si="66">D328-G328</f>
        <v>-9.6408613257663518</v>
      </c>
      <c r="K328" s="37">
        <f t="shared" ref="K328:K391" si="67">E328-H328</f>
        <v>3.7574853744667678</v>
      </c>
      <c r="L328" s="35">
        <f t="shared" si="59"/>
        <v>109.93576234530987</v>
      </c>
      <c r="M328" s="36">
        <f t="shared" si="60"/>
        <v>131.74062913577657</v>
      </c>
      <c r="N328" s="37">
        <f t="shared" si="61"/>
        <v>143.68302003807867</v>
      </c>
    </row>
    <row r="329" spans="1:14" x14ac:dyDescent="0.25">
      <c r="A329" s="30" t="str">
        <f>data!A324</f>
        <v>364493528384214378_16884420</v>
      </c>
      <c r="B329" s="30" t="str">
        <f>data!B324</f>
        <v>monuments</v>
      </c>
      <c r="C329" s="35">
        <f>data!C324</f>
        <v>155.869815028408</v>
      </c>
      <c r="D329" s="36">
        <f>data!D324</f>
        <v>132.44826776026301</v>
      </c>
      <c r="E329" s="37">
        <f>data!E324</f>
        <v>106.419795805032</v>
      </c>
      <c r="F329" s="35">
        <f t="shared" si="62"/>
        <v>116.04813185468745</v>
      </c>
      <c r="G329" s="36">
        <f t="shared" si="63"/>
        <v>110.56766298324835</v>
      </c>
      <c r="H329" s="37">
        <f t="shared" si="64"/>
        <v>113.01827394887023</v>
      </c>
      <c r="I329" s="35">
        <f t="shared" si="65"/>
        <v>39.821683173720544</v>
      </c>
      <c r="J329" s="36">
        <f t="shared" si="66"/>
        <v>21.880604777014653</v>
      </c>
      <c r="K329" s="37">
        <f t="shared" si="67"/>
        <v>-6.5984781438382356</v>
      </c>
      <c r="L329" s="35">
        <f t="shared" si="59"/>
        <v>204.8535084463594</v>
      </c>
      <c r="M329" s="36">
        <f t="shared" si="60"/>
        <v>172.88587209864596</v>
      </c>
      <c r="N329" s="37">
        <f t="shared" si="61"/>
        <v>130.67597184827034</v>
      </c>
    </row>
    <row r="330" spans="1:14" x14ac:dyDescent="0.25">
      <c r="A330" s="30" t="str">
        <f>data!A325</f>
        <v>364485307923947296_33507550</v>
      </c>
      <c r="B330" s="30" t="str">
        <f>data!B325</f>
        <v>monuments</v>
      </c>
      <c r="C330" s="35">
        <f>data!C325</f>
        <v>123.975639711222</v>
      </c>
      <c r="D330" s="36">
        <f>data!D325</f>
        <v>123.081325558545</v>
      </c>
      <c r="E330" s="37">
        <f>data!E325</f>
        <v>121.734898970481</v>
      </c>
      <c r="F330" s="35">
        <f t="shared" si="62"/>
        <v>116.04813185468745</v>
      </c>
      <c r="G330" s="36">
        <f t="shared" si="63"/>
        <v>110.56766298324835</v>
      </c>
      <c r="H330" s="37">
        <f t="shared" si="64"/>
        <v>113.01827394887023</v>
      </c>
      <c r="I330" s="35">
        <f t="shared" si="65"/>
        <v>7.9275078565345467</v>
      </c>
      <c r="J330" s="36">
        <f t="shared" si="66"/>
        <v>12.513662575296649</v>
      </c>
      <c r="K330" s="37">
        <f t="shared" si="67"/>
        <v>8.716625021610767</v>
      </c>
      <c r="L330" s="35">
        <f t="shared" si="59"/>
        <v>162.93626031503877</v>
      </c>
      <c r="M330" s="36">
        <f t="shared" si="60"/>
        <v>160.65912124092364</v>
      </c>
      <c r="N330" s="37">
        <f t="shared" si="61"/>
        <v>149.91167932761513</v>
      </c>
    </row>
    <row r="331" spans="1:14" x14ac:dyDescent="0.25">
      <c r="A331" s="30" t="str">
        <f>data!A326</f>
        <v>364502287742027651_37182960</v>
      </c>
      <c r="B331" s="30" t="str">
        <f>data!B326</f>
        <v>monuments</v>
      </c>
      <c r="C331" s="35">
        <f>data!C326</f>
        <v>115.762334999359</v>
      </c>
      <c r="D331" s="36">
        <f>data!D326</f>
        <v>122.200222136785</v>
      </c>
      <c r="E331" s="37">
        <f>data!E326</f>
        <v>121.951525054466</v>
      </c>
      <c r="F331" s="35">
        <f t="shared" si="62"/>
        <v>116.04813185468745</v>
      </c>
      <c r="G331" s="36">
        <f t="shared" si="63"/>
        <v>110.56766298324835</v>
      </c>
      <c r="H331" s="37">
        <f t="shared" si="64"/>
        <v>113.01827394887023</v>
      </c>
      <c r="I331" s="35">
        <f t="shared" si="65"/>
        <v>-0.28579685532845645</v>
      </c>
      <c r="J331" s="36">
        <f t="shared" si="66"/>
        <v>11.632559153536647</v>
      </c>
      <c r="K331" s="37">
        <f t="shared" si="67"/>
        <v>8.9332511055957724</v>
      </c>
      <c r="L331" s="35">
        <f t="shared" si="59"/>
        <v>152.14184007493324</v>
      </c>
      <c r="M331" s="36">
        <f t="shared" si="60"/>
        <v>159.50900930623376</v>
      </c>
      <c r="N331" s="37">
        <f t="shared" si="61"/>
        <v>150.18376081077042</v>
      </c>
    </row>
    <row r="332" spans="1:14" x14ac:dyDescent="0.25">
      <c r="A332" s="30" t="str">
        <f>data!A327</f>
        <v>364503294282629227_32507879</v>
      </c>
      <c r="B332" s="30" t="str">
        <f>data!B327</f>
        <v>monuments</v>
      </c>
      <c r="C332" s="35">
        <f>data!C327</f>
        <v>162.72650476312501</v>
      </c>
      <c r="D332" s="36">
        <f>data!D327</f>
        <v>158.10758682557901</v>
      </c>
      <c r="E332" s="37">
        <f>data!E327</f>
        <v>142.60533341876999</v>
      </c>
      <c r="F332" s="35">
        <f t="shared" si="62"/>
        <v>116.04813185468745</v>
      </c>
      <c r="G332" s="36">
        <f t="shared" si="63"/>
        <v>110.56766298324835</v>
      </c>
      <c r="H332" s="37">
        <f t="shared" si="64"/>
        <v>113.01827394887023</v>
      </c>
      <c r="I332" s="35">
        <f t="shared" si="65"/>
        <v>46.678372908437552</v>
      </c>
      <c r="J332" s="36">
        <f t="shared" si="66"/>
        <v>47.539923842330651</v>
      </c>
      <c r="K332" s="37">
        <f t="shared" si="67"/>
        <v>29.587059469899756</v>
      </c>
      <c r="L332" s="35">
        <f t="shared" si="59"/>
        <v>213.86498349192172</v>
      </c>
      <c r="M332" s="36">
        <f t="shared" si="60"/>
        <v>206.3792037146861</v>
      </c>
      <c r="N332" s="37">
        <f t="shared" si="61"/>
        <v>176.12486037361811</v>
      </c>
    </row>
    <row r="333" spans="1:14" x14ac:dyDescent="0.25">
      <c r="A333" s="30" t="str">
        <f>data!A328</f>
        <v>364503910870912554_236643298</v>
      </c>
      <c r="B333" s="30" t="str">
        <f>data!B328</f>
        <v>monuments</v>
      </c>
      <c r="C333" s="35">
        <f>data!C328</f>
        <v>125.102172241445</v>
      </c>
      <c r="D333" s="36">
        <f>data!D328</f>
        <v>108.443835704216</v>
      </c>
      <c r="E333" s="37">
        <f>data!E328</f>
        <v>108.201364859669</v>
      </c>
      <c r="F333" s="35">
        <f t="shared" si="62"/>
        <v>116.04813185468745</v>
      </c>
      <c r="G333" s="36">
        <f t="shared" si="63"/>
        <v>110.56766298324835</v>
      </c>
      <c r="H333" s="37">
        <f t="shared" si="64"/>
        <v>113.01827394887023</v>
      </c>
      <c r="I333" s="35">
        <f t="shared" si="65"/>
        <v>9.0540403867575492</v>
      </c>
      <c r="J333" s="36">
        <f t="shared" si="66"/>
        <v>-2.1238272790323549</v>
      </c>
      <c r="K333" s="37">
        <f t="shared" si="67"/>
        <v>-4.8169090892012321</v>
      </c>
      <c r="L333" s="35">
        <f t="shared" ref="L333:L396" si="68">(255/(VLOOKUP($B333,$P$30:$S$34,2,0)-VLOOKUP($B333,$P$23:$S$27,2,0)))*(I333-VLOOKUP($B333,$P$23:$S$27,2,0))</f>
        <v>164.41681728595117</v>
      </c>
      <c r="M333" s="36">
        <f t="shared" ref="M333:M396" si="69">(255/(VLOOKUP($B333,$P$30:$S$34,3,0)-VLOOKUP($B333,$P$23:$S$27,3,0)))*(J333-VLOOKUP($B333,$P$23:$S$27,3,0))</f>
        <v>141.55267884198437</v>
      </c>
      <c r="N333" s="37">
        <f t="shared" ref="N333:N396" si="70">(255/(VLOOKUP($B333,$P$30:$S$34,4,0)-VLOOKUP($B333,$P$23:$S$27,4,0)))*(K333-VLOOKUP($B333,$P$23:$S$27,4,0))</f>
        <v>132.91361535736291</v>
      </c>
    </row>
    <row r="334" spans="1:14" x14ac:dyDescent="0.25">
      <c r="A334" s="30" t="str">
        <f>data!A329</f>
        <v>364507476399606306_18629465</v>
      </c>
      <c r="B334" s="30" t="str">
        <f>data!B329</f>
        <v>monuments</v>
      </c>
      <c r="C334" s="35">
        <f>data!C329</f>
        <v>130.55337690631799</v>
      </c>
      <c r="D334" s="36">
        <f>data!D329</f>
        <v>131.79147977273701</v>
      </c>
      <c r="E334" s="37">
        <f>data!E329</f>
        <v>134.90080738177599</v>
      </c>
      <c r="F334" s="35">
        <f t="shared" si="62"/>
        <v>116.04813185468745</v>
      </c>
      <c r="G334" s="36">
        <f t="shared" si="63"/>
        <v>110.56766298324835</v>
      </c>
      <c r="H334" s="37">
        <f t="shared" si="64"/>
        <v>113.01827394887023</v>
      </c>
      <c r="I334" s="35">
        <f t="shared" si="65"/>
        <v>14.505245051630538</v>
      </c>
      <c r="J334" s="36">
        <f t="shared" si="66"/>
        <v>21.223816789488652</v>
      </c>
      <c r="K334" s="37">
        <f t="shared" si="67"/>
        <v>21.88253343290576</v>
      </c>
      <c r="L334" s="35">
        <f t="shared" si="68"/>
        <v>171.58111911472326</v>
      </c>
      <c r="M334" s="36">
        <f t="shared" si="69"/>
        <v>172.02856104484738</v>
      </c>
      <c r="N334" s="37">
        <f t="shared" si="70"/>
        <v>166.44800690984536</v>
      </c>
    </row>
    <row r="335" spans="1:14" x14ac:dyDescent="0.25">
      <c r="A335" s="30" t="str">
        <f>data!A330</f>
        <v>364509956155484137_233223944</v>
      </c>
      <c r="B335" s="30" t="str">
        <f>data!B330</f>
        <v>monuments</v>
      </c>
      <c r="C335" s="35">
        <f>data!C330</f>
        <v>164.0044427357</v>
      </c>
      <c r="D335" s="36">
        <f>data!D330</f>
        <v>165.58749839805199</v>
      </c>
      <c r="E335" s="37">
        <f>data!E330</f>
        <v>166.269041821521</v>
      </c>
      <c r="F335" s="35">
        <f t="shared" si="62"/>
        <v>116.04813185468745</v>
      </c>
      <c r="G335" s="36">
        <f t="shared" si="63"/>
        <v>110.56766298324835</v>
      </c>
      <c r="H335" s="37">
        <f t="shared" si="64"/>
        <v>113.01827394887023</v>
      </c>
      <c r="I335" s="35">
        <f t="shared" si="65"/>
        <v>47.956310881012541</v>
      </c>
      <c r="J335" s="36">
        <f t="shared" si="66"/>
        <v>55.019835414803637</v>
      </c>
      <c r="K335" s="37">
        <f t="shared" si="67"/>
        <v>53.250767872650769</v>
      </c>
      <c r="L335" s="35">
        <f t="shared" si="68"/>
        <v>215.54452662354797</v>
      </c>
      <c r="M335" s="36">
        <f t="shared" si="69"/>
        <v>216.14279713342708</v>
      </c>
      <c r="N335" s="37">
        <f t="shared" si="70"/>
        <v>205.84638218084567</v>
      </c>
    </row>
    <row r="336" spans="1:14" x14ac:dyDescent="0.25">
      <c r="A336" s="30" t="str">
        <f>data!A331</f>
        <v>364511407760313086_7632145</v>
      </c>
      <c r="B336" s="30" t="str">
        <f>data!B331</f>
        <v>monuments</v>
      </c>
      <c r="C336" s="35">
        <f>data!C331</f>
        <v>124.518988423256</v>
      </c>
      <c r="D336" s="36">
        <f>data!D331</f>
        <v>127.994585415865</v>
      </c>
      <c r="E336" s="37">
        <f>data!E331</f>
        <v>117.86338587722599</v>
      </c>
      <c r="F336" s="35">
        <f t="shared" si="62"/>
        <v>116.04813185468745</v>
      </c>
      <c r="G336" s="36">
        <f t="shared" si="63"/>
        <v>110.56766298324835</v>
      </c>
      <c r="H336" s="37">
        <f t="shared" si="64"/>
        <v>113.01827394887023</v>
      </c>
      <c r="I336" s="35">
        <f t="shared" si="65"/>
        <v>8.47085656856855</v>
      </c>
      <c r="J336" s="36">
        <f t="shared" si="66"/>
        <v>17.426922432616649</v>
      </c>
      <c r="K336" s="37">
        <f t="shared" si="67"/>
        <v>4.8451119283557631</v>
      </c>
      <c r="L336" s="35">
        <f t="shared" si="68"/>
        <v>163.65036195139271</v>
      </c>
      <c r="M336" s="36">
        <f t="shared" si="69"/>
        <v>167.07244192562712</v>
      </c>
      <c r="N336" s="37">
        <f t="shared" si="70"/>
        <v>145.04907457988386</v>
      </c>
    </row>
    <row r="337" spans="1:14" x14ac:dyDescent="0.25">
      <c r="A337" s="30" t="str">
        <f>data!A332</f>
        <v>364522190268956536_16913742</v>
      </c>
      <c r="B337" s="30" t="str">
        <f>data!B332</f>
        <v>monuments</v>
      </c>
      <c r="C337" s="35">
        <f>data!C332</f>
        <v>169.72207270707801</v>
      </c>
      <c r="D337" s="36">
        <f>data!D332</f>
        <v>144.54245162117101</v>
      </c>
      <c r="E337" s="37">
        <f>data!E332</f>
        <v>110.061696356102</v>
      </c>
      <c r="F337" s="35">
        <f t="shared" si="62"/>
        <v>116.04813185468745</v>
      </c>
      <c r="G337" s="36">
        <f t="shared" si="63"/>
        <v>110.56766298324835</v>
      </c>
      <c r="H337" s="37">
        <f t="shared" si="64"/>
        <v>113.01827394887023</v>
      </c>
      <c r="I337" s="35">
        <f t="shared" si="65"/>
        <v>53.673940852390558</v>
      </c>
      <c r="J337" s="36">
        <f t="shared" si="66"/>
        <v>33.974788637922657</v>
      </c>
      <c r="K337" s="37">
        <f t="shared" si="67"/>
        <v>-2.9565775927682267</v>
      </c>
      <c r="L337" s="35">
        <f t="shared" si="68"/>
        <v>223.05898065315833</v>
      </c>
      <c r="M337" s="36">
        <f t="shared" si="69"/>
        <v>188.67251513650803</v>
      </c>
      <c r="N337" s="37">
        <f t="shared" si="70"/>
        <v>135.2501841740019</v>
      </c>
    </row>
    <row r="338" spans="1:14" x14ac:dyDescent="0.25">
      <c r="A338" s="30" t="str">
        <f>data!A333</f>
        <v>364531688234090958_179956087</v>
      </c>
      <c r="B338" s="30" t="str">
        <f>data!B333</f>
        <v>monuments</v>
      </c>
      <c r="C338" s="35">
        <f>data!C333</f>
        <v>174.64882096629501</v>
      </c>
      <c r="D338" s="36">
        <f>data!D333</f>
        <v>169.318008031099</v>
      </c>
      <c r="E338" s="37">
        <f>data!E333</f>
        <v>162.45139689862799</v>
      </c>
      <c r="F338" s="35">
        <f t="shared" si="62"/>
        <v>116.04813185468745</v>
      </c>
      <c r="G338" s="36">
        <f t="shared" si="63"/>
        <v>110.56766298324835</v>
      </c>
      <c r="H338" s="37">
        <f t="shared" si="64"/>
        <v>113.01827394887023</v>
      </c>
      <c r="I338" s="35">
        <f t="shared" si="65"/>
        <v>58.600689111607551</v>
      </c>
      <c r="J338" s="36">
        <f t="shared" si="66"/>
        <v>58.750345047850644</v>
      </c>
      <c r="K338" s="37">
        <f t="shared" si="67"/>
        <v>49.43312294975776</v>
      </c>
      <c r="L338" s="35">
        <f t="shared" si="68"/>
        <v>229.53401025365315</v>
      </c>
      <c r="M338" s="36">
        <f t="shared" si="69"/>
        <v>221.01226369715084</v>
      </c>
      <c r="N338" s="37">
        <f t="shared" si="70"/>
        <v>201.05143563667573</v>
      </c>
    </row>
    <row r="339" spans="1:14" x14ac:dyDescent="0.25">
      <c r="A339" s="30" t="str">
        <f>data!A334</f>
        <v>364533302640417751_11552981</v>
      </c>
      <c r="B339" s="30" t="str">
        <f>data!B334</f>
        <v>monuments</v>
      </c>
      <c r="C339" s="35">
        <f>data!C334</f>
        <v>145.79150113204301</v>
      </c>
      <c r="D339" s="36">
        <f>data!D334</f>
        <v>139.15872100474101</v>
      </c>
      <c r="E339" s="37">
        <f>data!E334</f>
        <v>134.11982570806001</v>
      </c>
      <c r="F339" s="35">
        <f t="shared" si="62"/>
        <v>116.04813185468745</v>
      </c>
      <c r="G339" s="36">
        <f t="shared" si="63"/>
        <v>110.56766298324835</v>
      </c>
      <c r="H339" s="37">
        <f t="shared" si="64"/>
        <v>113.01827394887023</v>
      </c>
      <c r="I339" s="35">
        <f t="shared" si="65"/>
        <v>29.743369277355555</v>
      </c>
      <c r="J339" s="36">
        <f t="shared" si="66"/>
        <v>28.591058021492657</v>
      </c>
      <c r="K339" s="37">
        <f t="shared" si="67"/>
        <v>21.101551759189775</v>
      </c>
      <c r="L339" s="35">
        <f t="shared" si="68"/>
        <v>191.60798069284414</v>
      </c>
      <c r="M339" s="36">
        <f t="shared" si="69"/>
        <v>181.64508489143742</v>
      </c>
      <c r="N339" s="37">
        <f t="shared" si="70"/>
        <v>165.4670970942183</v>
      </c>
    </row>
    <row r="340" spans="1:14" x14ac:dyDescent="0.25">
      <c r="A340" s="30" t="str">
        <f>data!A335</f>
        <v>364537261979992580_194178455</v>
      </c>
      <c r="B340" s="30" t="str">
        <f>data!B335</f>
        <v>monuments</v>
      </c>
      <c r="C340" s="35">
        <f>data!C335</f>
        <v>139.660013242769</v>
      </c>
      <c r="D340" s="36">
        <f>data!D335</f>
        <v>146.19519202016301</v>
      </c>
      <c r="E340" s="37">
        <f>data!E335</f>
        <v>154.98248536887499</v>
      </c>
      <c r="F340" s="35">
        <f t="shared" si="62"/>
        <v>116.04813185468745</v>
      </c>
      <c r="G340" s="36">
        <f t="shared" si="63"/>
        <v>110.56766298324835</v>
      </c>
      <c r="H340" s="37">
        <f t="shared" si="64"/>
        <v>113.01827394887023</v>
      </c>
      <c r="I340" s="35">
        <f t="shared" si="65"/>
        <v>23.611881388081542</v>
      </c>
      <c r="J340" s="36">
        <f t="shared" si="66"/>
        <v>35.627529036914652</v>
      </c>
      <c r="K340" s="37">
        <f t="shared" si="67"/>
        <v>41.964211420004759</v>
      </c>
      <c r="L340" s="35">
        <f t="shared" si="68"/>
        <v>183.54960963565631</v>
      </c>
      <c r="M340" s="36">
        <f t="shared" si="69"/>
        <v>190.82985150688313</v>
      </c>
      <c r="N340" s="37">
        <f t="shared" si="70"/>
        <v>191.67051303867751</v>
      </c>
    </row>
    <row r="341" spans="1:14" x14ac:dyDescent="0.25">
      <c r="A341" s="30" t="str">
        <f>data!A336</f>
        <v>364537674268940607_49175773</v>
      </c>
      <c r="B341" s="30" t="str">
        <f>data!B336</f>
        <v>monuments</v>
      </c>
      <c r="C341" s="35">
        <f>data!C336</f>
        <v>86.435131786919499</v>
      </c>
      <c r="D341" s="36">
        <f>data!D336</f>
        <v>127.654620017941</v>
      </c>
      <c r="E341" s="37">
        <f>data!E336</f>
        <v>183.930026912725</v>
      </c>
      <c r="F341" s="35">
        <f t="shared" si="62"/>
        <v>116.04813185468745</v>
      </c>
      <c r="G341" s="36">
        <f t="shared" si="63"/>
        <v>110.56766298324835</v>
      </c>
      <c r="H341" s="37">
        <f t="shared" si="64"/>
        <v>113.01827394887023</v>
      </c>
      <c r="I341" s="35">
        <f t="shared" si="65"/>
        <v>-29.613000067767956</v>
      </c>
      <c r="J341" s="36">
        <f t="shared" si="66"/>
        <v>17.086957034692645</v>
      </c>
      <c r="K341" s="37">
        <f t="shared" si="67"/>
        <v>70.911752963854767</v>
      </c>
      <c r="L341" s="35">
        <f t="shared" si="68"/>
        <v>113.59826144880458</v>
      </c>
      <c r="M341" s="36">
        <f t="shared" si="69"/>
        <v>166.62868214456421</v>
      </c>
      <c r="N341" s="37">
        <f t="shared" si="70"/>
        <v>228.02850784735011</v>
      </c>
    </row>
    <row r="342" spans="1:14" x14ac:dyDescent="0.25">
      <c r="A342" s="30" t="str">
        <f>data!A337</f>
        <v>364538219580924994_26042856</v>
      </c>
      <c r="B342" s="30" t="str">
        <f>data!B337</f>
        <v>monuments</v>
      </c>
      <c r="C342" s="35">
        <f>data!C337</f>
        <v>80.602332436242506</v>
      </c>
      <c r="D342" s="36">
        <f>data!D337</f>
        <v>130.367657738476</v>
      </c>
      <c r="E342" s="37">
        <f>data!E337</f>
        <v>142.30633517023301</v>
      </c>
      <c r="F342" s="35">
        <f t="shared" si="62"/>
        <v>116.04813185468745</v>
      </c>
      <c r="G342" s="36">
        <f t="shared" si="63"/>
        <v>110.56766298324835</v>
      </c>
      <c r="H342" s="37">
        <f t="shared" si="64"/>
        <v>113.01827394887023</v>
      </c>
      <c r="I342" s="35">
        <f t="shared" si="65"/>
        <v>-35.445799418444949</v>
      </c>
      <c r="J342" s="36">
        <f t="shared" si="66"/>
        <v>19.799994755227644</v>
      </c>
      <c r="K342" s="37">
        <f t="shared" si="67"/>
        <v>29.288061221362781</v>
      </c>
      <c r="L342" s="35">
        <f t="shared" si="68"/>
        <v>105.93244487725056</v>
      </c>
      <c r="M342" s="36">
        <f t="shared" si="69"/>
        <v>170.170033800444</v>
      </c>
      <c r="N342" s="37">
        <f t="shared" si="70"/>
        <v>175.74931978577089</v>
      </c>
    </row>
    <row r="343" spans="1:14" x14ac:dyDescent="0.25">
      <c r="A343" s="30" t="str">
        <f>data!A338</f>
        <v>364545154325849569_25797984</v>
      </c>
      <c r="B343" s="30" t="str">
        <f>data!B338</f>
        <v>monuments</v>
      </c>
      <c r="C343" s="35">
        <f>data!C338</f>
        <v>105.54760989363</v>
      </c>
      <c r="D343" s="36">
        <f>data!D338</f>
        <v>129.85916741424199</v>
      </c>
      <c r="E343" s="37">
        <f>data!E338</f>
        <v>165.95048912811299</v>
      </c>
      <c r="F343" s="35">
        <f t="shared" si="62"/>
        <v>116.04813185468745</v>
      </c>
      <c r="G343" s="36">
        <f t="shared" si="63"/>
        <v>110.56766298324835</v>
      </c>
      <c r="H343" s="37">
        <f t="shared" si="64"/>
        <v>113.01827394887023</v>
      </c>
      <c r="I343" s="35">
        <f t="shared" si="65"/>
        <v>-10.500521961057458</v>
      </c>
      <c r="J343" s="36">
        <f t="shared" si="66"/>
        <v>19.291504430993641</v>
      </c>
      <c r="K343" s="37">
        <f t="shared" si="67"/>
        <v>52.93221517924276</v>
      </c>
      <c r="L343" s="35">
        <f t="shared" si="68"/>
        <v>138.71703248571319</v>
      </c>
      <c r="M343" s="36">
        <f t="shared" si="69"/>
        <v>169.50629697212969</v>
      </c>
      <c r="N343" s="37">
        <f t="shared" si="70"/>
        <v>205.44628128952567</v>
      </c>
    </row>
    <row r="344" spans="1:14" x14ac:dyDescent="0.25">
      <c r="A344" s="30" t="str">
        <f>data!A339</f>
        <v>364541307974391890_1219421</v>
      </c>
      <c r="B344" s="30" t="str">
        <f>data!B339</f>
        <v>monuments</v>
      </c>
      <c r="C344" s="35">
        <f>data!C339</f>
        <v>158.46099790678699</v>
      </c>
      <c r="D344" s="36">
        <f>data!D339</f>
        <v>144.02060105087699</v>
      </c>
      <c r="E344" s="37">
        <f>data!E339</f>
        <v>146.822739117433</v>
      </c>
      <c r="F344" s="35">
        <f t="shared" ref="F344:F407" si="71">VLOOKUP(B344,$P$15:$S$20,2,0)</f>
        <v>116.04813185468745</v>
      </c>
      <c r="G344" s="36">
        <f t="shared" ref="G344:G407" si="72">VLOOKUP(B344,$P$15:$S$20,3,0)</f>
        <v>110.56766298324835</v>
      </c>
      <c r="H344" s="37">
        <f t="shared" ref="H344:H407" si="73">VLOOKUP(B344,$P$15:$S$20,4,0)</f>
        <v>113.01827394887023</v>
      </c>
      <c r="I344" s="35">
        <f t="shared" si="65"/>
        <v>42.412866052099531</v>
      </c>
      <c r="J344" s="36">
        <f t="shared" si="66"/>
        <v>33.452938067628637</v>
      </c>
      <c r="K344" s="37">
        <f t="shared" si="67"/>
        <v>33.804465168562771</v>
      </c>
      <c r="L344" s="35">
        <f t="shared" si="68"/>
        <v>208.25899720994923</v>
      </c>
      <c r="M344" s="36">
        <f t="shared" si="69"/>
        <v>187.99133906319193</v>
      </c>
      <c r="N344" s="37">
        <f t="shared" si="70"/>
        <v>181.42190483128925</v>
      </c>
    </row>
    <row r="345" spans="1:14" x14ac:dyDescent="0.25">
      <c r="A345" s="30" t="str">
        <f>data!A340</f>
        <v>364548703823842316_175549082</v>
      </c>
      <c r="B345" s="30" t="str">
        <f>data!B340</f>
        <v>monuments</v>
      </c>
      <c r="C345" s="35">
        <f>data!C340</f>
        <v>137.79837882865499</v>
      </c>
      <c r="D345" s="36">
        <f>data!D340</f>
        <v>146.31290315690501</v>
      </c>
      <c r="E345" s="37">
        <f>data!E340</f>
        <v>152.895446195907</v>
      </c>
      <c r="F345" s="35">
        <f t="shared" si="71"/>
        <v>116.04813185468745</v>
      </c>
      <c r="G345" s="36">
        <f t="shared" si="72"/>
        <v>110.56766298324835</v>
      </c>
      <c r="H345" s="37">
        <f t="shared" si="73"/>
        <v>113.01827394887023</v>
      </c>
      <c r="I345" s="35">
        <f t="shared" si="65"/>
        <v>21.750246973967535</v>
      </c>
      <c r="J345" s="36">
        <f t="shared" si="66"/>
        <v>35.745240173656654</v>
      </c>
      <c r="K345" s="37">
        <f t="shared" si="67"/>
        <v>39.877172247036768</v>
      </c>
      <c r="L345" s="35">
        <f t="shared" si="68"/>
        <v>181.1029374489585</v>
      </c>
      <c r="M345" s="36">
        <f t="shared" si="69"/>
        <v>190.98350087410776</v>
      </c>
      <c r="N345" s="37">
        <f t="shared" si="70"/>
        <v>189.0492002995172</v>
      </c>
    </row>
    <row r="346" spans="1:14" x14ac:dyDescent="0.25">
      <c r="A346" s="30" t="str">
        <f>data!A341</f>
        <v>364549185523060622_214639258</v>
      </c>
      <c r="B346" s="30" t="str">
        <f>data!B341</f>
        <v>monuments</v>
      </c>
      <c r="C346" s="35">
        <f>data!C341</f>
        <v>157.79382929642401</v>
      </c>
      <c r="D346" s="36">
        <f>data!D341</f>
        <v>158.626126703404</v>
      </c>
      <c r="E346" s="37">
        <f>data!E341</f>
        <v>137.478993122303</v>
      </c>
      <c r="F346" s="35">
        <f t="shared" si="71"/>
        <v>116.04813185468745</v>
      </c>
      <c r="G346" s="36">
        <f t="shared" si="72"/>
        <v>110.56766298324835</v>
      </c>
      <c r="H346" s="37">
        <f t="shared" si="73"/>
        <v>113.01827394887023</v>
      </c>
      <c r="I346" s="35">
        <f t="shared" si="65"/>
        <v>41.745697441736553</v>
      </c>
      <c r="J346" s="36">
        <f t="shared" si="66"/>
        <v>48.058463720155643</v>
      </c>
      <c r="K346" s="37">
        <f t="shared" si="67"/>
        <v>24.460719173432764</v>
      </c>
      <c r="L346" s="35">
        <f t="shared" si="68"/>
        <v>207.38216399799458</v>
      </c>
      <c r="M346" s="36">
        <f t="shared" si="69"/>
        <v>207.05605831242207</v>
      </c>
      <c r="N346" s="37">
        <f t="shared" si="70"/>
        <v>169.686197746462</v>
      </c>
    </row>
    <row r="347" spans="1:14" x14ac:dyDescent="0.25">
      <c r="A347" s="30" t="str">
        <f>data!A342</f>
        <v>364549749520453557_282272034</v>
      </c>
      <c r="B347" s="30" t="str">
        <f>data!B342</f>
        <v>monuments</v>
      </c>
      <c r="C347" s="35">
        <f>data!C342</f>
        <v>134.167563757529</v>
      </c>
      <c r="D347" s="36">
        <f>data!D342</f>
        <v>129.00300098252799</v>
      </c>
      <c r="E347" s="37">
        <f>data!E342</f>
        <v>141.47954846426501</v>
      </c>
      <c r="F347" s="35">
        <f t="shared" si="71"/>
        <v>116.04813185468745</v>
      </c>
      <c r="G347" s="36">
        <f t="shared" si="72"/>
        <v>110.56766298324835</v>
      </c>
      <c r="H347" s="37">
        <f t="shared" si="73"/>
        <v>113.01827394887023</v>
      </c>
      <c r="I347" s="35">
        <f t="shared" si="65"/>
        <v>18.119431902841541</v>
      </c>
      <c r="J347" s="36">
        <f t="shared" si="66"/>
        <v>18.435337999279639</v>
      </c>
      <c r="K347" s="37">
        <f t="shared" si="67"/>
        <v>28.461274515394777</v>
      </c>
      <c r="L347" s="35">
        <f t="shared" si="68"/>
        <v>176.33110137726933</v>
      </c>
      <c r="M347" s="36">
        <f t="shared" si="69"/>
        <v>168.38873550672508</v>
      </c>
      <c r="N347" s="37">
        <f t="shared" si="70"/>
        <v>174.7108790353559</v>
      </c>
    </row>
    <row r="348" spans="1:14" x14ac:dyDescent="0.25">
      <c r="A348" s="30" t="str">
        <f>data!A343</f>
        <v>364550040762530745_54630077</v>
      </c>
      <c r="B348" s="30" t="str">
        <f>data!B343</f>
        <v>monuments</v>
      </c>
      <c r="C348" s="35">
        <f>data!C343</f>
        <v>130.31059635182999</v>
      </c>
      <c r="D348" s="36">
        <f>data!D343</f>
        <v>124.46612414028699</v>
      </c>
      <c r="E348" s="37">
        <f>data!E343</f>
        <v>130.025182622068</v>
      </c>
      <c r="F348" s="35">
        <f t="shared" si="71"/>
        <v>116.04813185468745</v>
      </c>
      <c r="G348" s="36">
        <f t="shared" si="72"/>
        <v>110.56766298324835</v>
      </c>
      <c r="H348" s="37">
        <f t="shared" si="73"/>
        <v>113.01827394887023</v>
      </c>
      <c r="I348" s="35">
        <f t="shared" si="65"/>
        <v>14.262464497142531</v>
      </c>
      <c r="J348" s="36">
        <f t="shared" si="66"/>
        <v>13.898461157038639</v>
      </c>
      <c r="K348" s="37">
        <f t="shared" si="67"/>
        <v>17.006908673197771</v>
      </c>
      <c r="L348" s="35">
        <f t="shared" si="68"/>
        <v>171.26204227254982</v>
      </c>
      <c r="M348" s="36">
        <f t="shared" si="69"/>
        <v>162.46671083446049</v>
      </c>
      <c r="N348" s="37">
        <f t="shared" si="70"/>
        <v>160.32424198030992</v>
      </c>
    </row>
    <row r="349" spans="1:14" x14ac:dyDescent="0.25">
      <c r="A349" s="30" t="str">
        <f>data!A344</f>
        <v>364551841645673417_54630077</v>
      </c>
      <c r="B349" s="30" t="str">
        <f>data!B344</f>
        <v>monuments</v>
      </c>
      <c r="C349" s="35">
        <f>data!C344</f>
        <v>124.73803878850001</v>
      </c>
      <c r="D349" s="36">
        <f>data!D344</f>
        <v>129.35369943184199</v>
      </c>
      <c r="E349" s="37">
        <f>data!E344</f>
        <v>140.782669058908</v>
      </c>
      <c r="F349" s="35">
        <f t="shared" si="71"/>
        <v>116.04813185468745</v>
      </c>
      <c r="G349" s="36">
        <f t="shared" si="72"/>
        <v>110.56766298324835</v>
      </c>
      <c r="H349" s="37">
        <f t="shared" si="73"/>
        <v>113.01827394887023</v>
      </c>
      <c r="I349" s="35">
        <f t="shared" si="65"/>
        <v>8.6899069338125514</v>
      </c>
      <c r="J349" s="36">
        <f t="shared" si="66"/>
        <v>18.786036448593634</v>
      </c>
      <c r="K349" s="37">
        <f t="shared" si="67"/>
        <v>27.764395110037768</v>
      </c>
      <c r="L349" s="35">
        <f t="shared" si="68"/>
        <v>163.93825114814652</v>
      </c>
      <c r="M349" s="36">
        <f t="shared" si="69"/>
        <v>168.84650523281195</v>
      </c>
      <c r="N349" s="37">
        <f t="shared" si="70"/>
        <v>173.83560132778754</v>
      </c>
    </row>
    <row r="350" spans="1:14" x14ac:dyDescent="0.25">
      <c r="A350" s="30" t="str">
        <f>data!A345</f>
        <v>364554666443362329_53431107</v>
      </c>
      <c r="B350" s="30" t="str">
        <f>data!B345</f>
        <v>monuments</v>
      </c>
      <c r="C350" s="35">
        <f>data!C345</f>
        <v>128.761950531846</v>
      </c>
      <c r="D350" s="36">
        <f>data!D345</f>
        <v>125.271615617924</v>
      </c>
      <c r="E350" s="37">
        <f>data!E345</f>
        <v>122.580823614849</v>
      </c>
      <c r="F350" s="35">
        <f t="shared" si="71"/>
        <v>116.04813185468745</v>
      </c>
      <c r="G350" s="36">
        <f t="shared" si="72"/>
        <v>110.56766298324835</v>
      </c>
      <c r="H350" s="37">
        <f t="shared" si="73"/>
        <v>113.01827394887023</v>
      </c>
      <c r="I350" s="35">
        <f t="shared" si="65"/>
        <v>12.713818677158542</v>
      </c>
      <c r="J350" s="36">
        <f t="shared" si="66"/>
        <v>14.703952634675645</v>
      </c>
      <c r="K350" s="37">
        <f t="shared" si="67"/>
        <v>9.5625496659787643</v>
      </c>
      <c r="L350" s="35">
        <f t="shared" si="68"/>
        <v>169.22671856663095</v>
      </c>
      <c r="M350" s="36">
        <f t="shared" si="69"/>
        <v>163.51812584300831</v>
      </c>
      <c r="N350" s="37">
        <f t="shared" si="70"/>
        <v>150.97415725106401</v>
      </c>
    </row>
    <row r="351" spans="1:14" x14ac:dyDescent="0.25">
      <c r="A351" s="30" t="str">
        <f>data!A346</f>
        <v>364555436301353538_190412943</v>
      </c>
      <c r="B351" s="30" t="str">
        <f>data!B346</f>
        <v>monuments</v>
      </c>
      <c r="C351" s="35">
        <f>data!C346</f>
        <v>97.287400145243197</v>
      </c>
      <c r="D351" s="36">
        <f>data!D346</f>
        <v>104.463742577641</v>
      </c>
      <c r="E351" s="37">
        <f>data!E346</f>
        <v>95.299414755008797</v>
      </c>
      <c r="F351" s="35">
        <f t="shared" si="71"/>
        <v>116.04813185468745</v>
      </c>
      <c r="G351" s="36">
        <f t="shared" si="72"/>
        <v>110.56766298324835</v>
      </c>
      <c r="H351" s="37">
        <f t="shared" si="73"/>
        <v>113.01827394887023</v>
      </c>
      <c r="I351" s="35">
        <f t="shared" si="65"/>
        <v>-18.760731709444258</v>
      </c>
      <c r="J351" s="36">
        <f t="shared" si="66"/>
        <v>-6.1039204056073544</v>
      </c>
      <c r="K351" s="37">
        <f t="shared" si="67"/>
        <v>-17.718859193861434</v>
      </c>
      <c r="L351" s="35">
        <f t="shared" si="68"/>
        <v>127.86096681865985</v>
      </c>
      <c r="M351" s="36">
        <f t="shared" si="69"/>
        <v>136.3574287805246</v>
      </c>
      <c r="N351" s="37">
        <f t="shared" si="70"/>
        <v>116.70881833802338</v>
      </c>
    </row>
    <row r="352" spans="1:14" x14ac:dyDescent="0.25">
      <c r="A352" s="30" t="str">
        <f>data!A347</f>
        <v>364563059422194714_1046466</v>
      </c>
      <c r="B352" s="30" t="str">
        <f>data!B347</f>
        <v>monuments</v>
      </c>
      <c r="C352" s="35">
        <f>data!C347</f>
        <v>140.51262334999299</v>
      </c>
      <c r="D352" s="36">
        <f>data!D347</f>
        <v>137.11096159596701</v>
      </c>
      <c r="E352" s="37">
        <f>data!E347</f>
        <v>135.68562305096299</v>
      </c>
      <c r="F352" s="35">
        <f t="shared" si="71"/>
        <v>116.04813185468745</v>
      </c>
      <c r="G352" s="36">
        <f t="shared" si="72"/>
        <v>110.56766298324835</v>
      </c>
      <c r="H352" s="37">
        <f t="shared" si="73"/>
        <v>113.01827394887023</v>
      </c>
      <c r="I352" s="35">
        <f t="shared" si="65"/>
        <v>24.464491495305538</v>
      </c>
      <c r="J352" s="36">
        <f t="shared" si="66"/>
        <v>26.543298612718658</v>
      </c>
      <c r="K352" s="37">
        <f t="shared" si="67"/>
        <v>22.667349102092757</v>
      </c>
      <c r="L352" s="35">
        <f t="shared" si="68"/>
        <v>184.67016124322592</v>
      </c>
      <c r="M352" s="36">
        <f t="shared" si="69"/>
        <v>178.9721267831826</v>
      </c>
      <c r="N352" s="37">
        <f t="shared" si="70"/>
        <v>167.43373220823872</v>
      </c>
    </row>
    <row r="353" spans="1:14" x14ac:dyDescent="0.25">
      <c r="A353" s="30" t="str">
        <f>data!A348</f>
        <v>364563586596457576_282272034</v>
      </c>
      <c r="B353" s="30" t="str">
        <f>data!B348</f>
        <v>monuments</v>
      </c>
      <c r="C353" s="35">
        <f>data!C348</f>
        <v>179.76015635012101</v>
      </c>
      <c r="D353" s="36">
        <f>data!D348</f>
        <v>154.82226921269501</v>
      </c>
      <c r="E353" s="37">
        <f>data!E348</f>
        <v>160.24168055021499</v>
      </c>
      <c r="F353" s="35">
        <f t="shared" si="71"/>
        <v>116.04813185468745</v>
      </c>
      <c r="G353" s="36">
        <f t="shared" si="72"/>
        <v>110.56766298324835</v>
      </c>
      <c r="H353" s="37">
        <f t="shared" si="73"/>
        <v>113.01827394887023</v>
      </c>
      <c r="I353" s="35">
        <f t="shared" si="65"/>
        <v>63.712024495433553</v>
      </c>
      <c r="J353" s="36">
        <f t="shared" si="66"/>
        <v>44.254606229446651</v>
      </c>
      <c r="K353" s="37">
        <f t="shared" si="67"/>
        <v>47.223406601344763</v>
      </c>
      <c r="L353" s="35">
        <f t="shared" si="68"/>
        <v>236.25163538223845</v>
      </c>
      <c r="M353" s="36">
        <f t="shared" si="69"/>
        <v>202.09085015424114</v>
      </c>
      <c r="N353" s="37">
        <f t="shared" si="70"/>
        <v>198.2760408625621</v>
      </c>
    </row>
    <row r="354" spans="1:14" x14ac:dyDescent="0.25">
      <c r="A354" s="30" t="str">
        <f>data!A349</f>
        <v>364563606334270493_1046466</v>
      </c>
      <c r="B354" s="30" t="str">
        <f>data!B349</f>
        <v>monuments</v>
      </c>
      <c r="C354" s="35">
        <f>data!C349</f>
        <v>139.08481780511701</v>
      </c>
      <c r="D354" s="36">
        <f>data!D349</f>
        <v>137.26091460549301</v>
      </c>
      <c r="E354" s="37">
        <f>data!E349</f>
        <v>132.091118800461</v>
      </c>
      <c r="F354" s="35">
        <f t="shared" si="71"/>
        <v>116.04813185468745</v>
      </c>
      <c r="G354" s="36">
        <f t="shared" si="72"/>
        <v>110.56766298324835</v>
      </c>
      <c r="H354" s="37">
        <f t="shared" si="73"/>
        <v>113.01827394887023</v>
      </c>
      <c r="I354" s="35">
        <f t="shared" si="65"/>
        <v>23.036685950429558</v>
      </c>
      <c r="J354" s="36">
        <f t="shared" si="66"/>
        <v>26.693251622244659</v>
      </c>
      <c r="K354" s="37">
        <f t="shared" si="67"/>
        <v>19.072844851590773</v>
      </c>
      <c r="L354" s="35">
        <f t="shared" si="68"/>
        <v>182.79365311242651</v>
      </c>
      <c r="M354" s="36">
        <f t="shared" si="69"/>
        <v>179.16786174645631</v>
      </c>
      <c r="N354" s="37">
        <f t="shared" si="70"/>
        <v>162.91904944384805</v>
      </c>
    </row>
    <row r="355" spans="1:14" x14ac:dyDescent="0.25">
      <c r="A355" s="30" t="str">
        <f>data!A350</f>
        <v>364565058251841168_7801974</v>
      </c>
      <c r="B355" s="30" t="str">
        <f>data!B350</f>
        <v>monuments</v>
      </c>
      <c r="C355" s="35">
        <f>data!C350</f>
        <v>103.314408987996</v>
      </c>
      <c r="D355" s="36">
        <f>data!D350</f>
        <v>87.437491990260099</v>
      </c>
      <c r="E355" s="37">
        <f>data!E350</f>
        <v>67.145424836601293</v>
      </c>
      <c r="F355" s="35">
        <f t="shared" si="71"/>
        <v>116.04813185468745</v>
      </c>
      <c r="G355" s="36">
        <f t="shared" si="72"/>
        <v>110.56766298324835</v>
      </c>
      <c r="H355" s="37">
        <f t="shared" si="73"/>
        <v>113.01827394887023</v>
      </c>
      <c r="I355" s="35">
        <f t="shared" si="65"/>
        <v>-12.733722866691451</v>
      </c>
      <c r="J355" s="36">
        <f t="shared" si="66"/>
        <v>-23.130170992988255</v>
      </c>
      <c r="K355" s="37">
        <f t="shared" si="67"/>
        <v>-45.872849112268938</v>
      </c>
      <c r="L355" s="35">
        <f t="shared" si="68"/>
        <v>135.78202521377068</v>
      </c>
      <c r="M355" s="36">
        <f t="shared" si="69"/>
        <v>114.13291628861745</v>
      </c>
      <c r="N355" s="37">
        <f t="shared" si="70"/>
        <v>81.347521153380342</v>
      </c>
    </row>
    <row r="356" spans="1:14" x14ac:dyDescent="0.25">
      <c r="A356" s="30" t="str">
        <f>data!A351</f>
        <v>364566696009591894_1046466</v>
      </c>
      <c r="B356" s="30" t="str">
        <f>data!B351</f>
        <v>monuments</v>
      </c>
      <c r="C356" s="35">
        <f>data!C351</f>
        <v>112.336611986842</v>
      </c>
      <c r="D356" s="36">
        <f>data!D351</f>
        <v>109.190097825622</v>
      </c>
      <c r="E356" s="37">
        <f>data!E351</f>
        <v>101.909682173522</v>
      </c>
      <c r="F356" s="35">
        <f t="shared" si="71"/>
        <v>116.04813185468745</v>
      </c>
      <c r="G356" s="36">
        <f t="shared" si="72"/>
        <v>110.56766298324835</v>
      </c>
      <c r="H356" s="37">
        <f t="shared" si="73"/>
        <v>113.01827394887023</v>
      </c>
      <c r="I356" s="35">
        <f t="shared" si="65"/>
        <v>-3.7115198678454533</v>
      </c>
      <c r="J356" s="36">
        <f t="shared" si="66"/>
        <v>-1.3775651576263499</v>
      </c>
      <c r="K356" s="37">
        <f t="shared" si="67"/>
        <v>-11.108591775348231</v>
      </c>
      <c r="L356" s="35">
        <f t="shared" si="68"/>
        <v>147.63954835185882</v>
      </c>
      <c r="M356" s="36">
        <f t="shared" si="69"/>
        <v>142.52678125838585</v>
      </c>
      <c r="N356" s="37">
        <f t="shared" si="70"/>
        <v>125.01128741375393</v>
      </c>
    </row>
    <row r="357" spans="1:14" x14ac:dyDescent="0.25">
      <c r="A357" s="30" t="str">
        <f>data!A352</f>
        <v>364569835630298095_179956087</v>
      </c>
      <c r="B357" s="30" t="str">
        <f>data!B352</f>
        <v>monuments</v>
      </c>
      <c r="C357" s="35">
        <f>data!C352</f>
        <v>126.132737408688</v>
      </c>
      <c r="D357" s="36">
        <f>data!D352</f>
        <v>115.52664573454599</v>
      </c>
      <c r="E357" s="37">
        <f>data!E352</f>
        <v>124.625827673117</v>
      </c>
      <c r="F357" s="35">
        <f t="shared" si="71"/>
        <v>116.04813185468745</v>
      </c>
      <c r="G357" s="36">
        <f t="shared" si="72"/>
        <v>110.56766298324835</v>
      </c>
      <c r="H357" s="37">
        <f t="shared" si="73"/>
        <v>113.01827394887023</v>
      </c>
      <c r="I357" s="35">
        <f t="shared" si="65"/>
        <v>10.084605554000547</v>
      </c>
      <c r="J357" s="36">
        <f t="shared" si="66"/>
        <v>4.9589827512976399</v>
      </c>
      <c r="K357" s="37">
        <f t="shared" si="67"/>
        <v>11.60755372424677</v>
      </c>
      <c r="L357" s="35">
        <f t="shared" si="68"/>
        <v>165.77124816247371</v>
      </c>
      <c r="M357" s="36">
        <f t="shared" si="69"/>
        <v>150.79793217530141</v>
      </c>
      <c r="N357" s="37">
        <f t="shared" si="70"/>
        <v>153.5426740565963</v>
      </c>
    </row>
    <row r="358" spans="1:14" x14ac:dyDescent="0.25">
      <c r="A358" s="30" t="str">
        <f>data!A353</f>
        <v>363364901406987978_144233412</v>
      </c>
      <c r="B358" s="30" t="str">
        <f>data!B353</f>
        <v>outside</v>
      </c>
      <c r="C358" s="35">
        <f>data!C353</f>
        <v>118.92985603827501</v>
      </c>
      <c r="D358" s="36">
        <f>data!D353</f>
        <v>114.99459609551801</v>
      </c>
      <c r="E358" s="37">
        <f>data!E353</f>
        <v>129.856817890554</v>
      </c>
      <c r="F358" s="35">
        <f t="shared" si="71"/>
        <v>117.39998738465938</v>
      </c>
      <c r="G358" s="36">
        <f t="shared" si="72"/>
        <v>109.78943244985869</v>
      </c>
      <c r="H358" s="37">
        <f t="shared" si="73"/>
        <v>107.61121757390283</v>
      </c>
      <c r="I358" s="35">
        <f t="shared" si="65"/>
        <v>1.5298686536156225</v>
      </c>
      <c r="J358" s="36">
        <f t="shared" si="66"/>
        <v>5.2051636456593116</v>
      </c>
      <c r="K358" s="37">
        <f t="shared" si="67"/>
        <v>22.245600316651164</v>
      </c>
      <c r="L358" s="35">
        <f t="shared" si="68"/>
        <v>129.35759146110252</v>
      </c>
      <c r="M358" s="36">
        <f t="shared" si="69"/>
        <v>116.42214946847386</v>
      </c>
      <c r="N358" s="37">
        <f t="shared" si="70"/>
        <v>138.93824440146355</v>
      </c>
    </row>
    <row r="359" spans="1:14" x14ac:dyDescent="0.25">
      <c r="A359" s="30" t="str">
        <f>data!A354</f>
        <v>363940050728999002_22953925</v>
      </c>
      <c r="B359" s="30" t="str">
        <f>data!B354</f>
        <v>outside</v>
      </c>
      <c r="C359" s="35">
        <f>data!C354</f>
        <v>96.068050749711603</v>
      </c>
      <c r="D359" s="36">
        <f>data!D354</f>
        <v>73.535904993805801</v>
      </c>
      <c r="E359" s="37">
        <f>data!E354</f>
        <v>98.258800034174897</v>
      </c>
      <c r="F359" s="35">
        <f t="shared" si="71"/>
        <v>117.39998738465938</v>
      </c>
      <c r="G359" s="36">
        <f t="shared" si="72"/>
        <v>109.78943244985869</v>
      </c>
      <c r="H359" s="37">
        <f t="shared" si="73"/>
        <v>107.61121757390283</v>
      </c>
      <c r="I359" s="35">
        <f t="shared" si="65"/>
        <v>-21.33193663494778</v>
      </c>
      <c r="J359" s="36">
        <f t="shared" si="66"/>
        <v>-36.253527456052893</v>
      </c>
      <c r="K359" s="37">
        <f t="shared" si="67"/>
        <v>-9.3524175397279379</v>
      </c>
      <c r="L359" s="35">
        <f t="shared" si="68"/>
        <v>86.527888734112423</v>
      </c>
      <c r="M359" s="36">
        <f t="shared" si="69"/>
        <v>45.124487558915064</v>
      </c>
      <c r="N359" s="37">
        <f t="shared" si="70"/>
        <v>89.221924096099599</v>
      </c>
    </row>
    <row r="360" spans="1:14" x14ac:dyDescent="0.25">
      <c r="A360" s="30" t="str">
        <f>data!A355</f>
        <v>363941208900739105_21427535</v>
      </c>
      <c r="B360" s="30" t="str">
        <f>data!B355</f>
        <v>outside</v>
      </c>
      <c r="C360" s="35">
        <f>data!C355</f>
        <v>185.995749498056</v>
      </c>
      <c r="D360" s="36">
        <f>data!D355</f>
        <v>159.78821179888001</v>
      </c>
      <c r="E360" s="37">
        <f>data!E355</f>
        <v>161.55180699730801</v>
      </c>
      <c r="F360" s="35">
        <f t="shared" si="71"/>
        <v>117.39998738465938</v>
      </c>
      <c r="G360" s="36">
        <f t="shared" si="72"/>
        <v>109.78943244985869</v>
      </c>
      <c r="H360" s="37">
        <f t="shared" si="73"/>
        <v>107.61121757390283</v>
      </c>
      <c r="I360" s="35">
        <f t="shared" si="65"/>
        <v>68.595762113396617</v>
      </c>
      <c r="J360" s="36">
        <f t="shared" si="66"/>
        <v>49.998779349021319</v>
      </c>
      <c r="K360" s="37">
        <f t="shared" si="67"/>
        <v>53.940589423405171</v>
      </c>
      <c r="L360" s="35">
        <f t="shared" si="68"/>
        <v>255</v>
      </c>
      <c r="M360" s="36">
        <f t="shared" si="69"/>
        <v>193.45497378725975</v>
      </c>
      <c r="N360" s="37">
        <f t="shared" si="70"/>
        <v>188.80713926912961</v>
      </c>
    </row>
    <row r="361" spans="1:14" x14ac:dyDescent="0.25">
      <c r="A361" s="30" t="str">
        <f>data!A356</f>
        <v>363948655435521553_46338526</v>
      </c>
      <c r="B361" s="30" t="str">
        <f>data!B356</f>
        <v>outside</v>
      </c>
      <c r="C361" s="35">
        <f>data!C356</f>
        <v>99.151896706394893</v>
      </c>
      <c r="D361" s="36">
        <f>data!D356</f>
        <v>101.13139177239501</v>
      </c>
      <c r="E361" s="37">
        <f>data!E356</f>
        <v>82.855258661198604</v>
      </c>
      <c r="F361" s="35">
        <f t="shared" si="71"/>
        <v>117.39998738465938</v>
      </c>
      <c r="G361" s="36">
        <f t="shared" si="72"/>
        <v>109.78943244985869</v>
      </c>
      <c r="H361" s="37">
        <f t="shared" si="73"/>
        <v>107.61121757390283</v>
      </c>
      <c r="I361" s="35">
        <f t="shared" si="65"/>
        <v>-18.248090678264489</v>
      </c>
      <c r="J361" s="36">
        <f t="shared" si="66"/>
        <v>-8.6580406774636884</v>
      </c>
      <c r="K361" s="37">
        <f t="shared" si="67"/>
        <v>-24.75595891270423</v>
      </c>
      <c r="L361" s="35">
        <f t="shared" si="68"/>
        <v>92.305219260440055</v>
      </c>
      <c r="M361" s="36">
        <f t="shared" si="69"/>
        <v>92.58121217529586</v>
      </c>
      <c r="N361" s="37">
        <f t="shared" si="70"/>
        <v>64.985992582401451</v>
      </c>
    </row>
    <row r="362" spans="1:14" x14ac:dyDescent="0.25">
      <c r="A362" s="30" t="str">
        <f>data!A357</f>
        <v>364041308979173961_5409453</v>
      </c>
      <c r="B362" s="30" t="str">
        <f>data!B357</f>
        <v>outside</v>
      </c>
      <c r="C362" s="35">
        <f>data!C357</f>
        <v>68.1335917809389</v>
      </c>
      <c r="D362" s="36">
        <f>data!D357</f>
        <v>47.296584646930597</v>
      </c>
      <c r="E362" s="37">
        <f>data!E357</f>
        <v>41.552351659617997</v>
      </c>
      <c r="F362" s="35">
        <f t="shared" si="71"/>
        <v>117.39998738465938</v>
      </c>
      <c r="G362" s="36">
        <f t="shared" si="72"/>
        <v>109.78943244985869</v>
      </c>
      <c r="H362" s="37">
        <f t="shared" si="73"/>
        <v>107.61121757390283</v>
      </c>
      <c r="I362" s="35">
        <f t="shared" si="65"/>
        <v>-49.266395603720483</v>
      </c>
      <c r="J362" s="36">
        <f t="shared" si="66"/>
        <v>-62.492847802928097</v>
      </c>
      <c r="K362" s="37">
        <f t="shared" si="67"/>
        <v>-66.058865914284837</v>
      </c>
      <c r="L362" s="35">
        <f t="shared" si="68"/>
        <v>34.194988581631996</v>
      </c>
      <c r="M362" s="36">
        <f t="shared" si="69"/>
        <v>0</v>
      </c>
      <c r="N362" s="37">
        <f t="shared" si="70"/>
        <v>0</v>
      </c>
    </row>
    <row r="363" spans="1:14" x14ac:dyDescent="0.25">
      <c r="A363" s="30" t="str">
        <f>data!A358</f>
        <v>364070337376824335_254831674</v>
      </c>
      <c r="B363" s="30" t="str">
        <f>data!B358</f>
        <v>outside</v>
      </c>
      <c r="C363" s="35">
        <f>data!C358</f>
        <v>176.55096330471099</v>
      </c>
      <c r="D363" s="36">
        <f>data!D358</f>
        <v>195.57586825579801</v>
      </c>
      <c r="E363" s="37">
        <f>data!E358</f>
        <v>203.62175872527601</v>
      </c>
      <c r="F363" s="35">
        <f t="shared" si="71"/>
        <v>117.39998738465938</v>
      </c>
      <c r="G363" s="36">
        <f t="shared" si="72"/>
        <v>109.78943244985869</v>
      </c>
      <c r="H363" s="37">
        <f t="shared" si="73"/>
        <v>107.61121757390283</v>
      </c>
      <c r="I363" s="35">
        <f t="shared" si="65"/>
        <v>59.150975920051607</v>
      </c>
      <c r="J363" s="36">
        <f t="shared" si="66"/>
        <v>85.78643580593932</v>
      </c>
      <c r="K363" s="37">
        <f t="shared" si="67"/>
        <v>96.010541151373175</v>
      </c>
      <c r="L363" s="35">
        <f t="shared" si="68"/>
        <v>237.30597365889969</v>
      </c>
      <c r="M363" s="36">
        <f t="shared" si="69"/>
        <v>254.99999999999997</v>
      </c>
      <c r="N363" s="37">
        <f t="shared" si="70"/>
        <v>255</v>
      </c>
    </row>
    <row r="364" spans="1:14" x14ac:dyDescent="0.25">
      <c r="A364" s="30" t="str">
        <f>data!A359</f>
        <v>364101969393247518_179503352</v>
      </c>
      <c r="B364" s="30" t="str">
        <f>data!B359</f>
        <v>outside</v>
      </c>
      <c r="C364" s="35">
        <f>data!C359</f>
        <v>108.403840403263</v>
      </c>
      <c r="D364" s="36">
        <f>data!D359</f>
        <v>97.137906360801395</v>
      </c>
      <c r="E364" s="37">
        <f>data!E359</f>
        <v>93.661358879063499</v>
      </c>
      <c r="F364" s="35">
        <f t="shared" si="71"/>
        <v>117.39998738465938</v>
      </c>
      <c r="G364" s="36">
        <f t="shared" si="72"/>
        <v>109.78943244985869</v>
      </c>
      <c r="H364" s="37">
        <f t="shared" si="73"/>
        <v>107.61121757390283</v>
      </c>
      <c r="I364" s="35">
        <f t="shared" si="65"/>
        <v>-8.9961469813963788</v>
      </c>
      <c r="J364" s="36">
        <f t="shared" si="66"/>
        <v>-12.651526089057299</v>
      </c>
      <c r="K364" s="37">
        <f t="shared" si="67"/>
        <v>-13.949858694839335</v>
      </c>
      <c r="L364" s="35">
        <f t="shared" si="68"/>
        <v>109.63797112242615</v>
      </c>
      <c r="M364" s="36">
        <f t="shared" si="69"/>
        <v>85.713504460693215</v>
      </c>
      <c r="N364" s="37">
        <f t="shared" si="70"/>
        <v>81.988310326670174</v>
      </c>
    </row>
    <row r="365" spans="1:14" x14ac:dyDescent="0.25">
      <c r="A365" s="30" t="str">
        <f>data!A360</f>
        <v>364371151441142443_4930807</v>
      </c>
      <c r="B365" s="30" t="str">
        <f>data!B360</f>
        <v>outside</v>
      </c>
      <c r="C365" s="35">
        <f>data!C360</f>
        <v>104.465397923875</v>
      </c>
      <c r="D365" s="36">
        <f>data!D360</f>
        <v>101.24398735529</v>
      </c>
      <c r="E365" s="37">
        <f>data!E360</f>
        <v>99.430742449485194</v>
      </c>
      <c r="F365" s="35">
        <f t="shared" si="71"/>
        <v>117.39998738465938</v>
      </c>
      <c r="G365" s="36">
        <f t="shared" si="72"/>
        <v>109.78943244985869</v>
      </c>
      <c r="H365" s="37">
        <f t="shared" si="73"/>
        <v>107.61121757390283</v>
      </c>
      <c r="I365" s="35">
        <f t="shared" si="65"/>
        <v>-12.93458946078438</v>
      </c>
      <c r="J365" s="36">
        <f t="shared" si="66"/>
        <v>-8.5454450945686915</v>
      </c>
      <c r="K365" s="37">
        <f t="shared" si="67"/>
        <v>-8.1804751244176401</v>
      </c>
      <c r="L365" s="35">
        <f t="shared" si="68"/>
        <v>102.2596246414542</v>
      </c>
      <c r="M365" s="36">
        <f t="shared" si="69"/>
        <v>92.77484592466007</v>
      </c>
      <c r="N365" s="37">
        <f t="shared" si="70"/>
        <v>91.065858255635689</v>
      </c>
    </row>
    <row r="366" spans="1:14" x14ac:dyDescent="0.25">
      <c r="A366" s="30" t="str">
        <f>data!A361</f>
        <v>364384018940947400_200169985</v>
      </c>
      <c r="B366" s="30" t="str">
        <f>data!B361</f>
        <v>outside</v>
      </c>
      <c r="C366" s="35">
        <f>data!C361</f>
        <v>123.63963646460699</v>
      </c>
      <c r="D366" s="36">
        <f>data!D361</f>
        <v>85.104350890682994</v>
      </c>
      <c r="E366" s="37">
        <f>data!E361</f>
        <v>73.327737195095906</v>
      </c>
      <c r="F366" s="35">
        <f t="shared" si="71"/>
        <v>117.39998738465938</v>
      </c>
      <c r="G366" s="36">
        <f t="shared" si="72"/>
        <v>109.78943244985869</v>
      </c>
      <c r="H366" s="37">
        <f t="shared" si="73"/>
        <v>107.61121757390283</v>
      </c>
      <c r="I366" s="35">
        <f t="shared" si="65"/>
        <v>6.2396490799476112</v>
      </c>
      <c r="J366" s="36">
        <f t="shared" si="66"/>
        <v>-24.6850815591757</v>
      </c>
      <c r="K366" s="37">
        <f t="shared" si="67"/>
        <v>-34.283480378806928</v>
      </c>
      <c r="L366" s="35">
        <f t="shared" si="68"/>
        <v>138.18097583618095</v>
      </c>
      <c r="M366" s="36">
        <f t="shared" si="69"/>
        <v>65.019065087931878</v>
      </c>
      <c r="N366" s="37">
        <f t="shared" si="70"/>
        <v>49.995390606101665</v>
      </c>
    </row>
    <row r="367" spans="1:14" x14ac:dyDescent="0.25">
      <c r="A367" s="30" t="str">
        <f>data!A362</f>
        <v>364405107840434794_235512735</v>
      </c>
      <c r="B367" s="30" t="str">
        <f>data!B362</f>
        <v>outside</v>
      </c>
      <c r="C367" s="35">
        <f>data!C362</f>
        <v>87.333279935067594</v>
      </c>
      <c r="D367" s="36">
        <f>data!D362</f>
        <v>80.065658507411598</v>
      </c>
      <c r="E367" s="37">
        <f>data!E362</f>
        <v>81.0192981331966</v>
      </c>
      <c r="F367" s="35">
        <f t="shared" si="71"/>
        <v>117.39998738465938</v>
      </c>
      <c r="G367" s="36">
        <f t="shared" si="72"/>
        <v>109.78943244985869</v>
      </c>
      <c r="H367" s="37">
        <f t="shared" si="73"/>
        <v>107.61121757390283</v>
      </c>
      <c r="I367" s="35">
        <f t="shared" si="65"/>
        <v>-30.066707449591789</v>
      </c>
      <c r="J367" s="36">
        <f t="shared" si="66"/>
        <v>-29.723773942447096</v>
      </c>
      <c r="K367" s="37">
        <f t="shared" si="67"/>
        <v>-26.591919440706235</v>
      </c>
      <c r="L367" s="35">
        <f t="shared" si="68"/>
        <v>70.164017523699343</v>
      </c>
      <c r="M367" s="36">
        <f t="shared" si="69"/>
        <v>56.353885930987474</v>
      </c>
      <c r="N367" s="37">
        <f t="shared" si="70"/>
        <v>62.097292345157761</v>
      </c>
    </row>
    <row r="368" spans="1:14" x14ac:dyDescent="0.25">
      <c r="A368" s="30" t="str">
        <f>data!A363</f>
        <v>364417060531553221_1161231</v>
      </c>
      <c r="B368" s="30" t="str">
        <f>data!B363</f>
        <v>outside</v>
      </c>
      <c r="C368" s="35">
        <f>data!C363</f>
        <v>111.96640181126899</v>
      </c>
      <c r="D368" s="36">
        <f>data!D363</f>
        <v>106.840937246358</v>
      </c>
      <c r="E368" s="37">
        <f>data!E363</f>
        <v>119.91870648041299</v>
      </c>
      <c r="F368" s="35">
        <f t="shared" si="71"/>
        <v>117.39998738465938</v>
      </c>
      <c r="G368" s="36">
        <f t="shared" si="72"/>
        <v>109.78943244985869</v>
      </c>
      <c r="H368" s="37">
        <f t="shared" si="73"/>
        <v>107.61121757390283</v>
      </c>
      <c r="I368" s="35">
        <f t="shared" si="65"/>
        <v>-5.4335855733903884</v>
      </c>
      <c r="J368" s="36">
        <f t="shared" si="66"/>
        <v>-2.9484952035006984</v>
      </c>
      <c r="K368" s="37">
        <f t="shared" si="67"/>
        <v>12.307488906510159</v>
      </c>
      <c r="L368" s="35">
        <f t="shared" si="68"/>
        <v>116.31213548196051</v>
      </c>
      <c r="M368" s="36">
        <f t="shared" si="69"/>
        <v>102.40007601403033</v>
      </c>
      <c r="N368" s="37">
        <f t="shared" si="70"/>
        <v>123.30162022007634</v>
      </c>
    </row>
    <row r="369" spans="1:14" x14ac:dyDescent="0.25">
      <c r="A369" s="30" t="str">
        <f>data!A364</f>
        <v>364419082715472726_54582119</v>
      </c>
      <c r="B369" s="30" t="str">
        <f>data!B364</f>
        <v>outside</v>
      </c>
      <c r="C369" s="35">
        <f>data!C364</f>
        <v>144.993399974368</v>
      </c>
      <c r="D369" s="36">
        <f>data!D364</f>
        <v>125.299030287496</v>
      </c>
      <c r="E369" s="37">
        <f>data!E364</f>
        <v>114.341877055833</v>
      </c>
      <c r="F369" s="35">
        <f t="shared" si="71"/>
        <v>117.39998738465938</v>
      </c>
      <c r="G369" s="36">
        <f t="shared" si="72"/>
        <v>109.78943244985869</v>
      </c>
      <c r="H369" s="37">
        <f t="shared" si="73"/>
        <v>107.61121757390283</v>
      </c>
      <c r="I369" s="35">
        <f t="shared" si="65"/>
        <v>27.59341258970862</v>
      </c>
      <c r="J369" s="36">
        <f t="shared" si="66"/>
        <v>15.509597837637301</v>
      </c>
      <c r="K369" s="37">
        <f t="shared" si="67"/>
        <v>6.7306594819301608</v>
      </c>
      <c r="L369" s="35">
        <f t="shared" si="68"/>
        <v>178.18548692713267</v>
      </c>
      <c r="M369" s="36">
        <f t="shared" si="69"/>
        <v>134.14297098178503</v>
      </c>
      <c r="N369" s="37">
        <f t="shared" si="70"/>
        <v>114.52703697814606</v>
      </c>
    </row>
    <row r="370" spans="1:14" x14ac:dyDescent="0.25">
      <c r="A370" s="30" t="str">
        <f>data!A365</f>
        <v>364422040312514066_22712464</v>
      </c>
      <c r="B370" s="30" t="str">
        <f>data!B365</f>
        <v>outside</v>
      </c>
      <c r="C370" s="35">
        <f>data!C365</f>
        <v>93.830044000170801</v>
      </c>
      <c r="D370" s="36">
        <f>data!D365</f>
        <v>91.839111025673802</v>
      </c>
      <c r="E370" s="37">
        <f>data!E365</f>
        <v>94.161743346576003</v>
      </c>
      <c r="F370" s="35">
        <f t="shared" si="71"/>
        <v>117.39998738465938</v>
      </c>
      <c r="G370" s="36">
        <f t="shared" si="72"/>
        <v>109.78943244985869</v>
      </c>
      <c r="H370" s="37">
        <f t="shared" si="73"/>
        <v>107.61121757390283</v>
      </c>
      <c r="I370" s="35">
        <f t="shared" si="65"/>
        <v>-23.569943384488582</v>
      </c>
      <c r="J370" s="36">
        <f t="shared" si="66"/>
        <v>-17.950321424184892</v>
      </c>
      <c r="K370" s="37">
        <f t="shared" si="67"/>
        <v>-13.449474227326832</v>
      </c>
      <c r="L370" s="35">
        <f t="shared" si="68"/>
        <v>82.335168055497405</v>
      </c>
      <c r="M370" s="36">
        <f t="shared" si="69"/>
        <v>76.601019037431229</v>
      </c>
      <c r="N370" s="37">
        <f t="shared" si="70"/>
        <v>82.775615232178936</v>
      </c>
    </row>
    <row r="371" spans="1:14" x14ac:dyDescent="0.25">
      <c r="A371" s="30" t="str">
        <f>data!A366</f>
        <v>364453159223631509_13034806</v>
      </c>
      <c r="B371" s="30" t="str">
        <f>data!B366</f>
        <v>outside</v>
      </c>
      <c r="C371" s="35">
        <f>data!C366</f>
        <v>141.82113716946401</v>
      </c>
      <c r="D371" s="36">
        <f>data!D366</f>
        <v>129.241958221197</v>
      </c>
      <c r="E371" s="37">
        <f>data!E366</f>
        <v>121.711638685975</v>
      </c>
      <c r="F371" s="35">
        <f t="shared" si="71"/>
        <v>117.39998738465938</v>
      </c>
      <c r="G371" s="36">
        <f t="shared" si="72"/>
        <v>109.78943244985869</v>
      </c>
      <c r="H371" s="37">
        <f t="shared" si="73"/>
        <v>107.61121757390283</v>
      </c>
      <c r="I371" s="35">
        <f t="shared" si="65"/>
        <v>24.421149784804626</v>
      </c>
      <c r="J371" s="36">
        <f t="shared" si="66"/>
        <v>19.452525771338301</v>
      </c>
      <c r="K371" s="37">
        <f t="shared" si="67"/>
        <v>14.100421112072169</v>
      </c>
      <c r="L371" s="35">
        <f t="shared" si="68"/>
        <v>172.242514743134</v>
      </c>
      <c r="M371" s="36">
        <f t="shared" si="69"/>
        <v>140.92373359826712</v>
      </c>
      <c r="N371" s="37">
        <f t="shared" si="70"/>
        <v>126.12261969614089</v>
      </c>
    </row>
    <row r="372" spans="1:14" x14ac:dyDescent="0.25">
      <c r="A372" s="30" t="str">
        <f>data!A367</f>
        <v>364473756123306222_11552981</v>
      </c>
      <c r="B372" s="30" t="str">
        <f>data!B367</f>
        <v>outside</v>
      </c>
      <c r="C372" s="35">
        <f>data!C367</f>
        <v>122.29217395019</v>
      </c>
      <c r="D372" s="36">
        <f>data!D367</f>
        <v>114.407375368448</v>
      </c>
      <c r="E372" s="37">
        <f>data!E367</f>
        <v>109.213133837413</v>
      </c>
      <c r="F372" s="35">
        <f t="shared" si="71"/>
        <v>117.39998738465938</v>
      </c>
      <c r="G372" s="36">
        <f t="shared" si="72"/>
        <v>109.78943244985869</v>
      </c>
      <c r="H372" s="37">
        <f t="shared" si="73"/>
        <v>107.61121757390283</v>
      </c>
      <c r="I372" s="35">
        <f t="shared" si="65"/>
        <v>4.892186565530622</v>
      </c>
      <c r="J372" s="36">
        <f t="shared" si="66"/>
        <v>4.6179429185893071</v>
      </c>
      <c r="K372" s="37">
        <f t="shared" si="67"/>
        <v>1.6019162635101623</v>
      </c>
      <c r="L372" s="35">
        <f t="shared" si="68"/>
        <v>135.65661618042304</v>
      </c>
      <c r="M372" s="36">
        <f t="shared" si="69"/>
        <v>115.41228968389437</v>
      </c>
      <c r="N372" s="37">
        <f t="shared" si="70"/>
        <v>106.45747255895085</v>
      </c>
    </row>
    <row r="373" spans="1:14" x14ac:dyDescent="0.25">
      <c r="A373" s="30" t="str">
        <f>data!A368</f>
        <v>364488165930430541_23786915</v>
      </c>
      <c r="B373" s="30" t="str">
        <f>data!B368</f>
        <v>outside</v>
      </c>
      <c r="C373" s="35">
        <f>data!C368</f>
        <v>143.433326925541</v>
      </c>
      <c r="D373" s="36">
        <f>data!D368</f>
        <v>131.91339869281001</v>
      </c>
      <c r="E373" s="37">
        <f>data!E368</f>
        <v>123.68951044470001</v>
      </c>
      <c r="F373" s="35">
        <f t="shared" si="71"/>
        <v>117.39998738465938</v>
      </c>
      <c r="G373" s="36">
        <f t="shared" si="72"/>
        <v>109.78943244985869</v>
      </c>
      <c r="H373" s="37">
        <f t="shared" si="73"/>
        <v>107.61121757390283</v>
      </c>
      <c r="I373" s="35">
        <f t="shared" si="65"/>
        <v>26.033339540881613</v>
      </c>
      <c r="J373" s="36">
        <f t="shared" si="66"/>
        <v>22.123966242951312</v>
      </c>
      <c r="K373" s="37">
        <f t="shared" si="67"/>
        <v>16.078292870797171</v>
      </c>
      <c r="L373" s="35">
        <f t="shared" si="68"/>
        <v>175.26281900698046</v>
      </c>
      <c r="M373" s="36">
        <f t="shared" si="69"/>
        <v>145.51788393189187</v>
      </c>
      <c r="N373" s="37">
        <f t="shared" si="70"/>
        <v>129.23460305935853</v>
      </c>
    </row>
    <row r="374" spans="1:14" x14ac:dyDescent="0.25">
      <c r="A374" s="30" t="str">
        <f>data!A369</f>
        <v>364524167632283326_7579376</v>
      </c>
      <c r="B374" s="30" t="str">
        <f>data!B369</f>
        <v>outside</v>
      </c>
      <c r="C374" s="35">
        <f>data!C369</f>
        <v>109.28678072536199</v>
      </c>
      <c r="D374" s="36">
        <f>data!D369</f>
        <v>97.412437524029201</v>
      </c>
      <c r="E374" s="37">
        <f>data!E369</f>
        <v>95.240687342475098</v>
      </c>
      <c r="F374" s="35">
        <f t="shared" si="71"/>
        <v>117.39998738465938</v>
      </c>
      <c r="G374" s="36">
        <f t="shared" si="72"/>
        <v>109.78943244985869</v>
      </c>
      <c r="H374" s="37">
        <f t="shared" si="73"/>
        <v>107.61121757390283</v>
      </c>
      <c r="I374" s="35">
        <f t="shared" si="65"/>
        <v>-8.1132066592973899</v>
      </c>
      <c r="J374" s="36">
        <f t="shared" si="66"/>
        <v>-12.376994925829493</v>
      </c>
      <c r="K374" s="37">
        <f t="shared" si="67"/>
        <v>-12.370530231427736</v>
      </c>
      <c r="L374" s="35">
        <f t="shared" si="68"/>
        <v>111.29208684267901</v>
      </c>
      <c r="M374" s="36">
        <f t="shared" si="69"/>
        <v>86.185623322608905</v>
      </c>
      <c r="N374" s="37">
        <f t="shared" si="70"/>
        <v>84.47322568152677</v>
      </c>
    </row>
    <row r="375" spans="1:14" x14ac:dyDescent="0.25">
      <c r="A375" s="30" t="str">
        <f>data!A370</f>
        <v>364525189348523628_10969926</v>
      </c>
      <c r="B375" s="30" t="str">
        <f>data!B370</f>
        <v>outside</v>
      </c>
      <c r="C375" s="35">
        <f>data!C370</f>
        <v>91.470684352172199</v>
      </c>
      <c r="D375" s="36">
        <f>data!D370</f>
        <v>92.962525097184795</v>
      </c>
      <c r="E375" s="37">
        <f>data!E370</f>
        <v>108.858868383954</v>
      </c>
      <c r="F375" s="35">
        <f t="shared" si="71"/>
        <v>117.39998738465938</v>
      </c>
      <c r="G375" s="36">
        <f t="shared" si="72"/>
        <v>109.78943244985869</v>
      </c>
      <c r="H375" s="37">
        <f t="shared" si="73"/>
        <v>107.61121757390283</v>
      </c>
      <c r="I375" s="35">
        <f t="shared" si="65"/>
        <v>-25.929303032487184</v>
      </c>
      <c r="J375" s="36">
        <f t="shared" si="66"/>
        <v>-16.826907352673899</v>
      </c>
      <c r="K375" s="37">
        <f t="shared" si="67"/>
        <v>1.2476508100511694</v>
      </c>
      <c r="L375" s="35">
        <f t="shared" si="68"/>
        <v>77.915102751188883</v>
      </c>
      <c r="M375" s="36">
        <f t="shared" si="69"/>
        <v>78.532985400250709</v>
      </c>
      <c r="N375" s="37">
        <f t="shared" si="70"/>
        <v>105.90007130557645</v>
      </c>
    </row>
    <row r="376" spans="1:14" x14ac:dyDescent="0.25">
      <c r="A376" s="30" t="str">
        <f>data!A371</f>
        <v>364536505031794568_10781350</v>
      </c>
      <c r="B376" s="30" t="str">
        <f>data!B371</f>
        <v>outside</v>
      </c>
      <c r="C376" s="35">
        <f>data!C371</f>
        <v>110.618415993848</v>
      </c>
      <c r="D376" s="36">
        <f>data!D371</f>
        <v>97.215654235550403</v>
      </c>
      <c r="E376" s="37">
        <f>data!E371</f>
        <v>94.542707932846298</v>
      </c>
      <c r="F376" s="35">
        <f t="shared" si="71"/>
        <v>117.39998738465938</v>
      </c>
      <c r="G376" s="36">
        <f t="shared" si="72"/>
        <v>109.78943244985869</v>
      </c>
      <c r="H376" s="37">
        <f t="shared" si="73"/>
        <v>107.61121757390283</v>
      </c>
      <c r="I376" s="35">
        <f t="shared" si="65"/>
        <v>-6.7815713908113793</v>
      </c>
      <c r="J376" s="36">
        <f t="shared" si="66"/>
        <v>-12.573778214308291</v>
      </c>
      <c r="K376" s="37">
        <f t="shared" si="67"/>
        <v>-13.068509641056536</v>
      </c>
      <c r="L376" s="35">
        <f t="shared" si="68"/>
        <v>113.78679546127451</v>
      </c>
      <c r="M376" s="36">
        <f t="shared" si="69"/>
        <v>85.847209639046341</v>
      </c>
      <c r="N376" s="37">
        <f t="shared" si="70"/>
        <v>83.375024900282241</v>
      </c>
    </row>
    <row r="377" spans="1:14" x14ac:dyDescent="0.25">
      <c r="A377" s="30" t="str">
        <f>data!A372</f>
        <v>364539141187606395_22903492</v>
      </c>
      <c r="B377" s="30" t="str">
        <f>data!B372</f>
        <v>outside</v>
      </c>
      <c r="C377" s="35">
        <f>data!C372</f>
        <v>86.775086505190203</v>
      </c>
      <c r="D377" s="36">
        <f>data!D372</f>
        <v>88.1247597078046</v>
      </c>
      <c r="E377" s="37">
        <f>data!E372</f>
        <v>83.612243154342394</v>
      </c>
      <c r="F377" s="35">
        <f t="shared" si="71"/>
        <v>117.39998738465938</v>
      </c>
      <c r="G377" s="36">
        <f t="shared" si="72"/>
        <v>109.78943244985869</v>
      </c>
      <c r="H377" s="37">
        <f t="shared" si="73"/>
        <v>107.61121757390283</v>
      </c>
      <c r="I377" s="35">
        <f t="shared" si="65"/>
        <v>-30.62490087946918</v>
      </c>
      <c r="J377" s="36">
        <f t="shared" si="66"/>
        <v>-21.664672742054094</v>
      </c>
      <c r="K377" s="37">
        <f t="shared" si="67"/>
        <v>-23.99897441956044</v>
      </c>
      <c r="L377" s="35">
        <f t="shared" si="68"/>
        <v>69.118288266361674</v>
      </c>
      <c r="M377" s="36">
        <f t="shared" si="69"/>
        <v>70.213345972088703</v>
      </c>
      <c r="N377" s="37">
        <f t="shared" si="70"/>
        <v>66.17703196020004</v>
      </c>
    </row>
    <row r="378" spans="1:14" x14ac:dyDescent="0.25">
      <c r="A378" s="30" t="str">
        <f>data!A373</f>
        <v>364564917012909176_282272034</v>
      </c>
      <c r="B378" s="30" t="str">
        <f>data!B373</f>
        <v>outside</v>
      </c>
      <c r="C378" s="35">
        <f>data!C373</f>
        <v>81.931340510060195</v>
      </c>
      <c r="D378" s="36">
        <f>data!D373</f>
        <v>87.458039642872293</v>
      </c>
      <c r="E378" s="37">
        <f>data!E373</f>
        <v>94.066107052842895</v>
      </c>
      <c r="F378" s="35">
        <f t="shared" si="71"/>
        <v>117.39998738465938</v>
      </c>
      <c r="G378" s="36">
        <f t="shared" si="72"/>
        <v>109.78943244985869</v>
      </c>
      <c r="H378" s="37">
        <f t="shared" si="73"/>
        <v>107.61121757390283</v>
      </c>
      <c r="I378" s="35">
        <f t="shared" si="65"/>
        <v>-35.468646874599187</v>
      </c>
      <c r="J378" s="36">
        <f t="shared" si="66"/>
        <v>-22.331392806986401</v>
      </c>
      <c r="K378" s="37">
        <f t="shared" si="67"/>
        <v>-13.545110521059939</v>
      </c>
      <c r="L378" s="35">
        <f t="shared" si="68"/>
        <v>60.043930470118575</v>
      </c>
      <c r="M378" s="36">
        <f t="shared" si="69"/>
        <v>69.066768969422569</v>
      </c>
      <c r="N378" s="37">
        <f t="shared" si="70"/>
        <v>82.62514109061523</v>
      </c>
    </row>
    <row r="379" spans="1:14" x14ac:dyDescent="0.25">
      <c r="A379" s="30" t="str">
        <f>data!A374</f>
        <v>363364702873301087_7397923</v>
      </c>
      <c r="B379" s="30" t="str">
        <f>data!B374</f>
        <v>people</v>
      </c>
      <c r="C379" s="35">
        <f>data!C374</f>
        <v>126.038596266393</v>
      </c>
      <c r="D379" s="36">
        <f>data!D374</f>
        <v>125.92964244521301</v>
      </c>
      <c r="E379" s="37">
        <f>data!E374</f>
        <v>122.20984450425</v>
      </c>
      <c r="F379" s="35">
        <f t="shared" si="71"/>
        <v>112.38332990123935</v>
      </c>
      <c r="G379" s="36">
        <f t="shared" si="72"/>
        <v>85.732727258454389</v>
      </c>
      <c r="H379" s="37">
        <f t="shared" si="73"/>
        <v>84.845369393683967</v>
      </c>
      <c r="I379" s="35">
        <f t="shared" si="65"/>
        <v>13.655266365153651</v>
      </c>
      <c r="J379" s="36">
        <f t="shared" si="66"/>
        <v>40.196915186758616</v>
      </c>
      <c r="K379" s="37">
        <f t="shared" si="67"/>
        <v>37.364475110566033</v>
      </c>
      <c r="L379" s="35">
        <f t="shared" si="68"/>
        <v>150.61463956026805</v>
      </c>
      <c r="M379" s="36">
        <f t="shared" si="69"/>
        <v>163.91239182756766</v>
      </c>
      <c r="N379" s="37">
        <f t="shared" si="70"/>
        <v>169.25081413639975</v>
      </c>
    </row>
    <row r="380" spans="1:14" x14ac:dyDescent="0.25">
      <c r="A380" s="30" t="str">
        <f>data!A375</f>
        <v>363368464310387108_7449911</v>
      </c>
      <c r="B380" s="30" t="str">
        <f>data!B375</f>
        <v>people</v>
      </c>
      <c r="C380" s="35">
        <f>data!C375</f>
        <v>131.323860481011</v>
      </c>
      <c r="D380" s="36">
        <f>data!D375</f>
        <v>130.63711606647001</v>
      </c>
      <c r="E380" s="37">
        <f>data!E375</f>
        <v>130.11096159596701</v>
      </c>
      <c r="F380" s="35">
        <f t="shared" si="71"/>
        <v>112.38332990123935</v>
      </c>
      <c r="G380" s="36">
        <f t="shared" si="72"/>
        <v>85.732727258454389</v>
      </c>
      <c r="H380" s="37">
        <f t="shared" si="73"/>
        <v>84.845369393683967</v>
      </c>
      <c r="I380" s="35">
        <f t="shared" si="65"/>
        <v>18.940530579771647</v>
      </c>
      <c r="J380" s="36">
        <f t="shared" si="66"/>
        <v>44.904388808015625</v>
      </c>
      <c r="K380" s="37">
        <f t="shared" si="67"/>
        <v>45.265592202283045</v>
      </c>
      <c r="L380" s="35">
        <f t="shared" si="68"/>
        <v>158.66409858573206</v>
      </c>
      <c r="M380" s="36">
        <f t="shared" si="69"/>
        <v>170.81873906801087</v>
      </c>
      <c r="N380" s="37">
        <f t="shared" si="70"/>
        <v>182.06777397641395</v>
      </c>
    </row>
    <row r="381" spans="1:14" x14ac:dyDescent="0.25">
      <c r="A381" s="30" t="str">
        <f>data!A376</f>
        <v>363938925490445987_227209838</v>
      </c>
      <c r="B381" s="30" t="str">
        <f>data!B376</f>
        <v>people</v>
      </c>
      <c r="C381" s="35">
        <f>data!C376</f>
        <v>112.660066641035</v>
      </c>
      <c r="D381" s="36">
        <f>data!D376</f>
        <v>92.654844290657394</v>
      </c>
      <c r="E381" s="37">
        <f>data!E376</f>
        <v>80.174003588363405</v>
      </c>
      <c r="F381" s="35">
        <f t="shared" si="71"/>
        <v>112.38332990123935</v>
      </c>
      <c r="G381" s="36">
        <f t="shared" si="72"/>
        <v>85.732727258454389</v>
      </c>
      <c r="H381" s="37">
        <f t="shared" si="73"/>
        <v>84.845369393683967</v>
      </c>
      <c r="I381" s="35">
        <f t="shared" si="65"/>
        <v>0.27673673979565194</v>
      </c>
      <c r="J381" s="36">
        <f t="shared" si="66"/>
        <v>6.9221170322030048</v>
      </c>
      <c r="K381" s="37">
        <f t="shared" si="67"/>
        <v>-4.671365805320562</v>
      </c>
      <c r="L381" s="35">
        <f t="shared" si="68"/>
        <v>130.23913482345154</v>
      </c>
      <c r="M381" s="36">
        <f t="shared" si="69"/>
        <v>115.0948457507709</v>
      </c>
      <c r="N381" s="37">
        <f t="shared" si="70"/>
        <v>101.06150892727246</v>
      </c>
    </row>
    <row r="382" spans="1:14" x14ac:dyDescent="0.25">
      <c r="A382" s="30" t="str">
        <f>data!A377</f>
        <v>363941253151642799_723508</v>
      </c>
      <c r="B382" s="30" t="str">
        <f>data!B377</f>
        <v>people</v>
      </c>
      <c r="C382" s="35">
        <f>data!C377</f>
        <v>177.17604340211</v>
      </c>
      <c r="D382" s="36">
        <f>data!D377</f>
        <v>156.43031526336</v>
      </c>
      <c r="E382" s="37">
        <f>data!E377</f>
        <v>140.62438591994501</v>
      </c>
      <c r="F382" s="35">
        <f t="shared" si="71"/>
        <v>112.38332990123935</v>
      </c>
      <c r="G382" s="36">
        <f t="shared" si="72"/>
        <v>85.732727258454389</v>
      </c>
      <c r="H382" s="37">
        <f t="shared" si="73"/>
        <v>84.845369393683967</v>
      </c>
      <c r="I382" s="35">
        <f t="shared" si="65"/>
        <v>64.792713500870647</v>
      </c>
      <c r="J382" s="36">
        <f t="shared" si="66"/>
        <v>70.697588004905612</v>
      </c>
      <c r="K382" s="37">
        <f t="shared" si="67"/>
        <v>55.779016526261046</v>
      </c>
      <c r="L382" s="35">
        <f t="shared" si="68"/>
        <v>228.49698728610221</v>
      </c>
      <c r="M382" s="36">
        <f t="shared" si="69"/>
        <v>208.66001114466158</v>
      </c>
      <c r="N382" s="37">
        <f t="shared" si="70"/>
        <v>199.12234180236317</v>
      </c>
    </row>
    <row r="383" spans="1:14" x14ac:dyDescent="0.25">
      <c r="A383" s="30" t="str">
        <f>data!A378</f>
        <v>363947012199906858_176178934</v>
      </c>
      <c r="B383" s="30" t="str">
        <f>data!B378</f>
        <v>people</v>
      </c>
      <c r="C383" s="35">
        <f>data!C378</f>
        <v>86.604212055192406</v>
      </c>
      <c r="D383" s="36">
        <f>data!D378</f>
        <v>54.7104532444786</v>
      </c>
      <c r="E383" s="37">
        <f>data!E378</f>
        <v>53.569449784270901</v>
      </c>
      <c r="F383" s="35">
        <f t="shared" si="71"/>
        <v>112.38332990123935</v>
      </c>
      <c r="G383" s="36">
        <f t="shared" si="72"/>
        <v>85.732727258454389</v>
      </c>
      <c r="H383" s="37">
        <f t="shared" si="73"/>
        <v>84.845369393683967</v>
      </c>
      <c r="I383" s="35">
        <f t="shared" si="65"/>
        <v>-25.779117846046944</v>
      </c>
      <c r="J383" s="36">
        <f t="shared" si="66"/>
        <v>-31.022274013975789</v>
      </c>
      <c r="K383" s="37">
        <f t="shared" si="67"/>
        <v>-31.275919609413066</v>
      </c>
      <c r="L383" s="35">
        <f t="shared" si="68"/>
        <v>90.556060270224492</v>
      </c>
      <c r="M383" s="36">
        <f t="shared" si="69"/>
        <v>59.426527354097921</v>
      </c>
      <c r="N383" s="37">
        <f t="shared" si="70"/>
        <v>57.904383965028806</v>
      </c>
    </row>
    <row r="384" spans="1:14" x14ac:dyDescent="0.25">
      <c r="A384" s="30" t="str">
        <f>data!A379</f>
        <v>363950794092363318_194036582</v>
      </c>
      <c r="B384" s="30" t="str">
        <f>data!B379</f>
        <v>people</v>
      </c>
      <c r="C384" s="35">
        <f>data!C379</f>
        <v>73.679151181169601</v>
      </c>
      <c r="D384" s="36">
        <f>data!D379</f>
        <v>50.168952112435299</v>
      </c>
      <c r="E384" s="37">
        <f>data!E379</f>
        <v>76.176064761416498</v>
      </c>
      <c r="F384" s="35">
        <f t="shared" si="71"/>
        <v>112.38332990123935</v>
      </c>
      <c r="G384" s="36">
        <f t="shared" si="72"/>
        <v>85.732727258454389</v>
      </c>
      <c r="H384" s="37">
        <f t="shared" si="73"/>
        <v>84.845369393683967</v>
      </c>
      <c r="I384" s="35">
        <f t="shared" si="65"/>
        <v>-38.704178720069748</v>
      </c>
      <c r="J384" s="36">
        <f t="shared" si="66"/>
        <v>-35.56377514601909</v>
      </c>
      <c r="K384" s="37">
        <f t="shared" si="67"/>
        <v>-8.6693046322674689</v>
      </c>
      <c r="L384" s="35">
        <f t="shared" si="68"/>
        <v>70.871188581251687</v>
      </c>
      <c r="M384" s="36">
        <f t="shared" si="69"/>
        <v>52.763678800019008</v>
      </c>
      <c r="N384" s="37">
        <f t="shared" si="70"/>
        <v>94.576170108343945</v>
      </c>
    </row>
    <row r="385" spans="1:14" x14ac:dyDescent="0.25">
      <c r="A385" s="30" t="str">
        <f>data!A380</f>
        <v>363951826741196714_14969316</v>
      </c>
      <c r="B385" s="30" t="str">
        <f>data!B380</f>
        <v>people</v>
      </c>
      <c r="C385" s="35">
        <f>data!C380</f>
        <v>111.89587338203199</v>
      </c>
      <c r="D385" s="36">
        <f>data!D380</f>
        <v>83.840168311333201</v>
      </c>
      <c r="E385" s="37">
        <f>data!E380</f>
        <v>66.460303729334797</v>
      </c>
      <c r="F385" s="35">
        <f t="shared" si="71"/>
        <v>112.38332990123935</v>
      </c>
      <c r="G385" s="36">
        <f t="shared" si="72"/>
        <v>85.732727258454389</v>
      </c>
      <c r="H385" s="37">
        <f t="shared" si="73"/>
        <v>84.845369393683967</v>
      </c>
      <c r="I385" s="35">
        <f t="shared" si="65"/>
        <v>-0.48745651920735611</v>
      </c>
      <c r="J385" s="36">
        <f t="shared" si="66"/>
        <v>-1.8925589471211879</v>
      </c>
      <c r="K385" s="37">
        <f t="shared" si="67"/>
        <v>-18.38506566434917</v>
      </c>
      <c r="L385" s="35">
        <f t="shared" si="68"/>
        <v>129.07526825480068</v>
      </c>
      <c r="M385" s="36">
        <f t="shared" si="69"/>
        <v>102.16281085835851</v>
      </c>
      <c r="N385" s="37">
        <f t="shared" si="70"/>
        <v>78.815548221862727</v>
      </c>
    </row>
    <row r="386" spans="1:14" x14ac:dyDescent="0.25">
      <c r="A386" s="30" t="str">
        <f>data!A381</f>
        <v>364025841936596886_15083166</v>
      </c>
      <c r="B386" s="30" t="str">
        <f>data!B381</f>
        <v>people</v>
      </c>
      <c r="C386" s="35">
        <f>data!C381</f>
        <v>143.07949933786099</v>
      </c>
      <c r="D386" s="36">
        <f>data!D381</f>
        <v>130.04125550002101</v>
      </c>
      <c r="E386" s="37">
        <f>data!E381</f>
        <v>115.355771284548</v>
      </c>
      <c r="F386" s="35">
        <f t="shared" si="71"/>
        <v>112.38332990123935</v>
      </c>
      <c r="G386" s="36">
        <f t="shared" si="72"/>
        <v>85.732727258454389</v>
      </c>
      <c r="H386" s="37">
        <f t="shared" si="73"/>
        <v>84.845369393683967</v>
      </c>
      <c r="I386" s="35">
        <f t="shared" si="65"/>
        <v>30.696169436621645</v>
      </c>
      <c r="J386" s="36">
        <f t="shared" si="66"/>
        <v>44.30852824156662</v>
      </c>
      <c r="K386" s="37">
        <f t="shared" si="67"/>
        <v>30.510401890864031</v>
      </c>
      <c r="L386" s="35">
        <f t="shared" si="68"/>
        <v>176.56794018264762</v>
      </c>
      <c r="M386" s="36">
        <f t="shared" si="69"/>
        <v>169.94455042461595</v>
      </c>
      <c r="N386" s="37">
        <f t="shared" si="70"/>
        <v>158.13233808071246</v>
      </c>
    </row>
    <row r="387" spans="1:14" x14ac:dyDescent="0.25">
      <c r="A387" s="30" t="str">
        <f>data!A382</f>
        <v>364026440713877916_28596645</v>
      </c>
      <c r="B387" s="30" t="str">
        <f>data!B382</f>
        <v>people</v>
      </c>
      <c r="C387" s="35">
        <f>data!C382</f>
        <v>103.110256738861</v>
      </c>
      <c r="D387" s="36">
        <f>data!D382</f>
        <v>61.748131060703102</v>
      </c>
      <c r="E387" s="37">
        <f>data!E382</f>
        <v>101.657813234226</v>
      </c>
      <c r="F387" s="35">
        <f t="shared" si="71"/>
        <v>112.38332990123935</v>
      </c>
      <c r="G387" s="36">
        <f t="shared" si="72"/>
        <v>85.732727258454389</v>
      </c>
      <c r="H387" s="37">
        <f t="shared" si="73"/>
        <v>84.845369393683967</v>
      </c>
      <c r="I387" s="35">
        <f t="shared" si="65"/>
        <v>-9.2730731623783527</v>
      </c>
      <c r="J387" s="36">
        <f t="shared" si="66"/>
        <v>-23.984596197751287</v>
      </c>
      <c r="K387" s="37">
        <f t="shared" si="67"/>
        <v>16.812443840542031</v>
      </c>
      <c r="L387" s="35">
        <f t="shared" si="68"/>
        <v>115.69477140337675</v>
      </c>
      <c r="M387" s="36">
        <f t="shared" si="69"/>
        <v>69.75152345088577</v>
      </c>
      <c r="N387" s="37">
        <f t="shared" si="70"/>
        <v>135.91191327455087</v>
      </c>
    </row>
    <row r="388" spans="1:14" x14ac:dyDescent="0.25">
      <c r="A388" s="30" t="str">
        <f>data!A383</f>
        <v>364032907374344717_28596645</v>
      </c>
      <c r="B388" s="30" t="str">
        <f>data!B383</f>
        <v>people</v>
      </c>
      <c r="C388" s="35">
        <f>data!C383</f>
        <v>107.867668418129</v>
      </c>
      <c r="D388" s="36">
        <f>data!D383</f>
        <v>39.607415951129802</v>
      </c>
      <c r="E388" s="37">
        <f>data!E383</f>
        <v>62.582051774958302</v>
      </c>
      <c r="F388" s="35">
        <f t="shared" si="71"/>
        <v>112.38332990123935</v>
      </c>
      <c r="G388" s="36">
        <f t="shared" si="72"/>
        <v>85.732727258454389</v>
      </c>
      <c r="H388" s="37">
        <f t="shared" si="73"/>
        <v>84.845369393683967</v>
      </c>
      <c r="I388" s="35">
        <f t="shared" si="65"/>
        <v>-4.5156614831103496</v>
      </c>
      <c r="J388" s="36">
        <f t="shared" si="66"/>
        <v>-46.125311307324587</v>
      </c>
      <c r="K388" s="37">
        <f t="shared" si="67"/>
        <v>-22.263317618725665</v>
      </c>
      <c r="L388" s="35">
        <f t="shared" si="68"/>
        <v>122.94031085505004</v>
      </c>
      <c r="M388" s="36">
        <f t="shared" si="69"/>
        <v>37.268820625328686</v>
      </c>
      <c r="N388" s="37">
        <f t="shared" si="70"/>
        <v>72.524361928622014</v>
      </c>
    </row>
    <row r="389" spans="1:14" x14ac:dyDescent="0.25">
      <c r="A389" s="30" t="str">
        <f>data!A384</f>
        <v>364042418285820580_28596645</v>
      </c>
      <c r="B389" s="30" t="str">
        <f>data!B384</f>
        <v>people</v>
      </c>
      <c r="C389" s="35">
        <f>data!C384</f>
        <v>70.058983724208602</v>
      </c>
      <c r="D389" s="36">
        <f>data!D384</f>
        <v>23.3668460848391</v>
      </c>
      <c r="E389" s="37">
        <f>data!E384</f>
        <v>65.096714938698696</v>
      </c>
      <c r="F389" s="35">
        <f t="shared" si="71"/>
        <v>112.38332990123935</v>
      </c>
      <c r="G389" s="36">
        <f t="shared" si="72"/>
        <v>85.732727258454389</v>
      </c>
      <c r="H389" s="37">
        <f t="shared" si="73"/>
        <v>84.845369393683967</v>
      </c>
      <c r="I389" s="35">
        <f t="shared" si="65"/>
        <v>-42.324346177030748</v>
      </c>
      <c r="J389" s="36">
        <f t="shared" si="66"/>
        <v>-62.365881173615293</v>
      </c>
      <c r="K389" s="37">
        <f t="shared" si="67"/>
        <v>-19.748654454985271</v>
      </c>
      <c r="L389" s="35">
        <f t="shared" si="68"/>
        <v>65.357672430151936</v>
      </c>
      <c r="M389" s="36">
        <f t="shared" si="69"/>
        <v>13.442236792166076</v>
      </c>
      <c r="N389" s="37">
        <f t="shared" si="70"/>
        <v>76.603574577503224</v>
      </c>
    </row>
    <row r="390" spans="1:14" x14ac:dyDescent="0.25">
      <c r="A390" s="30" t="str">
        <f>data!A385</f>
        <v>364043018868196481_49106632</v>
      </c>
      <c r="B390" s="30" t="str">
        <f>data!B385</f>
        <v>people</v>
      </c>
      <c r="C390" s="35">
        <f>data!C385</f>
        <v>99.195758041778703</v>
      </c>
      <c r="D390" s="36">
        <f>data!D385</f>
        <v>86.719370754837897</v>
      </c>
      <c r="E390" s="37">
        <f>data!E385</f>
        <v>61.051465248408697</v>
      </c>
      <c r="F390" s="35">
        <f t="shared" si="71"/>
        <v>112.38332990123935</v>
      </c>
      <c r="G390" s="36">
        <f t="shared" si="72"/>
        <v>85.732727258454389</v>
      </c>
      <c r="H390" s="37">
        <f t="shared" si="73"/>
        <v>84.845369393683967</v>
      </c>
      <c r="I390" s="35">
        <f t="shared" si="65"/>
        <v>-13.187571859460647</v>
      </c>
      <c r="J390" s="36">
        <f t="shared" si="66"/>
        <v>0.98664349638350757</v>
      </c>
      <c r="K390" s="37">
        <f t="shared" si="67"/>
        <v>-23.79390414527527</v>
      </c>
      <c r="L390" s="35">
        <f t="shared" si="68"/>
        <v>109.73298868298843</v>
      </c>
      <c r="M390" s="36">
        <f t="shared" si="69"/>
        <v>106.38689652515535</v>
      </c>
      <c r="N390" s="37">
        <f t="shared" si="70"/>
        <v>70.041489467078733</v>
      </c>
    </row>
    <row r="391" spans="1:14" x14ac:dyDescent="0.25">
      <c r="A391" s="30" t="str">
        <f>data!A386</f>
        <v>364043948821739362_172460</v>
      </c>
      <c r="B391" s="30" t="str">
        <f>data!B386</f>
        <v>people</v>
      </c>
      <c r="C391" s="35">
        <f>data!C386</f>
        <v>86.284303045837007</v>
      </c>
      <c r="D391" s="36">
        <f>data!D386</f>
        <v>52.348434362851798</v>
      </c>
      <c r="E391" s="37">
        <f>data!E386</f>
        <v>56.938965782391399</v>
      </c>
      <c r="F391" s="35">
        <f t="shared" si="71"/>
        <v>112.38332990123935</v>
      </c>
      <c r="G391" s="36">
        <f t="shared" si="72"/>
        <v>85.732727258454389</v>
      </c>
      <c r="H391" s="37">
        <f t="shared" si="73"/>
        <v>84.845369393683967</v>
      </c>
      <c r="I391" s="35">
        <f t="shared" si="65"/>
        <v>-26.099026855402343</v>
      </c>
      <c r="J391" s="36">
        <f t="shared" si="66"/>
        <v>-33.384292895602591</v>
      </c>
      <c r="K391" s="37">
        <f t="shared" si="67"/>
        <v>-27.906403611292568</v>
      </c>
      <c r="L391" s="35">
        <f t="shared" si="68"/>
        <v>90.068838750520541</v>
      </c>
      <c r="M391" s="36">
        <f t="shared" si="69"/>
        <v>55.9612030851874</v>
      </c>
      <c r="N391" s="37">
        <f t="shared" si="70"/>
        <v>63.370313747726243</v>
      </c>
    </row>
    <row r="392" spans="1:14" x14ac:dyDescent="0.25">
      <c r="A392" s="30" t="str">
        <f>data!A387</f>
        <v>364060498093867131_16217239</v>
      </c>
      <c r="B392" s="30" t="str">
        <f>data!B387</f>
        <v>people</v>
      </c>
      <c r="C392" s="35">
        <f>data!C387</f>
        <v>79.082030415652</v>
      </c>
      <c r="D392" s="36">
        <f>data!D387</f>
        <v>15.028237002862101</v>
      </c>
      <c r="E392" s="37">
        <f>data!E387</f>
        <v>24.198833781878701</v>
      </c>
      <c r="F392" s="35">
        <f t="shared" si="71"/>
        <v>112.38332990123935</v>
      </c>
      <c r="G392" s="36">
        <f t="shared" si="72"/>
        <v>85.732727258454389</v>
      </c>
      <c r="H392" s="37">
        <f t="shared" si="73"/>
        <v>84.845369393683967</v>
      </c>
      <c r="I392" s="35">
        <f t="shared" ref="I392:I455" si="74">C392-F392</f>
        <v>-33.30129948558735</v>
      </c>
      <c r="J392" s="36">
        <f t="shared" ref="J392:J455" si="75">D392-G392</f>
        <v>-70.70449025559229</v>
      </c>
      <c r="K392" s="37">
        <f t="shared" ref="K392:K455" si="76">E392-H392</f>
        <v>-60.646535611805263</v>
      </c>
      <c r="L392" s="35">
        <f t="shared" si="68"/>
        <v>79.099775318166579</v>
      </c>
      <c r="M392" s="36">
        <f t="shared" si="69"/>
        <v>1.2086409282621913</v>
      </c>
      <c r="N392" s="37">
        <f t="shared" si="70"/>
        <v>10.260234231597485</v>
      </c>
    </row>
    <row r="393" spans="1:14" x14ac:dyDescent="0.25">
      <c r="A393" s="30" t="str">
        <f>data!A388</f>
        <v>364061524298648330_42243409</v>
      </c>
      <c r="B393" s="30" t="str">
        <f>data!B388</f>
        <v>people</v>
      </c>
      <c r="C393" s="35">
        <f>data!C388</f>
        <v>111.426844376094</v>
      </c>
      <c r="D393" s="36">
        <f>data!D388</f>
        <v>100.63067623563499</v>
      </c>
      <c r="E393" s="37">
        <f>data!E388</f>
        <v>97.571265325302207</v>
      </c>
      <c r="F393" s="35">
        <f t="shared" si="71"/>
        <v>112.38332990123935</v>
      </c>
      <c r="G393" s="36">
        <f t="shared" si="72"/>
        <v>85.732727258454389</v>
      </c>
      <c r="H393" s="37">
        <f t="shared" si="73"/>
        <v>84.845369393683967</v>
      </c>
      <c r="I393" s="35">
        <f t="shared" si="74"/>
        <v>-0.95648552514535368</v>
      </c>
      <c r="J393" s="36">
        <f t="shared" si="75"/>
        <v>14.897948977180604</v>
      </c>
      <c r="K393" s="37">
        <f t="shared" si="76"/>
        <v>12.72589593161824</v>
      </c>
      <c r="L393" s="35">
        <f t="shared" si="68"/>
        <v>128.36093693440804</v>
      </c>
      <c r="M393" s="36">
        <f t="shared" si="69"/>
        <v>126.79621029898604</v>
      </c>
      <c r="N393" s="37">
        <f t="shared" si="70"/>
        <v>129.28283540809591</v>
      </c>
    </row>
    <row r="394" spans="1:14" x14ac:dyDescent="0.25">
      <c r="A394" s="30" t="str">
        <f>data!A389</f>
        <v>364072054266635392_28598432</v>
      </c>
      <c r="B394" s="30" t="str">
        <f>data!B389</f>
        <v>people</v>
      </c>
      <c r="C394" s="35">
        <f>data!C389</f>
        <v>99.087989662095694</v>
      </c>
      <c r="D394" s="36">
        <f>data!D389</f>
        <v>82.507048571062299</v>
      </c>
      <c r="E394" s="37">
        <f>data!E389</f>
        <v>89.893395702507604</v>
      </c>
      <c r="F394" s="35">
        <f t="shared" si="71"/>
        <v>112.38332990123935</v>
      </c>
      <c r="G394" s="36">
        <f t="shared" si="72"/>
        <v>85.732727258454389</v>
      </c>
      <c r="H394" s="37">
        <f t="shared" si="73"/>
        <v>84.845369393683967</v>
      </c>
      <c r="I394" s="35">
        <f t="shared" si="74"/>
        <v>-13.295340239143655</v>
      </c>
      <c r="J394" s="36">
        <f t="shared" si="75"/>
        <v>-3.2256786873920902</v>
      </c>
      <c r="K394" s="37">
        <f t="shared" si="76"/>
        <v>5.048026308823637</v>
      </c>
      <c r="L394" s="35">
        <f t="shared" si="68"/>
        <v>109.56885740756425</v>
      </c>
      <c r="M394" s="36">
        <f t="shared" si="69"/>
        <v>100.20698729350084</v>
      </c>
      <c r="N394" s="37">
        <f t="shared" si="70"/>
        <v>116.82802104831552</v>
      </c>
    </row>
    <row r="395" spans="1:14" x14ac:dyDescent="0.25">
      <c r="A395" s="30" t="str">
        <f>data!A390</f>
        <v>364068686432239849_16217239</v>
      </c>
      <c r="B395" s="30" t="str">
        <f>data!B390</f>
        <v>people</v>
      </c>
      <c r="C395" s="35">
        <f>data!C390</f>
        <v>98.787859370327595</v>
      </c>
      <c r="D395" s="36">
        <f>data!D390</f>
        <v>81.9161967619291</v>
      </c>
      <c r="E395" s="37">
        <f>data!E390</f>
        <v>78.474849416890905</v>
      </c>
      <c r="F395" s="35">
        <f t="shared" si="71"/>
        <v>112.38332990123935</v>
      </c>
      <c r="G395" s="36">
        <f t="shared" si="72"/>
        <v>85.732727258454389</v>
      </c>
      <c r="H395" s="37">
        <f t="shared" si="73"/>
        <v>84.845369393683967</v>
      </c>
      <c r="I395" s="35">
        <f t="shared" si="74"/>
        <v>-13.595470530911754</v>
      </c>
      <c r="J395" s="36">
        <f t="shared" si="75"/>
        <v>-3.8165304965252886</v>
      </c>
      <c r="K395" s="37">
        <f t="shared" si="76"/>
        <v>-6.3705199767930623</v>
      </c>
      <c r="L395" s="35">
        <f t="shared" si="68"/>
        <v>109.11175888083289</v>
      </c>
      <c r="M395" s="36">
        <f t="shared" si="69"/>
        <v>99.340147011466868</v>
      </c>
      <c r="N395" s="37">
        <f t="shared" si="70"/>
        <v>98.30519098830834</v>
      </c>
    </row>
    <row r="396" spans="1:14" x14ac:dyDescent="0.25">
      <c r="A396" s="30" t="str">
        <f>data!A391</f>
        <v>364072055843457374_28183201</v>
      </c>
      <c r="B396" s="30" t="str">
        <f>data!B391</f>
        <v>people</v>
      </c>
      <c r="C396" s="35">
        <f>data!C391</f>
        <v>84.088278012730001</v>
      </c>
      <c r="D396" s="36">
        <f>data!D391</f>
        <v>50.836718783373897</v>
      </c>
      <c r="E396" s="37">
        <f>data!E391</f>
        <v>52.735507710709498</v>
      </c>
      <c r="F396" s="35">
        <f t="shared" si="71"/>
        <v>112.38332990123935</v>
      </c>
      <c r="G396" s="36">
        <f t="shared" si="72"/>
        <v>85.732727258454389</v>
      </c>
      <c r="H396" s="37">
        <f t="shared" si="73"/>
        <v>84.845369393683967</v>
      </c>
      <c r="I396" s="35">
        <f t="shared" si="74"/>
        <v>-28.295051888509349</v>
      </c>
      <c r="J396" s="36">
        <f t="shared" si="75"/>
        <v>-34.896008475080492</v>
      </c>
      <c r="K396" s="37">
        <f t="shared" si="76"/>
        <v>-32.109861682974469</v>
      </c>
      <c r="L396" s="35">
        <f t="shared" si="68"/>
        <v>86.72429194924662</v>
      </c>
      <c r="M396" s="36">
        <f t="shared" si="69"/>
        <v>53.743361083159499</v>
      </c>
      <c r="N396" s="37">
        <f t="shared" si="70"/>
        <v>56.551587652601057</v>
      </c>
    </row>
    <row r="397" spans="1:14" x14ac:dyDescent="0.25">
      <c r="A397" s="30" t="str">
        <f>data!A392</f>
        <v>364076416669951132_28598432</v>
      </c>
      <c r="B397" s="30" t="str">
        <f>data!B392</f>
        <v>people</v>
      </c>
      <c r="C397" s="35">
        <f>data!C392</f>
        <v>102.183989064035</v>
      </c>
      <c r="D397" s="36">
        <f>data!D392</f>
        <v>86.920682216241502</v>
      </c>
      <c r="E397" s="37">
        <f>data!E392</f>
        <v>78.812593446964797</v>
      </c>
      <c r="F397" s="35">
        <f t="shared" si="71"/>
        <v>112.38332990123935</v>
      </c>
      <c r="G397" s="36">
        <f t="shared" si="72"/>
        <v>85.732727258454389</v>
      </c>
      <c r="H397" s="37">
        <f t="shared" si="73"/>
        <v>84.845369393683967</v>
      </c>
      <c r="I397" s="35">
        <f t="shared" si="74"/>
        <v>-10.199340837204346</v>
      </c>
      <c r="J397" s="36">
        <f t="shared" si="75"/>
        <v>1.1879549577871131</v>
      </c>
      <c r="K397" s="37">
        <f t="shared" si="76"/>
        <v>-6.0327759467191697</v>
      </c>
      <c r="L397" s="35">
        <f t="shared" ref="L397:L460" si="77">(255/(VLOOKUP($B397,$P$30:$S$34,2,0)-VLOOKUP($B397,$P$23:$S$27,2,0)))*(I397-VLOOKUP($B397,$P$23:$S$27,2,0))</f>
        <v>114.28406544954723</v>
      </c>
      <c r="M397" s="36">
        <f t="shared" ref="M397:M460" si="78">(255/(VLOOKUP($B397,$P$30:$S$34,3,0)-VLOOKUP($B397,$P$23:$S$27,3,0)))*(J397-VLOOKUP($B397,$P$23:$S$27,3,0))</f>
        <v>106.68224111288841</v>
      </c>
      <c r="N397" s="37">
        <f t="shared" ref="N397:N460" si="79">(255/(VLOOKUP($B397,$P$30:$S$34,4,0)-VLOOKUP($B397,$P$23:$S$27,4,0)))*(K397-VLOOKUP($B397,$P$23:$S$27,4,0))</f>
        <v>98.853069423650055</v>
      </c>
    </row>
    <row r="398" spans="1:14" x14ac:dyDescent="0.25">
      <c r="A398" s="30" t="str">
        <f>data!A393</f>
        <v>364082523016070960_12829928</v>
      </c>
      <c r="B398" s="30" t="str">
        <f>data!B393</f>
        <v>people</v>
      </c>
      <c r="C398" s="35">
        <f>data!C393</f>
        <v>64.632716049382694</v>
      </c>
      <c r="D398" s="36">
        <f>data!D393</f>
        <v>64.971357170318996</v>
      </c>
      <c r="E398" s="37">
        <f>data!E393</f>
        <v>75.716722200862804</v>
      </c>
      <c r="F398" s="35">
        <f t="shared" si="71"/>
        <v>112.38332990123935</v>
      </c>
      <c r="G398" s="36">
        <f t="shared" si="72"/>
        <v>85.732727258454389</v>
      </c>
      <c r="H398" s="37">
        <f t="shared" si="73"/>
        <v>84.845369393683967</v>
      </c>
      <c r="I398" s="35">
        <f t="shared" si="74"/>
        <v>-47.750613851856656</v>
      </c>
      <c r="J398" s="36">
        <f t="shared" si="75"/>
        <v>-20.761370088135394</v>
      </c>
      <c r="K398" s="37">
        <f t="shared" si="76"/>
        <v>-9.1286471928211625</v>
      </c>
      <c r="L398" s="35">
        <f t="shared" si="77"/>
        <v>57.093465091395828</v>
      </c>
      <c r="M398" s="36">
        <f t="shared" si="78"/>
        <v>74.48032716567451</v>
      </c>
      <c r="N398" s="37">
        <f t="shared" si="79"/>
        <v>93.831038112059787</v>
      </c>
    </row>
    <row r="399" spans="1:14" x14ac:dyDescent="0.25">
      <c r="A399" s="30" t="str">
        <f>data!A394</f>
        <v>364084810561811543_6972492</v>
      </c>
      <c r="B399" s="30" t="str">
        <f>data!B394</f>
        <v>people</v>
      </c>
      <c r="C399" s="35">
        <f>data!C394</f>
        <v>50.493026186509397</v>
      </c>
      <c r="D399" s="36">
        <f>data!D394</f>
        <v>36.835202272630099</v>
      </c>
      <c r="E399" s="37">
        <f>data!E394</f>
        <v>28.470705711478399</v>
      </c>
      <c r="F399" s="35">
        <f t="shared" si="71"/>
        <v>112.38332990123935</v>
      </c>
      <c r="G399" s="36">
        <f t="shared" si="72"/>
        <v>85.732727258454389</v>
      </c>
      <c r="H399" s="37">
        <f t="shared" si="73"/>
        <v>84.845369393683967</v>
      </c>
      <c r="I399" s="35">
        <f t="shared" si="74"/>
        <v>-61.890303714729953</v>
      </c>
      <c r="J399" s="36">
        <f t="shared" si="75"/>
        <v>-48.89752498582429</v>
      </c>
      <c r="K399" s="37">
        <f t="shared" si="76"/>
        <v>-56.374663682205565</v>
      </c>
      <c r="L399" s="35">
        <f t="shared" si="77"/>
        <v>35.558713078587701</v>
      </c>
      <c r="M399" s="36">
        <f t="shared" si="78"/>
        <v>33.201698464097561</v>
      </c>
      <c r="N399" s="37">
        <f t="shared" si="79"/>
        <v>17.189939275554103</v>
      </c>
    </row>
    <row r="400" spans="1:14" x14ac:dyDescent="0.25">
      <c r="A400" s="30" t="str">
        <f>data!A395</f>
        <v>364086142406808258_181219915</v>
      </c>
      <c r="B400" s="30" t="str">
        <f>data!B395</f>
        <v>people</v>
      </c>
      <c r="C400" s="35">
        <f>data!C395</f>
        <v>91.130676235635804</v>
      </c>
      <c r="D400" s="36">
        <f>data!D395</f>
        <v>85.3107351873211</v>
      </c>
      <c r="E400" s="37">
        <f>data!E395</f>
        <v>65.836932376436394</v>
      </c>
      <c r="F400" s="35">
        <f t="shared" si="71"/>
        <v>112.38332990123935</v>
      </c>
      <c r="G400" s="36">
        <f t="shared" si="72"/>
        <v>85.732727258454389</v>
      </c>
      <c r="H400" s="37">
        <f t="shared" si="73"/>
        <v>84.845369393683967</v>
      </c>
      <c r="I400" s="35">
        <f t="shared" si="74"/>
        <v>-21.252653665603546</v>
      </c>
      <c r="J400" s="36">
        <f t="shared" si="75"/>
        <v>-0.42199207113328896</v>
      </c>
      <c r="K400" s="37">
        <f t="shared" si="76"/>
        <v>-19.008437017247573</v>
      </c>
      <c r="L400" s="35">
        <f t="shared" si="77"/>
        <v>97.449866610111172</v>
      </c>
      <c r="M400" s="36">
        <f t="shared" si="78"/>
        <v>104.32028348656502</v>
      </c>
      <c r="N400" s="37">
        <f t="shared" si="79"/>
        <v>77.804333541360151</v>
      </c>
    </row>
    <row r="401" spans="1:14" x14ac:dyDescent="0.25">
      <c r="A401" s="30" t="str">
        <f>data!A396</f>
        <v>364087894669322007_13544664</v>
      </c>
      <c r="B401" s="30" t="str">
        <f>data!B396</f>
        <v>people</v>
      </c>
      <c r="C401" s="35">
        <f>data!C396</f>
        <v>71.746454355162498</v>
      </c>
      <c r="D401" s="36">
        <f>data!D396</f>
        <v>46.435954120210098</v>
      </c>
      <c r="E401" s="37">
        <f>data!E396</f>
        <v>27.483692169678299</v>
      </c>
      <c r="F401" s="35">
        <f t="shared" si="71"/>
        <v>112.38332990123935</v>
      </c>
      <c r="G401" s="36">
        <f t="shared" si="72"/>
        <v>85.732727258454389</v>
      </c>
      <c r="H401" s="37">
        <f t="shared" si="73"/>
        <v>84.845369393683967</v>
      </c>
      <c r="I401" s="35">
        <f t="shared" si="74"/>
        <v>-40.636875546076851</v>
      </c>
      <c r="J401" s="36">
        <f t="shared" si="75"/>
        <v>-39.296773138244291</v>
      </c>
      <c r="K401" s="37">
        <f t="shared" si="76"/>
        <v>-57.361677224005668</v>
      </c>
      <c r="L401" s="35">
        <f t="shared" si="77"/>
        <v>67.927690720433205</v>
      </c>
      <c r="M401" s="36">
        <f t="shared" si="78"/>
        <v>47.286987381979735</v>
      </c>
      <c r="N401" s="37">
        <f t="shared" si="79"/>
        <v>15.588834927908881</v>
      </c>
    </row>
    <row r="402" spans="1:14" x14ac:dyDescent="0.25">
      <c r="A402" s="30" t="str">
        <f>data!A397</f>
        <v>364090561352931823_192350229</v>
      </c>
      <c r="B402" s="30" t="str">
        <f>data!B397</f>
        <v>people</v>
      </c>
      <c r="C402" s="35">
        <f>data!C397</f>
        <v>95.546755521380604</v>
      </c>
      <c r="D402" s="36">
        <f>data!D397</f>
        <v>92.885311205092094</v>
      </c>
      <c r="E402" s="37">
        <f>data!E397</f>
        <v>88.125101456704598</v>
      </c>
      <c r="F402" s="35">
        <f t="shared" si="71"/>
        <v>112.38332990123935</v>
      </c>
      <c r="G402" s="36">
        <f t="shared" si="72"/>
        <v>85.732727258454389</v>
      </c>
      <c r="H402" s="37">
        <f t="shared" si="73"/>
        <v>84.845369393683967</v>
      </c>
      <c r="I402" s="35">
        <f t="shared" si="74"/>
        <v>-16.836574379858746</v>
      </c>
      <c r="J402" s="36">
        <f t="shared" si="75"/>
        <v>7.152583946637705</v>
      </c>
      <c r="K402" s="37">
        <f t="shared" si="76"/>
        <v>3.2797320630206315</v>
      </c>
      <c r="L402" s="35">
        <f t="shared" si="77"/>
        <v>104.17555672139966</v>
      </c>
      <c r="M402" s="36">
        <f t="shared" si="78"/>
        <v>115.43296438224493</v>
      </c>
      <c r="N402" s="37">
        <f t="shared" si="79"/>
        <v>113.95954611360726</v>
      </c>
    </row>
    <row r="403" spans="1:14" x14ac:dyDescent="0.25">
      <c r="A403" s="30" t="str">
        <f>data!A398</f>
        <v>364091795933793601_20504386</v>
      </c>
      <c r="B403" s="30" t="str">
        <f>data!B398</f>
        <v>people</v>
      </c>
      <c r="C403" s="35">
        <f>data!C398</f>
        <v>101.262302960399</v>
      </c>
      <c r="D403" s="36">
        <f>data!D398</f>
        <v>79.150967576573095</v>
      </c>
      <c r="E403" s="37">
        <f>data!E398</f>
        <v>77.296178820111805</v>
      </c>
      <c r="F403" s="35">
        <f t="shared" si="71"/>
        <v>112.38332990123935</v>
      </c>
      <c r="G403" s="36">
        <f t="shared" si="72"/>
        <v>85.732727258454389</v>
      </c>
      <c r="H403" s="37">
        <f t="shared" si="73"/>
        <v>84.845369393683967</v>
      </c>
      <c r="I403" s="35">
        <f t="shared" si="74"/>
        <v>-11.121026940840352</v>
      </c>
      <c r="J403" s="36">
        <f t="shared" si="75"/>
        <v>-6.5817596818812945</v>
      </c>
      <c r="K403" s="37">
        <f t="shared" si="76"/>
        <v>-7.5491905735721616</v>
      </c>
      <c r="L403" s="35">
        <f t="shared" si="77"/>
        <v>112.8803372300501</v>
      </c>
      <c r="M403" s="36">
        <f t="shared" si="78"/>
        <v>95.283271818956095</v>
      </c>
      <c r="N403" s="37">
        <f t="shared" si="79"/>
        <v>96.393186201116876</v>
      </c>
    </row>
    <row r="404" spans="1:14" x14ac:dyDescent="0.25">
      <c r="A404" s="30" t="str">
        <f>data!A399</f>
        <v>364093053131183503_7011172</v>
      </c>
      <c r="B404" s="30" t="str">
        <f>data!B399</f>
        <v>people</v>
      </c>
      <c r="C404" s="35">
        <f>data!C399</f>
        <v>86.690930838566302</v>
      </c>
      <c r="D404" s="36">
        <f>data!D399</f>
        <v>62.044288521508697</v>
      </c>
      <c r="E404" s="37">
        <f>data!E399</f>
        <v>58.485336836259499</v>
      </c>
      <c r="F404" s="35">
        <f t="shared" si="71"/>
        <v>112.38332990123935</v>
      </c>
      <c r="G404" s="36">
        <f t="shared" si="72"/>
        <v>85.732727258454389</v>
      </c>
      <c r="H404" s="37">
        <f t="shared" si="73"/>
        <v>84.845369393683967</v>
      </c>
      <c r="I404" s="35">
        <f t="shared" si="74"/>
        <v>-25.692399062673047</v>
      </c>
      <c r="J404" s="36">
        <f t="shared" si="75"/>
        <v>-23.688438736945692</v>
      </c>
      <c r="K404" s="37">
        <f t="shared" si="76"/>
        <v>-26.360032557424468</v>
      </c>
      <c r="L404" s="35">
        <f t="shared" si="77"/>
        <v>90.688133003991638</v>
      </c>
      <c r="M404" s="36">
        <f t="shared" si="78"/>
        <v>70.186016860033163</v>
      </c>
      <c r="N404" s="37">
        <f t="shared" si="79"/>
        <v>65.878791405393855</v>
      </c>
    </row>
    <row r="405" spans="1:14" x14ac:dyDescent="0.25">
      <c r="A405" s="30" t="str">
        <f>data!A400</f>
        <v>364093901295048803_1886269</v>
      </c>
      <c r="B405" s="30" t="str">
        <f>data!B400</f>
        <v>people</v>
      </c>
      <c r="C405" s="35">
        <f>data!C400</f>
        <v>104.46154256909701</v>
      </c>
      <c r="D405" s="36">
        <f>data!D400</f>
        <v>88.809378871374193</v>
      </c>
      <c r="E405" s="37">
        <f>data!E400</f>
        <v>56.972948438634702</v>
      </c>
      <c r="F405" s="35">
        <f t="shared" si="71"/>
        <v>112.38332990123935</v>
      </c>
      <c r="G405" s="36">
        <f t="shared" si="72"/>
        <v>85.732727258454389</v>
      </c>
      <c r="H405" s="37">
        <f t="shared" si="73"/>
        <v>84.845369393683967</v>
      </c>
      <c r="I405" s="35">
        <f t="shared" si="74"/>
        <v>-7.921787332142344</v>
      </c>
      <c r="J405" s="36">
        <f t="shared" si="75"/>
        <v>3.0766516129198038</v>
      </c>
      <c r="K405" s="37">
        <f t="shared" si="76"/>
        <v>-27.872420955049265</v>
      </c>
      <c r="L405" s="35">
        <f t="shared" si="77"/>
        <v>117.75278013869993</v>
      </c>
      <c r="M405" s="36">
        <f t="shared" si="78"/>
        <v>109.45315306729823</v>
      </c>
      <c r="N405" s="37">
        <f t="shared" si="79"/>
        <v>63.425439413536715</v>
      </c>
    </row>
    <row r="406" spans="1:14" x14ac:dyDescent="0.25">
      <c r="A406" s="30" t="str">
        <f>data!A401</f>
        <v>364102975924663538_6972492</v>
      </c>
      <c r="B406" s="30" t="str">
        <f>data!B401</f>
        <v>people</v>
      </c>
      <c r="C406" s="35">
        <f>data!C401</f>
        <v>58.221560083728498</v>
      </c>
      <c r="D406" s="36">
        <f>data!D401</f>
        <v>31.201161946259901</v>
      </c>
      <c r="E406" s="37">
        <f>data!E401</f>
        <v>21.053270109786801</v>
      </c>
      <c r="F406" s="35">
        <f t="shared" si="71"/>
        <v>112.38332990123935</v>
      </c>
      <c r="G406" s="36">
        <f t="shared" si="72"/>
        <v>85.732727258454389</v>
      </c>
      <c r="H406" s="37">
        <f t="shared" si="73"/>
        <v>84.845369393683967</v>
      </c>
      <c r="I406" s="35">
        <f t="shared" si="74"/>
        <v>-54.161769817510852</v>
      </c>
      <c r="J406" s="36">
        <f t="shared" si="75"/>
        <v>-54.531565312194488</v>
      </c>
      <c r="K406" s="37">
        <f t="shared" si="76"/>
        <v>-63.792099283897166</v>
      </c>
      <c r="L406" s="35">
        <f t="shared" si="77"/>
        <v>47.329272582597547</v>
      </c>
      <c r="M406" s="36">
        <f t="shared" si="78"/>
        <v>24.935982712687277</v>
      </c>
      <c r="N406" s="37">
        <f t="shared" si="79"/>
        <v>5.1575933276075174</v>
      </c>
    </row>
    <row r="407" spans="1:14" x14ac:dyDescent="0.25">
      <c r="A407" s="30" t="str">
        <f>data!A402</f>
        <v>364113922234742562_20846244</v>
      </c>
      <c r="B407" s="30" t="str">
        <f>data!B402</f>
        <v>people</v>
      </c>
      <c r="C407" s="35">
        <f>data!C402</f>
        <v>137.66742492203801</v>
      </c>
      <c r="D407" s="36">
        <f>data!D402</f>
        <v>119.97037464223099</v>
      </c>
      <c r="E407" s="37">
        <f>data!E402</f>
        <v>116.22647272416501</v>
      </c>
      <c r="F407" s="35">
        <f t="shared" si="71"/>
        <v>112.38332990123935</v>
      </c>
      <c r="G407" s="36">
        <f t="shared" si="72"/>
        <v>85.732727258454389</v>
      </c>
      <c r="H407" s="37">
        <f t="shared" si="73"/>
        <v>84.845369393683967</v>
      </c>
      <c r="I407" s="35">
        <f t="shared" si="74"/>
        <v>25.284095020798659</v>
      </c>
      <c r="J407" s="36">
        <f t="shared" si="75"/>
        <v>34.237647383776604</v>
      </c>
      <c r="K407" s="37">
        <f t="shared" si="76"/>
        <v>31.381103330481039</v>
      </c>
      <c r="L407" s="35">
        <f t="shared" si="77"/>
        <v>168.32534918172109</v>
      </c>
      <c r="M407" s="36">
        <f t="shared" si="78"/>
        <v>155.16953396845196</v>
      </c>
      <c r="N407" s="37">
        <f t="shared" si="79"/>
        <v>159.54476435596825</v>
      </c>
    </row>
    <row r="408" spans="1:14" x14ac:dyDescent="0.25">
      <c r="A408" s="30" t="str">
        <f>data!A403</f>
        <v>364387965242343282_26808230</v>
      </c>
      <c r="B408" s="30" t="str">
        <f>data!B403</f>
        <v>people</v>
      </c>
      <c r="C408" s="35">
        <f>data!C403</f>
        <v>90.261117518902907</v>
      </c>
      <c r="D408" s="36">
        <f>data!D403</f>
        <v>89.592144047161298</v>
      </c>
      <c r="E408" s="37">
        <f>data!E403</f>
        <v>92.976996027168994</v>
      </c>
      <c r="F408" s="35">
        <f t="shared" ref="F408:F471" si="80">VLOOKUP(B408,$P$15:$S$20,2,0)</f>
        <v>112.38332990123935</v>
      </c>
      <c r="G408" s="36">
        <f t="shared" ref="G408:G471" si="81">VLOOKUP(B408,$P$15:$S$20,3,0)</f>
        <v>85.732727258454389</v>
      </c>
      <c r="H408" s="37">
        <f t="shared" ref="H408:H471" si="82">VLOOKUP(B408,$P$15:$S$20,4,0)</f>
        <v>84.845369393683967</v>
      </c>
      <c r="I408" s="35">
        <f t="shared" si="74"/>
        <v>-22.122212382336443</v>
      </c>
      <c r="J408" s="36">
        <f t="shared" si="75"/>
        <v>3.8594167887069091</v>
      </c>
      <c r="K408" s="37">
        <f t="shared" si="76"/>
        <v>8.1316266334850269</v>
      </c>
      <c r="L408" s="35">
        <f t="shared" si="77"/>
        <v>96.125528416910271</v>
      </c>
      <c r="M408" s="36">
        <f t="shared" si="78"/>
        <v>110.60154996692201</v>
      </c>
      <c r="N408" s="37">
        <f t="shared" si="79"/>
        <v>121.83014683193063</v>
      </c>
    </row>
    <row r="409" spans="1:14" x14ac:dyDescent="0.25">
      <c r="A409" s="30" t="str">
        <f>data!A404</f>
        <v>364384688769549591_238508280</v>
      </c>
      <c r="B409" s="30" t="str">
        <f>data!B404</f>
        <v>people</v>
      </c>
      <c r="C409" s="35">
        <f>data!C404</f>
        <v>108.444305608953</v>
      </c>
      <c r="D409" s="36">
        <f>data!D404</f>
        <v>72.733318381819004</v>
      </c>
      <c r="E409" s="37">
        <f>data!E404</f>
        <v>63.475095048912699</v>
      </c>
      <c r="F409" s="35">
        <f t="shared" si="80"/>
        <v>112.38332990123935</v>
      </c>
      <c r="G409" s="36">
        <f t="shared" si="81"/>
        <v>85.732727258454389</v>
      </c>
      <c r="H409" s="37">
        <f t="shared" si="82"/>
        <v>84.845369393683967</v>
      </c>
      <c r="I409" s="35">
        <f t="shared" si="74"/>
        <v>-3.9390242922863479</v>
      </c>
      <c r="J409" s="36">
        <f t="shared" si="75"/>
        <v>-12.999408876635385</v>
      </c>
      <c r="K409" s="37">
        <f t="shared" si="76"/>
        <v>-21.370274344771268</v>
      </c>
      <c r="L409" s="35">
        <f t="shared" si="77"/>
        <v>123.81852947414173</v>
      </c>
      <c r="M409" s="36">
        <f t="shared" si="78"/>
        <v>85.867921384238798</v>
      </c>
      <c r="N409" s="37">
        <f t="shared" si="79"/>
        <v>73.973030470652304</v>
      </c>
    </row>
    <row r="410" spans="1:14" x14ac:dyDescent="0.25">
      <c r="A410" s="30" t="str">
        <f>data!A405</f>
        <v>364401010263541299_251375848</v>
      </c>
      <c r="B410" s="30" t="str">
        <f>data!B405</f>
        <v>people</v>
      </c>
      <c r="C410" s="35">
        <f>data!C405</f>
        <v>129.52429621085901</v>
      </c>
      <c r="D410" s="36">
        <f>data!D405</f>
        <v>120.871096586782</v>
      </c>
      <c r="E410" s="37">
        <f>data!E405</f>
        <v>100.230669827844</v>
      </c>
      <c r="F410" s="35">
        <f t="shared" si="80"/>
        <v>112.38332990123935</v>
      </c>
      <c r="G410" s="36">
        <f t="shared" si="81"/>
        <v>85.732727258454389</v>
      </c>
      <c r="H410" s="37">
        <f t="shared" si="82"/>
        <v>84.845369393683967</v>
      </c>
      <c r="I410" s="35">
        <f t="shared" si="74"/>
        <v>17.140966309619657</v>
      </c>
      <c r="J410" s="36">
        <f t="shared" si="75"/>
        <v>35.138369328327613</v>
      </c>
      <c r="K410" s="37">
        <f t="shared" si="76"/>
        <v>15.38530043416003</v>
      </c>
      <c r="L410" s="35">
        <f t="shared" si="77"/>
        <v>155.92336164845401</v>
      </c>
      <c r="M410" s="36">
        <f t="shared" si="78"/>
        <v>156.49098556152438</v>
      </c>
      <c r="N410" s="37">
        <f t="shared" si="79"/>
        <v>133.59684320114127</v>
      </c>
    </row>
    <row r="411" spans="1:14" x14ac:dyDescent="0.25">
      <c r="A411" s="30" t="str">
        <f>data!A406</f>
        <v>364402317127444892_200748449</v>
      </c>
      <c r="B411" s="30" t="str">
        <f>data!B406</f>
        <v>people</v>
      </c>
      <c r="C411" s="35">
        <f>data!C406</f>
        <v>117.455818275022</v>
      </c>
      <c r="D411" s="36">
        <f>data!D406</f>
        <v>88.685003631082097</v>
      </c>
      <c r="E411" s="37">
        <f>data!E406</f>
        <v>73.421173480285404</v>
      </c>
      <c r="F411" s="35">
        <f t="shared" si="80"/>
        <v>112.38332990123935</v>
      </c>
      <c r="G411" s="36">
        <f t="shared" si="81"/>
        <v>85.732727258454389</v>
      </c>
      <c r="H411" s="37">
        <f t="shared" si="82"/>
        <v>84.845369393683967</v>
      </c>
      <c r="I411" s="35">
        <f t="shared" si="74"/>
        <v>5.0724883737826474</v>
      </c>
      <c r="J411" s="36">
        <f t="shared" si="75"/>
        <v>2.9522763726277077</v>
      </c>
      <c r="K411" s="37">
        <f t="shared" si="76"/>
        <v>-11.424195913398563</v>
      </c>
      <c r="L411" s="35">
        <f t="shared" si="77"/>
        <v>137.54306603796141</v>
      </c>
      <c r="M411" s="36">
        <f t="shared" si="78"/>
        <v>109.27068181696727</v>
      </c>
      <c r="N411" s="37">
        <f t="shared" si="79"/>
        <v>90.107266470543365</v>
      </c>
    </row>
    <row r="412" spans="1:14" x14ac:dyDescent="0.25">
      <c r="A412" s="30" t="str">
        <f>data!A407</f>
        <v>364406920314833659_176890977</v>
      </c>
      <c r="B412" s="30" t="str">
        <f>data!B407</f>
        <v>people</v>
      </c>
      <c r="C412" s="35">
        <f>data!C407</f>
        <v>127.467213464906</v>
      </c>
      <c r="D412" s="36">
        <f>data!D407</f>
        <v>98.791832201290106</v>
      </c>
      <c r="E412" s="37">
        <f>data!E407</f>
        <v>88.470545516681597</v>
      </c>
      <c r="F412" s="35">
        <f t="shared" si="80"/>
        <v>112.38332990123935</v>
      </c>
      <c r="G412" s="36">
        <f t="shared" si="81"/>
        <v>85.732727258454389</v>
      </c>
      <c r="H412" s="37">
        <f t="shared" si="82"/>
        <v>84.845369393683967</v>
      </c>
      <c r="I412" s="35">
        <f t="shared" si="74"/>
        <v>15.083883563666646</v>
      </c>
      <c r="J412" s="36">
        <f t="shared" si="75"/>
        <v>13.059104942835717</v>
      </c>
      <c r="K412" s="37">
        <f t="shared" si="76"/>
        <v>3.6251761229976296</v>
      </c>
      <c r="L412" s="35">
        <f t="shared" si="77"/>
        <v>152.7904239932767</v>
      </c>
      <c r="M412" s="36">
        <f t="shared" si="78"/>
        <v>124.09843725892976</v>
      </c>
      <c r="N412" s="37">
        <f t="shared" si="79"/>
        <v>114.51991531106393</v>
      </c>
    </row>
    <row r="413" spans="1:14" x14ac:dyDescent="0.25">
      <c r="A413" s="30" t="str">
        <f>data!A408</f>
        <v>364405720793342204_18005119</v>
      </c>
      <c r="B413" s="30" t="str">
        <f>data!B408</f>
        <v>people</v>
      </c>
      <c r="C413" s="35">
        <f>data!C408</f>
        <v>140.041650647187</v>
      </c>
      <c r="D413" s="36">
        <f>data!D408</f>
        <v>113.851638258789</v>
      </c>
      <c r="E413" s="37">
        <f>data!E408</f>
        <v>122.893310265282</v>
      </c>
      <c r="F413" s="35">
        <f t="shared" si="80"/>
        <v>112.38332990123935</v>
      </c>
      <c r="G413" s="36">
        <f t="shared" si="81"/>
        <v>85.732727258454389</v>
      </c>
      <c r="H413" s="37">
        <f t="shared" si="82"/>
        <v>84.845369393683967</v>
      </c>
      <c r="I413" s="35">
        <f t="shared" si="74"/>
        <v>27.658320745947648</v>
      </c>
      <c r="J413" s="36">
        <f t="shared" si="75"/>
        <v>28.118911000334606</v>
      </c>
      <c r="K413" s="37">
        <f t="shared" si="76"/>
        <v>38.04794087159803</v>
      </c>
      <c r="L413" s="35">
        <f t="shared" si="77"/>
        <v>171.94129569181825</v>
      </c>
      <c r="M413" s="36">
        <f t="shared" si="78"/>
        <v>146.19271932503818</v>
      </c>
      <c r="N413" s="37">
        <f t="shared" si="79"/>
        <v>170.35951219889969</v>
      </c>
    </row>
    <row r="414" spans="1:14" x14ac:dyDescent="0.25">
      <c r="A414" s="30" t="str">
        <f>data!A409</f>
        <v>364408260965906732_210511485</v>
      </c>
      <c r="B414" s="30" t="str">
        <f>data!B409</f>
        <v>people</v>
      </c>
      <c r="C414" s="35">
        <f>data!C409</f>
        <v>145.47577854671201</v>
      </c>
      <c r="D414" s="36">
        <f>data!D409</f>
        <v>103.97533000128099</v>
      </c>
      <c r="E414" s="37">
        <f>data!E409</f>
        <v>97.199164851125602</v>
      </c>
      <c r="F414" s="35">
        <f t="shared" si="80"/>
        <v>112.38332990123935</v>
      </c>
      <c r="G414" s="36">
        <f t="shared" si="81"/>
        <v>85.732727258454389</v>
      </c>
      <c r="H414" s="37">
        <f t="shared" si="82"/>
        <v>84.845369393683967</v>
      </c>
      <c r="I414" s="35">
        <f t="shared" si="74"/>
        <v>33.092448645472658</v>
      </c>
      <c r="J414" s="36">
        <f t="shared" si="75"/>
        <v>18.242602742826605</v>
      </c>
      <c r="K414" s="37">
        <f t="shared" si="76"/>
        <v>12.353795457441635</v>
      </c>
      <c r="L414" s="35">
        <f t="shared" si="77"/>
        <v>180.21747415521017</v>
      </c>
      <c r="M414" s="36">
        <f t="shared" si="78"/>
        <v>131.7031608552887</v>
      </c>
      <c r="N414" s="37">
        <f t="shared" si="79"/>
        <v>128.67922495926817</v>
      </c>
    </row>
    <row r="415" spans="1:14" x14ac:dyDescent="0.25">
      <c r="A415" s="30" t="str">
        <f>data!A410</f>
        <v>364556240674821734_47981220</v>
      </c>
      <c r="B415" s="30" t="str">
        <f>data!B410</f>
        <v>people</v>
      </c>
      <c r="C415" s="35">
        <f>data!C410</f>
        <v>185.008426246315</v>
      </c>
      <c r="D415" s="36">
        <f>data!D410</f>
        <v>156.734642658806</v>
      </c>
      <c r="E415" s="37">
        <f>data!E410</f>
        <v>142.047535136058</v>
      </c>
      <c r="F415" s="35">
        <f t="shared" si="80"/>
        <v>112.38332990123935</v>
      </c>
      <c r="G415" s="36">
        <f t="shared" si="81"/>
        <v>85.732727258454389</v>
      </c>
      <c r="H415" s="37">
        <f t="shared" si="82"/>
        <v>84.845369393683967</v>
      </c>
      <c r="I415" s="35">
        <f t="shared" si="74"/>
        <v>72.625096345075647</v>
      </c>
      <c r="J415" s="36">
        <f t="shared" si="75"/>
        <v>71.001915400351606</v>
      </c>
      <c r="K415" s="37">
        <f t="shared" si="76"/>
        <v>57.202165742374035</v>
      </c>
      <c r="L415" s="35">
        <f t="shared" si="77"/>
        <v>240.42570876833233</v>
      </c>
      <c r="M415" s="36">
        <f t="shared" si="78"/>
        <v>209.10649068694494</v>
      </c>
      <c r="N415" s="37">
        <f t="shared" si="79"/>
        <v>201.43093261775428</v>
      </c>
    </row>
    <row r="416" spans="1:14" x14ac:dyDescent="0.25">
      <c r="A416" s="30" t="str">
        <f>data!A411</f>
        <v>364561007669342197_1046466</v>
      </c>
      <c r="B416" s="30" t="str">
        <f>data!B411</f>
        <v>people</v>
      </c>
      <c r="C416" s="35">
        <f>data!C411</f>
        <v>134.12670340467301</v>
      </c>
      <c r="D416" s="36">
        <f>data!D411</f>
        <v>130.67026570976901</v>
      </c>
      <c r="E416" s="37">
        <f>data!E411</f>
        <v>128.985902857875</v>
      </c>
      <c r="F416" s="35">
        <f t="shared" si="80"/>
        <v>112.38332990123935</v>
      </c>
      <c r="G416" s="36">
        <f t="shared" si="81"/>
        <v>85.732727258454389</v>
      </c>
      <c r="H416" s="37">
        <f t="shared" si="82"/>
        <v>84.845369393683967</v>
      </c>
      <c r="I416" s="35">
        <f t="shared" si="74"/>
        <v>21.743373503433659</v>
      </c>
      <c r="J416" s="36">
        <f t="shared" si="75"/>
        <v>44.937538451314623</v>
      </c>
      <c r="K416" s="37">
        <f t="shared" si="76"/>
        <v>44.140533464191037</v>
      </c>
      <c r="L416" s="35">
        <f t="shared" si="77"/>
        <v>162.93282922107645</v>
      </c>
      <c r="M416" s="36">
        <f t="shared" si="78"/>
        <v>170.86737299906167</v>
      </c>
      <c r="N416" s="37">
        <f t="shared" si="79"/>
        <v>180.24273677010561</v>
      </c>
    </row>
    <row r="417" spans="1:14" x14ac:dyDescent="0.25">
      <c r="A417" s="30" t="str">
        <f>data!A412</f>
        <v>364563825764887461_5222841</v>
      </c>
      <c r="B417" s="30" t="str">
        <f>data!B412</f>
        <v>people</v>
      </c>
      <c r="C417" s="35">
        <f>data!C412</f>
        <v>70.777297193387099</v>
      </c>
      <c r="D417" s="36">
        <f>data!D412</f>
        <v>73.917093852791595</v>
      </c>
      <c r="E417" s="37">
        <f>data!E412</f>
        <v>76.799115724721204</v>
      </c>
      <c r="F417" s="35">
        <f t="shared" si="80"/>
        <v>112.38332990123935</v>
      </c>
      <c r="G417" s="36">
        <f t="shared" si="81"/>
        <v>85.732727258454389</v>
      </c>
      <c r="H417" s="37">
        <f t="shared" si="82"/>
        <v>84.845369393683967</v>
      </c>
      <c r="I417" s="35">
        <f t="shared" si="74"/>
        <v>-41.60603270785225</v>
      </c>
      <c r="J417" s="36">
        <f t="shared" si="75"/>
        <v>-11.815633405662794</v>
      </c>
      <c r="K417" s="37">
        <f t="shared" si="76"/>
        <v>-8.0462536689627626</v>
      </c>
      <c r="L417" s="35">
        <f t="shared" si="77"/>
        <v>66.451664064780019</v>
      </c>
      <c r="M417" s="36">
        <f t="shared" si="78"/>
        <v>87.604641568997437</v>
      </c>
      <c r="N417" s="37">
        <f t="shared" si="79"/>
        <v>95.586865062267634</v>
      </c>
    </row>
    <row r="418" spans="1:14" x14ac:dyDescent="0.25">
      <c r="A418" s="30" t="str">
        <f>data!A413</f>
        <v>364564045447466702_50094514</v>
      </c>
      <c r="B418" s="30" t="str">
        <f>data!B413</f>
        <v>people</v>
      </c>
      <c r="C418" s="35">
        <f>data!C413</f>
        <v>73.850880003417402</v>
      </c>
      <c r="D418" s="36">
        <f>data!D413</f>
        <v>53.833525567089502</v>
      </c>
      <c r="E418" s="37">
        <f>data!E413</f>
        <v>64.587861506258207</v>
      </c>
      <c r="F418" s="35">
        <f t="shared" si="80"/>
        <v>112.38332990123935</v>
      </c>
      <c r="G418" s="36">
        <f t="shared" si="81"/>
        <v>85.732727258454389</v>
      </c>
      <c r="H418" s="37">
        <f t="shared" si="82"/>
        <v>84.845369393683967</v>
      </c>
      <c r="I418" s="35">
        <f t="shared" si="74"/>
        <v>-38.532449897821948</v>
      </c>
      <c r="J418" s="36">
        <f t="shared" si="75"/>
        <v>-31.899201691364887</v>
      </c>
      <c r="K418" s="37">
        <f t="shared" si="76"/>
        <v>-20.25750788742576</v>
      </c>
      <c r="L418" s="35">
        <f t="shared" si="77"/>
        <v>71.132731630386616</v>
      </c>
      <c r="M418" s="36">
        <f t="shared" si="78"/>
        <v>58.139984394524788</v>
      </c>
      <c r="N418" s="37">
        <f t="shared" si="79"/>
        <v>75.778127500547455</v>
      </c>
    </row>
    <row r="419" spans="1:14" x14ac:dyDescent="0.25">
      <c r="A419" s="30" t="str">
        <f>data!A414</f>
        <v>364564905715994338_50094514</v>
      </c>
      <c r="B419" s="30" t="str">
        <f>data!B414</f>
        <v>people</v>
      </c>
      <c r="C419" s="35">
        <f>data!C414</f>
        <v>104.055448759024</v>
      </c>
      <c r="D419" s="36">
        <f>data!D414</f>
        <v>37.0682109445085</v>
      </c>
      <c r="E419" s="37">
        <f>data!E414</f>
        <v>45.109188773548603</v>
      </c>
      <c r="F419" s="35">
        <f t="shared" si="80"/>
        <v>112.38332990123935</v>
      </c>
      <c r="G419" s="36">
        <f t="shared" si="81"/>
        <v>85.732727258454389</v>
      </c>
      <c r="H419" s="37">
        <f t="shared" si="82"/>
        <v>84.845369393683967</v>
      </c>
      <c r="I419" s="35">
        <f t="shared" si="74"/>
        <v>-8.3278811422153467</v>
      </c>
      <c r="J419" s="36">
        <f t="shared" si="75"/>
        <v>-48.664516313945889</v>
      </c>
      <c r="K419" s="37">
        <f t="shared" si="76"/>
        <v>-39.736180620135364</v>
      </c>
      <c r="L419" s="35">
        <f t="shared" si="77"/>
        <v>117.13429914097871</v>
      </c>
      <c r="M419" s="36">
        <f t="shared" si="78"/>
        <v>33.543546114769484</v>
      </c>
      <c r="N419" s="37">
        <f t="shared" si="79"/>
        <v>44.180397299378562</v>
      </c>
    </row>
    <row r="420" spans="1:14" x14ac:dyDescent="0.25">
      <c r="A420" s="30" t="str">
        <f>data!A415</f>
        <v>364567311842471008_1046466</v>
      </c>
      <c r="B420" s="30" t="str">
        <f>data!B415</f>
        <v>people</v>
      </c>
      <c r="C420" s="35">
        <f>data!C415</f>
        <v>115.01991755307699</v>
      </c>
      <c r="D420" s="36">
        <f>data!D415</f>
        <v>112.710079456619</v>
      </c>
      <c r="E420" s="37">
        <f>data!E415</f>
        <v>103.77051561365199</v>
      </c>
      <c r="F420" s="35">
        <f t="shared" si="80"/>
        <v>112.38332990123935</v>
      </c>
      <c r="G420" s="36">
        <f t="shared" si="81"/>
        <v>85.732727258454389</v>
      </c>
      <c r="H420" s="37">
        <f t="shared" si="82"/>
        <v>84.845369393683967</v>
      </c>
      <c r="I420" s="35">
        <f t="shared" si="74"/>
        <v>2.6365876518376439</v>
      </c>
      <c r="J420" s="36">
        <f t="shared" si="75"/>
        <v>26.97735219816461</v>
      </c>
      <c r="K420" s="37">
        <f t="shared" si="76"/>
        <v>18.925146219968028</v>
      </c>
      <c r="L420" s="35">
        <f t="shared" si="77"/>
        <v>133.83318848876272</v>
      </c>
      <c r="M420" s="36">
        <f t="shared" si="78"/>
        <v>144.5179353288901</v>
      </c>
      <c r="N420" s="37">
        <f t="shared" si="79"/>
        <v>139.3390769574423</v>
      </c>
    </row>
    <row r="421" spans="1:14" x14ac:dyDescent="0.25">
      <c r="A421" s="30" t="str">
        <f>data!A416</f>
        <v>364570268234321696_50094514</v>
      </c>
      <c r="B421" s="30" t="str">
        <f>data!B416</f>
        <v>people</v>
      </c>
      <c r="C421" s="35">
        <f>data!C416</f>
        <v>73.5936925968644</v>
      </c>
      <c r="D421" s="36">
        <f>data!D416</f>
        <v>55.338651800589403</v>
      </c>
      <c r="E421" s="37">
        <f>data!E416</f>
        <v>66.004933999743699</v>
      </c>
      <c r="F421" s="35">
        <f t="shared" si="80"/>
        <v>112.38332990123935</v>
      </c>
      <c r="G421" s="36">
        <f t="shared" si="81"/>
        <v>85.732727258454389</v>
      </c>
      <c r="H421" s="37">
        <f t="shared" si="82"/>
        <v>84.845369393683967</v>
      </c>
      <c r="I421" s="35">
        <f t="shared" si="74"/>
        <v>-38.789637304374949</v>
      </c>
      <c r="J421" s="36">
        <f t="shared" si="75"/>
        <v>-30.394075457864986</v>
      </c>
      <c r="K421" s="37">
        <f t="shared" si="76"/>
        <v>-18.840435393940268</v>
      </c>
      <c r="L421" s="35">
        <f t="shared" si="77"/>
        <v>70.741035131054005</v>
      </c>
      <c r="M421" s="36">
        <f t="shared" si="78"/>
        <v>60.348159149304401</v>
      </c>
      <c r="N421" s="37">
        <f t="shared" si="79"/>
        <v>78.076860835158158</v>
      </c>
    </row>
    <row r="422" spans="1:14" x14ac:dyDescent="0.25">
      <c r="A422" s="30" t="str">
        <f>data!A417</f>
        <v>364570753683066659_50094514</v>
      </c>
      <c r="B422" s="30" t="str">
        <f>data!B417</f>
        <v>people</v>
      </c>
      <c r="C422" s="35">
        <f>data!C417</f>
        <v>94.462546456491097</v>
      </c>
      <c r="D422" s="36">
        <f>data!D417</f>
        <v>45.966519287453501</v>
      </c>
      <c r="E422" s="37">
        <f>data!E417</f>
        <v>44.6683754111666</v>
      </c>
      <c r="F422" s="35">
        <f t="shared" si="80"/>
        <v>112.38332990123935</v>
      </c>
      <c r="G422" s="36">
        <f t="shared" si="81"/>
        <v>85.732727258454389</v>
      </c>
      <c r="H422" s="37">
        <f t="shared" si="82"/>
        <v>84.845369393683967</v>
      </c>
      <c r="I422" s="35">
        <f t="shared" si="74"/>
        <v>-17.920783444748253</v>
      </c>
      <c r="J422" s="36">
        <f t="shared" si="75"/>
        <v>-39.766207971000888</v>
      </c>
      <c r="K422" s="37">
        <f t="shared" si="76"/>
        <v>-40.176993982517367</v>
      </c>
      <c r="L422" s="35">
        <f t="shared" si="77"/>
        <v>102.52430598189514</v>
      </c>
      <c r="M422" s="36">
        <f t="shared" si="78"/>
        <v>46.59827827331123</v>
      </c>
      <c r="N422" s="37">
        <f t="shared" si="79"/>
        <v>43.465322823578845</v>
      </c>
    </row>
    <row r="423" spans="1:14" x14ac:dyDescent="0.25">
      <c r="A423" s="30" t="str">
        <f>data!A418</f>
        <v>363934390354765198_8447360</v>
      </c>
      <c r="B423" s="30" t="str">
        <f>data!B418</f>
        <v>basketball</v>
      </c>
      <c r="C423" s="35">
        <f>data!C418</f>
        <v>80.260231107693599</v>
      </c>
      <c r="D423" s="36">
        <f>data!D418</f>
        <v>73.301411850143097</v>
      </c>
      <c r="E423" s="37">
        <f>data!E418</f>
        <v>69.174484172754006</v>
      </c>
      <c r="F423" s="35">
        <f t="shared" si="80"/>
        <v>110.31030342420158</v>
      </c>
      <c r="G423" s="36">
        <f t="shared" si="81"/>
        <v>97.806970991010573</v>
      </c>
      <c r="H423" s="37">
        <f t="shared" si="82"/>
        <v>86.383596739349201</v>
      </c>
      <c r="I423" s="35">
        <f t="shared" si="74"/>
        <v>-30.050072316507979</v>
      </c>
      <c r="J423" s="36">
        <f t="shared" si="75"/>
        <v>-24.505559140867476</v>
      </c>
      <c r="K423" s="37">
        <f t="shared" si="76"/>
        <v>-17.209112566595195</v>
      </c>
      <c r="L423" s="35">
        <f t="shared" si="77"/>
        <v>96.628094265119145</v>
      </c>
      <c r="M423" s="36">
        <f t="shared" si="78"/>
        <v>93.493263257184367</v>
      </c>
      <c r="N423" s="37">
        <f t="shared" si="79"/>
        <v>67.585501701579361</v>
      </c>
    </row>
    <row r="424" spans="1:14" x14ac:dyDescent="0.25">
      <c r="A424" s="30" t="str">
        <f>data!A419</f>
        <v>363934912579463074_9537648</v>
      </c>
      <c r="B424" s="30" t="str">
        <f>data!B419</f>
        <v>basketball</v>
      </c>
      <c r="C424" s="35">
        <f>data!C419</f>
        <v>101.536919560852</v>
      </c>
      <c r="D424" s="36">
        <f>data!D419</f>
        <v>83.317356572258504</v>
      </c>
      <c r="E424" s="37">
        <f>data!E419</f>
        <v>78.099149899611305</v>
      </c>
      <c r="F424" s="35">
        <f t="shared" si="80"/>
        <v>110.31030342420158</v>
      </c>
      <c r="G424" s="36">
        <f t="shared" si="81"/>
        <v>97.806970991010573</v>
      </c>
      <c r="H424" s="37">
        <f t="shared" si="82"/>
        <v>86.383596739349201</v>
      </c>
      <c r="I424" s="35">
        <f t="shared" si="74"/>
        <v>-8.7733838633495793</v>
      </c>
      <c r="J424" s="36">
        <f t="shared" si="75"/>
        <v>-14.489614418752069</v>
      </c>
      <c r="K424" s="37">
        <f t="shared" si="76"/>
        <v>-8.2844468397378961</v>
      </c>
      <c r="L424" s="35">
        <f t="shared" si="77"/>
        <v>122.24384230280806</v>
      </c>
      <c r="M424" s="36">
        <f t="shared" si="78"/>
        <v>106.2682335209026</v>
      </c>
      <c r="N424" s="37">
        <f t="shared" si="79"/>
        <v>87.875324276908231</v>
      </c>
    </row>
    <row r="425" spans="1:14" x14ac:dyDescent="0.25">
      <c r="A425" s="30" t="str">
        <f>data!A420</f>
        <v>363935708970373040_1944242</v>
      </c>
      <c r="B425" s="30" t="str">
        <f>data!B420</f>
        <v>basketball</v>
      </c>
      <c r="C425" s="35">
        <f>data!C420</f>
        <v>86.479420308428303</v>
      </c>
      <c r="D425" s="36">
        <f>data!D420</f>
        <v>75.740569866290798</v>
      </c>
      <c r="E425" s="37">
        <f>data!E420</f>
        <v>71.890138408304495</v>
      </c>
      <c r="F425" s="35">
        <f t="shared" si="80"/>
        <v>110.31030342420158</v>
      </c>
      <c r="G425" s="36">
        <f t="shared" si="81"/>
        <v>97.806970991010573</v>
      </c>
      <c r="H425" s="37">
        <f t="shared" si="82"/>
        <v>86.383596739349201</v>
      </c>
      <c r="I425" s="35">
        <f t="shared" si="74"/>
        <v>-23.830883115773275</v>
      </c>
      <c r="J425" s="36">
        <f t="shared" si="75"/>
        <v>-22.066401124719775</v>
      </c>
      <c r="K425" s="37">
        <f t="shared" si="76"/>
        <v>-14.493458331044707</v>
      </c>
      <c r="L425" s="35">
        <f t="shared" si="77"/>
        <v>104.11559326739399</v>
      </c>
      <c r="M425" s="36">
        <f t="shared" si="78"/>
        <v>96.604319876336277</v>
      </c>
      <c r="N425" s="37">
        <f t="shared" si="79"/>
        <v>73.759418383908994</v>
      </c>
    </row>
    <row r="426" spans="1:14" x14ac:dyDescent="0.25">
      <c r="A426" s="30" t="str">
        <f>data!A421</f>
        <v>363936029572992502_32242690</v>
      </c>
      <c r="B426" s="30" t="str">
        <f>data!B421</f>
        <v>basketball</v>
      </c>
      <c r="C426" s="35">
        <f>data!C421</f>
        <v>96.754720406681201</v>
      </c>
      <c r="D426" s="36">
        <f>data!D421</f>
        <v>89.559539066171098</v>
      </c>
      <c r="E426" s="37">
        <f>data!E421</f>
        <v>87.915844333376</v>
      </c>
      <c r="F426" s="35">
        <f t="shared" si="80"/>
        <v>110.31030342420158</v>
      </c>
      <c r="G426" s="36">
        <f t="shared" si="81"/>
        <v>97.806970991010573</v>
      </c>
      <c r="H426" s="37">
        <f t="shared" si="82"/>
        <v>86.383596739349201</v>
      </c>
      <c r="I426" s="35">
        <f t="shared" si="74"/>
        <v>-13.555583017520377</v>
      </c>
      <c r="J426" s="36">
        <f t="shared" si="75"/>
        <v>-8.247431924839475</v>
      </c>
      <c r="K426" s="37">
        <f t="shared" si="76"/>
        <v>1.5322475940267992</v>
      </c>
      <c r="L426" s="35">
        <f t="shared" si="77"/>
        <v>116.48638578559785</v>
      </c>
      <c r="M426" s="36">
        <f t="shared" si="78"/>
        <v>114.22990842555342</v>
      </c>
      <c r="N426" s="37">
        <f t="shared" si="79"/>
        <v>110.19313364179102</v>
      </c>
    </row>
    <row r="427" spans="1:14" x14ac:dyDescent="0.25">
      <c r="A427" s="30" t="str">
        <f>data!A422</f>
        <v>363938991665051265_7896788</v>
      </c>
      <c r="B427" s="30" t="str">
        <f>data!B422</f>
        <v>basketball</v>
      </c>
      <c r="C427" s="35">
        <f>data!C422</f>
        <v>141.434298773975</v>
      </c>
      <c r="D427" s="36">
        <f>data!D422</f>
        <v>130.778002050493</v>
      </c>
      <c r="E427" s="37">
        <f>data!E422</f>
        <v>103.49552522534</v>
      </c>
      <c r="F427" s="35">
        <f t="shared" si="80"/>
        <v>110.31030342420158</v>
      </c>
      <c r="G427" s="36">
        <f t="shared" si="81"/>
        <v>97.806970991010573</v>
      </c>
      <c r="H427" s="37">
        <f t="shared" si="82"/>
        <v>86.383596739349201</v>
      </c>
      <c r="I427" s="35">
        <f t="shared" si="74"/>
        <v>31.123995349773423</v>
      </c>
      <c r="J427" s="36">
        <f t="shared" si="75"/>
        <v>32.971031059482428</v>
      </c>
      <c r="K427" s="37">
        <f t="shared" si="76"/>
        <v>17.111928485990802</v>
      </c>
      <c r="L427" s="35">
        <f t="shared" si="77"/>
        <v>170.27769002950993</v>
      </c>
      <c r="M427" s="36">
        <f t="shared" si="78"/>
        <v>166.80254670881172</v>
      </c>
      <c r="N427" s="37">
        <f t="shared" si="79"/>
        <v>145.61283122518773</v>
      </c>
    </row>
    <row r="428" spans="1:14" x14ac:dyDescent="0.25">
      <c r="A428" s="30" t="str">
        <f>data!A423</f>
        <v>363939472233467616_18538586</v>
      </c>
      <c r="B428" s="30" t="str">
        <f>data!B423</f>
        <v>basketball</v>
      </c>
      <c r="C428" s="35">
        <f>data!C423</f>
        <v>169.63907044299199</v>
      </c>
      <c r="D428" s="36">
        <f>data!D423</f>
        <v>129.361068392498</v>
      </c>
      <c r="E428" s="37">
        <f>data!E423</f>
        <v>98.1300568157545</v>
      </c>
      <c r="F428" s="35">
        <f t="shared" si="80"/>
        <v>110.31030342420158</v>
      </c>
      <c r="G428" s="36">
        <f t="shared" si="81"/>
        <v>97.806970991010573</v>
      </c>
      <c r="H428" s="37">
        <f t="shared" si="82"/>
        <v>86.383596739349201</v>
      </c>
      <c r="I428" s="35">
        <f t="shared" si="74"/>
        <v>59.328767018790415</v>
      </c>
      <c r="J428" s="36">
        <f t="shared" si="75"/>
        <v>31.554097401487425</v>
      </c>
      <c r="K428" s="37">
        <f t="shared" si="76"/>
        <v>11.746460076405299</v>
      </c>
      <c r="L428" s="35">
        <f t="shared" si="77"/>
        <v>204.23439932309537</v>
      </c>
      <c r="M428" s="36">
        <f t="shared" si="78"/>
        <v>164.99529977916566</v>
      </c>
      <c r="N428" s="37">
        <f t="shared" si="79"/>
        <v>133.41468225290606</v>
      </c>
    </row>
    <row r="429" spans="1:14" x14ac:dyDescent="0.25">
      <c r="A429" s="30" t="str">
        <f>data!A424</f>
        <v>363939492958384189_2540331</v>
      </c>
      <c r="B429" s="30" t="str">
        <f>data!B424</f>
        <v>basketball</v>
      </c>
      <c r="C429" s="35">
        <f>data!C424</f>
        <v>98.770237942671599</v>
      </c>
      <c r="D429" s="36">
        <f>data!D424</f>
        <v>75.127995642701507</v>
      </c>
      <c r="E429" s="37">
        <f>data!E424</f>
        <v>64.046670084155593</v>
      </c>
      <c r="F429" s="35">
        <f t="shared" si="80"/>
        <v>110.31030342420158</v>
      </c>
      <c r="G429" s="36">
        <f t="shared" si="81"/>
        <v>97.806970991010573</v>
      </c>
      <c r="H429" s="37">
        <f t="shared" si="82"/>
        <v>86.383596739349201</v>
      </c>
      <c r="I429" s="35">
        <f t="shared" si="74"/>
        <v>-11.540065481529979</v>
      </c>
      <c r="J429" s="36">
        <f t="shared" si="75"/>
        <v>-22.678975348309066</v>
      </c>
      <c r="K429" s="37">
        <f t="shared" si="76"/>
        <v>-22.336926655193608</v>
      </c>
      <c r="L429" s="35">
        <f t="shared" si="77"/>
        <v>118.91293771265818</v>
      </c>
      <c r="M429" s="36">
        <f t="shared" si="78"/>
        <v>95.823003913859537</v>
      </c>
      <c r="N429" s="37">
        <f t="shared" si="79"/>
        <v>55.927649044550975</v>
      </c>
    </row>
    <row r="430" spans="1:14" x14ac:dyDescent="0.25">
      <c r="A430" s="30" t="str">
        <f>data!A425</f>
        <v>363944813083627039_235078202</v>
      </c>
      <c r="B430" s="30" t="str">
        <f>data!B425</f>
        <v>basketball</v>
      </c>
      <c r="C430" s="35">
        <f>data!C425</f>
        <v>122.588822675039</v>
      </c>
      <c r="D430" s="36">
        <f>data!D425</f>
        <v>111.987953351275</v>
      </c>
      <c r="E430" s="37">
        <f>data!E425</f>
        <v>88.002135930625002</v>
      </c>
      <c r="F430" s="35">
        <f t="shared" si="80"/>
        <v>110.31030342420158</v>
      </c>
      <c r="G430" s="36">
        <f t="shared" si="81"/>
        <v>97.806970991010573</v>
      </c>
      <c r="H430" s="37">
        <f t="shared" si="82"/>
        <v>86.383596739349201</v>
      </c>
      <c r="I430" s="35">
        <f t="shared" si="74"/>
        <v>12.278519250837419</v>
      </c>
      <c r="J430" s="36">
        <f t="shared" si="75"/>
        <v>14.180982360264423</v>
      </c>
      <c r="K430" s="37">
        <f t="shared" si="76"/>
        <v>1.6185391912758007</v>
      </c>
      <c r="L430" s="35">
        <f t="shared" si="77"/>
        <v>147.58896342323331</v>
      </c>
      <c r="M430" s="36">
        <f t="shared" si="78"/>
        <v>142.83652852020197</v>
      </c>
      <c r="N430" s="37">
        <f t="shared" si="79"/>
        <v>110.38931367267499</v>
      </c>
    </row>
    <row r="431" spans="1:14" x14ac:dyDescent="0.25">
      <c r="A431" s="30" t="str">
        <f>data!A426</f>
        <v>363945167577849403_28718238</v>
      </c>
      <c r="B431" s="30" t="str">
        <f>data!B426</f>
        <v>basketball</v>
      </c>
      <c r="C431" s="35">
        <f>data!C426</f>
        <v>165.68129779144701</v>
      </c>
      <c r="D431" s="36">
        <f>data!D426</f>
        <v>151.87489854329499</v>
      </c>
      <c r="E431" s="37">
        <f>data!E426</f>
        <v>104.869921824939</v>
      </c>
      <c r="F431" s="35">
        <f t="shared" si="80"/>
        <v>110.31030342420158</v>
      </c>
      <c r="G431" s="36">
        <f t="shared" si="81"/>
        <v>97.806970991010573</v>
      </c>
      <c r="H431" s="37">
        <f t="shared" si="82"/>
        <v>86.383596739349201</v>
      </c>
      <c r="I431" s="35">
        <f t="shared" si="74"/>
        <v>55.37099436724543</v>
      </c>
      <c r="J431" s="36">
        <f t="shared" si="75"/>
        <v>54.067927552284416</v>
      </c>
      <c r="K431" s="37">
        <f t="shared" si="76"/>
        <v>18.486325085589797</v>
      </c>
      <c r="L431" s="35">
        <f t="shared" si="77"/>
        <v>199.46949865466533</v>
      </c>
      <c r="M431" s="36">
        <f t="shared" si="78"/>
        <v>193.71086467877799</v>
      </c>
      <c r="N431" s="37">
        <f t="shared" si="79"/>
        <v>148.7374595314424</v>
      </c>
    </row>
    <row r="432" spans="1:14" x14ac:dyDescent="0.25">
      <c r="A432" s="30" t="str">
        <f>data!A427</f>
        <v>363947320808320706_258088850</v>
      </c>
      <c r="B432" s="30" t="str">
        <f>data!B427</f>
        <v>basketball</v>
      </c>
      <c r="C432" s="35">
        <f>data!C427</f>
        <v>94.736500918450105</v>
      </c>
      <c r="D432" s="36">
        <f>data!D427</f>
        <v>70.355280020504907</v>
      </c>
      <c r="E432" s="37">
        <f>data!E427</f>
        <v>87.167862787816603</v>
      </c>
      <c r="F432" s="35">
        <f t="shared" si="80"/>
        <v>110.31030342420158</v>
      </c>
      <c r="G432" s="36">
        <f t="shared" si="81"/>
        <v>97.806970991010573</v>
      </c>
      <c r="H432" s="37">
        <f t="shared" si="82"/>
        <v>86.383596739349201</v>
      </c>
      <c r="I432" s="35">
        <f t="shared" si="74"/>
        <v>-15.573802505751473</v>
      </c>
      <c r="J432" s="36">
        <f t="shared" si="75"/>
        <v>-27.451690970505666</v>
      </c>
      <c r="K432" s="37">
        <f t="shared" si="76"/>
        <v>0.78426604846740133</v>
      </c>
      <c r="L432" s="35">
        <f t="shared" si="77"/>
        <v>114.05658088390474</v>
      </c>
      <c r="M432" s="36">
        <f t="shared" si="78"/>
        <v>89.735580126853279</v>
      </c>
      <c r="N432" s="37">
        <f t="shared" si="79"/>
        <v>108.49263153745454</v>
      </c>
    </row>
    <row r="433" spans="1:14" x14ac:dyDescent="0.25">
      <c r="A433" s="30" t="str">
        <f>data!A428</f>
        <v>363947386604749766_10505127</v>
      </c>
      <c r="B433" s="30" t="str">
        <f>data!B428</f>
        <v>basketball</v>
      </c>
      <c r="C433" s="35">
        <f>data!C428</f>
        <v>94.467117348028495</v>
      </c>
      <c r="D433" s="36">
        <f>data!D428</f>
        <v>86.951813405100594</v>
      </c>
      <c r="E433" s="37">
        <f>data!E428</f>
        <v>75.0189457046435</v>
      </c>
      <c r="F433" s="35">
        <f t="shared" si="80"/>
        <v>110.31030342420158</v>
      </c>
      <c r="G433" s="36">
        <f t="shared" si="81"/>
        <v>97.806970991010573</v>
      </c>
      <c r="H433" s="37">
        <f t="shared" si="82"/>
        <v>86.383596739349201</v>
      </c>
      <c r="I433" s="35">
        <f t="shared" si="74"/>
        <v>-15.843186076173083</v>
      </c>
      <c r="J433" s="36">
        <f t="shared" si="75"/>
        <v>-10.855157585909978</v>
      </c>
      <c r="K433" s="37">
        <f t="shared" si="76"/>
        <v>-11.364651034705702</v>
      </c>
      <c r="L433" s="35">
        <f t="shared" si="77"/>
        <v>113.73226059879062</v>
      </c>
      <c r="M433" s="36">
        <f t="shared" si="78"/>
        <v>110.90384995574641</v>
      </c>
      <c r="N433" s="37">
        <f t="shared" si="79"/>
        <v>80.872619803214974</v>
      </c>
    </row>
    <row r="434" spans="1:14" x14ac:dyDescent="0.25">
      <c r="A434" s="30" t="str">
        <f>data!A429</f>
        <v>363947869598767610_245258189</v>
      </c>
      <c r="B434" s="30" t="str">
        <f>data!B429</f>
        <v>basketball</v>
      </c>
      <c r="C434" s="35">
        <f>data!C429</f>
        <v>74.216658122944196</v>
      </c>
      <c r="D434" s="36">
        <f>data!D429</f>
        <v>69.697071639113105</v>
      </c>
      <c r="E434" s="37">
        <f>data!E429</f>
        <v>61.729879533512701</v>
      </c>
      <c r="F434" s="35">
        <f t="shared" si="80"/>
        <v>110.31030342420158</v>
      </c>
      <c r="G434" s="36">
        <f t="shared" si="81"/>
        <v>97.806970991010573</v>
      </c>
      <c r="H434" s="37">
        <f t="shared" si="82"/>
        <v>86.383596739349201</v>
      </c>
      <c r="I434" s="35">
        <f t="shared" si="74"/>
        <v>-36.093645301257382</v>
      </c>
      <c r="J434" s="36">
        <f t="shared" si="75"/>
        <v>-28.109899351897468</v>
      </c>
      <c r="K434" s="37">
        <f t="shared" si="76"/>
        <v>-24.6537172058365</v>
      </c>
      <c r="L434" s="35">
        <f t="shared" si="77"/>
        <v>89.352025756359097</v>
      </c>
      <c r="M434" s="36">
        <f t="shared" si="78"/>
        <v>88.896059469251796</v>
      </c>
      <c r="N434" s="37">
        <f t="shared" si="79"/>
        <v>50.66053085150962</v>
      </c>
    </row>
    <row r="435" spans="1:14" x14ac:dyDescent="0.25">
      <c r="A435" s="30" t="str">
        <f>data!A430</f>
        <v>363947912700969720_50214687</v>
      </c>
      <c r="B435" s="30" t="str">
        <f>data!B430</f>
        <v>basketball</v>
      </c>
      <c r="C435" s="35">
        <f>data!C430</f>
        <v>72.704205647400499</v>
      </c>
      <c r="D435" s="36">
        <f>data!D430</f>
        <v>63.249540774915602</v>
      </c>
      <c r="E435" s="37">
        <f>data!E430</f>
        <v>56.381050023495199</v>
      </c>
      <c r="F435" s="35">
        <f t="shared" si="80"/>
        <v>110.31030342420158</v>
      </c>
      <c r="G435" s="36">
        <f t="shared" si="81"/>
        <v>97.806970991010573</v>
      </c>
      <c r="H435" s="37">
        <f t="shared" si="82"/>
        <v>86.383596739349201</v>
      </c>
      <c r="I435" s="35">
        <f t="shared" si="74"/>
        <v>-37.606097776801079</v>
      </c>
      <c r="J435" s="36">
        <f t="shared" si="75"/>
        <v>-34.557430216094971</v>
      </c>
      <c r="K435" s="37">
        <f t="shared" si="76"/>
        <v>-30.002546715854002</v>
      </c>
      <c r="L435" s="35">
        <f t="shared" si="77"/>
        <v>87.531131418511379</v>
      </c>
      <c r="M435" s="36">
        <f t="shared" si="78"/>
        <v>80.672470247292466</v>
      </c>
      <c r="N435" s="37">
        <f t="shared" si="79"/>
        <v>38.500209662409503</v>
      </c>
    </row>
    <row r="436" spans="1:14" x14ac:dyDescent="0.25">
      <c r="A436" s="30" t="str">
        <f>data!A431</f>
        <v>363948564259048578_220057850</v>
      </c>
      <c r="B436" s="30" t="str">
        <f>data!B431</f>
        <v>basketball</v>
      </c>
      <c r="C436" s="35">
        <f>data!C431</f>
        <v>81.505403904481199</v>
      </c>
      <c r="D436" s="36">
        <f>data!D431</f>
        <v>73.265282583621598</v>
      </c>
      <c r="E436" s="37">
        <f>data!E431</f>
        <v>67.947402708360002</v>
      </c>
      <c r="F436" s="35">
        <f t="shared" si="80"/>
        <v>110.31030342420158</v>
      </c>
      <c r="G436" s="36">
        <f t="shared" si="81"/>
        <v>97.806970991010573</v>
      </c>
      <c r="H436" s="37">
        <f t="shared" si="82"/>
        <v>86.383596739349201</v>
      </c>
      <c r="I436" s="35">
        <f t="shared" si="74"/>
        <v>-28.804899519720379</v>
      </c>
      <c r="J436" s="36">
        <f t="shared" si="75"/>
        <v>-24.541688407388975</v>
      </c>
      <c r="K436" s="37">
        <f t="shared" si="76"/>
        <v>-18.436194030989199</v>
      </c>
      <c r="L436" s="35">
        <f t="shared" si="77"/>
        <v>98.127201266479631</v>
      </c>
      <c r="M436" s="36">
        <f t="shared" si="78"/>
        <v>93.447181702396719</v>
      </c>
      <c r="N436" s="37">
        <f t="shared" si="79"/>
        <v>64.795787670822463</v>
      </c>
    </row>
    <row r="437" spans="1:14" x14ac:dyDescent="0.25">
      <c r="A437" s="30" t="str">
        <f>data!A432</f>
        <v>363948831402546102_276897739</v>
      </c>
      <c r="B437" s="30" t="str">
        <f>data!B432</f>
        <v>basketball</v>
      </c>
      <c r="C437" s="35">
        <f>data!C432</f>
        <v>103.07132940322001</v>
      </c>
      <c r="D437" s="36">
        <f>data!D432</f>
        <v>89.211991114528601</v>
      </c>
      <c r="E437" s="37">
        <f>data!E432</f>
        <v>105.373403391857</v>
      </c>
      <c r="F437" s="35">
        <f t="shared" si="80"/>
        <v>110.31030342420158</v>
      </c>
      <c r="G437" s="36">
        <f t="shared" si="81"/>
        <v>97.806970991010573</v>
      </c>
      <c r="H437" s="37">
        <f t="shared" si="82"/>
        <v>86.383596739349201</v>
      </c>
      <c r="I437" s="35">
        <f t="shared" si="74"/>
        <v>-7.2389740209815727</v>
      </c>
      <c r="J437" s="36">
        <f t="shared" si="75"/>
        <v>-8.5949798764819718</v>
      </c>
      <c r="K437" s="37">
        <f t="shared" si="76"/>
        <v>18.989806652507795</v>
      </c>
      <c r="L437" s="35">
        <f t="shared" si="77"/>
        <v>124.09117188114827</v>
      </c>
      <c r="M437" s="36">
        <f t="shared" si="78"/>
        <v>113.78662375589607</v>
      </c>
      <c r="N437" s="37">
        <f t="shared" si="79"/>
        <v>149.88210202846867</v>
      </c>
    </row>
    <row r="438" spans="1:14" x14ac:dyDescent="0.25">
      <c r="A438" s="30" t="str">
        <f>data!A433</f>
        <v>363948919417215440_37084101</v>
      </c>
      <c r="B438" s="30" t="str">
        <f>data!B433</f>
        <v>basketball</v>
      </c>
      <c r="C438" s="35">
        <f>data!C433</f>
        <v>89.382641291810799</v>
      </c>
      <c r="D438" s="36">
        <f>data!D433</f>
        <v>72.080460506642694</v>
      </c>
      <c r="E438" s="37">
        <f>data!E433</f>
        <v>81.372709214404694</v>
      </c>
      <c r="F438" s="35">
        <f t="shared" si="80"/>
        <v>110.31030342420158</v>
      </c>
      <c r="G438" s="36">
        <f t="shared" si="81"/>
        <v>97.806970991010573</v>
      </c>
      <c r="H438" s="37">
        <f t="shared" si="82"/>
        <v>86.383596739349201</v>
      </c>
      <c r="I438" s="35">
        <f t="shared" si="74"/>
        <v>-20.927662132390779</v>
      </c>
      <c r="J438" s="36">
        <f t="shared" si="75"/>
        <v>-25.726510484367878</v>
      </c>
      <c r="K438" s="37">
        <f t="shared" si="76"/>
        <v>-5.0108875249445077</v>
      </c>
      <c r="L438" s="35">
        <f t="shared" si="77"/>
        <v>107.61088236615493</v>
      </c>
      <c r="M438" s="36">
        <f t="shared" si="78"/>
        <v>91.935984584087791</v>
      </c>
      <c r="N438" s="37">
        <f t="shared" si="79"/>
        <v>95.317612842080294</v>
      </c>
    </row>
    <row r="439" spans="1:14" x14ac:dyDescent="0.25">
      <c r="A439" s="30" t="str">
        <f>data!A434</f>
        <v>363951508199217446_11552981</v>
      </c>
      <c r="B439" s="30" t="str">
        <f>data!B434</f>
        <v>basketball</v>
      </c>
      <c r="C439" s="35">
        <f>data!C434</f>
        <v>74.357341193558</v>
      </c>
      <c r="D439" s="36">
        <f>data!D434</f>
        <v>67.213251313597297</v>
      </c>
      <c r="E439" s="37">
        <f>data!E434</f>
        <v>72.740409671493893</v>
      </c>
      <c r="F439" s="35">
        <f t="shared" si="80"/>
        <v>110.31030342420158</v>
      </c>
      <c r="G439" s="36">
        <f t="shared" si="81"/>
        <v>97.806970991010573</v>
      </c>
      <c r="H439" s="37">
        <f t="shared" si="82"/>
        <v>86.383596739349201</v>
      </c>
      <c r="I439" s="35">
        <f t="shared" si="74"/>
        <v>-35.952962230643578</v>
      </c>
      <c r="J439" s="36">
        <f t="shared" si="75"/>
        <v>-30.593719677413276</v>
      </c>
      <c r="K439" s="37">
        <f t="shared" si="76"/>
        <v>-13.643187067855308</v>
      </c>
      <c r="L439" s="35">
        <f t="shared" si="77"/>
        <v>89.521399016579792</v>
      </c>
      <c r="M439" s="36">
        <f t="shared" si="78"/>
        <v>85.728037712020921</v>
      </c>
      <c r="N439" s="37">
        <f t="shared" si="79"/>
        <v>75.692471519904558</v>
      </c>
    </row>
    <row r="440" spans="1:14" x14ac:dyDescent="0.25">
      <c r="A440" s="30" t="str">
        <f>data!A435</f>
        <v>363951715708477113_28718238</v>
      </c>
      <c r="B440" s="30" t="str">
        <f>data!B435</f>
        <v>basketball</v>
      </c>
      <c r="C440" s="35">
        <f>data!C435</f>
        <v>142.95976974667801</v>
      </c>
      <c r="D440" s="36">
        <f>data!D435</f>
        <v>131.43867743175699</v>
      </c>
      <c r="E440" s="37">
        <f>data!E435</f>
        <v>91.954173608441096</v>
      </c>
      <c r="F440" s="35">
        <f t="shared" si="80"/>
        <v>110.31030342420158</v>
      </c>
      <c r="G440" s="36">
        <f t="shared" si="81"/>
        <v>97.806970991010573</v>
      </c>
      <c r="H440" s="37">
        <f t="shared" si="82"/>
        <v>86.383596739349201</v>
      </c>
      <c r="I440" s="35">
        <f t="shared" si="74"/>
        <v>32.649466322476428</v>
      </c>
      <c r="J440" s="36">
        <f t="shared" si="75"/>
        <v>33.631706440746413</v>
      </c>
      <c r="K440" s="37">
        <f t="shared" si="76"/>
        <v>5.5705768690918944</v>
      </c>
      <c r="L440" s="35">
        <f t="shared" si="77"/>
        <v>172.1142577905878</v>
      </c>
      <c r="M440" s="36">
        <f t="shared" si="78"/>
        <v>167.64521393429891</v>
      </c>
      <c r="N440" s="37">
        <f t="shared" si="79"/>
        <v>119.37409201037747</v>
      </c>
    </row>
    <row r="441" spans="1:14" x14ac:dyDescent="0.25">
      <c r="A441" s="30" t="str">
        <f>data!A436</f>
        <v>364027577766367839_10218443</v>
      </c>
      <c r="B441" s="30" t="str">
        <f>data!B436</f>
        <v>basketball</v>
      </c>
      <c r="C441" s="35">
        <f>data!C436</f>
        <v>69.245834935281295</v>
      </c>
      <c r="D441" s="36">
        <f>data!D436</f>
        <v>65.637190824041994</v>
      </c>
      <c r="E441" s="37">
        <f>data!E436</f>
        <v>60.036161305480803</v>
      </c>
      <c r="F441" s="35">
        <f t="shared" si="80"/>
        <v>110.31030342420158</v>
      </c>
      <c r="G441" s="36">
        <f t="shared" si="81"/>
        <v>97.806970991010573</v>
      </c>
      <c r="H441" s="37">
        <f t="shared" si="82"/>
        <v>86.383596739349201</v>
      </c>
      <c r="I441" s="35">
        <f t="shared" si="74"/>
        <v>-41.064468488920284</v>
      </c>
      <c r="J441" s="36">
        <f t="shared" si="75"/>
        <v>-32.169780166968579</v>
      </c>
      <c r="K441" s="37">
        <f t="shared" si="76"/>
        <v>-26.347435433868398</v>
      </c>
      <c r="L441" s="35">
        <f t="shared" si="77"/>
        <v>83.367478180010437</v>
      </c>
      <c r="M441" s="36">
        <f t="shared" si="78"/>
        <v>83.717830343021205</v>
      </c>
      <c r="N441" s="37">
        <f t="shared" si="79"/>
        <v>46.809939312159173</v>
      </c>
    </row>
    <row r="442" spans="1:14" x14ac:dyDescent="0.25">
      <c r="A442" s="30" t="str">
        <f>data!A437</f>
        <v>364033754355382559_18776709</v>
      </c>
      <c r="B442" s="30" t="str">
        <f>data!B437</f>
        <v>basketball</v>
      </c>
      <c r="C442" s="35">
        <f>data!C437</f>
        <v>140.15081806142899</v>
      </c>
      <c r="D442" s="36">
        <f>data!D437</f>
        <v>126.248099021743</v>
      </c>
      <c r="E442" s="37">
        <f>data!E437</f>
        <v>94.149119996582399</v>
      </c>
      <c r="F442" s="35">
        <f t="shared" si="80"/>
        <v>110.31030342420158</v>
      </c>
      <c r="G442" s="36">
        <f t="shared" si="81"/>
        <v>97.806970991010573</v>
      </c>
      <c r="H442" s="37">
        <f t="shared" si="82"/>
        <v>86.383596739349201</v>
      </c>
      <c r="I442" s="35">
        <f t="shared" si="74"/>
        <v>29.840514637227415</v>
      </c>
      <c r="J442" s="36">
        <f t="shared" si="75"/>
        <v>28.441128030732429</v>
      </c>
      <c r="K442" s="37">
        <f t="shared" si="76"/>
        <v>7.7655232572331983</v>
      </c>
      <c r="L442" s="35">
        <f t="shared" si="77"/>
        <v>168.73246279096702</v>
      </c>
      <c r="M442" s="36">
        <f t="shared" si="78"/>
        <v>161.02482148215068</v>
      </c>
      <c r="N442" s="37">
        <f t="shared" si="79"/>
        <v>124.36420302862268</v>
      </c>
    </row>
    <row r="443" spans="1:14" x14ac:dyDescent="0.25">
      <c r="A443" s="30" t="str">
        <f>data!A438</f>
        <v>364043234287161120_23866154</v>
      </c>
      <c r="B443" s="30" t="str">
        <f>data!B438</f>
        <v>basketball</v>
      </c>
      <c r="C443" s="35">
        <f>data!C438</f>
        <v>105.074009996155</v>
      </c>
      <c r="D443" s="36">
        <f>data!D438</f>
        <v>96.028920500662096</v>
      </c>
      <c r="E443" s="37">
        <f>data!E438</f>
        <v>88.978597975137703</v>
      </c>
      <c r="F443" s="35">
        <f t="shared" si="80"/>
        <v>110.31030342420158</v>
      </c>
      <c r="G443" s="36">
        <f t="shared" si="81"/>
        <v>97.806970991010573</v>
      </c>
      <c r="H443" s="37">
        <f t="shared" si="82"/>
        <v>86.383596739349201</v>
      </c>
      <c r="I443" s="35">
        <f t="shared" si="74"/>
        <v>-5.2362934280465794</v>
      </c>
      <c r="J443" s="36">
        <f t="shared" si="75"/>
        <v>-1.7780504903484768</v>
      </c>
      <c r="K443" s="37">
        <f t="shared" si="76"/>
        <v>2.5950012357885015</v>
      </c>
      <c r="L443" s="35">
        <f t="shared" si="77"/>
        <v>126.50226896430253</v>
      </c>
      <c r="M443" s="36">
        <f t="shared" si="78"/>
        <v>122.48136724878243</v>
      </c>
      <c r="N443" s="37">
        <f t="shared" si="79"/>
        <v>112.60925582413103</v>
      </c>
    </row>
    <row r="444" spans="1:14" x14ac:dyDescent="0.25">
      <c r="A444" s="30" t="str">
        <f>data!A439</f>
        <v>364044824057173807_4739052</v>
      </c>
      <c r="B444" s="30" t="str">
        <f>data!B439</f>
        <v>basketball</v>
      </c>
      <c r="C444" s="35">
        <f>data!C439</f>
        <v>115.96210859071201</v>
      </c>
      <c r="D444" s="36">
        <f>data!D439</f>
        <v>96.192628903413194</v>
      </c>
      <c r="E444" s="37">
        <f>data!E439</f>
        <v>80.834849844076999</v>
      </c>
      <c r="F444" s="35">
        <f t="shared" si="80"/>
        <v>110.31030342420158</v>
      </c>
      <c r="G444" s="36">
        <f t="shared" si="81"/>
        <v>97.806970991010573</v>
      </c>
      <c r="H444" s="37">
        <f t="shared" si="82"/>
        <v>86.383596739349201</v>
      </c>
      <c r="I444" s="35">
        <f t="shared" si="74"/>
        <v>5.6518051665104281</v>
      </c>
      <c r="J444" s="36">
        <f t="shared" si="75"/>
        <v>-1.6143420875973788</v>
      </c>
      <c r="K444" s="37">
        <f t="shared" si="76"/>
        <v>-5.5487468952722026</v>
      </c>
      <c r="L444" s="35">
        <f t="shared" si="77"/>
        <v>139.61083098614691</v>
      </c>
      <c r="M444" s="36">
        <f t="shared" si="78"/>
        <v>122.69017131420907</v>
      </c>
      <c r="N444" s="37">
        <f t="shared" si="79"/>
        <v>94.094813968887095</v>
      </c>
    </row>
    <row r="445" spans="1:14" x14ac:dyDescent="0.25">
      <c r="A445" s="30" t="str">
        <f>data!A440</f>
        <v>364045045035306804_23866154</v>
      </c>
      <c r="B445" s="30" t="str">
        <f>data!B440</f>
        <v>basketball</v>
      </c>
      <c r="C445" s="35">
        <f>data!C440</f>
        <v>103.87550728352301</v>
      </c>
      <c r="D445" s="36">
        <f>data!D440</f>
        <v>98.869163569567206</v>
      </c>
      <c r="E445" s="37">
        <f>data!E440</f>
        <v>89.939681319150694</v>
      </c>
      <c r="F445" s="35">
        <f t="shared" si="80"/>
        <v>110.31030342420158</v>
      </c>
      <c r="G445" s="36">
        <f t="shared" si="81"/>
        <v>97.806970991010573</v>
      </c>
      <c r="H445" s="37">
        <f t="shared" si="82"/>
        <v>86.383596739349201</v>
      </c>
      <c r="I445" s="35">
        <f t="shared" si="74"/>
        <v>-6.4347961406785714</v>
      </c>
      <c r="J445" s="36">
        <f t="shared" si="75"/>
        <v>1.0621925785566333</v>
      </c>
      <c r="K445" s="37">
        <f t="shared" si="76"/>
        <v>3.5560845798014924</v>
      </c>
      <c r="L445" s="35">
        <f t="shared" si="77"/>
        <v>125.05934970659678</v>
      </c>
      <c r="M445" s="36">
        <f t="shared" si="78"/>
        <v>126.10399314715414</v>
      </c>
      <c r="N445" s="37">
        <f t="shared" si="79"/>
        <v>114.79423519780602</v>
      </c>
    </row>
    <row r="446" spans="1:14" x14ac:dyDescent="0.25">
      <c r="A446" s="30" t="str">
        <f>data!A441</f>
        <v>364045815347369785_4739052</v>
      </c>
      <c r="B446" s="30" t="str">
        <f>data!B441</f>
        <v>basketball</v>
      </c>
      <c r="C446" s="35">
        <f>data!C441</f>
        <v>169.727380494681</v>
      </c>
      <c r="D446" s="36">
        <f>data!D441</f>
        <v>165.35557905079199</v>
      </c>
      <c r="E446" s="37">
        <f>data!E441</f>
        <v>151.61048101157601</v>
      </c>
      <c r="F446" s="35">
        <f t="shared" si="80"/>
        <v>110.31030342420158</v>
      </c>
      <c r="G446" s="36">
        <f t="shared" si="81"/>
        <v>97.806970991010573</v>
      </c>
      <c r="H446" s="37">
        <f t="shared" si="82"/>
        <v>86.383596739349201</v>
      </c>
      <c r="I446" s="35">
        <f t="shared" si="74"/>
        <v>59.417077070479422</v>
      </c>
      <c r="J446" s="36">
        <f t="shared" si="75"/>
        <v>67.548608059781415</v>
      </c>
      <c r="K446" s="37">
        <f t="shared" si="76"/>
        <v>65.226884272226812</v>
      </c>
      <c r="L446" s="35">
        <f t="shared" si="77"/>
        <v>204.34071887739262</v>
      </c>
      <c r="M446" s="36">
        <f t="shared" si="78"/>
        <v>210.90497840403705</v>
      </c>
      <c r="N446" s="37">
        <f t="shared" si="79"/>
        <v>255</v>
      </c>
    </row>
    <row r="447" spans="1:14" x14ac:dyDescent="0.25">
      <c r="A447" s="30" t="str">
        <f>data!A442</f>
        <v>364058023163659762_12829928</v>
      </c>
      <c r="B447" s="30" t="str">
        <f>data!B442</f>
        <v>basketball</v>
      </c>
      <c r="C447" s="35">
        <f>data!C442</f>
        <v>108.557680806527</v>
      </c>
      <c r="D447" s="36">
        <f>data!D442</f>
        <v>94.277414669571399</v>
      </c>
      <c r="E447" s="37">
        <f>data!E442</f>
        <v>73.179311375966506</v>
      </c>
      <c r="F447" s="35">
        <f t="shared" si="80"/>
        <v>110.31030342420158</v>
      </c>
      <c r="G447" s="36">
        <f t="shared" si="81"/>
        <v>97.806970991010573</v>
      </c>
      <c r="H447" s="37">
        <f t="shared" si="82"/>
        <v>86.383596739349201</v>
      </c>
      <c r="I447" s="35">
        <f t="shared" si="74"/>
        <v>-1.7526226176745752</v>
      </c>
      <c r="J447" s="36">
        <f t="shared" si="75"/>
        <v>-3.5295563214391734</v>
      </c>
      <c r="K447" s="37">
        <f t="shared" si="76"/>
        <v>-13.204285363382695</v>
      </c>
      <c r="L447" s="35">
        <f t="shared" si="77"/>
        <v>130.69638187436368</v>
      </c>
      <c r="M447" s="36">
        <f t="shared" si="78"/>
        <v>120.2473857792654</v>
      </c>
      <c r="N447" s="37">
        <f t="shared" si="79"/>
        <v>76.690294629957847</v>
      </c>
    </row>
    <row r="448" spans="1:14" x14ac:dyDescent="0.25">
      <c r="A448" s="30" t="str">
        <f>data!A443</f>
        <v>364069448127842318_18993809</v>
      </c>
      <c r="B448" s="30" t="str">
        <f>data!B443</f>
        <v>basketball</v>
      </c>
      <c r="C448" s="35">
        <f>data!C443</f>
        <v>115.40988508693199</v>
      </c>
      <c r="D448" s="36">
        <f>data!D443</f>
        <v>96.784997223290205</v>
      </c>
      <c r="E448" s="37">
        <f>data!E443</f>
        <v>107.718398906403</v>
      </c>
      <c r="F448" s="35">
        <f t="shared" si="80"/>
        <v>110.31030342420158</v>
      </c>
      <c r="G448" s="36">
        <f t="shared" si="81"/>
        <v>97.806970991010573</v>
      </c>
      <c r="H448" s="37">
        <f t="shared" si="82"/>
        <v>86.383596739349201</v>
      </c>
      <c r="I448" s="35">
        <f t="shared" si="74"/>
        <v>5.0995816627304151</v>
      </c>
      <c r="J448" s="36">
        <f t="shared" si="75"/>
        <v>-1.0219737677203682</v>
      </c>
      <c r="K448" s="37">
        <f t="shared" si="76"/>
        <v>21.334802167053795</v>
      </c>
      <c r="L448" s="35">
        <f t="shared" si="77"/>
        <v>138.94598983079229</v>
      </c>
      <c r="M448" s="36">
        <f t="shared" si="78"/>
        <v>123.44571538733962</v>
      </c>
      <c r="N448" s="37">
        <f t="shared" si="79"/>
        <v>155.21334292714988</v>
      </c>
    </row>
    <row r="449" spans="1:14" x14ac:dyDescent="0.25">
      <c r="A449" s="30" t="str">
        <f>data!A444</f>
        <v>364081173423261465_12829928</v>
      </c>
      <c r="B449" s="30" t="str">
        <f>data!B444</f>
        <v>basketball</v>
      </c>
      <c r="C449" s="35">
        <f>data!C444</f>
        <v>74.408934597804205</v>
      </c>
      <c r="D449" s="36">
        <f>data!D444</f>
        <v>71.914423939510399</v>
      </c>
      <c r="E449" s="37">
        <f>data!E444</f>
        <v>76.360726643598497</v>
      </c>
      <c r="F449" s="35">
        <f t="shared" si="80"/>
        <v>110.31030342420158</v>
      </c>
      <c r="G449" s="36">
        <f t="shared" si="81"/>
        <v>97.806970991010573</v>
      </c>
      <c r="H449" s="37">
        <f t="shared" si="82"/>
        <v>86.383596739349201</v>
      </c>
      <c r="I449" s="35">
        <f t="shared" si="74"/>
        <v>-35.901368826397373</v>
      </c>
      <c r="J449" s="36">
        <f t="shared" si="75"/>
        <v>-25.892547051500173</v>
      </c>
      <c r="K449" s="37">
        <f t="shared" si="76"/>
        <v>-10.022870095750704</v>
      </c>
      <c r="L449" s="35">
        <f t="shared" si="77"/>
        <v>89.583514117173905</v>
      </c>
      <c r="M449" s="36">
        <f t="shared" si="78"/>
        <v>91.724211030353871</v>
      </c>
      <c r="N449" s="37">
        <f t="shared" si="79"/>
        <v>83.923097884923678</v>
      </c>
    </row>
    <row r="450" spans="1:14" x14ac:dyDescent="0.25">
      <c r="A450" s="30" t="str">
        <f>data!A445</f>
        <v>364082279134070572_12829928</v>
      </c>
      <c r="B450" s="30" t="str">
        <f>data!B445</f>
        <v>basketball</v>
      </c>
      <c r="C450" s="35">
        <f>data!C445</f>
        <v>69.823732325174007</v>
      </c>
      <c r="D450" s="36">
        <f>data!D445</f>
        <v>68.012249562134201</v>
      </c>
      <c r="E450" s="37">
        <f>data!E445</f>
        <v>64.714767824341095</v>
      </c>
      <c r="F450" s="35">
        <f t="shared" si="80"/>
        <v>110.31030342420158</v>
      </c>
      <c r="G450" s="36">
        <f t="shared" si="81"/>
        <v>97.806970991010573</v>
      </c>
      <c r="H450" s="37">
        <f t="shared" si="82"/>
        <v>86.383596739349201</v>
      </c>
      <c r="I450" s="35">
        <f t="shared" si="74"/>
        <v>-40.486571099027572</v>
      </c>
      <c r="J450" s="36">
        <f t="shared" si="75"/>
        <v>-29.794721428876372</v>
      </c>
      <c r="K450" s="37">
        <f t="shared" si="76"/>
        <v>-21.668828915008106</v>
      </c>
      <c r="L450" s="35">
        <f t="shared" si="77"/>
        <v>84.063229023179474</v>
      </c>
      <c r="M450" s="36">
        <f t="shared" si="78"/>
        <v>86.74713068317962</v>
      </c>
      <c r="N450" s="37">
        <f t="shared" si="79"/>
        <v>57.446538942079428</v>
      </c>
    </row>
    <row r="451" spans="1:14" x14ac:dyDescent="0.25">
      <c r="A451" s="30" t="str">
        <f>data!A446</f>
        <v>364082804940408630_12829928</v>
      </c>
      <c r="B451" s="30" t="str">
        <f>data!B446</f>
        <v>basketball</v>
      </c>
      <c r="C451" s="35">
        <f>data!C446</f>
        <v>78.516435986159195</v>
      </c>
      <c r="D451" s="36">
        <f>data!D446</f>
        <v>78.6631317014823</v>
      </c>
      <c r="E451" s="37">
        <f>data!E446</f>
        <v>75.673544363279007</v>
      </c>
      <c r="F451" s="35">
        <f t="shared" si="80"/>
        <v>110.31030342420158</v>
      </c>
      <c r="G451" s="36">
        <f t="shared" si="81"/>
        <v>97.806970991010573</v>
      </c>
      <c r="H451" s="37">
        <f t="shared" si="82"/>
        <v>86.383596739349201</v>
      </c>
      <c r="I451" s="35">
        <f t="shared" si="74"/>
        <v>-31.793867438042383</v>
      </c>
      <c r="J451" s="36">
        <f t="shared" si="75"/>
        <v>-19.143839289528273</v>
      </c>
      <c r="K451" s="37">
        <f t="shared" si="76"/>
        <v>-10.710052376070195</v>
      </c>
      <c r="L451" s="35">
        <f t="shared" si="77"/>
        <v>94.528678439159364</v>
      </c>
      <c r="M451" s="36">
        <f t="shared" si="78"/>
        <v>100.33194034293204</v>
      </c>
      <c r="N451" s="37">
        <f t="shared" si="79"/>
        <v>82.360820151357288</v>
      </c>
    </row>
    <row r="452" spans="1:14" x14ac:dyDescent="0.25">
      <c r="A452" s="30" t="str">
        <f>data!A447</f>
        <v>364085180434797235_181219915</v>
      </c>
      <c r="B452" s="30" t="str">
        <f>data!B447</f>
        <v>basketball</v>
      </c>
      <c r="C452" s="35">
        <f>data!C447</f>
        <v>89.674868640266595</v>
      </c>
      <c r="D452" s="36">
        <f>data!D447</f>
        <v>78.998344653765599</v>
      </c>
      <c r="E452" s="37">
        <f>data!E447</f>
        <v>70.390330642060604</v>
      </c>
      <c r="F452" s="35">
        <f t="shared" si="80"/>
        <v>110.31030342420158</v>
      </c>
      <c r="G452" s="36">
        <f t="shared" si="81"/>
        <v>97.806970991010573</v>
      </c>
      <c r="H452" s="37">
        <f t="shared" si="82"/>
        <v>86.383596739349201</v>
      </c>
      <c r="I452" s="35">
        <f t="shared" si="74"/>
        <v>-20.635434783934983</v>
      </c>
      <c r="J452" s="36">
        <f t="shared" si="75"/>
        <v>-18.808626337244974</v>
      </c>
      <c r="K452" s="37">
        <f t="shared" si="76"/>
        <v>-15.993266097288597</v>
      </c>
      <c r="L452" s="35">
        <f t="shared" si="77"/>
        <v>107.96270507316338</v>
      </c>
      <c r="M452" s="36">
        <f t="shared" si="78"/>
        <v>100.75949217316298</v>
      </c>
      <c r="N452" s="37">
        <f t="shared" si="79"/>
        <v>70.349673480790401</v>
      </c>
    </row>
    <row r="453" spans="1:14" x14ac:dyDescent="0.25">
      <c r="A453" s="30" t="str">
        <f>data!A448</f>
        <v>364084593391620777_181219915</v>
      </c>
      <c r="B453" s="30" t="str">
        <f>data!B448</f>
        <v>basketball</v>
      </c>
      <c r="C453" s="35">
        <f>data!C448</f>
        <v>141.98662907428701</v>
      </c>
      <c r="D453" s="36">
        <f>data!D448</f>
        <v>129.74446793968099</v>
      </c>
      <c r="E453" s="37">
        <f>data!E448</f>
        <v>101.840851809133</v>
      </c>
      <c r="F453" s="35">
        <f t="shared" si="80"/>
        <v>110.31030342420158</v>
      </c>
      <c r="G453" s="36">
        <f t="shared" si="81"/>
        <v>97.806970991010573</v>
      </c>
      <c r="H453" s="37">
        <f t="shared" si="82"/>
        <v>86.383596739349201</v>
      </c>
      <c r="I453" s="35">
        <f t="shared" si="74"/>
        <v>31.676325650085431</v>
      </c>
      <c r="J453" s="36">
        <f t="shared" si="75"/>
        <v>31.937496948670415</v>
      </c>
      <c r="K453" s="37">
        <f t="shared" si="76"/>
        <v>15.457255069783798</v>
      </c>
      <c r="L453" s="35">
        <f t="shared" si="77"/>
        <v>170.94265976093791</v>
      </c>
      <c r="M453" s="36">
        <f t="shared" si="78"/>
        <v>165.48431184445502</v>
      </c>
      <c r="N453" s="37">
        <f t="shared" si="79"/>
        <v>141.85100629387173</v>
      </c>
    </row>
    <row r="454" spans="1:14" x14ac:dyDescent="0.25">
      <c r="A454" s="30" t="str">
        <f>data!A449</f>
        <v>364086956462494414_181219915</v>
      </c>
      <c r="B454" s="30" t="str">
        <f>data!B449</f>
        <v>basketball</v>
      </c>
      <c r="C454" s="35">
        <f>data!C449</f>
        <v>145.17603272245699</v>
      </c>
      <c r="D454" s="36">
        <f>data!D449</f>
        <v>136.928382246144</v>
      </c>
      <c r="E454" s="37">
        <f>data!E449</f>
        <v>109.053216711521</v>
      </c>
      <c r="F454" s="35">
        <f t="shared" si="80"/>
        <v>110.31030342420158</v>
      </c>
      <c r="G454" s="36">
        <f t="shared" si="81"/>
        <v>97.806970991010573</v>
      </c>
      <c r="H454" s="37">
        <f t="shared" si="82"/>
        <v>86.383596739349201</v>
      </c>
      <c r="I454" s="35">
        <f t="shared" si="74"/>
        <v>34.865729298255417</v>
      </c>
      <c r="J454" s="36">
        <f t="shared" si="75"/>
        <v>39.121411255133424</v>
      </c>
      <c r="K454" s="37">
        <f t="shared" si="76"/>
        <v>22.669619972171802</v>
      </c>
      <c r="L454" s="35">
        <f t="shared" si="77"/>
        <v>174.78249416100783</v>
      </c>
      <c r="M454" s="36">
        <f t="shared" si="78"/>
        <v>174.64713114791277</v>
      </c>
      <c r="N454" s="37">
        <f t="shared" si="79"/>
        <v>158.24799064003082</v>
      </c>
    </row>
    <row r="455" spans="1:14" x14ac:dyDescent="0.25">
      <c r="A455" s="30" t="str">
        <f>data!A450</f>
        <v>364044849036612777_282922260</v>
      </c>
      <c r="B455" s="30" t="str">
        <f>data!B450</f>
        <v>misc</v>
      </c>
      <c r="C455" s="35">
        <f>data!C450</f>
        <v>138.35504506813601</v>
      </c>
      <c r="D455" s="36">
        <f>data!D450</f>
        <v>119.654150113204</v>
      </c>
      <c r="E455" s="37">
        <f>data!E450</f>
        <v>96.054049724464903</v>
      </c>
      <c r="F455" s="35">
        <f t="shared" si="80"/>
        <v>126.05590720143866</v>
      </c>
      <c r="G455" s="36">
        <f t="shared" si="81"/>
        <v>106.8374501755045</v>
      </c>
      <c r="H455" s="37">
        <f t="shared" si="82"/>
        <v>101.51816348948222</v>
      </c>
      <c r="I455" s="35">
        <f t="shared" si="74"/>
        <v>12.29913786669735</v>
      </c>
      <c r="J455" s="36">
        <f t="shared" si="75"/>
        <v>12.816699937699497</v>
      </c>
      <c r="K455" s="37">
        <f t="shared" si="76"/>
        <v>-5.4641137650173164</v>
      </c>
      <c r="L455" s="35">
        <f t="shared" si="77"/>
        <v>153.27533688966821</v>
      </c>
      <c r="M455" s="36">
        <f t="shared" si="78"/>
        <v>131.65772390678146</v>
      </c>
      <c r="N455" s="37">
        <f t="shared" si="79"/>
        <v>106.64575546375288</v>
      </c>
    </row>
    <row r="456" spans="1:14" x14ac:dyDescent="0.25">
      <c r="A456" s="30" t="str">
        <f>data!A451</f>
        <v>364046917548864572_20846244</v>
      </c>
      <c r="B456" s="30" t="str">
        <f>data!B451</f>
        <v>misc</v>
      </c>
      <c r="C456" s="35">
        <f>data!C451</f>
        <v>149.66770259301899</v>
      </c>
      <c r="D456" s="36">
        <f>data!D451</f>
        <v>136.804092443077</v>
      </c>
      <c r="E456" s="37">
        <f>data!E451</f>
        <v>112.07972361057701</v>
      </c>
      <c r="F456" s="35">
        <f t="shared" si="80"/>
        <v>126.05590720143866</v>
      </c>
      <c r="G456" s="36">
        <f t="shared" si="81"/>
        <v>106.8374501755045</v>
      </c>
      <c r="H456" s="37">
        <f t="shared" si="82"/>
        <v>101.51816348948222</v>
      </c>
      <c r="I456" s="35">
        <f t="shared" ref="I456:I519" si="83">C456-F456</f>
        <v>23.61179539158033</v>
      </c>
      <c r="J456" s="36">
        <f t="shared" ref="J456:J519" si="84">D456-G456</f>
        <v>29.966642267572496</v>
      </c>
      <c r="K456" s="37">
        <f t="shared" ref="K456:K519" si="85">E456-H456</f>
        <v>10.561560121094786</v>
      </c>
      <c r="L456" s="35">
        <f t="shared" si="77"/>
        <v>165.80795825081881</v>
      </c>
      <c r="M456" s="36">
        <f t="shared" si="78"/>
        <v>150.52812974015572</v>
      </c>
      <c r="N456" s="37">
        <f t="shared" si="79"/>
        <v>124.43855132506951</v>
      </c>
    </row>
    <row r="457" spans="1:14" x14ac:dyDescent="0.25">
      <c r="A457" s="30" t="str">
        <f>data!A452</f>
        <v>364049859370385784_11634959</v>
      </c>
      <c r="B457" s="30" t="str">
        <f>data!B452</f>
        <v>misc</v>
      </c>
      <c r="C457" s="35">
        <f>data!C452</f>
        <v>124.12396941347301</v>
      </c>
      <c r="D457" s="36">
        <f>data!D452</f>
        <v>121.16037635097599</v>
      </c>
      <c r="E457" s="37">
        <f>data!E452</f>
        <v>125.415513264129</v>
      </c>
      <c r="F457" s="35">
        <f t="shared" si="80"/>
        <v>126.05590720143866</v>
      </c>
      <c r="G457" s="36">
        <f t="shared" si="81"/>
        <v>106.8374501755045</v>
      </c>
      <c r="H457" s="37">
        <f t="shared" si="82"/>
        <v>101.51816348948222</v>
      </c>
      <c r="I457" s="35">
        <f t="shared" si="83"/>
        <v>-1.9319377879656514</v>
      </c>
      <c r="J457" s="36">
        <f t="shared" si="84"/>
        <v>14.322926175471494</v>
      </c>
      <c r="K457" s="37">
        <f t="shared" si="85"/>
        <v>23.897349774646784</v>
      </c>
      <c r="L457" s="35">
        <f t="shared" si="77"/>
        <v>137.50957342078559</v>
      </c>
      <c r="M457" s="36">
        <f t="shared" si="78"/>
        <v>133.31505311739488</v>
      </c>
      <c r="N457" s="37">
        <f t="shared" si="79"/>
        <v>139.24485430124187</v>
      </c>
    </row>
    <row r="458" spans="1:14" x14ac:dyDescent="0.25">
      <c r="A458" s="30" t="str">
        <f>data!A453</f>
        <v>364062737189386820_41047125</v>
      </c>
      <c r="B458" s="30" t="str">
        <f>data!B453</f>
        <v>misc</v>
      </c>
      <c r="C458" s="35">
        <f>data!C453</f>
        <v>140.026570976974</v>
      </c>
      <c r="D458" s="36">
        <f>data!D453</f>
        <v>120.245802896321</v>
      </c>
      <c r="E458" s="37">
        <f>data!E453</f>
        <v>116.687812379853</v>
      </c>
      <c r="F458" s="35">
        <f t="shared" si="80"/>
        <v>126.05590720143866</v>
      </c>
      <c r="G458" s="36">
        <f t="shared" si="81"/>
        <v>106.8374501755045</v>
      </c>
      <c r="H458" s="37">
        <f t="shared" si="82"/>
        <v>101.51816348948222</v>
      </c>
      <c r="I458" s="35">
        <f t="shared" si="83"/>
        <v>13.970663775535343</v>
      </c>
      <c r="J458" s="36">
        <f t="shared" si="84"/>
        <v>13.408352720816495</v>
      </c>
      <c r="K458" s="37">
        <f t="shared" si="85"/>
        <v>15.16964889037078</v>
      </c>
      <c r="L458" s="35">
        <f t="shared" si="77"/>
        <v>155.12712116447204</v>
      </c>
      <c r="M458" s="36">
        <f t="shared" si="78"/>
        <v>132.30873065159224</v>
      </c>
      <c r="N458" s="37">
        <f t="shared" si="79"/>
        <v>129.55476567993711</v>
      </c>
    </row>
    <row r="459" spans="1:14" x14ac:dyDescent="0.25">
      <c r="A459" s="30" t="str">
        <f>data!A454</f>
        <v>364063584279411277_41047125</v>
      </c>
      <c r="B459" s="30" t="str">
        <f>data!B454</f>
        <v>misc</v>
      </c>
      <c r="C459" s="35">
        <f>data!C454</f>
        <v>114.168610363535</v>
      </c>
      <c r="D459" s="36">
        <f>data!D454</f>
        <v>98.586302276902003</v>
      </c>
      <c r="E459" s="37">
        <f>data!E454</f>
        <v>105.109893630654</v>
      </c>
      <c r="F459" s="35">
        <f t="shared" si="80"/>
        <v>126.05590720143866</v>
      </c>
      <c r="G459" s="36">
        <f t="shared" si="81"/>
        <v>106.8374501755045</v>
      </c>
      <c r="H459" s="37">
        <f t="shared" si="82"/>
        <v>101.51816348948222</v>
      </c>
      <c r="I459" s="35">
        <f t="shared" si="83"/>
        <v>-11.887296837903662</v>
      </c>
      <c r="J459" s="36">
        <f t="shared" si="84"/>
        <v>-8.2511478986024969</v>
      </c>
      <c r="K459" s="37">
        <f t="shared" si="85"/>
        <v>3.5917301411717801</v>
      </c>
      <c r="L459" s="35">
        <f t="shared" si="77"/>
        <v>126.48062242383865</v>
      </c>
      <c r="M459" s="36">
        <f t="shared" si="78"/>
        <v>108.47637256110971</v>
      </c>
      <c r="N459" s="37">
        <f t="shared" si="79"/>
        <v>116.70017084246625</v>
      </c>
    </row>
    <row r="460" spans="1:14" x14ac:dyDescent="0.25">
      <c r="A460" s="30" t="str">
        <f>data!A455</f>
        <v>364065345836312115_11061688</v>
      </c>
      <c r="B460" s="30" t="str">
        <f>data!B455</f>
        <v>misc</v>
      </c>
      <c r="C460" s="35">
        <f>data!C455</f>
        <v>63.413035584604103</v>
      </c>
      <c r="D460" s="36">
        <f>data!D455</f>
        <v>32.4546221538724</v>
      </c>
      <c r="E460" s="37">
        <f>data!E455</f>
        <v>89.797503097099295</v>
      </c>
      <c r="F460" s="35">
        <f t="shared" si="80"/>
        <v>126.05590720143866</v>
      </c>
      <c r="G460" s="36">
        <f t="shared" si="81"/>
        <v>106.8374501755045</v>
      </c>
      <c r="H460" s="37">
        <f t="shared" si="82"/>
        <v>101.51816348948222</v>
      </c>
      <c r="I460" s="35">
        <f t="shared" si="83"/>
        <v>-62.642871616834555</v>
      </c>
      <c r="J460" s="36">
        <f t="shared" si="84"/>
        <v>-74.382828021632093</v>
      </c>
      <c r="K460" s="37">
        <f t="shared" si="85"/>
        <v>-11.720660392382925</v>
      </c>
      <c r="L460" s="35">
        <f t="shared" si="77"/>
        <v>70.25153573286795</v>
      </c>
      <c r="M460" s="36">
        <f t="shared" si="78"/>
        <v>35.710434439514906</v>
      </c>
      <c r="N460" s="37">
        <f t="shared" si="79"/>
        <v>99.699310794490216</v>
      </c>
    </row>
    <row r="461" spans="1:14" x14ac:dyDescent="0.25">
      <c r="A461" s="30" t="str">
        <f>data!A456</f>
        <v>364090734855876926_19496563</v>
      </c>
      <c r="B461" s="30" t="str">
        <f>data!B456</f>
        <v>misc</v>
      </c>
      <c r="C461" s="35">
        <f>data!C456</f>
        <v>170.43958520227201</v>
      </c>
      <c r="D461" s="36">
        <f>data!D456</f>
        <v>103.541138023836</v>
      </c>
      <c r="E461" s="37">
        <f>data!E456</f>
        <v>75.473364945106496</v>
      </c>
      <c r="F461" s="35">
        <f t="shared" si="80"/>
        <v>126.05590720143866</v>
      </c>
      <c r="G461" s="36">
        <f t="shared" si="81"/>
        <v>106.8374501755045</v>
      </c>
      <c r="H461" s="37">
        <f t="shared" si="82"/>
        <v>101.51816348948222</v>
      </c>
      <c r="I461" s="35">
        <f t="shared" si="83"/>
        <v>44.383678000833356</v>
      </c>
      <c r="J461" s="36">
        <f t="shared" si="84"/>
        <v>-3.2963121516685021</v>
      </c>
      <c r="K461" s="37">
        <f t="shared" si="85"/>
        <v>-26.044798544375723</v>
      </c>
      <c r="L461" s="35">
        <f t="shared" ref="L461:L524" si="86">(255/(VLOOKUP($B461,$P$30:$S$34,2,0)-VLOOKUP($B461,$P$23:$S$27,2,0)))*(I461-VLOOKUP($B461,$P$23:$S$27,2,0))</f>
        <v>188.81989325613762</v>
      </c>
      <c r="M461" s="36">
        <f t="shared" ref="M461:M524" si="87">(255/(VLOOKUP($B461,$P$30:$S$34,3,0)-VLOOKUP($B461,$P$23:$S$27,3,0)))*(J461-VLOOKUP($B461,$P$23:$S$27,3,0))</f>
        <v>113.9282720243219</v>
      </c>
      <c r="N461" s="37">
        <f t="shared" ref="N461:N524" si="88">(255/(VLOOKUP($B461,$P$30:$S$34,4,0)-VLOOKUP($B461,$P$23:$S$27,4,0)))*(K461-VLOOKUP($B461,$P$23:$S$27,4,0))</f>
        <v>83.795675924659662</v>
      </c>
    </row>
    <row r="462" spans="1:14" x14ac:dyDescent="0.25">
      <c r="A462" s="30" t="str">
        <f>data!A457</f>
        <v>364091945662283677_399606</v>
      </c>
      <c r="B462" s="30" t="str">
        <f>data!B457</f>
        <v>misc</v>
      </c>
      <c r="C462" s="35">
        <f>data!C457</f>
        <v>127.33963432867699</v>
      </c>
      <c r="D462" s="36">
        <f>data!D457</f>
        <v>123.988765004912</v>
      </c>
      <c r="E462" s="37">
        <f>data!E457</f>
        <v>114.351114955786</v>
      </c>
      <c r="F462" s="35">
        <f t="shared" si="80"/>
        <v>126.05590720143866</v>
      </c>
      <c r="G462" s="36">
        <f t="shared" si="81"/>
        <v>106.8374501755045</v>
      </c>
      <c r="H462" s="37">
        <f t="shared" si="82"/>
        <v>101.51816348948222</v>
      </c>
      <c r="I462" s="35">
        <f t="shared" si="83"/>
        <v>1.2837271272383362</v>
      </c>
      <c r="J462" s="36">
        <f t="shared" si="84"/>
        <v>17.151314829407497</v>
      </c>
      <c r="K462" s="37">
        <f t="shared" si="85"/>
        <v>12.832951466303783</v>
      </c>
      <c r="L462" s="35">
        <f t="shared" si="86"/>
        <v>141.07201758723753</v>
      </c>
      <c r="M462" s="36">
        <f t="shared" si="87"/>
        <v>136.42718263524841</v>
      </c>
      <c r="N462" s="37">
        <f t="shared" si="88"/>
        <v>126.9604048716769</v>
      </c>
    </row>
    <row r="463" spans="1:14" x14ac:dyDescent="0.25">
      <c r="A463" s="30" t="str">
        <f>data!A458</f>
        <v>364100147461559589_277756860</v>
      </c>
      <c r="B463" s="30" t="str">
        <f>data!B458</f>
        <v>misc</v>
      </c>
      <c r="C463" s="35">
        <f>data!C458</f>
        <v>137.32280319535201</v>
      </c>
      <c r="D463" s="36">
        <f>data!D458</f>
        <v>117.62457815370099</v>
      </c>
      <c r="E463" s="37">
        <f>data!E458</f>
        <v>101.11892861719799</v>
      </c>
      <c r="F463" s="35">
        <f t="shared" si="80"/>
        <v>126.05590720143866</v>
      </c>
      <c r="G463" s="36">
        <f t="shared" si="81"/>
        <v>106.8374501755045</v>
      </c>
      <c r="H463" s="37">
        <f t="shared" si="82"/>
        <v>101.51816348948222</v>
      </c>
      <c r="I463" s="35">
        <f t="shared" si="83"/>
        <v>11.266895993913352</v>
      </c>
      <c r="J463" s="36">
        <f t="shared" si="84"/>
        <v>10.787127978196494</v>
      </c>
      <c r="K463" s="37">
        <f t="shared" si="85"/>
        <v>-0.39923487228422516</v>
      </c>
      <c r="L463" s="35">
        <f t="shared" si="86"/>
        <v>152.13177742839468</v>
      </c>
      <c r="M463" s="36">
        <f t="shared" si="87"/>
        <v>129.42454750261672</v>
      </c>
      <c r="N463" s="37">
        <f t="shared" si="88"/>
        <v>112.26912935998499</v>
      </c>
    </row>
    <row r="464" spans="1:14" x14ac:dyDescent="0.25">
      <c r="A464" s="30" t="str">
        <f>data!A459</f>
        <v>364116570627157120_20826066</v>
      </c>
      <c r="B464" s="30" t="str">
        <f>data!B459</f>
        <v>misc</v>
      </c>
      <c r="C464" s="35">
        <f>data!C459</f>
        <v>149.67095988722201</v>
      </c>
      <c r="D464" s="36">
        <f>data!D459</f>
        <v>52.929589046947697</v>
      </c>
      <c r="E464" s="37">
        <f>data!E459</f>
        <v>48.178862830535202</v>
      </c>
      <c r="F464" s="35">
        <f t="shared" si="80"/>
        <v>126.05590720143866</v>
      </c>
      <c r="G464" s="36">
        <f t="shared" si="81"/>
        <v>106.8374501755045</v>
      </c>
      <c r="H464" s="37">
        <f t="shared" si="82"/>
        <v>101.51816348948222</v>
      </c>
      <c r="I464" s="35">
        <f t="shared" si="83"/>
        <v>23.615052685783354</v>
      </c>
      <c r="J464" s="36">
        <f t="shared" si="84"/>
        <v>-53.907861128556803</v>
      </c>
      <c r="K464" s="37">
        <f t="shared" si="85"/>
        <v>-53.339300658947018</v>
      </c>
      <c r="L464" s="35">
        <f t="shared" si="86"/>
        <v>165.81156681360071</v>
      </c>
      <c r="M464" s="36">
        <f t="shared" si="87"/>
        <v>58.239427672583922</v>
      </c>
      <c r="N464" s="37">
        <f t="shared" si="88"/>
        <v>53.491458597380579</v>
      </c>
    </row>
    <row r="465" spans="1:14" x14ac:dyDescent="0.25">
      <c r="A465" s="30" t="str">
        <f>data!A460</f>
        <v>364118208469314704_20826066</v>
      </c>
      <c r="B465" s="30" t="str">
        <f>data!B460</f>
        <v>misc</v>
      </c>
      <c r="C465" s="35">
        <f>data!C460</f>
        <v>141.48427955060001</v>
      </c>
      <c r="D465" s="36">
        <f>data!D460</f>
        <v>78.000768935024894</v>
      </c>
      <c r="E465" s="37">
        <f>data!E460</f>
        <v>74.893886966551193</v>
      </c>
      <c r="F465" s="35">
        <f t="shared" si="80"/>
        <v>126.05590720143866</v>
      </c>
      <c r="G465" s="36">
        <f t="shared" si="81"/>
        <v>106.8374501755045</v>
      </c>
      <c r="H465" s="37">
        <f t="shared" si="82"/>
        <v>101.51816348948222</v>
      </c>
      <c r="I465" s="35">
        <f t="shared" si="83"/>
        <v>15.42837234916135</v>
      </c>
      <c r="J465" s="36">
        <f t="shared" si="84"/>
        <v>-28.836681240479606</v>
      </c>
      <c r="K465" s="37">
        <f t="shared" si="85"/>
        <v>-26.624276522931027</v>
      </c>
      <c r="L465" s="35">
        <f t="shared" si="86"/>
        <v>156.74202991318774</v>
      </c>
      <c r="M465" s="36">
        <f t="shared" si="87"/>
        <v>85.825720973725936</v>
      </c>
      <c r="N465" s="37">
        <f t="shared" si="88"/>
        <v>83.152299961075499</v>
      </c>
    </row>
    <row r="466" spans="1:14" x14ac:dyDescent="0.25">
      <c r="A466" s="30" t="str">
        <f>data!A461</f>
        <v>364122336185095107_284746603</v>
      </c>
      <c r="B466" s="30" t="str">
        <f>data!B461</f>
        <v>misc</v>
      </c>
      <c r="C466" s="35">
        <f>data!C461</f>
        <v>126.864165491904</v>
      </c>
      <c r="D466" s="36">
        <f>data!D461</f>
        <v>86.949015335981798</v>
      </c>
      <c r="E466" s="37">
        <f>data!E461</f>
        <v>88.256386432568704</v>
      </c>
      <c r="F466" s="35">
        <f t="shared" si="80"/>
        <v>126.05590720143866</v>
      </c>
      <c r="G466" s="36">
        <f t="shared" si="81"/>
        <v>106.8374501755045</v>
      </c>
      <c r="H466" s="37">
        <f t="shared" si="82"/>
        <v>101.51816348948222</v>
      </c>
      <c r="I466" s="35">
        <f t="shared" si="83"/>
        <v>0.80825829046534636</v>
      </c>
      <c r="J466" s="36">
        <f t="shared" si="84"/>
        <v>-19.888434839522702</v>
      </c>
      <c r="K466" s="37">
        <f t="shared" si="85"/>
        <v>-13.261777056913516</v>
      </c>
      <c r="L466" s="35">
        <f t="shared" si="86"/>
        <v>140.54527390325384</v>
      </c>
      <c r="M466" s="36">
        <f t="shared" si="87"/>
        <v>95.671645690858071</v>
      </c>
      <c r="N466" s="37">
        <f t="shared" si="88"/>
        <v>97.988257992259605</v>
      </c>
    </row>
    <row r="467" spans="1:14" x14ac:dyDescent="0.25">
      <c r="A467" s="30" t="str">
        <f>data!A462</f>
        <v>364124197200865684_8209617</v>
      </c>
      <c r="B467" s="30" t="str">
        <f>data!B462</f>
        <v>misc</v>
      </c>
      <c r="C467" s="35">
        <f>data!C462</f>
        <v>142.01542141911199</v>
      </c>
      <c r="D467" s="36">
        <f>data!D462</f>
        <v>120.300632235465</v>
      </c>
      <c r="E467" s="37">
        <f>data!E462</f>
        <v>106.04372249989299</v>
      </c>
      <c r="F467" s="35">
        <f t="shared" si="80"/>
        <v>126.05590720143866</v>
      </c>
      <c r="G467" s="36">
        <f t="shared" si="81"/>
        <v>106.8374501755045</v>
      </c>
      <c r="H467" s="37">
        <f t="shared" si="82"/>
        <v>101.51816348948222</v>
      </c>
      <c r="I467" s="35">
        <f t="shared" si="83"/>
        <v>15.95951421767333</v>
      </c>
      <c r="J467" s="36">
        <f t="shared" si="84"/>
        <v>13.463182059960502</v>
      </c>
      <c r="K467" s="37">
        <f t="shared" si="85"/>
        <v>4.5255590104107739</v>
      </c>
      <c r="L467" s="35">
        <f t="shared" si="86"/>
        <v>157.33045044235809</v>
      </c>
      <c r="M467" s="36">
        <f t="shared" si="87"/>
        <v>132.36906041021894</v>
      </c>
      <c r="N467" s="37">
        <f t="shared" si="88"/>
        <v>117.73697132635559</v>
      </c>
    </row>
    <row r="468" spans="1:14" x14ac:dyDescent="0.25">
      <c r="A468" s="30" t="str">
        <f>data!A463</f>
        <v>364125575085364195_284746603</v>
      </c>
      <c r="B468" s="30" t="str">
        <f>data!B463</f>
        <v>misc</v>
      </c>
      <c r="C468" s="35">
        <f>data!C463</f>
        <v>128.04322055619599</v>
      </c>
      <c r="D468" s="36">
        <f>data!D463</f>
        <v>78.820838139177198</v>
      </c>
      <c r="E468" s="37">
        <f>data!E463</f>
        <v>56.363620829595497</v>
      </c>
      <c r="F468" s="35">
        <f t="shared" si="80"/>
        <v>126.05590720143866</v>
      </c>
      <c r="G468" s="36">
        <f t="shared" si="81"/>
        <v>106.8374501755045</v>
      </c>
      <c r="H468" s="37">
        <f t="shared" si="82"/>
        <v>101.51816348948222</v>
      </c>
      <c r="I468" s="35">
        <f t="shared" si="83"/>
        <v>1.9873133547573332</v>
      </c>
      <c r="J468" s="36">
        <f t="shared" si="84"/>
        <v>-28.016612036327302</v>
      </c>
      <c r="K468" s="37">
        <f t="shared" si="85"/>
        <v>-45.154542659886722</v>
      </c>
      <c r="L468" s="35">
        <f t="shared" si="86"/>
        <v>141.8514789794896</v>
      </c>
      <c r="M468" s="36">
        <f t="shared" si="87"/>
        <v>86.728058625722042</v>
      </c>
      <c r="N468" s="37">
        <f t="shared" si="88"/>
        <v>62.578735006877558</v>
      </c>
    </row>
    <row r="469" spans="1:14" x14ac:dyDescent="0.25">
      <c r="A469" s="30" t="str">
        <f>data!A464</f>
        <v>364127682345636847_284746603</v>
      </c>
      <c r="B469" s="30" t="str">
        <f>data!B464</f>
        <v>misc</v>
      </c>
      <c r="C469" s="35">
        <f>data!C464</f>
        <v>130.36775385535401</v>
      </c>
      <c r="D469" s="36">
        <f>data!D464</f>
        <v>92.900113204323105</v>
      </c>
      <c r="E469" s="37">
        <f>data!E464</f>
        <v>134.397785039941</v>
      </c>
      <c r="F469" s="35">
        <f t="shared" si="80"/>
        <v>126.05590720143866</v>
      </c>
      <c r="G469" s="36">
        <f t="shared" si="81"/>
        <v>106.8374501755045</v>
      </c>
      <c r="H469" s="37">
        <f t="shared" si="82"/>
        <v>101.51816348948222</v>
      </c>
      <c r="I469" s="35">
        <f t="shared" si="83"/>
        <v>4.311846653915353</v>
      </c>
      <c r="J469" s="36">
        <f t="shared" si="84"/>
        <v>-13.937336971181395</v>
      </c>
      <c r="K469" s="37">
        <f t="shared" si="85"/>
        <v>32.879621550458779</v>
      </c>
      <c r="L469" s="35">
        <f t="shared" si="86"/>
        <v>144.42669135692211</v>
      </c>
      <c r="M469" s="36">
        <f t="shared" si="87"/>
        <v>102.21975120454935</v>
      </c>
      <c r="N469" s="37">
        <f t="shared" si="88"/>
        <v>149.21758488428395</v>
      </c>
    </row>
    <row r="470" spans="1:14" x14ac:dyDescent="0.25">
      <c r="A470" s="30" t="str">
        <f>data!A465</f>
        <v>364132695337438145_179458169</v>
      </c>
      <c r="B470" s="30" t="str">
        <f>data!B465</f>
        <v>misc</v>
      </c>
      <c r="C470" s="35">
        <f>data!C465</f>
        <v>157.28327779913599</v>
      </c>
      <c r="D470" s="36">
        <f>data!D465</f>
        <v>138.779935067709</v>
      </c>
      <c r="E470" s="37">
        <f>data!E465</f>
        <v>114.65529283608799</v>
      </c>
      <c r="F470" s="35">
        <f t="shared" si="80"/>
        <v>126.05590720143866</v>
      </c>
      <c r="G470" s="36">
        <f t="shared" si="81"/>
        <v>106.8374501755045</v>
      </c>
      <c r="H470" s="37">
        <f t="shared" si="82"/>
        <v>101.51816348948222</v>
      </c>
      <c r="I470" s="35">
        <f t="shared" si="83"/>
        <v>31.22737059769733</v>
      </c>
      <c r="J470" s="36">
        <f t="shared" si="84"/>
        <v>31.942484892204504</v>
      </c>
      <c r="K470" s="37">
        <f t="shared" si="85"/>
        <v>13.137129346605775</v>
      </c>
      <c r="L470" s="35">
        <f t="shared" si="86"/>
        <v>174.24480169770098</v>
      </c>
      <c r="M470" s="36">
        <f t="shared" si="87"/>
        <v>152.70218674119528</v>
      </c>
      <c r="N470" s="37">
        <f t="shared" si="88"/>
        <v>127.29812389480213</v>
      </c>
    </row>
    <row r="471" spans="1:14" x14ac:dyDescent="0.25">
      <c r="A471" s="30" t="str">
        <f>data!A466</f>
        <v>364134685600890105_210787286</v>
      </c>
      <c r="B471" s="30" t="str">
        <f>data!B466</f>
        <v>misc</v>
      </c>
      <c r="C471" s="35">
        <f>data!C466</f>
        <v>175.64008501003801</v>
      </c>
      <c r="D471" s="36">
        <f>data!D466</f>
        <v>138.709694989106</v>
      </c>
      <c r="E471" s="37">
        <f>data!E466</f>
        <v>108.505660216156</v>
      </c>
      <c r="F471" s="35">
        <f t="shared" si="80"/>
        <v>126.05590720143866</v>
      </c>
      <c r="G471" s="36">
        <f t="shared" si="81"/>
        <v>106.8374501755045</v>
      </c>
      <c r="H471" s="37">
        <f t="shared" si="82"/>
        <v>101.51816348948222</v>
      </c>
      <c r="I471" s="35">
        <f t="shared" si="83"/>
        <v>49.58417780859935</v>
      </c>
      <c r="J471" s="36">
        <f t="shared" si="84"/>
        <v>31.872244813601498</v>
      </c>
      <c r="K471" s="37">
        <f t="shared" si="85"/>
        <v>6.9874967266737826</v>
      </c>
      <c r="L471" s="35">
        <f t="shared" si="86"/>
        <v>194.58121811160228</v>
      </c>
      <c r="M471" s="36">
        <f t="shared" si="87"/>
        <v>152.62490025454056</v>
      </c>
      <c r="N471" s="37">
        <f t="shared" si="88"/>
        <v>120.47038244653974</v>
      </c>
    </row>
    <row r="472" spans="1:14" x14ac:dyDescent="0.25">
      <c r="A472" s="30" t="str">
        <f>data!A467</f>
        <v>364136529250993192_144744080</v>
      </c>
      <c r="B472" s="30" t="str">
        <f>data!B467</f>
        <v>misc</v>
      </c>
      <c r="C472" s="35">
        <f>data!C467</f>
        <v>128.586099363492</v>
      </c>
      <c r="D472" s="36">
        <f>data!D467</f>
        <v>101.576978939724</v>
      </c>
      <c r="E472" s="37">
        <f>data!E467</f>
        <v>117.22357853816899</v>
      </c>
      <c r="F472" s="35">
        <f t="shared" ref="F472:F535" si="89">VLOOKUP(B472,$P$15:$S$20,2,0)</f>
        <v>126.05590720143866</v>
      </c>
      <c r="G472" s="36">
        <f t="shared" ref="G472:G535" si="90">VLOOKUP(B472,$P$15:$S$20,3,0)</f>
        <v>106.8374501755045</v>
      </c>
      <c r="H472" s="37">
        <f t="shared" ref="H472:H535" si="91">VLOOKUP(B472,$P$15:$S$20,4,0)</f>
        <v>101.51816348948222</v>
      </c>
      <c r="I472" s="35">
        <f t="shared" si="83"/>
        <v>2.5301921620533392</v>
      </c>
      <c r="J472" s="36">
        <f t="shared" si="84"/>
        <v>-5.2604712357804999</v>
      </c>
      <c r="K472" s="37">
        <f t="shared" si="85"/>
        <v>15.705415048686774</v>
      </c>
      <c r="L472" s="35">
        <f t="shared" si="86"/>
        <v>142.45290216602808</v>
      </c>
      <c r="M472" s="36">
        <f t="shared" si="87"/>
        <v>111.76707064384026</v>
      </c>
      <c r="N472" s="37">
        <f t="shared" si="88"/>
        <v>130.14960980019464</v>
      </c>
    </row>
    <row r="473" spans="1:14" x14ac:dyDescent="0.25">
      <c r="A473" s="30" t="str">
        <f>data!A468</f>
        <v>364143090531872111_20826066</v>
      </c>
      <c r="B473" s="30" t="str">
        <f>data!B468</f>
        <v>misc</v>
      </c>
      <c r="C473" s="35">
        <f>data!C468</f>
        <v>122.144378230595</v>
      </c>
      <c r="D473" s="36">
        <f>data!D468</f>
        <v>77.414722969798007</v>
      </c>
      <c r="E473" s="37">
        <f>data!E468</f>
        <v>51.987088299371997</v>
      </c>
      <c r="F473" s="35">
        <f t="shared" si="89"/>
        <v>126.05590720143866</v>
      </c>
      <c r="G473" s="36">
        <f t="shared" si="90"/>
        <v>106.8374501755045</v>
      </c>
      <c r="H473" s="37">
        <f t="shared" si="91"/>
        <v>101.51816348948222</v>
      </c>
      <c r="I473" s="35">
        <f t="shared" si="83"/>
        <v>-3.911528970843662</v>
      </c>
      <c r="J473" s="36">
        <f t="shared" si="84"/>
        <v>-29.422727205706494</v>
      </c>
      <c r="K473" s="37">
        <f t="shared" si="85"/>
        <v>-49.531075190110222</v>
      </c>
      <c r="L473" s="35">
        <f t="shared" si="86"/>
        <v>135.31650192628376</v>
      </c>
      <c r="M473" s="36">
        <f t="shared" si="87"/>
        <v>85.180883516658824</v>
      </c>
      <c r="N473" s="37">
        <f t="shared" si="88"/>
        <v>57.719610177302599</v>
      </c>
    </row>
    <row r="474" spans="1:14" x14ac:dyDescent="0.25">
      <c r="A474" s="30" t="str">
        <f>data!A469</f>
        <v>364145834315038899_50214687</v>
      </c>
      <c r="B474" s="30" t="str">
        <f>data!B469</f>
        <v>misc</v>
      </c>
      <c r="C474" s="35">
        <f>data!C469</f>
        <v>80.439542483660105</v>
      </c>
      <c r="D474" s="36">
        <f>data!D469</f>
        <v>70.753097099406205</v>
      </c>
      <c r="E474" s="37">
        <f>data!E469</f>
        <v>70.596714938698796</v>
      </c>
      <c r="F474" s="35">
        <f t="shared" si="89"/>
        <v>126.05590720143866</v>
      </c>
      <c r="G474" s="36">
        <f t="shared" si="90"/>
        <v>106.8374501755045</v>
      </c>
      <c r="H474" s="37">
        <f t="shared" si="91"/>
        <v>101.51816348948222</v>
      </c>
      <c r="I474" s="35">
        <f t="shared" si="83"/>
        <v>-45.616364717778552</v>
      </c>
      <c r="J474" s="36">
        <f t="shared" si="84"/>
        <v>-36.084353076098296</v>
      </c>
      <c r="K474" s="37">
        <f t="shared" si="85"/>
        <v>-30.921448550783424</v>
      </c>
      <c r="L474" s="35">
        <f t="shared" si="86"/>
        <v>89.114191443918031</v>
      </c>
      <c r="M474" s="36">
        <f t="shared" si="87"/>
        <v>77.850970606955798</v>
      </c>
      <c r="N474" s="37">
        <f t="shared" si="88"/>
        <v>78.381286572440587</v>
      </c>
    </row>
    <row r="475" spans="1:14" x14ac:dyDescent="0.25">
      <c r="A475" s="30" t="str">
        <f>data!A470</f>
        <v>364372374383686133_23076723</v>
      </c>
      <c r="B475" s="30" t="str">
        <f>data!B470</f>
        <v>misc</v>
      </c>
      <c r="C475" s="35">
        <f>data!C470</f>
        <v>167.593446964842</v>
      </c>
      <c r="D475" s="36">
        <f>data!D470</f>
        <v>151.124289803067</v>
      </c>
      <c r="E475" s="37">
        <f>data!E470</f>
        <v>129.937556068178</v>
      </c>
      <c r="F475" s="35">
        <f t="shared" si="89"/>
        <v>126.05590720143866</v>
      </c>
      <c r="G475" s="36">
        <f t="shared" si="90"/>
        <v>106.8374501755045</v>
      </c>
      <c r="H475" s="37">
        <f t="shared" si="91"/>
        <v>101.51816348948222</v>
      </c>
      <c r="I475" s="35">
        <f t="shared" si="83"/>
        <v>41.537539763403345</v>
      </c>
      <c r="J475" s="36">
        <f t="shared" si="84"/>
        <v>44.2868396275625</v>
      </c>
      <c r="K475" s="37">
        <f t="shared" si="85"/>
        <v>28.419392578695778</v>
      </c>
      <c r="L475" s="35">
        <f t="shared" si="86"/>
        <v>185.66682574810557</v>
      </c>
      <c r="M475" s="36">
        <f t="shared" si="87"/>
        <v>166.28491367559343</v>
      </c>
      <c r="N475" s="37">
        <f t="shared" si="88"/>
        <v>144.26553455845755</v>
      </c>
    </row>
    <row r="476" spans="1:14" x14ac:dyDescent="0.25">
      <c r="A476" s="30" t="str">
        <f>data!A471</f>
        <v>364373036624630381_15798955</v>
      </c>
      <c r="B476" s="30" t="str">
        <f>data!B471</f>
        <v>misc</v>
      </c>
      <c r="C476" s="35">
        <f>data!C471</f>
        <v>144.82031483617399</v>
      </c>
      <c r="D476" s="36">
        <f>data!D471</f>
        <v>81.258789354521696</v>
      </c>
      <c r="E476" s="37">
        <f>data!E471</f>
        <v>57.368383954889097</v>
      </c>
      <c r="F476" s="35">
        <f t="shared" si="89"/>
        <v>126.05590720143866</v>
      </c>
      <c r="G476" s="36">
        <f t="shared" si="90"/>
        <v>106.8374501755045</v>
      </c>
      <c r="H476" s="37">
        <f t="shared" si="91"/>
        <v>101.51816348948222</v>
      </c>
      <c r="I476" s="35">
        <f t="shared" si="83"/>
        <v>18.764407634735335</v>
      </c>
      <c r="J476" s="36">
        <f t="shared" si="84"/>
        <v>-25.578660820982805</v>
      </c>
      <c r="K476" s="37">
        <f t="shared" si="85"/>
        <v>-44.149779534593122</v>
      </c>
      <c r="L476" s="35">
        <f t="shared" si="86"/>
        <v>160.43782526362367</v>
      </c>
      <c r="M476" s="36">
        <f t="shared" si="87"/>
        <v>89.410582447121925</v>
      </c>
      <c r="N476" s="37">
        <f t="shared" si="88"/>
        <v>63.694291538501496</v>
      </c>
    </row>
    <row r="477" spans="1:14" x14ac:dyDescent="0.25">
      <c r="A477" s="30" t="str">
        <f>data!A472</f>
        <v>364373695522030418_281466423</v>
      </c>
      <c r="B477" s="30" t="str">
        <f>data!B472</f>
        <v>misc</v>
      </c>
      <c r="C477" s="35">
        <f>data!C472</f>
        <v>125.42305309923501</v>
      </c>
      <c r="D477" s="36">
        <f>data!D472</f>
        <v>142.18725703789099</v>
      </c>
      <c r="E477" s="37">
        <f>data!E472</f>
        <v>161.03257294202999</v>
      </c>
      <c r="F477" s="35">
        <f t="shared" si="89"/>
        <v>126.05590720143866</v>
      </c>
      <c r="G477" s="36">
        <f t="shared" si="90"/>
        <v>106.8374501755045</v>
      </c>
      <c r="H477" s="37">
        <f t="shared" si="91"/>
        <v>101.51816348948222</v>
      </c>
      <c r="I477" s="35">
        <f t="shared" si="83"/>
        <v>-0.63285410220365179</v>
      </c>
      <c r="J477" s="36">
        <f t="shared" si="84"/>
        <v>35.349806862386487</v>
      </c>
      <c r="K477" s="37">
        <f t="shared" si="85"/>
        <v>59.514409452547767</v>
      </c>
      <c r="L477" s="35">
        <f t="shared" si="86"/>
        <v>138.94875107769707</v>
      </c>
      <c r="M477" s="36">
        <f t="shared" si="87"/>
        <v>156.45132753394935</v>
      </c>
      <c r="N477" s="37">
        <f t="shared" si="88"/>
        <v>178.78934251015357</v>
      </c>
    </row>
    <row r="478" spans="1:14" x14ac:dyDescent="0.25">
      <c r="A478" s="30" t="str">
        <f>data!A473</f>
        <v>364374146888993085_31932529</v>
      </c>
      <c r="B478" s="30" t="str">
        <f>data!B473</f>
        <v>misc</v>
      </c>
      <c r="C478" s="35">
        <f>data!C473</f>
        <v>173.317762399077</v>
      </c>
      <c r="D478" s="36">
        <f>data!D473</f>
        <v>129.26803793412699</v>
      </c>
      <c r="E478" s="37">
        <f>data!E473</f>
        <v>94.944455124097502</v>
      </c>
      <c r="F478" s="35">
        <f t="shared" si="89"/>
        <v>126.05590720143866</v>
      </c>
      <c r="G478" s="36">
        <f t="shared" si="90"/>
        <v>106.8374501755045</v>
      </c>
      <c r="H478" s="37">
        <f t="shared" si="91"/>
        <v>101.51816348948222</v>
      </c>
      <c r="I478" s="35">
        <f t="shared" si="83"/>
        <v>47.26185519763834</v>
      </c>
      <c r="J478" s="36">
        <f t="shared" si="84"/>
        <v>22.430587758622494</v>
      </c>
      <c r="K478" s="37">
        <f t="shared" si="85"/>
        <v>-6.5737083653847179</v>
      </c>
      <c r="L478" s="35">
        <f t="shared" si="86"/>
        <v>192.00845482432032</v>
      </c>
      <c r="M478" s="36">
        <f t="shared" si="87"/>
        <v>142.23606646489864</v>
      </c>
      <c r="N478" s="37">
        <f t="shared" si="88"/>
        <v>105.4138078805523</v>
      </c>
    </row>
    <row r="479" spans="1:14" x14ac:dyDescent="0.25">
      <c r="A479" s="30" t="str">
        <f>data!A474</f>
        <v>364375077666030155_52914735</v>
      </c>
      <c r="B479" s="30" t="str">
        <f>data!B474</f>
        <v>misc</v>
      </c>
      <c r="C479" s="35">
        <f>data!C474</f>
        <v>101.639198598829</v>
      </c>
      <c r="D479" s="36">
        <f>data!D474</f>
        <v>124.772822418727</v>
      </c>
      <c r="E479" s="37">
        <f>data!E474</f>
        <v>126.47766884531499</v>
      </c>
      <c r="F479" s="35">
        <f t="shared" si="89"/>
        <v>126.05590720143866</v>
      </c>
      <c r="G479" s="36">
        <f t="shared" si="90"/>
        <v>106.8374501755045</v>
      </c>
      <c r="H479" s="37">
        <f t="shared" si="91"/>
        <v>101.51816348948222</v>
      </c>
      <c r="I479" s="35">
        <f t="shared" si="83"/>
        <v>-24.41670860260966</v>
      </c>
      <c r="J479" s="36">
        <f t="shared" si="84"/>
        <v>17.935372243222503</v>
      </c>
      <c r="K479" s="37">
        <f t="shared" si="85"/>
        <v>24.959505355832775</v>
      </c>
      <c r="L479" s="35">
        <f t="shared" si="86"/>
        <v>112.60003130900857</v>
      </c>
      <c r="M479" s="36">
        <f t="shared" si="87"/>
        <v>137.28989583339037</v>
      </c>
      <c r="N479" s="37">
        <f t="shared" si="88"/>
        <v>140.42413185071067</v>
      </c>
    </row>
    <row r="480" spans="1:14" x14ac:dyDescent="0.25">
      <c r="A480" s="30" t="str">
        <f>data!A475</f>
        <v>364378672197807075_15141289</v>
      </c>
      <c r="B480" s="30" t="str">
        <f>data!B475</f>
        <v>misc</v>
      </c>
      <c r="C480" s="35">
        <f>data!C475</f>
        <v>44.668695800760297</v>
      </c>
      <c r="D480" s="36">
        <f>data!D475</f>
        <v>101.39087530437</v>
      </c>
      <c r="E480" s="37">
        <f>data!E475</f>
        <v>131.84846640181101</v>
      </c>
      <c r="F480" s="35">
        <f t="shared" si="89"/>
        <v>126.05590720143866</v>
      </c>
      <c r="G480" s="36">
        <f t="shared" si="90"/>
        <v>106.8374501755045</v>
      </c>
      <c r="H480" s="37">
        <f t="shared" si="91"/>
        <v>101.51816348948222</v>
      </c>
      <c r="I480" s="35">
        <f t="shared" si="83"/>
        <v>-81.387211400678353</v>
      </c>
      <c r="J480" s="36">
        <f t="shared" si="84"/>
        <v>-5.4465748711345014</v>
      </c>
      <c r="K480" s="37">
        <f t="shared" si="85"/>
        <v>30.33030291232879</v>
      </c>
      <c r="L480" s="35">
        <f t="shared" si="86"/>
        <v>49.485794998743117</v>
      </c>
      <c r="M480" s="36">
        <f t="shared" si="87"/>
        <v>111.56229729483142</v>
      </c>
      <c r="N480" s="37">
        <f t="shared" si="88"/>
        <v>146.38715750656192</v>
      </c>
    </row>
    <row r="481" spans="1:14" x14ac:dyDescent="0.25">
      <c r="A481" s="30" t="str">
        <f>data!A476</f>
        <v>364380928124550746_213869766</v>
      </c>
      <c r="B481" s="30" t="str">
        <f>data!B476</f>
        <v>misc</v>
      </c>
      <c r="C481" s="35">
        <f>data!C476</f>
        <v>142.38435003631</v>
      </c>
      <c r="D481" s="36">
        <f>data!D476</f>
        <v>214.749081549831</v>
      </c>
      <c r="E481" s="37">
        <f>data!E476</f>
        <v>191.48567858515901</v>
      </c>
      <c r="F481" s="35">
        <f t="shared" si="89"/>
        <v>126.05590720143866</v>
      </c>
      <c r="G481" s="36">
        <f t="shared" si="90"/>
        <v>106.8374501755045</v>
      </c>
      <c r="H481" s="37">
        <f t="shared" si="91"/>
        <v>101.51816348948222</v>
      </c>
      <c r="I481" s="35">
        <f t="shared" si="83"/>
        <v>16.328442834871339</v>
      </c>
      <c r="J481" s="36">
        <f t="shared" si="84"/>
        <v>107.9116313743265</v>
      </c>
      <c r="K481" s="37">
        <f t="shared" si="85"/>
        <v>89.967515095676788</v>
      </c>
      <c r="L481" s="35">
        <f t="shared" si="86"/>
        <v>157.73916454498743</v>
      </c>
      <c r="M481" s="36">
        <f t="shared" si="87"/>
        <v>236.29247511409585</v>
      </c>
      <c r="N481" s="37">
        <f t="shared" si="88"/>
        <v>212.60045684468835</v>
      </c>
    </row>
    <row r="482" spans="1:14" x14ac:dyDescent="0.25">
      <c r="A482" s="30" t="str">
        <f>data!A477</f>
        <v>364381113785016087_2590278</v>
      </c>
      <c r="B482" s="30" t="str">
        <f>data!B477</f>
        <v>misc</v>
      </c>
      <c r="C482" s="35">
        <f>data!C477</f>
        <v>103.38076167286</v>
      </c>
      <c r="D482" s="36">
        <f>data!D477</f>
        <v>56.878508266051398</v>
      </c>
      <c r="E482" s="37">
        <f>data!E477</f>
        <v>52.3538703062924</v>
      </c>
      <c r="F482" s="35">
        <f t="shared" si="89"/>
        <v>126.05590720143866</v>
      </c>
      <c r="G482" s="36">
        <f t="shared" si="90"/>
        <v>106.8374501755045</v>
      </c>
      <c r="H482" s="37">
        <f t="shared" si="91"/>
        <v>101.51816348948222</v>
      </c>
      <c r="I482" s="35">
        <f t="shared" si="83"/>
        <v>-22.675145528578653</v>
      </c>
      <c r="J482" s="36">
        <f t="shared" si="84"/>
        <v>-49.958941909453102</v>
      </c>
      <c r="K482" s="37">
        <f t="shared" si="85"/>
        <v>-49.16429318318982</v>
      </c>
      <c r="L482" s="35">
        <f t="shared" si="86"/>
        <v>114.52940559930099</v>
      </c>
      <c r="M482" s="36">
        <f t="shared" si="87"/>
        <v>62.584498159374888</v>
      </c>
      <c r="N482" s="37">
        <f t="shared" si="88"/>
        <v>58.126836570471269</v>
      </c>
    </row>
    <row r="483" spans="1:14" x14ac:dyDescent="0.25">
      <c r="A483" s="30" t="str">
        <f>data!A478</f>
        <v>364381281158244445_12098913</v>
      </c>
      <c r="B483" s="30" t="str">
        <f>data!B478</f>
        <v>misc</v>
      </c>
      <c r="C483" s="35">
        <f>data!C478</f>
        <v>112.20577555640899</v>
      </c>
      <c r="D483" s="36">
        <f>data!D478</f>
        <v>55.0510167029774</v>
      </c>
      <c r="E483" s="37">
        <f>data!E478</f>
        <v>51.3433935665769</v>
      </c>
      <c r="F483" s="35">
        <f t="shared" si="89"/>
        <v>126.05590720143866</v>
      </c>
      <c r="G483" s="36">
        <f t="shared" si="90"/>
        <v>106.8374501755045</v>
      </c>
      <c r="H483" s="37">
        <f t="shared" si="91"/>
        <v>101.51816348948222</v>
      </c>
      <c r="I483" s="35">
        <f t="shared" si="83"/>
        <v>-13.850131645029663</v>
      </c>
      <c r="J483" s="36">
        <f t="shared" si="84"/>
        <v>-51.786433472527101</v>
      </c>
      <c r="K483" s="37">
        <f t="shared" si="85"/>
        <v>-50.17476992290532</v>
      </c>
      <c r="L483" s="35">
        <f t="shared" si="86"/>
        <v>124.3061143227944</v>
      </c>
      <c r="M483" s="36">
        <f t="shared" si="87"/>
        <v>60.573674636533966</v>
      </c>
      <c r="N483" s="37">
        <f t="shared" si="88"/>
        <v>57.004936394532493</v>
      </c>
    </row>
    <row r="484" spans="1:14" x14ac:dyDescent="0.25">
      <c r="A484" s="30" t="str">
        <f>data!A479</f>
        <v>364387923686387603_24949410</v>
      </c>
      <c r="B484" s="30" t="str">
        <f>data!B479</f>
        <v>misc</v>
      </c>
      <c r="C484" s="35">
        <f>data!C479</f>
        <v>159.29086035285499</v>
      </c>
      <c r="D484" s="36">
        <f>data!D479</f>
        <v>125.018134051006</v>
      </c>
      <c r="E484" s="37">
        <f>data!E479</f>
        <v>93.981695074543893</v>
      </c>
      <c r="F484" s="35">
        <f t="shared" si="89"/>
        <v>126.05590720143866</v>
      </c>
      <c r="G484" s="36">
        <f t="shared" si="90"/>
        <v>106.8374501755045</v>
      </c>
      <c r="H484" s="37">
        <f t="shared" si="91"/>
        <v>101.51816348948222</v>
      </c>
      <c r="I484" s="35">
        <f t="shared" si="83"/>
        <v>33.234953151416335</v>
      </c>
      <c r="J484" s="36">
        <f t="shared" si="84"/>
        <v>18.180683875501501</v>
      </c>
      <c r="K484" s="37">
        <f t="shared" si="85"/>
        <v>-7.5364684149383265</v>
      </c>
      <c r="L484" s="35">
        <f t="shared" si="86"/>
        <v>176.4688831694215</v>
      </c>
      <c r="M484" s="36">
        <f t="shared" si="87"/>
        <v>137.55981686097826</v>
      </c>
      <c r="N484" s="37">
        <f t="shared" si="88"/>
        <v>104.34488602760086</v>
      </c>
    </row>
    <row r="485" spans="1:14" x14ac:dyDescent="0.25">
      <c r="A485" s="30" t="str">
        <f>data!A480</f>
        <v>364397482210150253_212357992</v>
      </c>
      <c r="B485" s="30" t="str">
        <f>data!B480</f>
        <v>misc</v>
      </c>
      <c r="C485" s="35">
        <f>data!C480</f>
        <v>112.454632833525</v>
      </c>
      <c r="D485" s="36">
        <f>data!D480</f>
        <v>93.367102396514099</v>
      </c>
      <c r="E485" s="37">
        <f>data!E480</f>
        <v>77.782829253705899</v>
      </c>
      <c r="F485" s="35">
        <f t="shared" si="89"/>
        <v>126.05590720143866</v>
      </c>
      <c r="G485" s="36">
        <f t="shared" si="90"/>
        <v>106.8374501755045</v>
      </c>
      <c r="H485" s="37">
        <f t="shared" si="91"/>
        <v>101.51816348948222</v>
      </c>
      <c r="I485" s="35">
        <f t="shared" si="83"/>
        <v>-13.601274367913661</v>
      </c>
      <c r="J485" s="36">
        <f t="shared" si="84"/>
        <v>-13.470347778990401</v>
      </c>
      <c r="K485" s="37">
        <f t="shared" si="85"/>
        <v>-23.735334235776321</v>
      </c>
      <c r="L485" s="35">
        <f t="shared" si="86"/>
        <v>124.58180851933501</v>
      </c>
      <c r="M485" s="36">
        <f t="shared" si="87"/>
        <v>102.73358824300364</v>
      </c>
      <c r="N485" s="37">
        <f t="shared" si="88"/>
        <v>86.359800671233742</v>
      </c>
    </row>
    <row r="486" spans="1:14" x14ac:dyDescent="0.25">
      <c r="A486" s="30" t="str">
        <f>data!A481</f>
        <v>364401399318216716_219975287</v>
      </c>
      <c r="B486" s="30" t="str">
        <f>data!B481</f>
        <v>misc</v>
      </c>
      <c r="C486" s="35">
        <f>data!C481</f>
        <v>128.41233072749799</v>
      </c>
      <c r="D486" s="36">
        <f>data!D481</f>
        <v>110.495247554359</v>
      </c>
      <c r="E486" s="37">
        <f>data!E481</f>
        <v>102.942885215088</v>
      </c>
      <c r="F486" s="35">
        <f t="shared" si="89"/>
        <v>126.05590720143866</v>
      </c>
      <c r="G486" s="36">
        <f t="shared" si="90"/>
        <v>106.8374501755045</v>
      </c>
      <c r="H486" s="37">
        <f t="shared" si="91"/>
        <v>101.51816348948222</v>
      </c>
      <c r="I486" s="35">
        <f t="shared" si="83"/>
        <v>2.3564235260593307</v>
      </c>
      <c r="J486" s="36">
        <f t="shared" si="84"/>
        <v>3.6577973788544966</v>
      </c>
      <c r="K486" s="37">
        <f t="shared" si="85"/>
        <v>1.424721725605778</v>
      </c>
      <c r="L486" s="35">
        <f t="shared" si="86"/>
        <v>142.26039421512741</v>
      </c>
      <c r="M486" s="36">
        <f t="shared" si="87"/>
        <v>121.58001023583321</v>
      </c>
      <c r="N486" s="37">
        <f t="shared" si="88"/>
        <v>114.29421034171409</v>
      </c>
    </row>
    <row r="487" spans="1:14" x14ac:dyDescent="0.25">
      <c r="A487" s="30" t="str">
        <f>data!A482</f>
        <v>364402866194755258_18592826</v>
      </c>
      <c r="B487" s="30" t="str">
        <f>data!B482</f>
        <v>misc</v>
      </c>
      <c r="C487" s="35">
        <f>data!C482</f>
        <v>185.48203682344399</v>
      </c>
      <c r="D487" s="36">
        <f>data!D482</f>
        <v>157.348167371523</v>
      </c>
      <c r="E487" s="37">
        <f>data!E482</f>
        <v>135.30964586270201</v>
      </c>
      <c r="F487" s="35">
        <f t="shared" si="89"/>
        <v>126.05590720143866</v>
      </c>
      <c r="G487" s="36">
        <f t="shared" si="90"/>
        <v>106.8374501755045</v>
      </c>
      <c r="H487" s="37">
        <f t="shared" si="91"/>
        <v>101.51816348948222</v>
      </c>
      <c r="I487" s="35">
        <f t="shared" si="83"/>
        <v>59.426129622005334</v>
      </c>
      <c r="J487" s="36">
        <f t="shared" si="84"/>
        <v>50.510717196018504</v>
      </c>
      <c r="K487" s="37">
        <f t="shared" si="85"/>
        <v>33.791482373219793</v>
      </c>
      <c r="L487" s="35">
        <f t="shared" si="86"/>
        <v>205.48453196697182</v>
      </c>
      <c r="M487" s="36">
        <f t="shared" si="87"/>
        <v>173.13316385130517</v>
      </c>
      <c r="N487" s="37">
        <f t="shared" si="88"/>
        <v>150.22999494507891</v>
      </c>
    </row>
    <row r="488" spans="1:14" x14ac:dyDescent="0.25">
      <c r="A488" s="30" t="str">
        <f>data!A483</f>
        <v>364408372098279456_217481577</v>
      </c>
      <c r="B488" s="30" t="str">
        <f>data!B483</f>
        <v>misc</v>
      </c>
      <c r="C488" s="35">
        <f>data!C483</f>
        <v>167.95514545687499</v>
      </c>
      <c r="D488" s="36">
        <f>data!D483</f>
        <v>140.21848434362801</v>
      </c>
      <c r="E488" s="37">
        <f>data!E483</f>
        <v>115.10925285146701</v>
      </c>
      <c r="F488" s="35">
        <f t="shared" si="89"/>
        <v>126.05590720143866</v>
      </c>
      <c r="G488" s="36">
        <f t="shared" si="90"/>
        <v>106.8374501755045</v>
      </c>
      <c r="H488" s="37">
        <f t="shared" si="91"/>
        <v>101.51816348948222</v>
      </c>
      <c r="I488" s="35">
        <f t="shared" si="83"/>
        <v>41.89923825543633</v>
      </c>
      <c r="J488" s="36">
        <f t="shared" si="84"/>
        <v>33.381034168123506</v>
      </c>
      <c r="K488" s="37">
        <f t="shared" si="85"/>
        <v>13.591089361984785</v>
      </c>
      <c r="L488" s="35">
        <f t="shared" si="86"/>
        <v>186.06753002449489</v>
      </c>
      <c r="M488" s="36">
        <f t="shared" si="87"/>
        <v>154.28504971097993</v>
      </c>
      <c r="N488" s="37">
        <f t="shared" si="88"/>
        <v>127.802141257207</v>
      </c>
    </row>
    <row r="489" spans="1:14" x14ac:dyDescent="0.25">
      <c r="A489" s="30" t="str">
        <f>data!A484</f>
        <v>364412377078613068_11620432</v>
      </c>
      <c r="B489" s="30" t="str">
        <f>data!B484</f>
        <v>misc</v>
      </c>
      <c r="C489" s="35">
        <f>data!C484</f>
        <v>100.06743132983</v>
      </c>
      <c r="D489" s="36">
        <f>data!D484</f>
        <v>76.513499081549796</v>
      </c>
      <c r="E489" s="37">
        <f>data!E484</f>
        <v>86.592816865308095</v>
      </c>
      <c r="F489" s="35">
        <f t="shared" si="89"/>
        <v>126.05590720143866</v>
      </c>
      <c r="G489" s="36">
        <f t="shared" si="90"/>
        <v>106.8374501755045</v>
      </c>
      <c r="H489" s="37">
        <f t="shared" si="91"/>
        <v>101.51816348948222</v>
      </c>
      <c r="I489" s="35">
        <f t="shared" si="83"/>
        <v>-25.988475871608657</v>
      </c>
      <c r="J489" s="36">
        <f t="shared" si="84"/>
        <v>-30.323951093954705</v>
      </c>
      <c r="K489" s="37">
        <f t="shared" si="85"/>
        <v>-14.925346624174125</v>
      </c>
      <c r="L489" s="35">
        <f t="shared" si="86"/>
        <v>110.85876370615874</v>
      </c>
      <c r="M489" s="36">
        <f t="shared" si="87"/>
        <v>84.189249831200172</v>
      </c>
      <c r="N489" s="37">
        <f t="shared" si="88"/>
        <v>96.141249627948767</v>
      </c>
    </row>
    <row r="490" spans="1:14" x14ac:dyDescent="0.25">
      <c r="A490" s="30" t="str">
        <f>data!A485</f>
        <v>364412632222607731_9394809</v>
      </c>
      <c r="B490" s="30" t="str">
        <f>data!B485</f>
        <v>misc</v>
      </c>
      <c r="C490" s="35">
        <f>data!C485</f>
        <v>136.25216796958401</v>
      </c>
      <c r="D490" s="36">
        <f>data!D485</f>
        <v>120.733820325515</v>
      </c>
      <c r="E490" s="37">
        <f>data!E485</f>
        <v>107.144623862616</v>
      </c>
      <c r="F490" s="35">
        <f t="shared" si="89"/>
        <v>126.05590720143866</v>
      </c>
      <c r="G490" s="36">
        <f t="shared" si="90"/>
        <v>106.8374501755045</v>
      </c>
      <c r="H490" s="37">
        <f t="shared" si="91"/>
        <v>101.51816348948222</v>
      </c>
      <c r="I490" s="35">
        <f t="shared" si="83"/>
        <v>10.196260768145351</v>
      </c>
      <c r="J490" s="36">
        <f t="shared" si="84"/>
        <v>13.896370150010497</v>
      </c>
      <c r="K490" s="37">
        <f t="shared" si="85"/>
        <v>5.6264603731337814</v>
      </c>
      <c r="L490" s="35">
        <f t="shared" si="86"/>
        <v>150.94568425170772</v>
      </c>
      <c r="M490" s="36">
        <f t="shared" si="87"/>
        <v>132.84570545684332</v>
      </c>
      <c r="N490" s="37">
        <f t="shared" si="88"/>
        <v>118.95926708437365</v>
      </c>
    </row>
    <row r="491" spans="1:14" x14ac:dyDescent="0.25">
      <c r="A491" s="30" t="str">
        <f>data!A486</f>
        <v>364414388189350471_46651105</v>
      </c>
      <c r="B491" s="30" t="str">
        <f>data!B486</f>
        <v>misc</v>
      </c>
      <c r="C491" s="35">
        <f>data!C486</f>
        <v>139.662405485069</v>
      </c>
      <c r="D491" s="36">
        <f>data!D486</f>
        <v>110.420190952197</v>
      </c>
      <c r="E491" s="37">
        <f>data!E486</f>
        <v>103.10510914605401</v>
      </c>
      <c r="F491" s="35">
        <f t="shared" si="89"/>
        <v>126.05590720143866</v>
      </c>
      <c r="G491" s="36">
        <f t="shared" si="90"/>
        <v>106.8374501755045</v>
      </c>
      <c r="H491" s="37">
        <f t="shared" si="91"/>
        <v>101.51816348948222</v>
      </c>
      <c r="I491" s="35">
        <f t="shared" si="83"/>
        <v>13.606498283630344</v>
      </c>
      <c r="J491" s="36">
        <f t="shared" si="84"/>
        <v>3.5827407766925035</v>
      </c>
      <c r="K491" s="37">
        <f t="shared" si="85"/>
        <v>1.5869456565717854</v>
      </c>
      <c r="L491" s="35">
        <f t="shared" si="86"/>
        <v>154.72368384545098</v>
      </c>
      <c r="M491" s="36">
        <f t="shared" si="87"/>
        <v>121.49742403723103</v>
      </c>
      <c r="N491" s="37">
        <f t="shared" si="88"/>
        <v>114.47432241113539</v>
      </c>
    </row>
    <row r="492" spans="1:14" x14ac:dyDescent="0.25">
      <c r="A492" s="30" t="str">
        <f>data!A487</f>
        <v>364416741381814355_182949397</v>
      </c>
      <c r="B492" s="30" t="str">
        <f>data!B487</f>
        <v>misc</v>
      </c>
      <c r="C492" s="35">
        <f>data!C487</f>
        <v>122.868341236276</v>
      </c>
      <c r="D492" s="36">
        <f>data!D487</f>
        <v>116.64870349010999</v>
      </c>
      <c r="E492" s="37">
        <f>data!E487</f>
        <v>112.410034602076</v>
      </c>
      <c r="F492" s="35">
        <f t="shared" si="89"/>
        <v>126.05590720143866</v>
      </c>
      <c r="G492" s="36">
        <f t="shared" si="90"/>
        <v>106.8374501755045</v>
      </c>
      <c r="H492" s="37">
        <f t="shared" si="91"/>
        <v>101.51816348948222</v>
      </c>
      <c r="I492" s="35">
        <f t="shared" si="83"/>
        <v>-3.187565965162662</v>
      </c>
      <c r="J492" s="36">
        <f t="shared" si="84"/>
        <v>9.8112533146054943</v>
      </c>
      <c r="K492" s="37">
        <f t="shared" si="85"/>
        <v>10.891871112593776</v>
      </c>
      <c r="L492" s="35">
        <f t="shared" si="86"/>
        <v>136.1185375407911</v>
      </c>
      <c r="M492" s="36">
        <f t="shared" si="87"/>
        <v>128.35077415747884</v>
      </c>
      <c r="N492" s="37">
        <f t="shared" si="88"/>
        <v>124.80528511013573</v>
      </c>
    </row>
    <row r="493" spans="1:14" x14ac:dyDescent="0.25">
      <c r="A493" s="30" t="str">
        <f>data!A488</f>
        <v>364418081048568653_54582119</v>
      </c>
      <c r="B493" s="30" t="str">
        <f>data!B488</f>
        <v>misc</v>
      </c>
      <c r="C493" s="35">
        <f>data!C488</f>
        <v>110.634595668332</v>
      </c>
      <c r="D493" s="36">
        <f>data!D488</f>
        <v>34.868885898586001</v>
      </c>
      <c r="E493" s="37">
        <f>data!E488</f>
        <v>52.363674227860997</v>
      </c>
      <c r="F493" s="35">
        <f t="shared" si="89"/>
        <v>126.05590720143866</v>
      </c>
      <c r="G493" s="36">
        <f t="shared" si="90"/>
        <v>106.8374501755045</v>
      </c>
      <c r="H493" s="37">
        <f t="shared" si="91"/>
        <v>101.51816348948222</v>
      </c>
      <c r="I493" s="35">
        <f t="shared" si="83"/>
        <v>-15.42131153310666</v>
      </c>
      <c r="J493" s="36">
        <f t="shared" si="84"/>
        <v>-71.968564276918499</v>
      </c>
      <c r="K493" s="37">
        <f t="shared" si="85"/>
        <v>-49.154489261621222</v>
      </c>
      <c r="L493" s="35">
        <f t="shared" si="86"/>
        <v>122.5654974443808</v>
      </c>
      <c r="M493" s="36">
        <f t="shared" si="87"/>
        <v>38.366894489073843</v>
      </c>
      <c r="N493" s="37">
        <f t="shared" si="88"/>
        <v>58.137721552678578</v>
      </c>
    </row>
    <row r="494" spans="1:14" x14ac:dyDescent="0.25">
      <c r="A494" s="30" t="str">
        <f>data!A489</f>
        <v>364420958650940492_194036582</v>
      </c>
      <c r="B494" s="30" t="str">
        <f>data!B489</f>
        <v>misc</v>
      </c>
      <c r="C494" s="35">
        <f>data!C489</f>
        <v>117.950168738519</v>
      </c>
      <c r="D494" s="36">
        <f>data!D489</f>
        <v>110.283416634627</v>
      </c>
      <c r="E494" s="37">
        <f>data!E489</f>
        <v>108.429674484172</v>
      </c>
      <c r="F494" s="35">
        <f t="shared" si="89"/>
        <v>126.05590720143866</v>
      </c>
      <c r="G494" s="36">
        <f t="shared" si="90"/>
        <v>106.8374501755045</v>
      </c>
      <c r="H494" s="37">
        <f t="shared" si="91"/>
        <v>101.51816348948222</v>
      </c>
      <c r="I494" s="35">
        <f t="shared" si="83"/>
        <v>-8.1057384629196605</v>
      </c>
      <c r="J494" s="36">
        <f t="shared" si="84"/>
        <v>3.4459664591225021</v>
      </c>
      <c r="K494" s="37">
        <f t="shared" si="85"/>
        <v>6.9115109946897775</v>
      </c>
      <c r="L494" s="35">
        <f t="shared" si="86"/>
        <v>130.66998634337025</v>
      </c>
      <c r="M494" s="36">
        <f t="shared" si="87"/>
        <v>121.34692866934672</v>
      </c>
      <c r="N494" s="37">
        <f t="shared" si="88"/>
        <v>120.38601790579267</v>
      </c>
    </row>
    <row r="495" spans="1:14" x14ac:dyDescent="0.25">
      <c r="A495" s="30" t="str">
        <f>data!A490</f>
        <v>364427963232044092_284552704</v>
      </c>
      <c r="B495" s="30" t="str">
        <f>data!B490</f>
        <v>misc</v>
      </c>
      <c r="C495" s="35">
        <f>data!C490</f>
        <v>101.624556794395</v>
      </c>
      <c r="D495" s="36">
        <f>data!D490</f>
        <v>85.635343244051398</v>
      </c>
      <c r="E495" s="37">
        <f>data!E490</f>
        <v>83.231855269340798</v>
      </c>
      <c r="F495" s="35">
        <f t="shared" si="89"/>
        <v>126.05590720143866</v>
      </c>
      <c r="G495" s="36">
        <f t="shared" si="90"/>
        <v>106.8374501755045</v>
      </c>
      <c r="H495" s="37">
        <f t="shared" si="91"/>
        <v>101.51816348948222</v>
      </c>
      <c r="I495" s="35">
        <f t="shared" si="83"/>
        <v>-24.431350407043652</v>
      </c>
      <c r="J495" s="36">
        <f t="shared" si="84"/>
        <v>-21.202106931453102</v>
      </c>
      <c r="K495" s="37">
        <f t="shared" si="85"/>
        <v>-18.286308220141422</v>
      </c>
      <c r="L495" s="35">
        <f t="shared" si="86"/>
        <v>112.58381052352014</v>
      </c>
      <c r="M495" s="36">
        <f t="shared" si="87"/>
        <v>94.226187447915521</v>
      </c>
      <c r="N495" s="37">
        <f t="shared" si="88"/>
        <v>92.409680896440079</v>
      </c>
    </row>
    <row r="496" spans="1:14" x14ac:dyDescent="0.25">
      <c r="A496" s="30" t="str">
        <f>data!A491</f>
        <v>364428308465068300_261787569</v>
      </c>
      <c r="B496" s="30" t="str">
        <f>data!B491</f>
        <v>misc</v>
      </c>
      <c r="C496" s="35">
        <f>data!C491</f>
        <v>88.630217010551505</v>
      </c>
      <c r="D496" s="36">
        <f>data!D491</f>
        <v>78.647080182835595</v>
      </c>
      <c r="E496" s="37">
        <f>data!E491</f>
        <v>95.393673373488895</v>
      </c>
      <c r="F496" s="35">
        <f t="shared" si="89"/>
        <v>126.05590720143866</v>
      </c>
      <c r="G496" s="36">
        <f t="shared" si="90"/>
        <v>106.8374501755045</v>
      </c>
      <c r="H496" s="37">
        <f t="shared" si="91"/>
        <v>101.51816348948222</v>
      </c>
      <c r="I496" s="35">
        <f t="shared" si="83"/>
        <v>-37.425690190887153</v>
      </c>
      <c r="J496" s="36">
        <f t="shared" si="84"/>
        <v>-28.190369992668906</v>
      </c>
      <c r="K496" s="37">
        <f t="shared" si="85"/>
        <v>-6.1244901159933249</v>
      </c>
      <c r="L496" s="35">
        <f t="shared" si="86"/>
        <v>98.188153270497182</v>
      </c>
      <c r="M496" s="36">
        <f t="shared" si="87"/>
        <v>86.536869460774682</v>
      </c>
      <c r="N496" s="37">
        <f t="shared" si="88"/>
        <v>105.91256061103971</v>
      </c>
    </row>
    <row r="497" spans="1:14" x14ac:dyDescent="0.25">
      <c r="A497" s="30" t="str">
        <f>data!A492</f>
        <v>364428556573858396_7421525</v>
      </c>
      <c r="B497" s="30" t="str">
        <f>data!B492</f>
        <v>misc</v>
      </c>
      <c r="C497" s="35">
        <f>data!C492</f>
        <v>97.174484172754006</v>
      </c>
      <c r="D497" s="36">
        <f>data!D492</f>
        <v>98.902046221538598</v>
      </c>
      <c r="E497" s="37">
        <f>data!E492</f>
        <v>102.122260668973</v>
      </c>
      <c r="F497" s="35">
        <f t="shared" si="89"/>
        <v>126.05590720143866</v>
      </c>
      <c r="G497" s="36">
        <f t="shared" si="90"/>
        <v>106.8374501755045</v>
      </c>
      <c r="H497" s="37">
        <f t="shared" si="91"/>
        <v>101.51816348948222</v>
      </c>
      <c r="I497" s="35">
        <f t="shared" si="83"/>
        <v>-28.881423028684651</v>
      </c>
      <c r="J497" s="36">
        <f t="shared" si="84"/>
        <v>-7.9354039539659027</v>
      </c>
      <c r="K497" s="37">
        <f t="shared" si="85"/>
        <v>0.60409717949077901</v>
      </c>
      <c r="L497" s="35">
        <f t="shared" si="86"/>
        <v>107.65383937624752</v>
      </c>
      <c r="M497" s="36">
        <f t="shared" si="87"/>
        <v>108.82379159378742</v>
      </c>
      <c r="N497" s="37">
        <f t="shared" si="88"/>
        <v>113.38309701621061</v>
      </c>
    </row>
    <row r="498" spans="1:14" x14ac:dyDescent="0.25">
      <c r="A498" s="30" t="str">
        <f>data!A493</f>
        <v>364432006010020836_30400167</v>
      </c>
      <c r="B498" s="30" t="str">
        <f>data!B493</f>
        <v>misc</v>
      </c>
      <c r="C498" s="35">
        <f>data!C493</f>
        <v>112.935356059635</v>
      </c>
      <c r="D498" s="36">
        <f>data!D493</f>
        <v>105.609316929386</v>
      </c>
      <c r="E498" s="37">
        <f>data!E493</f>
        <v>95.501046606006199</v>
      </c>
      <c r="F498" s="35">
        <f t="shared" si="89"/>
        <v>126.05590720143866</v>
      </c>
      <c r="G498" s="36">
        <f t="shared" si="90"/>
        <v>106.8374501755045</v>
      </c>
      <c r="H498" s="37">
        <f t="shared" si="91"/>
        <v>101.51816348948222</v>
      </c>
      <c r="I498" s="35">
        <f t="shared" si="83"/>
        <v>-13.120551141803659</v>
      </c>
      <c r="J498" s="36">
        <f t="shared" si="84"/>
        <v>-1.2281332461185031</v>
      </c>
      <c r="K498" s="37">
        <f t="shared" si="85"/>
        <v>-6.0171168834760209</v>
      </c>
      <c r="L498" s="35">
        <f t="shared" si="86"/>
        <v>125.11437322918287</v>
      </c>
      <c r="M498" s="36">
        <f t="shared" si="87"/>
        <v>116.20392838123988</v>
      </c>
      <c r="N498" s="37">
        <f t="shared" si="88"/>
        <v>106.03177369504023</v>
      </c>
    </row>
    <row r="499" spans="1:14" x14ac:dyDescent="0.25">
      <c r="A499" s="30" t="str">
        <f>data!A494</f>
        <v>364432126629815270_30400167</v>
      </c>
      <c r="B499" s="30" t="str">
        <f>data!B494</f>
        <v>misc</v>
      </c>
      <c r="C499" s="35">
        <f>data!C494</f>
        <v>133.75073689606501</v>
      </c>
      <c r="D499" s="36">
        <f>data!D494</f>
        <v>124.372282028279</v>
      </c>
      <c r="E499" s="37">
        <f>data!E494</f>
        <v>113.510167029774</v>
      </c>
      <c r="F499" s="35">
        <f t="shared" si="89"/>
        <v>126.05590720143866</v>
      </c>
      <c r="G499" s="36">
        <f t="shared" si="90"/>
        <v>106.8374501755045</v>
      </c>
      <c r="H499" s="37">
        <f t="shared" si="91"/>
        <v>101.51816348948222</v>
      </c>
      <c r="I499" s="35">
        <f t="shared" si="83"/>
        <v>7.6948296946263497</v>
      </c>
      <c r="J499" s="36">
        <f t="shared" si="84"/>
        <v>17.534831852774502</v>
      </c>
      <c r="K499" s="37">
        <f t="shared" si="85"/>
        <v>11.992003540291776</v>
      </c>
      <c r="L499" s="35">
        <f t="shared" si="86"/>
        <v>148.17449733683162</v>
      </c>
      <c r="M499" s="36">
        <f t="shared" si="87"/>
        <v>136.84917366797256</v>
      </c>
      <c r="N499" s="37">
        <f t="shared" si="88"/>
        <v>126.02672714405908</v>
      </c>
    </row>
    <row r="500" spans="1:14" x14ac:dyDescent="0.25">
      <c r="A500" s="30" t="str">
        <f>data!A495</f>
        <v>364434538407099932_10957270</v>
      </c>
      <c r="B500" s="30" t="str">
        <f>data!B495</f>
        <v>misc</v>
      </c>
      <c r="C500" s="35">
        <f>data!C495</f>
        <v>85.808449741552295</v>
      </c>
      <c r="D500" s="36">
        <f>data!D495</f>
        <v>67.946131829638105</v>
      </c>
      <c r="E500" s="37">
        <f>data!E495</f>
        <v>78.948150284078693</v>
      </c>
      <c r="F500" s="35">
        <f t="shared" si="89"/>
        <v>126.05590720143866</v>
      </c>
      <c r="G500" s="36">
        <f t="shared" si="90"/>
        <v>106.8374501755045</v>
      </c>
      <c r="H500" s="37">
        <f t="shared" si="91"/>
        <v>101.51816348948222</v>
      </c>
      <c r="I500" s="35">
        <f t="shared" si="83"/>
        <v>-40.247457459886363</v>
      </c>
      <c r="J500" s="36">
        <f t="shared" si="84"/>
        <v>-38.891318345866395</v>
      </c>
      <c r="K500" s="37">
        <f t="shared" si="85"/>
        <v>-22.570013205403527</v>
      </c>
      <c r="L500" s="35">
        <f t="shared" si="86"/>
        <v>95.062084910885901</v>
      </c>
      <c r="M500" s="36">
        <f t="shared" si="87"/>
        <v>74.762413643796435</v>
      </c>
      <c r="N500" s="37">
        <f t="shared" si="88"/>
        <v>87.653619536741218</v>
      </c>
    </row>
    <row r="501" spans="1:14" x14ac:dyDescent="0.25">
      <c r="A501" s="30" t="str">
        <f>data!A496</f>
        <v>364437627193228867_270172270</v>
      </c>
      <c r="B501" s="30" t="str">
        <f>data!B496</f>
        <v>misc</v>
      </c>
      <c r="C501" s="35">
        <f>data!C496</f>
        <v>149.304840018796</v>
      </c>
      <c r="D501" s="36">
        <f>data!D496</f>
        <v>133.77979623221799</v>
      </c>
      <c r="E501" s="37">
        <f>data!E496</f>
        <v>110.517311717715</v>
      </c>
      <c r="F501" s="35">
        <f t="shared" si="89"/>
        <v>126.05590720143866</v>
      </c>
      <c r="G501" s="36">
        <f t="shared" si="90"/>
        <v>106.8374501755045</v>
      </c>
      <c r="H501" s="37">
        <f t="shared" si="91"/>
        <v>101.51816348948222</v>
      </c>
      <c r="I501" s="35">
        <f t="shared" si="83"/>
        <v>23.248932817357343</v>
      </c>
      <c r="J501" s="36">
        <f t="shared" si="84"/>
        <v>26.94234605671349</v>
      </c>
      <c r="K501" s="37">
        <f t="shared" si="85"/>
        <v>8.9991482282327837</v>
      </c>
      <c r="L501" s="35">
        <f t="shared" si="86"/>
        <v>165.40596435691137</v>
      </c>
      <c r="M501" s="36">
        <f t="shared" si="87"/>
        <v>147.20043943300888</v>
      </c>
      <c r="N501" s="37">
        <f t="shared" si="88"/>
        <v>122.70385510832706</v>
      </c>
    </row>
    <row r="502" spans="1:14" x14ac:dyDescent="0.25">
      <c r="A502" s="30" t="str">
        <f>data!A497</f>
        <v>364438159490872787_5740828</v>
      </c>
      <c r="B502" s="30" t="str">
        <f>data!B497</f>
        <v>misc</v>
      </c>
      <c r="C502" s="35">
        <f>data!C497</f>
        <v>114.894527745738</v>
      </c>
      <c r="D502" s="36">
        <f>data!D497</f>
        <v>98.000501943696904</v>
      </c>
      <c r="E502" s="37">
        <f>data!E497</f>
        <v>85.001591268315593</v>
      </c>
      <c r="F502" s="35">
        <f t="shared" si="89"/>
        <v>126.05590720143866</v>
      </c>
      <c r="G502" s="36">
        <f t="shared" si="90"/>
        <v>106.8374501755045</v>
      </c>
      <c r="H502" s="37">
        <f t="shared" si="91"/>
        <v>101.51816348948222</v>
      </c>
      <c r="I502" s="35">
        <f t="shared" si="83"/>
        <v>-11.161379455700654</v>
      </c>
      <c r="J502" s="36">
        <f t="shared" si="84"/>
        <v>-8.8369482318075967</v>
      </c>
      <c r="K502" s="37">
        <f t="shared" si="85"/>
        <v>-16.516572221166626</v>
      </c>
      <c r="L502" s="35">
        <f t="shared" si="86"/>
        <v>127.28482317601532</v>
      </c>
      <c r="M502" s="36">
        <f t="shared" si="87"/>
        <v>107.83180537760082</v>
      </c>
      <c r="N502" s="37">
        <f t="shared" si="88"/>
        <v>94.374562472213938</v>
      </c>
    </row>
    <row r="503" spans="1:14" x14ac:dyDescent="0.25">
      <c r="A503" s="30" t="str">
        <f>data!A498</f>
        <v>364440466225488894_2087423</v>
      </c>
      <c r="B503" s="30" t="str">
        <f>data!B498</f>
        <v>misc</v>
      </c>
      <c r="C503" s="35">
        <f>data!C498</f>
        <v>131.39537143833499</v>
      </c>
      <c r="D503" s="36">
        <f>data!D498</f>
        <v>98.4407920030757</v>
      </c>
      <c r="E503" s="37">
        <f>data!E498</f>
        <v>93.913003545644798</v>
      </c>
      <c r="F503" s="35">
        <f t="shared" si="89"/>
        <v>126.05590720143866</v>
      </c>
      <c r="G503" s="36">
        <f t="shared" si="90"/>
        <v>106.8374501755045</v>
      </c>
      <c r="H503" s="37">
        <f t="shared" si="91"/>
        <v>101.51816348948222</v>
      </c>
      <c r="I503" s="35">
        <f t="shared" si="83"/>
        <v>5.3394642368963332</v>
      </c>
      <c r="J503" s="36">
        <f t="shared" si="84"/>
        <v>-8.3966581724288005</v>
      </c>
      <c r="K503" s="37">
        <f t="shared" si="85"/>
        <v>-7.6051599438374211</v>
      </c>
      <c r="L503" s="35">
        <f t="shared" si="86"/>
        <v>145.56512784218066</v>
      </c>
      <c r="M503" s="36">
        <f t="shared" si="87"/>
        <v>108.31626485536863</v>
      </c>
      <c r="N503" s="37">
        <f t="shared" si="88"/>
        <v>104.26862000847498</v>
      </c>
    </row>
    <row r="504" spans="1:14" x14ac:dyDescent="0.25">
      <c r="A504" s="30" t="str">
        <f>data!A499</f>
        <v>364441041602375492_7894634</v>
      </c>
      <c r="B504" s="30" t="str">
        <f>data!B499</f>
        <v>misc</v>
      </c>
      <c r="C504" s="35">
        <f>data!C499</f>
        <v>108.10124311162301</v>
      </c>
      <c r="D504" s="36">
        <f>data!D499</f>
        <v>104.00583109060599</v>
      </c>
      <c r="E504" s="37">
        <f>data!E499</f>
        <v>104.304092443077</v>
      </c>
      <c r="F504" s="35">
        <f t="shared" si="89"/>
        <v>126.05590720143866</v>
      </c>
      <c r="G504" s="36">
        <f t="shared" si="90"/>
        <v>106.8374501755045</v>
      </c>
      <c r="H504" s="37">
        <f t="shared" si="91"/>
        <v>101.51816348948222</v>
      </c>
      <c r="I504" s="35">
        <f t="shared" si="83"/>
        <v>-17.954664089815651</v>
      </c>
      <c r="J504" s="36">
        <f t="shared" si="84"/>
        <v>-2.8316190848985059</v>
      </c>
      <c r="K504" s="37">
        <f t="shared" si="85"/>
        <v>2.7859289535947767</v>
      </c>
      <c r="L504" s="35">
        <f t="shared" si="86"/>
        <v>119.75894661424196</v>
      </c>
      <c r="M504" s="36">
        <f t="shared" si="87"/>
        <v>114.43958259255807</v>
      </c>
      <c r="N504" s="37">
        <f t="shared" si="88"/>
        <v>115.80551542034456</v>
      </c>
    </row>
    <row r="505" spans="1:14" x14ac:dyDescent="0.25">
      <c r="A505" s="30" t="str">
        <f>data!A500</f>
        <v>364441384544987882_2009185</v>
      </c>
      <c r="B505" s="30" t="str">
        <f>data!B500</f>
        <v>misc</v>
      </c>
      <c r="C505" s="35">
        <f>data!C500</f>
        <v>129.246678627878</v>
      </c>
      <c r="D505" s="36">
        <f>data!D500</f>
        <v>75.140085010038703</v>
      </c>
      <c r="E505" s="37">
        <f>data!E500</f>
        <v>24.162950147379199</v>
      </c>
      <c r="F505" s="35">
        <f t="shared" si="89"/>
        <v>126.05590720143866</v>
      </c>
      <c r="G505" s="36">
        <f t="shared" si="90"/>
        <v>106.8374501755045</v>
      </c>
      <c r="H505" s="37">
        <f t="shared" si="91"/>
        <v>101.51816348948222</v>
      </c>
      <c r="I505" s="35">
        <f t="shared" si="83"/>
        <v>3.1907714264393405</v>
      </c>
      <c r="J505" s="36">
        <f t="shared" si="84"/>
        <v>-31.697365165465797</v>
      </c>
      <c r="K505" s="37">
        <f t="shared" si="85"/>
        <v>-77.355213342103013</v>
      </c>
      <c r="L505" s="35">
        <f t="shared" si="86"/>
        <v>143.1847186982061</v>
      </c>
      <c r="M505" s="36">
        <f t="shared" si="87"/>
        <v>82.67805635846544</v>
      </c>
      <c r="N505" s="37">
        <f t="shared" si="88"/>
        <v>26.827354807966266</v>
      </c>
    </row>
    <row r="506" spans="1:14" x14ac:dyDescent="0.25">
      <c r="A506" s="30" t="str">
        <f>data!A501</f>
        <v>364441521813346927_231461429</v>
      </c>
      <c r="B506" s="30" t="str">
        <f>data!B501</f>
        <v>misc</v>
      </c>
      <c r="C506" s="35">
        <f>data!C501</f>
        <v>83.852236319364295</v>
      </c>
      <c r="D506" s="36">
        <f>data!D501</f>
        <v>77.323881840317796</v>
      </c>
      <c r="E506" s="37">
        <f>data!E501</f>
        <v>57.0180058951684</v>
      </c>
      <c r="F506" s="35">
        <f t="shared" si="89"/>
        <v>126.05590720143866</v>
      </c>
      <c r="G506" s="36">
        <f t="shared" si="90"/>
        <v>106.8374501755045</v>
      </c>
      <c r="H506" s="37">
        <f t="shared" si="91"/>
        <v>101.51816348948222</v>
      </c>
      <c r="I506" s="35">
        <f t="shared" si="83"/>
        <v>-42.203670882074363</v>
      </c>
      <c r="J506" s="36">
        <f t="shared" si="84"/>
        <v>-29.513568335186704</v>
      </c>
      <c r="K506" s="37">
        <f t="shared" si="85"/>
        <v>-44.500157594313819</v>
      </c>
      <c r="L506" s="35">
        <f t="shared" si="86"/>
        <v>92.894912248940003</v>
      </c>
      <c r="M506" s="36">
        <f t="shared" si="87"/>
        <v>85.080929304179179</v>
      </c>
      <c r="N506" s="37">
        <f t="shared" si="88"/>
        <v>63.305277926019521</v>
      </c>
    </row>
    <row r="507" spans="1:14" x14ac:dyDescent="0.25">
      <c r="A507" s="30" t="str">
        <f>data!A502</f>
        <v>364441762492046723_33507550</v>
      </c>
      <c r="B507" s="30" t="str">
        <f>data!B502</f>
        <v>misc</v>
      </c>
      <c r="C507" s="35">
        <f>data!C502</f>
        <v>88.634435473535802</v>
      </c>
      <c r="D507" s="36">
        <f>data!D502</f>
        <v>72.873072322610994</v>
      </c>
      <c r="E507" s="37">
        <f>data!E502</f>
        <v>58.314964329958499</v>
      </c>
      <c r="F507" s="35">
        <f t="shared" si="89"/>
        <v>126.05590720143866</v>
      </c>
      <c r="G507" s="36">
        <f t="shared" si="90"/>
        <v>106.8374501755045</v>
      </c>
      <c r="H507" s="37">
        <f t="shared" si="91"/>
        <v>101.51816348948222</v>
      </c>
      <c r="I507" s="35">
        <f t="shared" si="83"/>
        <v>-37.421471727902855</v>
      </c>
      <c r="J507" s="36">
        <f t="shared" si="84"/>
        <v>-33.964377852893506</v>
      </c>
      <c r="K507" s="37">
        <f t="shared" si="85"/>
        <v>-43.20319915952372</v>
      </c>
      <c r="L507" s="35">
        <f t="shared" si="86"/>
        <v>98.192826655083593</v>
      </c>
      <c r="M507" s="36">
        <f t="shared" si="87"/>
        <v>80.183619431604583</v>
      </c>
      <c r="N507" s="37">
        <f t="shared" si="88"/>
        <v>64.745249613627067</v>
      </c>
    </row>
    <row r="508" spans="1:14" x14ac:dyDescent="0.25">
      <c r="A508" s="30" t="str">
        <f>data!A503</f>
        <v>364444570528243098_33507550</v>
      </c>
      <c r="B508" s="30" t="str">
        <f>data!B503</f>
        <v>misc</v>
      </c>
      <c r="C508" s="35">
        <f>data!C503</f>
        <v>176.242214532871</v>
      </c>
      <c r="D508" s="36">
        <f>data!D503</f>
        <v>92.323166303558395</v>
      </c>
      <c r="E508" s="37">
        <f>data!E503</f>
        <v>10.508244692212299</v>
      </c>
      <c r="F508" s="35">
        <f t="shared" si="89"/>
        <v>126.05590720143866</v>
      </c>
      <c r="G508" s="36">
        <f t="shared" si="90"/>
        <v>106.8374501755045</v>
      </c>
      <c r="H508" s="37">
        <f t="shared" si="91"/>
        <v>101.51816348948222</v>
      </c>
      <c r="I508" s="35">
        <f t="shared" si="83"/>
        <v>50.186307331432346</v>
      </c>
      <c r="J508" s="36">
        <f t="shared" si="84"/>
        <v>-14.514283871946105</v>
      </c>
      <c r="K508" s="37">
        <f t="shared" si="85"/>
        <v>-91.009918797269918</v>
      </c>
      <c r="L508" s="35">
        <f t="shared" si="86"/>
        <v>195.2482816467122</v>
      </c>
      <c r="M508" s="36">
        <f t="shared" si="87"/>
        <v>101.58492562016396</v>
      </c>
      <c r="N508" s="37">
        <f t="shared" si="88"/>
        <v>11.666969763519726</v>
      </c>
    </row>
    <row r="509" spans="1:14" x14ac:dyDescent="0.25">
      <c r="A509" s="30" t="str">
        <f>data!A504</f>
        <v>364445359760274987_5740828</v>
      </c>
      <c r="B509" s="30" t="str">
        <f>data!B504</f>
        <v>misc</v>
      </c>
      <c r="C509" s="35">
        <f>data!C504</f>
        <v>22.2083066342005</v>
      </c>
      <c r="D509" s="36">
        <f>data!D504</f>
        <v>67.014043743859105</v>
      </c>
      <c r="E509" s="37">
        <f>data!E504</f>
        <v>91.438421120081898</v>
      </c>
      <c r="F509" s="35">
        <f t="shared" si="89"/>
        <v>126.05590720143866</v>
      </c>
      <c r="G509" s="36">
        <f t="shared" si="90"/>
        <v>106.8374501755045</v>
      </c>
      <c r="H509" s="37">
        <f t="shared" si="91"/>
        <v>101.51816348948222</v>
      </c>
      <c r="I509" s="35">
        <f t="shared" si="83"/>
        <v>-103.84760056723816</v>
      </c>
      <c r="J509" s="36">
        <f t="shared" si="84"/>
        <v>-39.823406431645395</v>
      </c>
      <c r="K509" s="37">
        <f t="shared" si="85"/>
        <v>-10.079742369400321</v>
      </c>
      <c r="L509" s="35">
        <f t="shared" si="86"/>
        <v>24.603263866740576</v>
      </c>
      <c r="M509" s="36">
        <f t="shared" si="87"/>
        <v>73.736819498184346</v>
      </c>
      <c r="N509" s="37">
        <f t="shared" si="88"/>
        <v>101.5211698698447</v>
      </c>
    </row>
    <row r="510" spans="1:14" x14ac:dyDescent="0.25">
      <c r="A510" s="30" t="str">
        <f>data!A505</f>
        <v>364445436619509157_210813570</v>
      </c>
      <c r="B510" s="30" t="str">
        <f>data!B505</f>
        <v>misc</v>
      </c>
      <c r="C510" s="35">
        <f>data!C505</f>
        <v>154.57122260668899</v>
      </c>
      <c r="D510" s="36">
        <f>data!D505</f>
        <v>114.43272886496599</v>
      </c>
      <c r="E510" s="37">
        <f>data!E505</f>
        <v>118.18436285189399</v>
      </c>
      <c r="F510" s="35">
        <f t="shared" si="89"/>
        <v>126.05590720143866</v>
      </c>
      <c r="G510" s="36">
        <f t="shared" si="90"/>
        <v>106.8374501755045</v>
      </c>
      <c r="H510" s="37">
        <f t="shared" si="91"/>
        <v>101.51816348948222</v>
      </c>
      <c r="I510" s="35">
        <f t="shared" si="83"/>
        <v>28.515315405250334</v>
      </c>
      <c r="J510" s="36">
        <f t="shared" si="84"/>
        <v>7.5952786894614945</v>
      </c>
      <c r="K510" s="37">
        <f t="shared" si="85"/>
        <v>16.666199362411774</v>
      </c>
      <c r="L510" s="35">
        <f t="shared" si="86"/>
        <v>171.24027683139798</v>
      </c>
      <c r="M510" s="36">
        <f t="shared" si="87"/>
        <v>125.91249537562614</v>
      </c>
      <c r="N510" s="37">
        <f t="shared" si="88"/>
        <v>131.21633805651331</v>
      </c>
    </row>
    <row r="511" spans="1:14" x14ac:dyDescent="0.25">
      <c r="A511" s="30" t="str">
        <f>data!A506</f>
        <v>364448429151942213_5740828</v>
      </c>
      <c r="B511" s="30" t="str">
        <f>data!B506</f>
        <v>misc</v>
      </c>
      <c r="C511" s="35">
        <f>data!C506</f>
        <v>127.633751975735</v>
      </c>
      <c r="D511" s="36">
        <f>data!D506</f>
        <v>130.12315775983501</v>
      </c>
      <c r="E511" s="37">
        <f>data!E506</f>
        <v>121.10797129309201</v>
      </c>
      <c r="F511" s="35">
        <f t="shared" si="89"/>
        <v>126.05590720143866</v>
      </c>
      <c r="G511" s="36">
        <f t="shared" si="90"/>
        <v>106.8374501755045</v>
      </c>
      <c r="H511" s="37">
        <f t="shared" si="91"/>
        <v>101.51816348948222</v>
      </c>
      <c r="I511" s="35">
        <f t="shared" si="83"/>
        <v>1.577844774296338</v>
      </c>
      <c r="J511" s="36">
        <f t="shared" si="84"/>
        <v>23.28570758433051</v>
      </c>
      <c r="K511" s="37">
        <f t="shared" si="85"/>
        <v>19.589807803609787</v>
      </c>
      <c r="L511" s="35">
        <f t="shared" si="86"/>
        <v>141.39785305941572</v>
      </c>
      <c r="M511" s="36">
        <f t="shared" si="87"/>
        <v>143.17697097856379</v>
      </c>
      <c r="N511" s="37">
        <f t="shared" si="88"/>
        <v>134.46232749460731</v>
      </c>
    </row>
    <row r="512" spans="1:14" x14ac:dyDescent="0.25">
      <c r="A512" s="30" t="str">
        <f>data!A507</f>
        <v>364450532833086953_210813570</v>
      </c>
      <c r="B512" s="30" t="str">
        <f>data!B507</f>
        <v>misc</v>
      </c>
      <c r="C512" s="35">
        <f>data!C507</f>
        <v>94.667649194754105</v>
      </c>
      <c r="D512" s="36">
        <f>data!D507</f>
        <v>80.202507582553693</v>
      </c>
      <c r="E512" s="37">
        <f>data!E507</f>
        <v>73.706362937331704</v>
      </c>
      <c r="F512" s="35">
        <f t="shared" si="89"/>
        <v>126.05590720143866</v>
      </c>
      <c r="G512" s="36">
        <f t="shared" si="90"/>
        <v>106.8374501755045</v>
      </c>
      <c r="H512" s="37">
        <f t="shared" si="91"/>
        <v>101.51816348948222</v>
      </c>
      <c r="I512" s="35">
        <f t="shared" si="83"/>
        <v>-31.388258006684552</v>
      </c>
      <c r="J512" s="36">
        <f t="shared" si="84"/>
        <v>-26.634942592950807</v>
      </c>
      <c r="K512" s="37">
        <f t="shared" si="85"/>
        <v>-27.811800552150515</v>
      </c>
      <c r="L512" s="35">
        <f t="shared" si="86"/>
        <v>104.87666579655975</v>
      </c>
      <c r="M512" s="36">
        <f t="shared" si="87"/>
        <v>88.248335640220887</v>
      </c>
      <c r="N512" s="37">
        <f t="shared" si="88"/>
        <v>81.833829812333661</v>
      </c>
    </row>
    <row r="513" spans="1:14" x14ac:dyDescent="0.25">
      <c r="A513" s="30" t="str">
        <f>data!A508</f>
        <v>364451839558715714_242127209</v>
      </c>
      <c r="B513" s="30" t="str">
        <f>data!B508</f>
        <v>misc</v>
      </c>
      <c r="C513" s="35">
        <f>data!C508</f>
        <v>102.619142210261</v>
      </c>
      <c r="D513" s="36">
        <f>data!D508</f>
        <v>90.451493015506898</v>
      </c>
      <c r="E513" s="37">
        <f>data!E508</f>
        <v>78.901757870904305</v>
      </c>
      <c r="F513" s="35">
        <f t="shared" si="89"/>
        <v>126.05590720143866</v>
      </c>
      <c r="G513" s="36">
        <f t="shared" si="90"/>
        <v>106.8374501755045</v>
      </c>
      <c r="H513" s="37">
        <f t="shared" si="91"/>
        <v>101.51816348948222</v>
      </c>
      <c r="I513" s="35">
        <f t="shared" si="83"/>
        <v>-23.436764991177654</v>
      </c>
      <c r="J513" s="36">
        <f t="shared" si="84"/>
        <v>-16.385957159997602</v>
      </c>
      <c r="K513" s="37">
        <f t="shared" si="85"/>
        <v>-22.616405618577915</v>
      </c>
      <c r="L513" s="35">
        <f t="shared" si="86"/>
        <v>113.68565263276406</v>
      </c>
      <c r="M513" s="36">
        <f t="shared" si="87"/>
        <v>99.5254881098992</v>
      </c>
      <c r="N513" s="37">
        <f t="shared" si="88"/>
        <v>87.602111516361418</v>
      </c>
    </row>
    <row r="514" spans="1:14" x14ac:dyDescent="0.25">
      <c r="A514" s="30" t="str">
        <f>data!A509</f>
        <v>364451234010619345_33507550</v>
      </c>
      <c r="B514" s="30" t="str">
        <f>data!B509</f>
        <v>misc</v>
      </c>
      <c r="C514" s="35">
        <f>data!C509</f>
        <v>151.06361869366401</v>
      </c>
      <c r="D514" s="36">
        <f>data!D509</f>
        <v>136.090606177111</v>
      </c>
      <c r="E514" s="37">
        <f>data!E509</f>
        <v>121.840702293989</v>
      </c>
      <c r="F514" s="35">
        <f t="shared" si="89"/>
        <v>126.05590720143866</v>
      </c>
      <c r="G514" s="36">
        <f t="shared" si="90"/>
        <v>106.8374501755045</v>
      </c>
      <c r="H514" s="37">
        <f t="shared" si="91"/>
        <v>101.51816348948222</v>
      </c>
      <c r="I514" s="35">
        <f t="shared" si="83"/>
        <v>25.007711492225354</v>
      </c>
      <c r="J514" s="36">
        <f t="shared" si="84"/>
        <v>29.253156001606499</v>
      </c>
      <c r="K514" s="37">
        <f t="shared" si="85"/>
        <v>20.322538804506777</v>
      </c>
      <c r="L514" s="35">
        <f t="shared" si="86"/>
        <v>167.35441078885754</v>
      </c>
      <c r="M514" s="36">
        <f t="shared" si="87"/>
        <v>149.74306731042</v>
      </c>
      <c r="N514" s="37">
        <f t="shared" si="88"/>
        <v>135.27585541317529</v>
      </c>
    </row>
    <row r="515" spans="1:14" x14ac:dyDescent="0.25">
      <c r="A515" s="30" t="str">
        <f>data!A510</f>
        <v>364452112859837852_26657476</v>
      </c>
      <c r="B515" s="30" t="str">
        <f>data!B510</f>
        <v>misc</v>
      </c>
      <c r="C515" s="35">
        <f>data!C510</f>
        <v>81.098605237301797</v>
      </c>
      <c r="D515" s="36">
        <f>data!D510</f>
        <v>80.538553547780694</v>
      </c>
      <c r="E515" s="37">
        <f>data!E510</f>
        <v>96.703094963475493</v>
      </c>
      <c r="F515" s="35">
        <f t="shared" si="89"/>
        <v>126.05590720143866</v>
      </c>
      <c r="G515" s="36">
        <f t="shared" si="90"/>
        <v>106.8374501755045</v>
      </c>
      <c r="H515" s="37">
        <f t="shared" si="91"/>
        <v>101.51816348948222</v>
      </c>
      <c r="I515" s="35">
        <f t="shared" si="83"/>
        <v>-44.95730196413686</v>
      </c>
      <c r="J515" s="36">
        <f t="shared" si="84"/>
        <v>-26.298896627723806</v>
      </c>
      <c r="K515" s="37">
        <f t="shared" si="85"/>
        <v>-4.8150685260067263</v>
      </c>
      <c r="L515" s="35">
        <f t="shared" si="86"/>
        <v>89.844327923914946</v>
      </c>
      <c r="M515" s="36">
        <f t="shared" si="87"/>
        <v>88.618093370044605</v>
      </c>
      <c r="N515" s="37">
        <f t="shared" si="88"/>
        <v>107.36636974334849</v>
      </c>
    </row>
    <row r="516" spans="1:14" x14ac:dyDescent="0.25">
      <c r="A516" s="30" t="str">
        <f>data!A511</f>
        <v>364454713099566272_20110270</v>
      </c>
      <c r="B516" s="30" t="str">
        <f>data!B511</f>
        <v>misc</v>
      </c>
      <c r="C516" s="35">
        <f>data!C511</f>
        <v>95.860235379554894</v>
      </c>
      <c r="D516" s="36">
        <f>data!D511</f>
        <v>64.901522918535605</v>
      </c>
      <c r="E516" s="37">
        <f>data!E511</f>
        <v>72.674505532060195</v>
      </c>
      <c r="F516" s="35">
        <f t="shared" si="89"/>
        <v>126.05590720143866</v>
      </c>
      <c r="G516" s="36">
        <f t="shared" si="90"/>
        <v>106.8374501755045</v>
      </c>
      <c r="H516" s="37">
        <f t="shared" si="91"/>
        <v>101.51816348948222</v>
      </c>
      <c r="I516" s="35">
        <f t="shared" si="83"/>
        <v>-30.195671821883764</v>
      </c>
      <c r="J516" s="36">
        <f t="shared" si="84"/>
        <v>-41.935927256968895</v>
      </c>
      <c r="K516" s="37">
        <f t="shared" si="85"/>
        <v>-28.843657957422025</v>
      </c>
      <c r="L516" s="35">
        <f t="shared" si="86"/>
        <v>106.19786119753182</v>
      </c>
      <c r="M516" s="36">
        <f t="shared" si="87"/>
        <v>71.412372888479368</v>
      </c>
      <c r="N516" s="37">
        <f t="shared" si="88"/>
        <v>80.688191363650731</v>
      </c>
    </row>
    <row r="517" spans="1:14" x14ac:dyDescent="0.25">
      <c r="A517" s="30" t="str">
        <f>data!A512</f>
        <v>364455373789477303_21983341</v>
      </c>
      <c r="B517" s="30" t="str">
        <f>data!B512</f>
        <v>misc</v>
      </c>
      <c r="C517" s="35">
        <f>data!C512</f>
        <v>119.863556751676</v>
      </c>
      <c r="D517" s="36">
        <f>data!D512</f>
        <v>63.118480071767202</v>
      </c>
      <c r="E517" s="37">
        <f>data!E512</f>
        <v>35.597302319620603</v>
      </c>
      <c r="F517" s="35">
        <f t="shared" si="89"/>
        <v>126.05590720143866</v>
      </c>
      <c r="G517" s="36">
        <f t="shared" si="90"/>
        <v>106.8374501755045</v>
      </c>
      <c r="H517" s="37">
        <f t="shared" si="91"/>
        <v>101.51816348948222</v>
      </c>
      <c r="I517" s="35">
        <f t="shared" si="83"/>
        <v>-6.1923504497626567</v>
      </c>
      <c r="J517" s="36">
        <f t="shared" si="84"/>
        <v>-43.718970103737298</v>
      </c>
      <c r="K517" s="37">
        <f t="shared" si="85"/>
        <v>-65.92086116986161</v>
      </c>
      <c r="L517" s="35">
        <f t="shared" si="86"/>
        <v>132.78971527824837</v>
      </c>
      <c r="M517" s="36">
        <f t="shared" si="87"/>
        <v>69.450457128669115</v>
      </c>
      <c r="N517" s="37">
        <f t="shared" si="88"/>
        <v>39.522552242590429</v>
      </c>
    </row>
    <row r="518" spans="1:14" x14ac:dyDescent="0.25">
      <c r="A518" s="30" t="str">
        <f>data!A513</f>
        <v>364456220643443101_2737191</v>
      </c>
      <c r="B518" s="30" t="str">
        <f>data!B513</f>
        <v>misc</v>
      </c>
      <c r="C518" s="35">
        <f>data!C513</f>
        <v>94.521925327865304</v>
      </c>
      <c r="D518" s="36">
        <f>data!D513</f>
        <v>93.266136955871602</v>
      </c>
      <c r="E518" s="37">
        <f>data!E513</f>
        <v>88.851563501217498</v>
      </c>
      <c r="F518" s="35">
        <f t="shared" si="89"/>
        <v>126.05590720143866</v>
      </c>
      <c r="G518" s="36">
        <f t="shared" si="90"/>
        <v>106.8374501755045</v>
      </c>
      <c r="H518" s="37">
        <f t="shared" si="91"/>
        <v>101.51816348948222</v>
      </c>
      <c r="I518" s="35">
        <f t="shared" si="83"/>
        <v>-31.533981873573353</v>
      </c>
      <c r="J518" s="36">
        <f t="shared" si="84"/>
        <v>-13.571313219632898</v>
      </c>
      <c r="K518" s="37">
        <f t="shared" si="85"/>
        <v>-12.666599988264721</v>
      </c>
      <c r="L518" s="35">
        <f t="shared" si="86"/>
        <v>104.71522697964312</v>
      </c>
      <c r="M518" s="36">
        <f t="shared" si="87"/>
        <v>102.62249405951179</v>
      </c>
      <c r="N518" s="37">
        <f t="shared" si="88"/>
        <v>98.649064156110356</v>
      </c>
    </row>
    <row r="519" spans="1:14" x14ac:dyDescent="0.25">
      <c r="A519" s="30" t="str">
        <f>data!A514</f>
        <v>364457966671313736_2940077</v>
      </c>
      <c r="B519" s="30" t="str">
        <f>data!B514</f>
        <v>misc</v>
      </c>
      <c r="C519" s="35">
        <f>data!C514</f>
        <v>179.931490025204</v>
      </c>
      <c r="D519" s="36">
        <f>data!D514</f>
        <v>148.63401896706301</v>
      </c>
      <c r="E519" s="37">
        <f>data!E514</f>
        <v>129.930518176769</v>
      </c>
      <c r="F519" s="35">
        <f t="shared" si="89"/>
        <v>126.05590720143866</v>
      </c>
      <c r="G519" s="36">
        <f t="shared" si="90"/>
        <v>106.8374501755045</v>
      </c>
      <c r="H519" s="37">
        <f t="shared" si="91"/>
        <v>101.51816348948222</v>
      </c>
      <c r="I519" s="35">
        <f t="shared" si="83"/>
        <v>53.875582823765342</v>
      </c>
      <c r="J519" s="36">
        <f t="shared" si="84"/>
        <v>41.796568791558514</v>
      </c>
      <c r="K519" s="37">
        <f t="shared" si="85"/>
        <v>28.412354687286779</v>
      </c>
      <c r="L519" s="35">
        <f t="shared" si="86"/>
        <v>199.33541084165884</v>
      </c>
      <c r="M519" s="36">
        <f t="shared" si="87"/>
        <v>163.54482158627155</v>
      </c>
      <c r="N519" s="37">
        <f t="shared" si="88"/>
        <v>144.2577206115356</v>
      </c>
    </row>
    <row r="520" spans="1:14" x14ac:dyDescent="0.25">
      <c r="A520" s="30" t="str">
        <f>data!A515</f>
        <v>364458924604983134_55224928</v>
      </c>
      <c r="B520" s="30" t="str">
        <f>data!B515</f>
        <v>misc</v>
      </c>
      <c r="C520" s="35">
        <f>data!C515</f>
        <v>103.601360587808</v>
      </c>
      <c r="D520" s="36">
        <f>data!D515</f>
        <v>72.670746294160296</v>
      </c>
      <c r="E520" s="37">
        <f>data!E515</f>
        <v>78.007700029903006</v>
      </c>
      <c r="F520" s="35">
        <f t="shared" si="89"/>
        <v>126.05590720143866</v>
      </c>
      <c r="G520" s="36">
        <f t="shared" si="90"/>
        <v>106.8374501755045</v>
      </c>
      <c r="H520" s="37">
        <f t="shared" si="91"/>
        <v>101.51816348948222</v>
      </c>
      <c r="I520" s="35">
        <f t="shared" ref="I520:I583" si="92">C520-F520</f>
        <v>-22.454546613630654</v>
      </c>
      <c r="J520" s="36">
        <f t="shared" ref="J520:J583" si="93">D520-G520</f>
        <v>-34.166703881344205</v>
      </c>
      <c r="K520" s="37">
        <f t="shared" ref="K520:K583" si="94">E520-H520</f>
        <v>-23.510463459579213</v>
      </c>
      <c r="L520" s="35">
        <f t="shared" si="86"/>
        <v>114.77379403478953</v>
      </c>
      <c r="M520" s="36">
        <f t="shared" si="87"/>
        <v>79.960996276722653</v>
      </c>
      <c r="N520" s="37">
        <f t="shared" si="88"/>
        <v>86.609467539815057</v>
      </c>
    </row>
    <row r="521" spans="1:14" x14ac:dyDescent="0.25">
      <c r="A521" s="30" t="str">
        <f>data!A516</f>
        <v>364459567463379530_40392411</v>
      </c>
      <c r="B521" s="30" t="str">
        <f>data!B516</f>
        <v>misc</v>
      </c>
      <c r="C521" s="35">
        <f>data!C516</f>
        <v>155.631359733435</v>
      </c>
      <c r="D521" s="36">
        <f>data!D516</f>
        <v>140.44270366098399</v>
      </c>
      <c r="E521" s="37">
        <f>data!E516</f>
        <v>135.25803109915</v>
      </c>
      <c r="F521" s="35">
        <f t="shared" si="89"/>
        <v>126.05590720143866</v>
      </c>
      <c r="G521" s="36">
        <f t="shared" si="90"/>
        <v>106.8374501755045</v>
      </c>
      <c r="H521" s="37">
        <f t="shared" si="91"/>
        <v>101.51816348948222</v>
      </c>
      <c r="I521" s="35">
        <f t="shared" si="92"/>
        <v>29.575452531996348</v>
      </c>
      <c r="J521" s="36">
        <f t="shared" si="93"/>
        <v>33.605253485479494</v>
      </c>
      <c r="K521" s="37">
        <f t="shared" si="94"/>
        <v>33.739867609667783</v>
      </c>
      <c r="L521" s="35">
        <f t="shared" si="86"/>
        <v>172.41473978770878</v>
      </c>
      <c r="M521" s="36">
        <f t="shared" si="87"/>
        <v>154.53176246562398</v>
      </c>
      <c r="N521" s="37">
        <f t="shared" si="88"/>
        <v>150.17268871522313</v>
      </c>
    </row>
    <row r="522" spans="1:14" x14ac:dyDescent="0.25">
      <c r="A522" s="30" t="str">
        <f>data!A517</f>
        <v>364461392546512695_401294</v>
      </c>
      <c r="B522" s="30" t="str">
        <f>data!B517</f>
        <v>misc</v>
      </c>
      <c r="C522" s="35">
        <f>data!C517</f>
        <v>168.32240804818599</v>
      </c>
      <c r="D522" s="36">
        <f>data!D517</f>
        <v>144.02795933188</v>
      </c>
      <c r="E522" s="37">
        <f>data!E517</f>
        <v>121.250683497799</v>
      </c>
      <c r="F522" s="35">
        <f t="shared" si="89"/>
        <v>126.05590720143866</v>
      </c>
      <c r="G522" s="36">
        <f t="shared" si="90"/>
        <v>106.8374501755045</v>
      </c>
      <c r="H522" s="37">
        <f t="shared" si="91"/>
        <v>101.51816348948222</v>
      </c>
      <c r="I522" s="35">
        <f t="shared" si="92"/>
        <v>42.266500846747334</v>
      </c>
      <c r="J522" s="36">
        <f t="shared" si="93"/>
        <v>37.190509156375498</v>
      </c>
      <c r="K522" s="37">
        <f t="shared" si="94"/>
        <v>19.732520008316783</v>
      </c>
      <c r="L522" s="35">
        <f t="shared" si="86"/>
        <v>186.47439843599693</v>
      </c>
      <c r="M522" s="36">
        <f t="shared" si="87"/>
        <v>158.4766870738174</v>
      </c>
      <c r="N522" s="37">
        <f t="shared" si="88"/>
        <v>134.62077631512588</v>
      </c>
    </row>
    <row r="523" spans="1:14" x14ac:dyDescent="0.25">
      <c r="A523" s="30" t="str">
        <f>data!A518</f>
        <v>364460864677878923_23112566</v>
      </c>
      <c r="B523" s="30" t="str">
        <f>data!B518</f>
        <v>misc</v>
      </c>
      <c r="C523" s="35">
        <f>data!C518</f>
        <v>143.467768806869</v>
      </c>
      <c r="D523" s="36">
        <f>data!D518</f>
        <v>125.06982357213001</v>
      </c>
      <c r="E523" s="37">
        <f>data!E518</f>
        <v>121.07192746379501</v>
      </c>
      <c r="F523" s="35">
        <f t="shared" si="89"/>
        <v>126.05590720143866</v>
      </c>
      <c r="G523" s="36">
        <f t="shared" si="90"/>
        <v>106.8374501755045</v>
      </c>
      <c r="H523" s="37">
        <f t="shared" si="91"/>
        <v>101.51816348948222</v>
      </c>
      <c r="I523" s="35">
        <f t="shared" si="92"/>
        <v>17.411861605430346</v>
      </c>
      <c r="J523" s="36">
        <f t="shared" si="93"/>
        <v>18.232373396625505</v>
      </c>
      <c r="K523" s="37">
        <f t="shared" si="94"/>
        <v>19.553763974312787</v>
      </c>
      <c r="L523" s="35">
        <f t="shared" si="86"/>
        <v>158.93941985167496</v>
      </c>
      <c r="M523" s="36">
        <f t="shared" si="87"/>
        <v>137.61669181846679</v>
      </c>
      <c r="N523" s="37">
        <f t="shared" si="88"/>
        <v>134.42230917766793</v>
      </c>
    </row>
    <row r="524" spans="1:14" x14ac:dyDescent="0.25">
      <c r="A524" s="30" t="str">
        <f>data!A519</f>
        <v>364460935689182618_235599262</v>
      </c>
      <c r="B524" s="30" t="str">
        <f>data!B519</f>
        <v>misc</v>
      </c>
      <c r="C524" s="35">
        <f>data!C519</f>
        <v>177.369387842283</v>
      </c>
      <c r="D524" s="36">
        <f>data!D519</f>
        <v>151.36341791618599</v>
      </c>
      <c r="E524" s="37">
        <f>data!E519</f>
        <v>108.11598103293601</v>
      </c>
      <c r="F524" s="35">
        <f t="shared" si="89"/>
        <v>126.05590720143866</v>
      </c>
      <c r="G524" s="36">
        <f t="shared" si="90"/>
        <v>106.8374501755045</v>
      </c>
      <c r="H524" s="37">
        <f t="shared" si="91"/>
        <v>101.51816348948222</v>
      </c>
      <c r="I524" s="35">
        <f t="shared" si="92"/>
        <v>51.313480640844347</v>
      </c>
      <c r="J524" s="36">
        <f t="shared" si="93"/>
        <v>44.525967740681494</v>
      </c>
      <c r="K524" s="37">
        <f t="shared" si="94"/>
        <v>6.597817543453786</v>
      </c>
      <c r="L524" s="35">
        <f t="shared" si="86"/>
        <v>196.49701000821202</v>
      </c>
      <c r="M524" s="36">
        <f t="shared" si="87"/>
        <v>166.54803086012555</v>
      </c>
      <c r="N524" s="37">
        <f t="shared" si="88"/>
        <v>120.03773404699589</v>
      </c>
    </row>
    <row r="525" spans="1:14" x14ac:dyDescent="0.25">
      <c r="A525" s="30" t="str">
        <f>data!A520</f>
        <v>364462994081639900_5575186</v>
      </c>
      <c r="B525" s="30" t="str">
        <f>data!B520</f>
        <v>misc</v>
      </c>
      <c r="C525" s="35">
        <f>data!C520</f>
        <v>101.912437524029</v>
      </c>
      <c r="D525" s="36">
        <f>data!D520</f>
        <v>86.113524712717194</v>
      </c>
      <c r="E525" s="37">
        <f>data!E520</f>
        <v>45.749679610406197</v>
      </c>
      <c r="F525" s="35">
        <f t="shared" si="89"/>
        <v>126.05590720143866</v>
      </c>
      <c r="G525" s="36">
        <f t="shared" si="90"/>
        <v>106.8374501755045</v>
      </c>
      <c r="H525" s="37">
        <f t="shared" si="91"/>
        <v>101.51816348948222</v>
      </c>
      <c r="I525" s="35">
        <f t="shared" si="92"/>
        <v>-24.143469677409655</v>
      </c>
      <c r="J525" s="36">
        <f t="shared" si="93"/>
        <v>-20.723925462787307</v>
      </c>
      <c r="K525" s="37">
        <f t="shared" si="94"/>
        <v>-55.768483879076022</v>
      </c>
      <c r="L525" s="35">
        <f t="shared" ref="L525:L588" si="95">(255/(VLOOKUP($B525,$P$30:$S$34,2,0)-VLOOKUP($B525,$P$23:$S$27,2,0)))*(I525-VLOOKUP($B525,$P$23:$S$27,2,0))</f>
        <v>112.90273648532344</v>
      </c>
      <c r="M525" s="36">
        <f t="shared" ref="M525:M588" si="96">(255/(VLOOKUP($B525,$P$30:$S$34,3,0)-VLOOKUP($B525,$P$23:$S$27,3,0)))*(J525-VLOOKUP($B525,$P$23:$S$27,3,0))</f>
        <v>94.752339559809485</v>
      </c>
      <c r="N525" s="37">
        <f t="shared" ref="N525:N588" si="97">(255/(VLOOKUP($B525,$P$30:$S$34,4,0)-VLOOKUP($B525,$P$23:$S$27,4,0)))*(K525-VLOOKUP($B525,$P$23:$S$27,4,0))</f>
        <v>50.794413752174577</v>
      </c>
    </row>
    <row r="526" spans="1:14" x14ac:dyDescent="0.25">
      <c r="A526" s="30" t="str">
        <f>data!A521</f>
        <v>364463950853876396_18931321</v>
      </c>
      <c r="B526" s="30" t="str">
        <f>data!B521</f>
        <v>misc</v>
      </c>
      <c r="C526" s="35">
        <f>data!C521</f>
        <v>128.76805929343399</v>
      </c>
      <c r="D526" s="36">
        <f>data!D521</f>
        <v>106.92964244521301</v>
      </c>
      <c r="E526" s="37">
        <f>data!E521</f>
        <v>94.601990687342393</v>
      </c>
      <c r="F526" s="35">
        <f t="shared" si="89"/>
        <v>126.05590720143866</v>
      </c>
      <c r="G526" s="36">
        <f t="shared" si="90"/>
        <v>106.8374501755045</v>
      </c>
      <c r="H526" s="37">
        <f t="shared" si="91"/>
        <v>101.51816348948222</v>
      </c>
      <c r="I526" s="35">
        <f t="shared" si="92"/>
        <v>2.7121520919953355</v>
      </c>
      <c r="J526" s="36">
        <f t="shared" si="93"/>
        <v>9.2192269708505137E-2</v>
      </c>
      <c r="K526" s="37">
        <f t="shared" si="94"/>
        <v>-6.9161728021398261</v>
      </c>
      <c r="L526" s="35">
        <f t="shared" si="95"/>
        <v>142.65448476497519</v>
      </c>
      <c r="M526" s="36">
        <f t="shared" si="96"/>
        <v>117.65670751230529</v>
      </c>
      <c r="N526" s="37">
        <f t="shared" si="97"/>
        <v>105.03358051187828</v>
      </c>
    </row>
    <row r="527" spans="1:14" x14ac:dyDescent="0.25">
      <c r="A527" s="30" t="str">
        <f>data!A522</f>
        <v>364464071732386487_3675021</v>
      </c>
      <c r="B527" s="30" t="str">
        <f>data!B522</f>
        <v>misc</v>
      </c>
      <c r="C527" s="35">
        <f>data!C522</f>
        <v>130.95203767781601</v>
      </c>
      <c r="D527" s="36">
        <f>data!D522</f>
        <v>99.478672732709597</v>
      </c>
      <c r="E527" s="37">
        <f>data!E522</f>
        <v>99.802405057883703</v>
      </c>
      <c r="F527" s="35">
        <f t="shared" si="89"/>
        <v>126.05590720143866</v>
      </c>
      <c r="G527" s="36">
        <f t="shared" si="90"/>
        <v>106.8374501755045</v>
      </c>
      <c r="H527" s="37">
        <f t="shared" si="91"/>
        <v>101.51816348948222</v>
      </c>
      <c r="I527" s="35">
        <f t="shared" si="92"/>
        <v>4.8961304763773512</v>
      </c>
      <c r="J527" s="36">
        <f t="shared" si="93"/>
        <v>-7.3587774427949029</v>
      </c>
      <c r="K527" s="37">
        <f t="shared" si="94"/>
        <v>-1.7157584315985162</v>
      </c>
      <c r="L527" s="35">
        <f t="shared" si="95"/>
        <v>145.07398470052905</v>
      </c>
      <c r="M527" s="36">
        <f t="shared" si="96"/>
        <v>109.45826464744462</v>
      </c>
      <c r="N527" s="37">
        <f t="shared" si="97"/>
        <v>110.80743513707976</v>
      </c>
    </row>
    <row r="528" spans="1:14" x14ac:dyDescent="0.25">
      <c r="A528" s="30" t="str">
        <f>data!A523</f>
        <v>364464738393957915_22322088</v>
      </c>
      <c r="B528" s="30" t="str">
        <f>data!B523</f>
        <v>misc</v>
      </c>
      <c r="C528" s="35">
        <f>data!C523</f>
        <v>145.778952539621</v>
      </c>
      <c r="D528" s="36">
        <f>data!D523</f>
        <v>118.671408432654</v>
      </c>
      <c r="E528" s="37">
        <f>data!E523</f>
        <v>100.976227092144</v>
      </c>
      <c r="F528" s="35">
        <f t="shared" si="89"/>
        <v>126.05590720143866</v>
      </c>
      <c r="G528" s="36">
        <f t="shared" si="90"/>
        <v>106.8374501755045</v>
      </c>
      <c r="H528" s="37">
        <f t="shared" si="91"/>
        <v>101.51816348948222</v>
      </c>
      <c r="I528" s="35">
        <f t="shared" si="92"/>
        <v>19.723045338182345</v>
      </c>
      <c r="J528" s="36">
        <f t="shared" si="93"/>
        <v>11.833958257149504</v>
      </c>
      <c r="K528" s="37">
        <f t="shared" si="94"/>
        <v>-0.54193639733821897</v>
      </c>
      <c r="L528" s="35">
        <f t="shared" si="95"/>
        <v>161.49984303737827</v>
      </c>
      <c r="M528" s="36">
        <f t="shared" si="96"/>
        <v>130.57639465303532</v>
      </c>
      <c r="N528" s="37">
        <f t="shared" si="97"/>
        <v>112.11069239674535</v>
      </c>
    </row>
    <row r="529" spans="1:14" x14ac:dyDescent="0.25">
      <c r="A529" s="30" t="str">
        <f>data!A524</f>
        <v>364465312485596761_33507550</v>
      </c>
      <c r="B529" s="30" t="str">
        <f>data!B524</f>
        <v>misc</v>
      </c>
      <c r="C529" s="35">
        <f>data!C524</f>
        <v>139.36284121491701</v>
      </c>
      <c r="D529" s="36">
        <f>data!D524</f>
        <v>105.47249989320299</v>
      </c>
      <c r="E529" s="37">
        <f>data!E524</f>
        <v>106.38366653851</v>
      </c>
      <c r="F529" s="35">
        <f t="shared" si="89"/>
        <v>126.05590720143866</v>
      </c>
      <c r="G529" s="36">
        <f t="shared" si="90"/>
        <v>106.8374501755045</v>
      </c>
      <c r="H529" s="37">
        <f t="shared" si="91"/>
        <v>101.51816348948222</v>
      </c>
      <c r="I529" s="35">
        <f t="shared" si="92"/>
        <v>13.306934013478354</v>
      </c>
      <c r="J529" s="36">
        <f t="shared" si="93"/>
        <v>-1.3649502823015069</v>
      </c>
      <c r="K529" s="37">
        <f t="shared" si="94"/>
        <v>4.8655030490277795</v>
      </c>
      <c r="L529" s="35">
        <f t="shared" si="95"/>
        <v>154.39181438304689</v>
      </c>
      <c r="M529" s="36">
        <f t="shared" si="96"/>
        <v>116.05338600925792</v>
      </c>
      <c r="N529" s="37">
        <f t="shared" si="97"/>
        <v>118.11440037716297</v>
      </c>
    </row>
    <row r="530" spans="1:14" x14ac:dyDescent="0.25">
      <c r="A530" s="30" t="str">
        <f>data!A525</f>
        <v>364466825462274096_229121525</v>
      </c>
      <c r="B530" s="30" t="str">
        <f>data!B525</f>
        <v>misc</v>
      </c>
      <c r="C530" s="35">
        <f>data!C525</f>
        <v>121.258298090477</v>
      </c>
      <c r="D530" s="36">
        <f>data!D525</f>
        <v>117.528706907599</v>
      </c>
      <c r="E530" s="37">
        <f>data!E525</f>
        <v>122.01638258789301</v>
      </c>
      <c r="F530" s="35">
        <f t="shared" si="89"/>
        <v>126.05590720143866</v>
      </c>
      <c r="G530" s="36">
        <f t="shared" si="90"/>
        <v>106.8374501755045</v>
      </c>
      <c r="H530" s="37">
        <f t="shared" si="91"/>
        <v>101.51816348948222</v>
      </c>
      <c r="I530" s="35">
        <f t="shared" si="92"/>
        <v>-4.797609110961659</v>
      </c>
      <c r="J530" s="36">
        <f t="shared" si="93"/>
        <v>10.691256732094502</v>
      </c>
      <c r="K530" s="37">
        <f t="shared" si="94"/>
        <v>20.498219098410786</v>
      </c>
      <c r="L530" s="35">
        <f t="shared" si="95"/>
        <v>134.33486636741458</v>
      </c>
      <c r="M530" s="36">
        <f t="shared" si="96"/>
        <v>129.31905855770378</v>
      </c>
      <c r="N530" s="37">
        <f t="shared" si="97"/>
        <v>135.47090765425446</v>
      </c>
    </row>
    <row r="531" spans="1:14" x14ac:dyDescent="0.25">
      <c r="A531" s="30" t="str">
        <f>data!A526</f>
        <v>364468080424050165_10337358</v>
      </c>
      <c r="B531" s="30" t="str">
        <f>data!B526</f>
        <v>misc</v>
      </c>
      <c r="C531" s="35">
        <f>data!C526</f>
        <v>111.964041607928</v>
      </c>
      <c r="D531" s="36">
        <f>data!D526</f>
        <v>95.606572258533006</v>
      </c>
      <c r="E531" s="37">
        <f>data!E526</f>
        <v>112.377835447904</v>
      </c>
      <c r="F531" s="35">
        <f t="shared" si="89"/>
        <v>126.05590720143866</v>
      </c>
      <c r="G531" s="36">
        <f t="shared" si="90"/>
        <v>106.8374501755045</v>
      </c>
      <c r="H531" s="37">
        <f t="shared" si="91"/>
        <v>101.51816348948222</v>
      </c>
      <c r="I531" s="35">
        <f t="shared" si="92"/>
        <v>-14.091865593510661</v>
      </c>
      <c r="J531" s="36">
        <f t="shared" si="93"/>
        <v>-11.230877916971494</v>
      </c>
      <c r="K531" s="37">
        <f t="shared" si="94"/>
        <v>10.859671958421785</v>
      </c>
      <c r="L531" s="35">
        <f t="shared" si="95"/>
        <v>124.03831163896132</v>
      </c>
      <c r="M531" s="36">
        <f t="shared" si="96"/>
        <v>105.19771927826062</v>
      </c>
      <c r="N531" s="37">
        <f t="shared" si="97"/>
        <v>124.76953541366987</v>
      </c>
    </row>
    <row r="532" spans="1:14" x14ac:dyDescent="0.25">
      <c r="A532" s="30" t="str">
        <f>data!A527</f>
        <v>364468857091606849_35737257</v>
      </c>
      <c r="B532" s="30" t="str">
        <f>data!B527</f>
        <v>misc</v>
      </c>
      <c r="C532" s="35">
        <f>data!C527</f>
        <v>81.780137981118301</v>
      </c>
      <c r="D532" s="36">
        <f>data!D527</f>
        <v>88.158849160579294</v>
      </c>
      <c r="E532" s="37">
        <f>data!E527</f>
        <v>43.551123499508698</v>
      </c>
      <c r="F532" s="35">
        <f t="shared" si="89"/>
        <v>126.05590720143866</v>
      </c>
      <c r="G532" s="36">
        <f t="shared" si="90"/>
        <v>106.8374501755045</v>
      </c>
      <c r="H532" s="37">
        <f t="shared" si="91"/>
        <v>101.51816348948222</v>
      </c>
      <c r="I532" s="35">
        <f t="shared" si="92"/>
        <v>-44.275769220320356</v>
      </c>
      <c r="J532" s="36">
        <f t="shared" si="93"/>
        <v>-18.678601014925206</v>
      </c>
      <c r="K532" s="37">
        <f t="shared" si="94"/>
        <v>-57.967039989973522</v>
      </c>
      <c r="L532" s="35">
        <f t="shared" si="95"/>
        <v>90.599357571430659</v>
      </c>
      <c r="M532" s="36">
        <f t="shared" si="96"/>
        <v>97.002848724779128</v>
      </c>
      <c r="N532" s="37">
        <f t="shared" si="97"/>
        <v>48.353426848981094</v>
      </c>
    </row>
    <row r="533" spans="1:14" x14ac:dyDescent="0.25">
      <c r="A533" s="30" t="str">
        <f>data!A528</f>
        <v>364469437463622856_27475092</v>
      </c>
      <c r="B533" s="30" t="str">
        <f>data!B528</f>
        <v>misc</v>
      </c>
      <c r="C533" s="35">
        <f>data!C528</f>
        <v>126.236116450937</v>
      </c>
      <c r="D533" s="36">
        <f>data!D528</f>
        <v>100.07899739416401</v>
      </c>
      <c r="E533" s="37">
        <f>data!E528</f>
        <v>105.98483489256201</v>
      </c>
      <c r="F533" s="35">
        <f t="shared" si="89"/>
        <v>126.05590720143866</v>
      </c>
      <c r="G533" s="36">
        <f t="shared" si="90"/>
        <v>106.8374501755045</v>
      </c>
      <c r="H533" s="37">
        <f t="shared" si="91"/>
        <v>101.51816348948222</v>
      </c>
      <c r="I533" s="35">
        <f t="shared" si="92"/>
        <v>0.18020924949834694</v>
      </c>
      <c r="J533" s="36">
        <f t="shared" si="93"/>
        <v>-6.7584527813404947</v>
      </c>
      <c r="K533" s="37">
        <f t="shared" si="94"/>
        <v>4.4666714030797863</v>
      </c>
      <c r="L533" s="35">
        <f t="shared" si="95"/>
        <v>139.84949567348244</v>
      </c>
      <c r="M533" s="36">
        <f t="shared" si="96"/>
        <v>110.11881322396637</v>
      </c>
      <c r="N533" s="37">
        <f t="shared" si="97"/>
        <v>117.67159028943647</v>
      </c>
    </row>
    <row r="534" spans="1:14" x14ac:dyDescent="0.25">
      <c r="A534" s="30" t="str">
        <f>data!A529</f>
        <v>364470113076145758_26012458</v>
      </c>
      <c r="B534" s="30" t="str">
        <f>data!B529</f>
        <v>misc</v>
      </c>
      <c r="C534" s="35">
        <f>data!C529</f>
        <v>115.550247767952</v>
      </c>
      <c r="D534" s="36">
        <f>data!D529</f>
        <v>97.797225426118203</v>
      </c>
      <c r="E534" s="37">
        <f>data!E529</f>
        <v>78.092549873980005</v>
      </c>
      <c r="F534" s="35">
        <f t="shared" si="89"/>
        <v>126.05590720143866</v>
      </c>
      <c r="G534" s="36">
        <f t="shared" si="90"/>
        <v>106.8374501755045</v>
      </c>
      <c r="H534" s="37">
        <f t="shared" si="91"/>
        <v>101.51816348948222</v>
      </c>
      <c r="I534" s="35">
        <f t="shared" si="92"/>
        <v>-10.505659433486656</v>
      </c>
      <c r="J534" s="36">
        <f t="shared" si="93"/>
        <v>-9.0402247493862973</v>
      </c>
      <c r="K534" s="37">
        <f t="shared" si="94"/>
        <v>-23.425613615502215</v>
      </c>
      <c r="L534" s="35">
        <f t="shared" si="95"/>
        <v>128.01125644240366</v>
      </c>
      <c r="M534" s="36">
        <f t="shared" si="96"/>
        <v>107.60813638155857</v>
      </c>
      <c r="N534" s="37">
        <f t="shared" si="97"/>
        <v>86.703673622208569</v>
      </c>
    </row>
    <row r="535" spans="1:14" x14ac:dyDescent="0.25">
      <c r="A535" s="30" t="str">
        <f>data!A530</f>
        <v>364469530673042032_178798603</v>
      </c>
      <c r="B535" s="30" t="str">
        <f>data!B530</f>
        <v>misc</v>
      </c>
      <c r="C535" s="35">
        <f>data!C530</f>
        <v>145.251612627621</v>
      </c>
      <c r="D535" s="36">
        <f>data!D530</f>
        <v>117.035328292537</v>
      </c>
      <c r="E535" s="37">
        <f>data!E530</f>
        <v>73.455764876756803</v>
      </c>
      <c r="F535" s="35">
        <f t="shared" si="89"/>
        <v>126.05590720143866</v>
      </c>
      <c r="G535" s="36">
        <f t="shared" si="90"/>
        <v>106.8374501755045</v>
      </c>
      <c r="H535" s="37">
        <f t="shared" si="91"/>
        <v>101.51816348948222</v>
      </c>
      <c r="I535" s="35">
        <f t="shared" si="92"/>
        <v>19.195705426182343</v>
      </c>
      <c r="J535" s="36">
        <f t="shared" si="93"/>
        <v>10.197878117032502</v>
      </c>
      <c r="K535" s="37">
        <f t="shared" si="94"/>
        <v>-28.062398612725417</v>
      </c>
      <c r="L535" s="35">
        <f t="shared" si="95"/>
        <v>160.91563447001187</v>
      </c>
      <c r="M535" s="36">
        <f t="shared" si="96"/>
        <v>128.77618473826763</v>
      </c>
      <c r="N535" s="37">
        <f t="shared" si="97"/>
        <v>81.555598758417403</v>
      </c>
    </row>
    <row r="536" spans="1:14" x14ac:dyDescent="0.25">
      <c r="A536" s="30" t="str">
        <f>data!A531</f>
        <v>364470430936724333_23786915</v>
      </c>
      <c r="B536" s="30" t="str">
        <f>data!B531</f>
        <v>misc</v>
      </c>
      <c r="C536" s="35">
        <f>data!C531</f>
        <v>148.094354735358</v>
      </c>
      <c r="D536" s="36">
        <f>data!D531</f>
        <v>102.259921397752</v>
      </c>
      <c r="E536" s="37">
        <f>data!E531</f>
        <v>49.169464735785297</v>
      </c>
      <c r="F536" s="35">
        <f t="shared" ref="F536:F599" si="98">VLOOKUP(B536,$P$15:$S$20,2,0)</f>
        <v>126.05590720143866</v>
      </c>
      <c r="G536" s="36">
        <f t="shared" ref="G536:G599" si="99">VLOOKUP(B536,$P$15:$S$20,3,0)</f>
        <v>106.8374501755045</v>
      </c>
      <c r="H536" s="37">
        <f t="shared" ref="H536:H599" si="100">VLOOKUP(B536,$P$15:$S$20,4,0)</f>
        <v>101.51816348948222</v>
      </c>
      <c r="I536" s="35">
        <f t="shared" si="92"/>
        <v>22.038447533919339</v>
      </c>
      <c r="J536" s="36">
        <f t="shared" si="93"/>
        <v>-4.5775287777525051</v>
      </c>
      <c r="K536" s="37">
        <f t="shared" si="94"/>
        <v>-52.348698753696922</v>
      </c>
      <c r="L536" s="35">
        <f t="shared" si="95"/>
        <v>164.06493960766878</v>
      </c>
      <c r="M536" s="36">
        <f t="shared" si="96"/>
        <v>112.51852514414969</v>
      </c>
      <c r="N536" s="37">
        <f t="shared" si="97"/>
        <v>54.591292376927328</v>
      </c>
    </row>
    <row r="537" spans="1:14" x14ac:dyDescent="0.25">
      <c r="A537" s="30" t="str">
        <f>data!A532</f>
        <v>364471124962020682_3494066</v>
      </c>
      <c r="B537" s="30" t="str">
        <f>data!B532</f>
        <v>misc</v>
      </c>
      <c r="C537" s="35">
        <f>data!C532</f>
        <v>121.375133495664</v>
      </c>
      <c r="D537" s="36">
        <f>data!D532</f>
        <v>111.886881114101</v>
      </c>
      <c r="E537" s="37">
        <f>data!E532</f>
        <v>86.888760733051299</v>
      </c>
      <c r="F537" s="35">
        <f t="shared" si="98"/>
        <v>126.05590720143866</v>
      </c>
      <c r="G537" s="36">
        <f t="shared" si="99"/>
        <v>106.8374501755045</v>
      </c>
      <c r="H537" s="37">
        <f t="shared" si="100"/>
        <v>101.51816348948222</v>
      </c>
      <c r="I537" s="35">
        <f t="shared" si="92"/>
        <v>-4.680773705774655</v>
      </c>
      <c r="J537" s="36">
        <f t="shared" si="93"/>
        <v>5.0494309385965011</v>
      </c>
      <c r="K537" s="37">
        <f t="shared" si="94"/>
        <v>-14.62940275643092</v>
      </c>
      <c r="L537" s="35">
        <f t="shared" si="95"/>
        <v>134.46430137343015</v>
      </c>
      <c r="M537" s="36">
        <f t="shared" si="96"/>
        <v>123.11125095598025</v>
      </c>
      <c r="N537" s="37">
        <f t="shared" si="97"/>
        <v>96.46982668889386</v>
      </c>
    </row>
    <row r="538" spans="1:14" x14ac:dyDescent="0.25">
      <c r="A538" s="30" t="str">
        <f>data!A533</f>
        <v>364471134950650742_23786915</v>
      </c>
      <c r="B538" s="30" t="str">
        <f>data!B533</f>
        <v>misc</v>
      </c>
      <c r="C538" s="35">
        <f>data!C533</f>
        <v>136.04031569054601</v>
      </c>
      <c r="D538" s="36">
        <f>data!D533</f>
        <v>118.20026485539699</v>
      </c>
      <c r="E538" s="37">
        <f>data!E533</f>
        <v>114.155645264641</v>
      </c>
      <c r="F538" s="35">
        <f t="shared" si="98"/>
        <v>126.05590720143866</v>
      </c>
      <c r="G538" s="36">
        <f t="shared" si="99"/>
        <v>106.8374501755045</v>
      </c>
      <c r="H538" s="37">
        <f t="shared" si="100"/>
        <v>101.51816348948222</v>
      </c>
      <c r="I538" s="35">
        <f t="shared" si="92"/>
        <v>9.9844084891073521</v>
      </c>
      <c r="J538" s="36">
        <f t="shared" si="93"/>
        <v>11.362814679892494</v>
      </c>
      <c r="K538" s="37">
        <f t="shared" si="94"/>
        <v>12.637481775158776</v>
      </c>
      <c r="L538" s="35">
        <f t="shared" si="95"/>
        <v>150.71098569464098</v>
      </c>
      <c r="M538" s="36">
        <f t="shared" si="96"/>
        <v>130.05798646613775</v>
      </c>
      <c r="N538" s="37">
        <f t="shared" si="97"/>
        <v>126.74338109243777</v>
      </c>
    </row>
    <row r="539" spans="1:14" x14ac:dyDescent="0.25">
      <c r="A539" s="30" t="str">
        <f>data!A534</f>
        <v>364471524876470615_280185113</v>
      </c>
      <c r="B539" s="30" t="str">
        <f>data!B534</f>
        <v>misc</v>
      </c>
      <c r="C539" s="35">
        <f>data!C534</f>
        <v>126.62802768166</v>
      </c>
      <c r="D539" s="36">
        <f>data!D534</f>
        <v>97.1089965397924</v>
      </c>
      <c r="E539" s="37">
        <f>data!E534</f>
        <v>62.168268614635402</v>
      </c>
      <c r="F539" s="35">
        <f t="shared" si="98"/>
        <v>126.05590720143866</v>
      </c>
      <c r="G539" s="36">
        <f t="shared" si="99"/>
        <v>106.8374501755045</v>
      </c>
      <c r="H539" s="37">
        <f t="shared" si="100"/>
        <v>101.51816348948222</v>
      </c>
      <c r="I539" s="35">
        <f t="shared" si="92"/>
        <v>0.57212048022134354</v>
      </c>
      <c r="J539" s="36">
        <f t="shared" si="93"/>
        <v>-9.7284536357120999</v>
      </c>
      <c r="K539" s="37">
        <f t="shared" si="94"/>
        <v>-39.349894874846818</v>
      </c>
      <c r="L539" s="35">
        <f t="shared" si="95"/>
        <v>140.28367084859318</v>
      </c>
      <c r="M539" s="36">
        <f t="shared" si="96"/>
        <v>106.85086512423212</v>
      </c>
      <c r="N539" s="37">
        <f t="shared" si="97"/>
        <v>69.023450768600526</v>
      </c>
    </row>
    <row r="540" spans="1:14" x14ac:dyDescent="0.25">
      <c r="A540" s="30" t="str">
        <f>data!A535</f>
        <v>364472423560724264_17139302</v>
      </c>
      <c r="B540" s="30" t="str">
        <f>data!B535</f>
        <v>misc</v>
      </c>
      <c r="C540" s="35">
        <f>data!C535</f>
        <v>150.76580588662401</v>
      </c>
      <c r="D540" s="36">
        <f>data!D535</f>
        <v>65.683690033747695</v>
      </c>
      <c r="E540" s="37">
        <f>data!E535</f>
        <v>56.469990174719101</v>
      </c>
      <c r="F540" s="35">
        <f t="shared" si="98"/>
        <v>126.05590720143866</v>
      </c>
      <c r="G540" s="36">
        <f t="shared" si="99"/>
        <v>106.8374501755045</v>
      </c>
      <c r="H540" s="37">
        <f t="shared" si="100"/>
        <v>101.51816348948222</v>
      </c>
      <c r="I540" s="35">
        <f t="shared" si="92"/>
        <v>24.709898685185351</v>
      </c>
      <c r="J540" s="36">
        <f t="shared" si="93"/>
        <v>-41.153760141756806</v>
      </c>
      <c r="K540" s="37">
        <f t="shared" si="94"/>
        <v>-45.048173314763119</v>
      </c>
      <c r="L540" s="35">
        <f t="shared" si="95"/>
        <v>167.02448166840779</v>
      </c>
      <c r="M540" s="36">
        <f t="shared" si="96"/>
        <v>72.273006155324936</v>
      </c>
      <c r="N540" s="37">
        <f t="shared" si="97"/>
        <v>62.696833506643387</v>
      </c>
    </row>
    <row r="541" spans="1:14" x14ac:dyDescent="0.25">
      <c r="A541" s="30" t="str">
        <f>data!A536</f>
        <v>364473888269170366_2873100</v>
      </c>
      <c r="B541" s="30" t="str">
        <f>data!B536</f>
        <v>misc</v>
      </c>
      <c r="C541" s="35">
        <f>data!C536</f>
        <v>187.61268102011999</v>
      </c>
      <c r="D541" s="36">
        <f>data!D536</f>
        <v>129.415000640779</v>
      </c>
      <c r="E541" s="37">
        <f>data!E536</f>
        <v>121.77075056602099</v>
      </c>
      <c r="F541" s="35">
        <f t="shared" si="98"/>
        <v>126.05590720143866</v>
      </c>
      <c r="G541" s="36">
        <f t="shared" si="99"/>
        <v>106.8374501755045</v>
      </c>
      <c r="H541" s="37">
        <f t="shared" si="100"/>
        <v>101.51816348948222</v>
      </c>
      <c r="I541" s="35">
        <f t="shared" si="92"/>
        <v>61.556773818681336</v>
      </c>
      <c r="J541" s="36">
        <f t="shared" si="93"/>
        <v>22.577550465274498</v>
      </c>
      <c r="K541" s="37">
        <f t="shared" si="94"/>
        <v>20.252587076538774</v>
      </c>
      <c r="L541" s="35">
        <f t="shared" si="95"/>
        <v>207.84494612372845</v>
      </c>
      <c r="M541" s="36">
        <f t="shared" si="96"/>
        <v>142.39777230994187</v>
      </c>
      <c r="N541" s="37">
        <f t="shared" si="97"/>
        <v>135.19819023511627</v>
      </c>
    </row>
    <row r="542" spans="1:14" x14ac:dyDescent="0.25">
      <c r="A542" s="30" t="str">
        <f>data!A537</f>
        <v>364475198996933796_19742490</v>
      </c>
      <c r="B542" s="30" t="str">
        <f>data!B537</f>
        <v>misc</v>
      </c>
      <c r="C542" s="35">
        <f>data!C537</f>
        <v>181.319866290742</v>
      </c>
      <c r="D542" s="36">
        <f>data!D537</f>
        <v>122.46363578110901</v>
      </c>
      <c r="E542" s="37">
        <f>data!E537</f>
        <v>88.346565423554907</v>
      </c>
      <c r="F542" s="35">
        <f t="shared" si="98"/>
        <v>126.05590720143866</v>
      </c>
      <c r="G542" s="36">
        <f t="shared" si="99"/>
        <v>106.8374501755045</v>
      </c>
      <c r="H542" s="37">
        <f t="shared" si="100"/>
        <v>101.51816348948222</v>
      </c>
      <c r="I542" s="35">
        <f t="shared" si="92"/>
        <v>55.263959089303341</v>
      </c>
      <c r="J542" s="36">
        <f t="shared" si="93"/>
        <v>15.626185605604505</v>
      </c>
      <c r="K542" s="37">
        <f t="shared" si="94"/>
        <v>-13.171598065927313</v>
      </c>
      <c r="L542" s="35">
        <f t="shared" si="95"/>
        <v>200.87351044420791</v>
      </c>
      <c r="M542" s="36">
        <f t="shared" si="96"/>
        <v>134.74905411166901</v>
      </c>
      <c r="N542" s="37">
        <f t="shared" si="97"/>
        <v>98.088380856920381</v>
      </c>
    </row>
    <row r="543" spans="1:14" x14ac:dyDescent="0.25">
      <c r="A543" s="30" t="str">
        <f>data!A538</f>
        <v>364475219941396400_42255642</v>
      </c>
      <c r="B543" s="30" t="str">
        <f>data!B538</f>
        <v>misc</v>
      </c>
      <c r="C543" s="35">
        <f>data!C538</f>
        <v>148.30919731727101</v>
      </c>
      <c r="D543" s="36">
        <f>data!D538</f>
        <v>86.713593062497296</v>
      </c>
      <c r="E543" s="37">
        <f>data!E538</f>
        <v>51.981032936050198</v>
      </c>
      <c r="F543" s="35">
        <f t="shared" si="98"/>
        <v>126.05590720143866</v>
      </c>
      <c r="G543" s="36">
        <f t="shared" si="99"/>
        <v>106.8374501755045</v>
      </c>
      <c r="H543" s="37">
        <f t="shared" si="100"/>
        <v>101.51816348948222</v>
      </c>
      <c r="I543" s="35">
        <f t="shared" si="92"/>
        <v>22.253290115832357</v>
      </c>
      <c r="J543" s="36">
        <f t="shared" si="93"/>
        <v>-20.123857113007205</v>
      </c>
      <c r="K543" s="37">
        <f t="shared" si="94"/>
        <v>-49.537130553432021</v>
      </c>
      <c r="L543" s="35">
        <f t="shared" si="95"/>
        <v>164.30295094368293</v>
      </c>
      <c r="M543" s="36">
        <f t="shared" si="96"/>
        <v>95.412606111749412</v>
      </c>
      <c r="N543" s="37">
        <f t="shared" si="97"/>
        <v>57.712887100056889</v>
      </c>
    </row>
    <row r="544" spans="1:14" x14ac:dyDescent="0.25">
      <c r="A544" s="30" t="str">
        <f>data!A539</f>
        <v>364476051765350340_27941810</v>
      </c>
      <c r="B544" s="30" t="str">
        <f>data!B539</f>
        <v>misc</v>
      </c>
      <c r="C544" s="35">
        <f>data!C539</f>
        <v>136.66745696099699</v>
      </c>
      <c r="D544" s="36">
        <f>data!D539</f>
        <v>100.295634157802</v>
      </c>
      <c r="E544" s="37">
        <f>data!E539</f>
        <v>91.9342026570977</v>
      </c>
      <c r="F544" s="35">
        <f t="shared" si="98"/>
        <v>126.05590720143866</v>
      </c>
      <c r="G544" s="36">
        <f t="shared" si="99"/>
        <v>106.8374501755045</v>
      </c>
      <c r="H544" s="37">
        <f t="shared" si="100"/>
        <v>101.51816348948222</v>
      </c>
      <c r="I544" s="35">
        <f t="shared" si="92"/>
        <v>10.611549759558329</v>
      </c>
      <c r="J544" s="36">
        <f t="shared" si="93"/>
        <v>-6.5418160177025015</v>
      </c>
      <c r="K544" s="37">
        <f t="shared" si="94"/>
        <v>-9.5839608323845198</v>
      </c>
      <c r="L544" s="35">
        <f t="shared" si="95"/>
        <v>151.40575825937435</v>
      </c>
      <c r="M544" s="36">
        <f t="shared" si="96"/>
        <v>110.3571827513762</v>
      </c>
      <c r="N544" s="37">
        <f t="shared" si="97"/>
        <v>102.07162033717741</v>
      </c>
    </row>
    <row r="545" spans="1:14" x14ac:dyDescent="0.25">
      <c r="A545" s="30" t="str">
        <f>data!A540</f>
        <v>364477251880909207_3276181</v>
      </c>
      <c r="B545" s="30" t="str">
        <f>data!B540</f>
        <v>misc</v>
      </c>
      <c r="C545" s="35">
        <f>data!C540</f>
        <v>146.36503054380699</v>
      </c>
      <c r="D545" s="36">
        <f>data!D540</f>
        <v>122.18825024563201</v>
      </c>
      <c r="E545" s="37">
        <f>data!E540</f>
        <v>119.595187748301</v>
      </c>
      <c r="F545" s="35">
        <f t="shared" si="98"/>
        <v>126.05590720143866</v>
      </c>
      <c r="G545" s="36">
        <f t="shared" si="99"/>
        <v>106.8374501755045</v>
      </c>
      <c r="H545" s="37">
        <f t="shared" si="100"/>
        <v>101.51816348948222</v>
      </c>
      <c r="I545" s="35">
        <f t="shared" si="92"/>
        <v>20.309123342368338</v>
      </c>
      <c r="J545" s="36">
        <f t="shared" si="93"/>
        <v>15.350800070127505</v>
      </c>
      <c r="K545" s="37">
        <f t="shared" si="94"/>
        <v>18.077024258818781</v>
      </c>
      <c r="L545" s="35">
        <f t="shared" si="95"/>
        <v>162.14912404835255</v>
      </c>
      <c r="M545" s="36">
        <f t="shared" si="96"/>
        <v>134.44604219972572</v>
      </c>
      <c r="N545" s="37">
        <f t="shared" si="97"/>
        <v>132.78273205380955</v>
      </c>
    </row>
    <row r="546" spans="1:14" x14ac:dyDescent="0.25">
      <c r="A546" s="30" t="str">
        <f>data!A541</f>
        <v>364477676143261120_12716292</v>
      </c>
      <c r="B546" s="30" t="str">
        <f>data!B541</f>
        <v>misc</v>
      </c>
      <c r="C546" s="35">
        <f>data!C541</f>
        <v>144.936178392926</v>
      </c>
      <c r="D546" s="36">
        <f>data!D541</f>
        <v>108.860854799436</v>
      </c>
      <c r="E546" s="37">
        <f>data!E541</f>
        <v>78.628807296338906</v>
      </c>
      <c r="F546" s="35">
        <f t="shared" si="98"/>
        <v>126.05590720143866</v>
      </c>
      <c r="G546" s="36">
        <f t="shared" si="99"/>
        <v>106.8374501755045</v>
      </c>
      <c r="H546" s="37">
        <f t="shared" si="100"/>
        <v>101.51816348948222</v>
      </c>
      <c r="I546" s="35">
        <f t="shared" si="92"/>
        <v>18.880271191487338</v>
      </c>
      <c r="J546" s="36">
        <f t="shared" si="93"/>
        <v>2.0234046239314978</v>
      </c>
      <c r="K546" s="37">
        <f t="shared" si="94"/>
        <v>-22.889356193143314</v>
      </c>
      <c r="L546" s="35">
        <f t="shared" si="95"/>
        <v>160.56618361648066</v>
      </c>
      <c r="M546" s="36">
        <f t="shared" si="96"/>
        <v>119.7816569829012</v>
      </c>
      <c r="N546" s="37">
        <f t="shared" si="97"/>
        <v>87.299063177303438</v>
      </c>
    </row>
    <row r="547" spans="1:14" x14ac:dyDescent="0.25">
      <c r="A547" s="30" t="str">
        <f>data!A542</f>
        <v>364478300087924163_12716292</v>
      </c>
      <c r="B547" s="30" t="str">
        <f>data!B542</f>
        <v>misc</v>
      </c>
      <c r="C547" s="35">
        <f>data!C542</f>
        <v>201.81062839078899</v>
      </c>
      <c r="D547" s="36">
        <f>data!D542</f>
        <v>142.69879106326599</v>
      </c>
      <c r="E547" s="37">
        <f>data!E542</f>
        <v>89.507753428168598</v>
      </c>
      <c r="F547" s="35">
        <f t="shared" si="98"/>
        <v>126.05590720143866</v>
      </c>
      <c r="G547" s="36">
        <f t="shared" si="99"/>
        <v>106.8374501755045</v>
      </c>
      <c r="H547" s="37">
        <f t="shared" si="100"/>
        <v>101.51816348948222</v>
      </c>
      <c r="I547" s="35">
        <f t="shared" si="92"/>
        <v>75.754721189350334</v>
      </c>
      <c r="J547" s="36">
        <f t="shared" si="93"/>
        <v>35.861340887761486</v>
      </c>
      <c r="K547" s="37">
        <f t="shared" si="94"/>
        <v>-12.010410061313621</v>
      </c>
      <c r="L547" s="35">
        <f t="shared" si="95"/>
        <v>223.574008734415</v>
      </c>
      <c r="M547" s="36">
        <f t="shared" si="96"/>
        <v>157.01417809465309</v>
      </c>
      <c r="N547" s="37">
        <f t="shared" si="97"/>
        <v>99.377610955419129</v>
      </c>
    </row>
    <row r="548" spans="1:14" x14ac:dyDescent="0.25">
      <c r="A548" s="30" t="str">
        <f>data!A543</f>
        <v>364479853558100960_23786915</v>
      </c>
      <c r="B548" s="30" t="str">
        <f>data!B543</f>
        <v>misc</v>
      </c>
      <c r="C548" s="35">
        <f>data!C543</f>
        <v>185.39104617882001</v>
      </c>
      <c r="D548" s="36">
        <f>data!D543</f>
        <v>73.565840061514805</v>
      </c>
      <c r="E548" s="37">
        <f>data!E543</f>
        <v>18.932803622538302</v>
      </c>
      <c r="F548" s="35">
        <f t="shared" si="98"/>
        <v>126.05590720143866</v>
      </c>
      <c r="G548" s="36">
        <f t="shared" si="99"/>
        <v>106.8374501755045</v>
      </c>
      <c r="H548" s="37">
        <f t="shared" si="100"/>
        <v>101.51816348948222</v>
      </c>
      <c r="I548" s="35">
        <f t="shared" si="92"/>
        <v>59.335138977381348</v>
      </c>
      <c r="J548" s="36">
        <f t="shared" si="93"/>
        <v>-33.271610113989695</v>
      </c>
      <c r="K548" s="37">
        <f t="shared" si="94"/>
        <v>-82.585359866943918</v>
      </c>
      <c r="L548" s="35">
        <f t="shared" si="95"/>
        <v>205.38372883614502</v>
      </c>
      <c r="M548" s="36">
        <f t="shared" si="96"/>
        <v>80.945884874247668</v>
      </c>
      <c r="N548" s="37">
        <f t="shared" si="97"/>
        <v>21.020489517770017</v>
      </c>
    </row>
    <row r="549" spans="1:14" x14ac:dyDescent="0.25">
      <c r="A549" s="30" t="str">
        <f>data!A544</f>
        <v>364481276081468398_23786915</v>
      </c>
      <c r="B549" s="30" t="str">
        <f>data!B544</f>
        <v>misc</v>
      </c>
      <c r="C549" s="35">
        <f>data!C544</f>
        <v>181.62462087231299</v>
      </c>
      <c r="D549" s="36">
        <f>data!D544</f>
        <v>88.147507368960603</v>
      </c>
      <c r="E549" s="37">
        <f>data!E544</f>
        <v>23.949816309966199</v>
      </c>
      <c r="F549" s="35">
        <f t="shared" si="98"/>
        <v>126.05590720143866</v>
      </c>
      <c r="G549" s="36">
        <f t="shared" si="99"/>
        <v>106.8374501755045</v>
      </c>
      <c r="H549" s="37">
        <f t="shared" si="100"/>
        <v>101.51816348948222</v>
      </c>
      <c r="I549" s="35">
        <f t="shared" si="92"/>
        <v>55.568713670874331</v>
      </c>
      <c r="J549" s="36">
        <f t="shared" si="93"/>
        <v>-18.689942806543897</v>
      </c>
      <c r="K549" s="37">
        <f t="shared" si="94"/>
        <v>-77.568347179516024</v>
      </c>
      <c r="L549" s="35">
        <f t="shared" si="95"/>
        <v>201.21112994435666</v>
      </c>
      <c r="M549" s="36">
        <f t="shared" si="96"/>
        <v>96.990369136999433</v>
      </c>
      <c r="N549" s="37">
        <f t="shared" si="97"/>
        <v>26.590719089107971</v>
      </c>
    </row>
    <row r="550" spans="1:14" x14ac:dyDescent="0.25">
      <c r="A550" s="30" t="str">
        <f>data!A545</f>
        <v>364481791311464597_15638569</v>
      </c>
      <c r="B550" s="30" t="str">
        <f>data!B545</f>
        <v>misc</v>
      </c>
      <c r="C550" s="35">
        <f>data!C545</f>
        <v>170.71120082019701</v>
      </c>
      <c r="D550" s="36">
        <f>data!D545</f>
        <v>120.63621897560699</v>
      </c>
      <c r="E550" s="37">
        <f>data!E545</f>
        <v>102.41562006066</v>
      </c>
      <c r="F550" s="35">
        <f t="shared" si="98"/>
        <v>126.05590720143866</v>
      </c>
      <c r="G550" s="36">
        <f t="shared" si="99"/>
        <v>106.8374501755045</v>
      </c>
      <c r="H550" s="37">
        <f t="shared" si="100"/>
        <v>101.51816348948222</v>
      </c>
      <c r="I550" s="35">
        <f t="shared" si="92"/>
        <v>44.65529361875835</v>
      </c>
      <c r="J550" s="36">
        <f t="shared" si="93"/>
        <v>13.798768800102494</v>
      </c>
      <c r="K550" s="37">
        <f t="shared" si="94"/>
        <v>0.89745657117778421</v>
      </c>
      <c r="L550" s="35">
        <f t="shared" si="95"/>
        <v>189.12080006673818</v>
      </c>
      <c r="M550" s="36">
        <f t="shared" si="96"/>
        <v>132.73831284599814</v>
      </c>
      <c r="N550" s="37">
        <f t="shared" si="97"/>
        <v>113.70880461561524</v>
      </c>
    </row>
    <row r="551" spans="1:14" x14ac:dyDescent="0.25">
      <c r="A551" s="30" t="str">
        <f>data!A546</f>
        <v>364481793028797939_12716292</v>
      </c>
      <c r="B551" s="30" t="str">
        <f>data!B546</f>
        <v>misc</v>
      </c>
      <c r="C551" s="35">
        <f>data!C546</f>
        <v>136.747885428681</v>
      </c>
      <c r="D551" s="36">
        <f>data!D546</f>
        <v>63.241926182237499</v>
      </c>
      <c r="E551" s="37">
        <f>data!E546</f>
        <v>34.351371267461197</v>
      </c>
      <c r="F551" s="35">
        <f t="shared" si="98"/>
        <v>126.05590720143866</v>
      </c>
      <c r="G551" s="36">
        <f t="shared" si="99"/>
        <v>106.8374501755045</v>
      </c>
      <c r="H551" s="37">
        <f t="shared" si="100"/>
        <v>101.51816348948222</v>
      </c>
      <c r="I551" s="35">
        <f t="shared" si="92"/>
        <v>10.691978227242345</v>
      </c>
      <c r="J551" s="36">
        <f t="shared" si="93"/>
        <v>-43.595523993267001</v>
      </c>
      <c r="K551" s="37">
        <f t="shared" si="94"/>
        <v>-67.16679222202103</v>
      </c>
      <c r="L551" s="35">
        <f t="shared" si="95"/>
        <v>151.49486018170552</v>
      </c>
      <c r="M551" s="36">
        <f t="shared" si="96"/>
        <v>69.586287218258889</v>
      </c>
      <c r="N551" s="37">
        <f t="shared" si="97"/>
        <v>38.139234634489128</v>
      </c>
    </row>
    <row r="552" spans="1:14" x14ac:dyDescent="0.25">
      <c r="A552" s="30" t="str">
        <f>data!A547</f>
        <v>364482462926877255_186321899</v>
      </c>
      <c r="B552" s="30" t="str">
        <f>data!B547</f>
        <v>misc</v>
      </c>
      <c r="C552" s="35">
        <f>data!C547</f>
        <v>130.24115724721199</v>
      </c>
      <c r="D552" s="36">
        <f>data!D547</f>
        <v>118.861207227989</v>
      </c>
      <c r="E552" s="37">
        <f>data!E547</f>
        <v>112.45178136614101</v>
      </c>
      <c r="F552" s="35">
        <f t="shared" si="98"/>
        <v>126.05590720143866</v>
      </c>
      <c r="G552" s="36">
        <f t="shared" si="99"/>
        <v>106.8374501755045</v>
      </c>
      <c r="H552" s="37">
        <f t="shared" si="100"/>
        <v>101.51816348948222</v>
      </c>
      <c r="I552" s="35">
        <f t="shared" si="92"/>
        <v>4.1852500457733299</v>
      </c>
      <c r="J552" s="36">
        <f t="shared" si="93"/>
        <v>12.023757052484498</v>
      </c>
      <c r="K552" s="37">
        <f t="shared" si="94"/>
        <v>10.933617876658786</v>
      </c>
      <c r="L552" s="35">
        <f t="shared" si="95"/>
        <v>144.28644249391533</v>
      </c>
      <c r="M552" s="36">
        <f t="shared" si="96"/>
        <v>130.78523385644294</v>
      </c>
      <c r="N552" s="37">
        <f t="shared" si="97"/>
        <v>124.85163521411002</v>
      </c>
    </row>
    <row r="553" spans="1:14" x14ac:dyDescent="0.25">
      <c r="A553" s="30" t="str">
        <f>data!A548</f>
        <v>364482862350562947_8757012</v>
      </c>
      <c r="B553" s="30" t="str">
        <f>data!B548</f>
        <v>misc</v>
      </c>
      <c r="C553" s="35">
        <f>data!C548</f>
        <v>109.95743090264401</v>
      </c>
      <c r="D553" s="36">
        <f>data!D548</f>
        <v>85.5680293904053</v>
      </c>
      <c r="E553" s="37">
        <f>data!E548</f>
        <v>83.304551668161807</v>
      </c>
      <c r="F553" s="35">
        <f t="shared" si="98"/>
        <v>126.05590720143866</v>
      </c>
      <c r="G553" s="36">
        <f t="shared" si="99"/>
        <v>106.8374501755045</v>
      </c>
      <c r="H553" s="37">
        <f t="shared" si="100"/>
        <v>101.51816348948222</v>
      </c>
      <c r="I553" s="35">
        <f t="shared" si="92"/>
        <v>-16.098476298794651</v>
      </c>
      <c r="J553" s="36">
        <f t="shared" si="93"/>
        <v>-21.2694207850992</v>
      </c>
      <c r="K553" s="37">
        <f t="shared" si="94"/>
        <v>-18.213611821320413</v>
      </c>
      <c r="L553" s="35">
        <f t="shared" si="95"/>
        <v>121.81530682039939</v>
      </c>
      <c r="M553" s="36">
        <f t="shared" si="96"/>
        <v>94.152120741912796</v>
      </c>
      <c r="N553" s="37">
        <f t="shared" si="97"/>
        <v>92.490393395225922</v>
      </c>
    </row>
    <row r="554" spans="1:14" x14ac:dyDescent="0.25">
      <c r="A554" s="30" t="str">
        <f>data!A549</f>
        <v>364484613884309279_271137778</v>
      </c>
      <c r="B554" s="30" t="str">
        <f>data!B549</f>
        <v>misc</v>
      </c>
      <c r="C554" s="35">
        <f>data!C549</f>
        <v>124.60926353112001</v>
      </c>
      <c r="D554" s="36">
        <f>data!D549</f>
        <v>115.000213593062</v>
      </c>
      <c r="E554" s="37">
        <f>data!E549</f>
        <v>126.079082831389</v>
      </c>
      <c r="F554" s="35">
        <f t="shared" si="98"/>
        <v>126.05590720143866</v>
      </c>
      <c r="G554" s="36">
        <f t="shared" si="99"/>
        <v>106.8374501755045</v>
      </c>
      <c r="H554" s="37">
        <f t="shared" si="100"/>
        <v>101.51816348948222</v>
      </c>
      <c r="I554" s="35">
        <f t="shared" si="92"/>
        <v>-1.4466436703186503</v>
      </c>
      <c r="J554" s="36">
        <f t="shared" si="93"/>
        <v>8.1627634175574997</v>
      </c>
      <c r="K554" s="37">
        <f t="shared" si="94"/>
        <v>24.560919341906782</v>
      </c>
      <c r="L554" s="35">
        <f t="shared" si="95"/>
        <v>138.04720194988104</v>
      </c>
      <c r="M554" s="36">
        <f t="shared" si="96"/>
        <v>126.53690955250418</v>
      </c>
      <c r="N554" s="37">
        <f t="shared" si="97"/>
        <v>139.98159448040346</v>
      </c>
    </row>
    <row r="555" spans="1:14" x14ac:dyDescent="0.25">
      <c r="A555" s="30" t="str">
        <f>data!A550</f>
        <v>364484743899344672_271137778</v>
      </c>
      <c r="B555" s="30" t="str">
        <f>data!B550</f>
        <v>misc</v>
      </c>
      <c r="C555" s="35">
        <f>data!C550</f>
        <v>127.50108932461799</v>
      </c>
      <c r="D555" s="36">
        <f>data!D550</f>
        <v>121.53906617113</v>
      </c>
      <c r="E555" s="37">
        <f>data!E550</f>
        <v>126.589655687983</v>
      </c>
      <c r="F555" s="35">
        <f t="shared" si="98"/>
        <v>126.05590720143866</v>
      </c>
      <c r="G555" s="36">
        <f t="shared" si="99"/>
        <v>106.8374501755045</v>
      </c>
      <c r="H555" s="37">
        <f t="shared" si="100"/>
        <v>101.51816348948222</v>
      </c>
      <c r="I555" s="35">
        <f t="shared" si="92"/>
        <v>1.445182123179336</v>
      </c>
      <c r="J555" s="36">
        <f t="shared" si="93"/>
        <v>14.701615995625502</v>
      </c>
      <c r="K555" s="37">
        <f t="shared" si="94"/>
        <v>25.071492198500778</v>
      </c>
      <c r="L555" s="35">
        <f t="shared" si="95"/>
        <v>141.2508839876871</v>
      </c>
      <c r="M555" s="36">
        <f t="shared" si="96"/>
        <v>133.73173268714632</v>
      </c>
      <c r="N555" s="37">
        <f t="shared" si="97"/>
        <v>140.5484672792802</v>
      </c>
    </row>
    <row r="556" spans="1:14" x14ac:dyDescent="0.25">
      <c r="A556" s="30" t="str">
        <f>data!A551</f>
        <v>364486127768008380_25982780</v>
      </c>
      <c r="B556" s="30" t="str">
        <f>data!B551</f>
        <v>misc</v>
      </c>
      <c r="C556" s="35">
        <f>data!C551</f>
        <v>87.262698107565399</v>
      </c>
      <c r="D556" s="36">
        <f>data!D551</f>
        <v>54.966006664103503</v>
      </c>
      <c r="E556" s="37">
        <f>data!E551</f>
        <v>69.982656243325295</v>
      </c>
      <c r="F556" s="35">
        <f t="shared" si="98"/>
        <v>126.05590720143866</v>
      </c>
      <c r="G556" s="36">
        <f t="shared" si="99"/>
        <v>106.8374501755045</v>
      </c>
      <c r="H556" s="37">
        <f t="shared" si="100"/>
        <v>101.51816348948222</v>
      </c>
      <c r="I556" s="35">
        <f t="shared" si="92"/>
        <v>-38.793209093873259</v>
      </c>
      <c r="J556" s="36">
        <f t="shared" si="93"/>
        <v>-51.871443511400997</v>
      </c>
      <c r="K556" s="37">
        <f t="shared" si="94"/>
        <v>-31.535507246156925</v>
      </c>
      <c r="L556" s="35">
        <f t="shared" si="95"/>
        <v>96.673160301104858</v>
      </c>
      <c r="M556" s="36">
        <f t="shared" si="96"/>
        <v>60.480136483308399</v>
      </c>
      <c r="N556" s="37">
        <f t="shared" si="97"/>
        <v>77.699516739153552</v>
      </c>
    </row>
    <row r="557" spans="1:14" x14ac:dyDescent="0.25">
      <c r="A557" s="30" t="str">
        <f>data!A552</f>
        <v>364486649925965111_55423428</v>
      </c>
      <c r="B557" s="30" t="str">
        <f>data!B552</f>
        <v>misc</v>
      </c>
      <c r="C557" s="35">
        <f>data!C552</f>
        <v>118.58300226408601</v>
      </c>
      <c r="D557" s="36">
        <f>data!D552</f>
        <v>85.891088897432596</v>
      </c>
      <c r="E557" s="37">
        <f>data!E552</f>
        <v>77.3272138920928</v>
      </c>
      <c r="F557" s="35">
        <f t="shared" si="98"/>
        <v>126.05590720143866</v>
      </c>
      <c r="G557" s="36">
        <f t="shared" si="99"/>
        <v>106.8374501755045</v>
      </c>
      <c r="H557" s="37">
        <f t="shared" si="100"/>
        <v>101.51816348948222</v>
      </c>
      <c r="I557" s="35">
        <f t="shared" si="92"/>
        <v>-7.4729049373526522</v>
      </c>
      <c r="J557" s="36">
        <f t="shared" si="93"/>
        <v>-20.946361278071905</v>
      </c>
      <c r="K557" s="37">
        <f t="shared" si="94"/>
        <v>-24.19094959738942</v>
      </c>
      <c r="L557" s="35">
        <f t="shared" si="95"/>
        <v>131.37106501945752</v>
      </c>
      <c r="M557" s="36">
        <f t="shared" si="96"/>
        <v>94.507589226218784</v>
      </c>
      <c r="N557" s="37">
        <f t="shared" si="97"/>
        <v>85.853945430569752</v>
      </c>
    </row>
    <row r="558" spans="1:14" x14ac:dyDescent="0.25">
      <c r="A558" s="30" t="str">
        <f>data!A553</f>
        <v>364486854280866172_200748449</v>
      </c>
      <c r="B558" s="30" t="str">
        <f>data!B553</f>
        <v>misc</v>
      </c>
      <c r="C558" s="35">
        <f>data!C553</f>
        <v>161.212802768166</v>
      </c>
      <c r="D558" s="36">
        <f>data!D553</f>
        <v>134.11684608483901</v>
      </c>
      <c r="E558" s="37">
        <f>data!E553</f>
        <v>135.28720791148601</v>
      </c>
      <c r="F558" s="35">
        <f t="shared" si="98"/>
        <v>126.05590720143866</v>
      </c>
      <c r="G558" s="36">
        <f t="shared" si="99"/>
        <v>106.8374501755045</v>
      </c>
      <c r="H558" s="37">
        <f t="shared" si="100"/>
        <v>101.51816348948222</v>
      </c>
      <c r="I558" s="35">
        <f t="shared" si="92"/>
        <v>35.156895566727343</v>
      </c>
      <c r="J558" s="36">
        <f t="shared" si="93"/>
        <v>27.279395909334511</v>
      </c>
      <c r="K558" s="37">
        <f t="shared" si="94"/>
        <v>33.769044422003788</v>
      </c>
      <c r="L558" s="35">
        <f t="shared" si="95"/>
        <v>178.59808901836081</v>
      </c>
      <c r="M558" s="36">
        <f t="shared" si="96"/>
        <v>147.57130175911473</v>
      </c>
      <c r="N558" s="37">
        <f t="shared" si="97"/>
        <v>150.20508280170387</v>
      </c>
    </row>
    <row r="559" spans="1:14" x14ac:dyDescent="0.25">
      <c r="A559" s="30" t="str">
        <f>data!A554</f>
        <v>364487861274557230_4703469</v>
      </c>
      <c r="B559" s="30" t="str">
        <f>data!B554</f>
        <v>misc</v>
      </c>
      <c r="C559" s="35">
        <f>data!C554</f>
        <v>78.456021188431706</v>
      </c>
      <c r="D559" s="36">
        <f>data!D554</f>
        <v>68.2173950190097</v>
      </c>
      <c r="E559" s="37">
        <f>data!E554</f>
        <v>50.531750608740197</v>
      </c>
      <c r="F559" s="35">
        <f t="shared" si="98"/>
        <v>126.05590720143866</v>
      </c>
      <c r="G559" s="36">
        <f t="shared" si="99"/>
        <v>106.8374501755045</v>
      </c>
      <c r="H559" s="37">
        <f t="shared" si="100"/>
        <v>101.51816348948222</v>
      </c>
      <c r="I559" s="35">
        <f t="shared" si="92"/>
        <v>-47.599886013006952</v>
      </c>
      <c r="J559" s="36">
        <f t="shared" si="93"/>
        <v>-38.6200551564948</v>
      </c>
      <c r="K559" s="37">
        <f t="shared" si="94"/>
        <v>-50.986412880742023</v>
      </c>
      <c r="L559" s="35">
        <f t="shared" si="95"/>
        <v>86.91676601137064</v>
      </c>
      <c r="M559" s="36">
        <f t="shared" si="96"/>
        <v>75.06088966037062</v>
      </c>
      <c r="N559" s="37">
        <f t="shared" si="97"/>
        <v>56.103795040746512</v>
      </c>
    </row>
    <row r="560" spans="1:14" x14ac:dyDescent="0.25">
      <c r="A560" s="30" t="str">
        <f>data!A555</f>
        <v>364487861716599123_222425975</v>
      </c>
      <c r="B560" s="30" t="str">
        <f>data!B555</f>
        <v>misc</v>
      </c>
      <c r="C560" s="35">
        <f>data!C555</f>
        <v>124.520900081165</v>
      </c>
      <c r="D560" s="36">
        <f>data!D555</f>
        <v>99.742865991712506</v>
      </c>
      <c r="E560" s="37">
        <f>data!E555</f>
        <v>74.814569182792894</v>
      </c>
      <c r="F560" s="35">
        <f t="shared" si="98"/>
        <v>126.05590720143866</v>
      </c>
      <c r="G560" s="36">
        <f t="shared" si="99"/>
        <v>106.8374501755045</v>
      </c>
      <c r="H560" s="37">
        <f t="shared" si="100"/>
        <v>101.51816348948222</v>
      </c>
      <c r="I560" s="35">
        <f t="shared" si="92"/>
        <v>-1.5350071202736615</v>
      </c>
      <c r="J560" s="36">
        <f t="shared" si="93"/>
        <v>-7.0945841837919943</v>
      </c>
      <c r="K560" s="37">
        <f t="shared" si="94"/>
        <v>-26.703594306689325</v>
      </c>
      <c r="L560" s="35">
        <f t="shared" si="95"/>
        <v>137.94930933198685</v>
      </c>
      <c r="M560" s="36">
        <f t="shared" si="96"/>
        <v>109.74896148594901</v>
      </c>
      <c r="N560" s="37">
        <f t="shared" si="97"/>
        <v>83.064235949252165</v>
      </c>
    </row>
    <row r="561" spans="1:14" x14ac:dyDescent="0.25">
      <c r="A561" s="30" t="str">
        <f>data!A556</f>
        <v>364487944145594765_200748449</v>
      </c>
      <c r="B561" s="30" t="str">
        <f>data!B556</f>
        <v>misc</v>
      </c>
      <c r="C561" s="35">
        <f>data!C556</f>
        <v>139.33837412960801</v>
      </c>
      <c r="D561" s="36">
        <f>data!D556</f>
        <v>100.828271177752</v>
      </c>
      <c r="E561" s="37">
        <f>data!E556</f>
        <v>110.63677431757</v>
      </c>
      <c r="F561" s="35">
        <f t="shared" si="98"/>
        <v>126.05590720143866</v>
      </c>
      <c r="G561" s="36">
        <f t="shared" si="99"/>
        <v>106.8374501755045</v>
      </c>
      <c r="H561" s="37">
        <f t="shared" si="100"/>
        <v>101.51816348948222</v>
      </c>
      <c r="I561" s="35">
        <f t="shared" si="92"/>
        <v>13.282466928169356</v>
      </c>
      <c r="J561" s="36">
        <f t="shared" si="93"/>
        <v>-6.0091789977524996</v>
      </c>
      <c r="K561" s="37">
        <f t="shared" si="94"/>
        <v>9.1186108280877818</v>
      </c>
      <c r="L561" s="35">
        <f t="shared" si="95"/>
        <v>154.36470875244558</v>
      </c>
      <c r="M561" s="36">
        <f t="shared" si="96"/>
        <v>110.94325333604679</v>
      </c>
      <c r="N561" s="37">
        <f t="shared" si="97"/>
        <v>122.8364906322612</v>
      </c>
    </row>
    <row r="562" spans="1:14" x14ac:dyDescent="0.25">
      <c r="A562" s="30" t="str">
        <f>data!A557</f>
        <v>364488443425683134_8757012</v>
      </c>
      <c r="B562" s="30" t="str">
        <f>data!B557</f>
        <v>misc</v>
      </c>
      <c r="C562" s="35">
        <f>data!C557</f>
        <v>109.971752317484</v>
      </c>
      <c r="D562" s="36">
        <f>data!D557</f>
        <v>85.562593446964797</v>
      </c>
      <c r="E562" s="37">
        <f>data!E557</f>
        <v>83.329873125720795</v>
      </c>
      <c r="F562" s="35">
        <f t="shared" si="98"/>
        <v>126.05590720143866</v>
      </c>
      <c r="G562" s="36">
        <f t="shared" si="99"/>
        <v>106.8374501755045</v>
      </c>
      <c r="H562" s="37">
        <f t="shared" si="100"/>
        <v>101.51816348948222</v>
      </c>
      <c r="I562" s="35">
        <f t="shared" si="92"/>
        <v>-16.084154883954653</v>
      </c>
      <c r="J562" s="36">
        <f t="shared" si="93"/>
        <v>-21.274856728539703</v>
      </c>
      <c r="K562" s="37">
        <f t="shared" si="94"/>
        <v>-18.188290363761425</v>
      </c>
      <c r="L562" s="35">
        <f t="shared" si="95"/>
        <v>121.83117266528605</v>
      </c>
      <c r="M562" s="36">
        <f t="shared" si="96"/>
        <v>94.146139470557102</v>
      </c>
      <c r="N562" s="37">
        <f t="shared" si="97"/>
        <v>92.518507003955264</v>
      </c>
    </row>
    <row r="563" spans="1:14" x14ac:dyDescent="0.25">
      <c r="A563" s="30" t="str">
        <f>data!A558</f>
        <v>364488408513938633_26318616</v>
      </c>
      <c r="B563" s="30" t="str">
        <f>data!B558</f>
        <v>misc</v>
      </c>
      <c r="C563" s="35">
        <f>data!C558</f>
        <v>146.110374215045</v>
      </c>
      <c r="D563" s="36">
        <f>data!D558</f>
        <v>87.575323593489699</v>
      </c>
      <c r="E563" s="37">
        <f>data!E558</f>
        <v>80.964735785381606</v>
      </c>
      <c r="F563" s="35">
        <f t="shared" si="98"/>
        <v>126.05590720143866</v>
      </c>
      <c r="G563" s="36">
        <f t="shared" si="99"/>
        <v>106.8374501755045</v>
      </c>
      <c r="H563" s="37">
        <f t="shared" si="100"/>
        <v>101.51816348948222</v>
      </c>
      <c r="I563" s="35">
        <f t="shared" si="92"/>
        <v>20.054467013606342</v>
      </c>
      <c r="J563" s="36">
        <f t="shared" si="93"/>
        <v>-19.262126582014801</v>
      </c>
      <c r="K563" s="37">
        <f t="shared" si="94"/>
        <v>-20.553427704100613</v>
      </c>
      <c r="L563" s="35">
        <f t="shared" si="95"/>
        <v>161.86700542692563</v>
      </c>
      <c r="M563" s="36">
        <f t="shared" si="96"/>
        <v>96.36078450944062</v>
      </c>
      <c r="N563" s="37">
        <f t="shared" si="97"/>
        <v>89.892570261469729</v>
      </c>
    </row>
    <row r="564" spans="1:14" x14ac:dyDescent="0.25">
      <c r="A564" s="30" t="str">
        <f>data!A559</f>
        <v>364492631856920173_12716292</v>
      </c>
      <c r="B564" s="30" t="str">
        <f>data!B559</f>
        <v>misc</v>
      </c>
      <c r="C564" s="35">
        <f>data!C559</f>
        <v>192.188292964244</v>
      </c>
      <c r="D564" s="36">
        <f>data!D559</f>
        <v>101.39795591439101</v>
      </c>
      <c r="E564" s="37">
        <f>data!E559</f>
        <v>48.9544512794224</v>
      </c>
      <c r="F564" s="35">
        <f t="shared" si="98"/>
        <v>126.05590720143866</v>
      </c>
      <c r="G564" s="36">
        <f t="shared" si="99"/>
        <v>106.8374501755045</v>
      </c>
      <c r="H564" s="37">
        <f t="shared" si="100"/>
        <v>101.51816348948222</v>
      </c>
      <c r="I564" s="35">
        <f t="shared" si="92"/>
        <v>66.132385762805342</v>
      </c>
      <c r="J564" s="36">
        <f t="shared" si="93"/>
        <v>-5.4394942611134951</v>
      </c>
      <c r="K564" s="37">
        <f t="shared" si="94"/>
        <v>-52.563712210059819</v>
      </c>
      <c r="L564" s="35">
        <f t="shared" si="95"/>
        <v>212.91399483002328</v>
      </c>
      <c r="M564" s="36">
        <f t="shared" si="96"/>
        <v>111.57008822392461</v>
      </c>
      <c r="N564" s="37">
        <f t="shared" si="97"/>
        <v>54.352569776948769</v>
      </c>
    </row>
    <row r="565" spans="1:14" x14ac:dyDescent="0.25">
      <c r="A565" s="30" t="str">
        <f>data!A560</f>
        <v>364494921721325624_230462185</v>
      </c>
      <c r="B565" s="30" t="str">
        <f>data!B560</f>
        <v>misc</v>
      </c>
      <c r="C565" s="35">
        <f>data!C560</f>
        <v>132.66517151522899</v>
      </c>
      <c r="D565" s="36">
        <f>data!D560</f>
        <v>124.631252936904</v>
      </c>
      <c r="E565" s="37">
        <f>data!E560</f>
        <v>113.845775129223</v>
      </c>
      <c r="F565" s="35">
        <f t="shared" si="98"/>
        <v>126.05590720143866</v>
      </c>
      <c r="G565" s="36">
        <f t="shared" si="99"/>
        <v>106.8374501755045</v>
      </c>
      <c r="H565" s="37">
        <f t="shared" si="100"/>
        <v>101.51816348948222</v>
      </c>
      <c r="I565" s="35">
        <f t="shared" si="92"/>
        <v>6.6092643137903337</v>
      </c>
      <c r="J565" s="36">
        <f t="shared" si="93"/>
        <v>17.793802761399505</v>
      </c>
      <c r="K565" s="37">
        <f t="shared" si="94"/>
        <v>12.32761163974078</v>
      </c>
      <c r="L565" s="35">
        <f t="shared" si="95"/>
        <v>146.97186392811525</v>
      </c>
      <c r="M565" s="36">
        <f t="shared" si="96"/>
        <v>137.13412425560685</v>
      </c>
      <c r="N565" s="37">
        <f t="shared" si="97"/>
        <v>126.3993421395555</v>
      </c>
    </row>
    <row r="566" spans="1:14" x14ac:dyDescent="0.25">
      <c r="A566" s="30" t="str">
        <f>data!A561</f>
        <v>364494746803522216_233423601</v>
      </c>
      <c r="B566" s="30" t="str">
        <f>data!B561</f>
        <v>misc</v>
      </c>
      <c r="C566" s="35">
        <f>data!C561</f>
        <v>119.690674526891</v>
      </c>
      <c r="D566" s="36">
        <f>data!D561</f>
        <v>90.804797300183594</v>
      </c>
      <c r="E566" s="37">
        <f>data!E561</f>
        <v>73.667296766201005</v>
      </c>
      <c r="F566" s="35">
        <f t="shared" si="98"/>
        <v>126.05590720143866</v>
      </c>
      <c r="G566" s="36">
        <f t="shared" si="99"/>
        <v>106.8374501755045</v>
      </c>
      <c r="H566" s="37">
        <f t="shared" si="100"/>
        <v>101.51816348948222</v>
      </c>
      <c r="I566" s="35">
        <f t="shared" si="92"/>
        <v>-6.3652326745476557</v>
      </c>
      <c r="J566" s="36">
        <f t="shared" si="93"/>
        <v>-16.032652875320906</v>
      </c>
      <c r="K566" s="37">
        <f t="shared" si="94"/>
        <v>-27.850866723281214</v>
      </c>
      <c r="L566" s="35">
        <f t="shared" si="95"/>
        <v>132.59818932967812</v>
      </c>
      <c r="M566" s="36">
        <f t="shared" si="96"/>
        <v>99.914235494950532</v>
      </c>
      <c r="N566" s="37">
        <f t="shared" si="97"/>
        <v>81.790455885411674</v>
      </c>
    </row>
    <row r="567" spans="1:14" x14ac:dyDescent="0.25">
      <c r="A567" s="30" t="str">
        <f>data!A562</f>
        <v>364495051743835783_12716292</v>
      </c>
      <c r="B567" s="30" t="str">
        <f>data!B562</f>
        <v>misc</v>
      </c>
      <c r="C567" s="35">
        <f>data!C562</f>
        <v>93.877888846170293</v>
      </c>
      <c r="D567" s="36">
        <f>data!D562</f>
        <v>74.094728523217597</v>
      </c>
      <c r="E567" s="37">
        <f>data!E562</f>
        <v>59.607618864539198</v>
      </c>
      <c r="F567" s="35">
        <f t="shared" si="98"/>
        <v>126.05590720143866</v>
      </c>
      <c r="G567" s="36">
        <f t="shared" si="99"/>
        <v>106.8374501755045</v>
      </c>
      <c r="H567" s="37">
        <f t="shared" si="100"/>
        <v>101.51816348948222</v>
      </c>
      <c r="I567" s="35">
        <f t="shared" si="92"/>
        <v>-32.178018355268364</v>
      </c>
      <c r="J567" s="36">
        <f t="shared" si="93"/>
        <v>-32.742721652286903</v>
      </c>
      <c r="K567" s="37">
        <f t="shared" si="94"/>
        <v>-41.910544624943022</v>
      </c>
      <c r="L567" s="35">
        <f t="shared" si="95"/>
        <v>104.00173721385667</v>
      </c>
      <c r="M567" s="36">
        <f t="shared" si="96"/>
        <v>81.527830849397461</v>
      </c>
      <c r="N567" s="37">
        <f t="shared" si="97"/>
        <v>66.180442817760053</v>
      </c>
    </row>
    <row r="568" spans="1:14" x14ac:dyDescent="0.25">
      <c r="A568" s="30" t="str">
        <f>data!A563</f>
        <v>364495316206612826_256764731</v>
      </c>
      <c r="B568" s="30" t="str">
        <f>data!B563</f>
        <v>misc</v>
      </c>
      <c r="C568" s="35">
        <f>data!C563</f>
        <v>91.872506300995298</v>
      </c>
      <c r="D568" s="36">
        <f>data!D563</f>
        <v>81.383805374001398</v>
      </c>
      <c r="E568" s="37">
        <f>data!E563</f>
        <v>95.378625742235897</v>
      </c>
      <c r="F568" s="35">
        <f t="shared" si="98"/>
        <v>126.05590720143866</v>
      </c>
      <c r="G568" s="36">
        <f t="shared" si="99"/>
        <v>106.8374501755045</v>
      </c>
      <c r="H568" s="37">
        <f t="shared" si="100"/>
        <v>101.51816348948222</v>
      </c>
      <c r="I568" s="35">
        <f t="shared" si="92"/>
        <v>-34.18340090044336</v>
      </c>
      <c r="J568" s="36">
        <f t="shared" si="93"/>
        <v>-25.453644801503103</v>
      </c>
      <c r="K568" s="37">
        <f t="shared" si="94"/>
        <v>-6.1395377472463224</v>
      </c>
      <c r="L568" s="35">
        <f t="shared" si="95"/>
        <v>101.78009300093343</v>
      </c>
      <c r="M568" s="36">
        <f t="shared" si="96"/>
        <v>89.548139937280112</v>
      </c>
      <c r="N568" s="37">
        <f t="shared" si="97"/>
        <v>105.89585370479766</v>
      </c>
    </row>
    <row r="569" spans="1:14" x14ac:dyDescent="0.25">
      <c r="A569" s="30" t="str">
        <f>data!A564</f>
        <v>364495853979713284_53751038</v>
      </c>
      <c r="B569" s="30" t="str">
        <f>data!B564</f>
        <v>misc</v>
      </c>
      <c r="C569" s="35">
        <f>data!C564</f>
        <v>94.072205134777207</v>
      </c>
      <c r="D569" s="36">
        <f>data!D564</f>
        <v>80.662480242641706</v>
      </c>
      <c r="E569" s="37">
        <f>data!E564</f>
        <v>65.292312785680707</v>
      </c>
      <c r="F569" s="35">
        <f t="shared" si="98"/>
        <v>126.05590720143866</v>
      </c>
      <c r="G569" s="36">
        <f t="shared" si="99"/>
        <v>106.8374501755045</v>
      </c>
      <c r="H569" s="37">
        <f t="shared" si="100"/>
        <v>101.51816348948222</v>
      </c>
      <c r="I569" s="35">
        <f t="shared" si="92"/>
        <v>-31.983702066661451</v>
      </c>
      <c r="J569" s="36">
        <f t="shared" si="93"/>
        <v>-26.174969932862794</v>
      </c>
      <c r="K569" s="37">
        <f t="shared" si="94"/>
        <v>-36.225850703801513</v>
      </c>
      <c r="L569" s="35">
        <f t="shared" si="95"/>
        <v>104.21700868866778</v>
      </c>
      <c r="M569" s="36">
        <f t="shared" si="96"/>
        <v>88.754452255726832</v>
      </c>
      <c r="N569" s="37">
        <f t="shared" si="97"/>
        <v>72.491977620710983</v>
      </c>
    </row>
    <row r="570" spans="1:14" x14ac:dyDescent="0.25">
      <c r="A570" s="30" t="str">
        <f>data!A565</f>
        <v>364497086050323112_1928185</v>
      </c>
      <c r="B570" s="30" t="str">
        <f>data!B565</f>
        <v>misc</v>
      </c>
      <c r="C570" s="35">
        <f>data!C565</f>
        <v>149.34524114656699</v>
      </c>
      <c r="D570" s="36">
        <f>data!D565</f>
        <v>121.283897219018</v>
      </c>
      <c r="E570" s="37">
        <f>data!E565</f>
        <v>103.798859413046</v>
      </c>
      <c r="F570" s="35">
        <f t="shared" si="98"/>
        <v>126.05590720143866</v>
      </c>
      <c r="G570" s="36">
        <f t="shared" si="99"/>
        <v>106.8374501755045</v>
      </c>
      <c r="H570" s="37">
        <f t="shared" si="100"/>
        <v>101.51816348948222</v>
      </c>
      <c r="I570" s="35">
        <f t="shared" si="92"/>
        <v>23.289333945128334</v>
      </c>
      <c r="J570" s="36">
        <f t="shared" si="93"/>
        <v>14.446447043513501</v>
      </c>
      <c r="K570" s="37">
        <f t="shared" si="94"/>
        <v>2.2806959235637834</v>
      </c>
      <c r="L570" s="35">
        <f t="shared" si="95"/>
        <v>165.4507223667604</v>
      </c>
      <c r="M570" s="36">
        <f t="shared" si="96"/>
        <v>133.45096546415439</v>
      </c>
      <c r="N570" s="37">
        <f t="shared" si="97"/>
        <v>115.24457126101494</v>
      </c>
    </row>
    <row r="571" spans="1:14" x14ac:dyDescent="0.25">
      <c r="A571" s="30" t="str">
        <f>data!A566</f>
        <v>364497396639666103_16494290</v>
      </c>
      <c r="B571" s="30" t="str">
        <f>data!B566</f>
        <v>misc</v>
      </c>
      <c r="C571" s="35">
        <f>data!C566</f>
        <v>127.94227647485999</v>
      </c>
      <c r="D571" s="36">
        <f>data!D566</f>
        <v>115.569909009355</v>
      </c>
      <c r="E571" s="37">
        <f>data!E566</f>
        <v>81.015229185356006</v>
      </c>
      <c r="F571" s="35">
        <f t="shared" si="98"/>
        <v>126.05590720143866</v>
      </c>
      <c r="G571" s="36">
        <f t="shared" si="99"/>
        <v>106.8374501755045</v>
      </c>
      <c r="H571" s="37">
        <f t="shared" si="100"/>
        <v>101.51816348948222</v>
      </c>
      <c r="I571" s="35">
        <f t="shared" si="92"/>
        <v>1.8863692734213373</v>
      </c>
      <c r="J571" s="36">
        <f t="shared" si="93"/>
        <v>8.7324588338505009</v>
      </c>
      <c r="K571" s="37">
        <f t="shared" si="94"/>
        <v>-20.502934304126214</v>
      </c>
      <c r="L571" s="35">
        <f t="shared" si="95"/>
        <v>141.73964902730987</v>
      </c>
      <c r="M571" s="36">
        <f t="shared" si="96"/>
        <v>127.16375619140723</v>
      </c>
      <c r="N571" s="37">
        <f t="shared" si="97"/>
        <v>89.948631477021294</v>
      </c>
    </row>
    <row r="572" spans="1:14" x14ac:dyDescent="0.25">
      <c r="A572" s="30" t="str">
        <f>data!A567</f>
        <v>364498751515634218_189152665</v>
      </c>
      <c r="B572" s="30" t="str">
        <f>data!B567</f>
        <v>misc</v>
      </c>
      <c r="C572" s="35">
        <f>data!C567</f>
        <v>139.92870263573801</v>
      </c>
      <c r="D572" s="36">
        <f>data!D567</f>
        <v>114.92446281344699</v>
      </c>
      <c r="E572" s="37">
        <f>data!E567</f>
        <v>106.44648425819101</v>
      </c>
      <c r="F572" s="35">
        <f t="shared" si="98"/>
        <v>126.05590720143866</v>
      </c>
      <c r="G572" s="36">
        <f t="shared" si="99"/>
        <v>106.8374501755045</v>
      </c>
      <c r="H572" s="37">
        <f t="shared" si="100"/>
        <v>101.51816348948222</v>
      </c>
      <c r="I572" s="35">
        <f t="shared" si="92"/>
        <v>13.872795434299348</v>
      </c>
      <c r="J572" s="36">
        <f t="shared" si="93"/>
        <v>8.0870126379424931</v>
      </c>
      <c r="K572" s="37">
        <f t="shared" si="94"/>
        <v>4.9283207687087867</v>
      </c>
      <c r="L572" s="35">
        <f t="shared" si="95"/>
        <v>155.01869864206679</v>
      </c>
      <c r="M572" s="36">
        <f t="shared" si="96"/>
        <v>126.45355953732427</v>
      </c>
      <c r="N572" s="37">
        <f t="shared" si="97"/>
        <v>118.18414489278837</v>
      </c>
    </row>
    <row r="573" spans="1:14" x14ac:dyDescent="0.25">
      <c r="A573" s="30" t="str">
        <f>data!A568</f>
        <v>364498826760956003_230462185</v>
      </c>
      <c r="B573" s="30" t="str">
        <f>data!B568</f>
        <v>misc</v>
      </c>
      <c r="C573" s="35">
        <f>data!C568</f>
        <v>107.169080268272</v>
      </c>
      <c r="D573" s="36">
        <f>data!D568</f>
        <v>110.181361869366</v>
      </c>
      <c r="E573" s="37">
        <f>data!E568</f>
        <v>99.228875646118993</v>
      </c>
      <c r="F573" s="35">
        <f t="shared" si="98"/>
        <v>126.05590720143866</v>
      </c>
      <c r="G573" s="36">
        <f t="shared" si="99"/>
        <v>106.8374501755045</v>
      </c>
      <c r="H573" s="37">
        <f t="shared" si="100"/>
        <v>101.51816348948222</v>
      </c>
      <c r="I573" s="35">
        <f t="shared" si="92"/>
        <v>-18.88682693316666</v>
      </c>
      <c r="J573" s="36">
        <f t="shared" si="93"/>
        <v>3.3439116938615001</v>
      </c>
      <c r="K573" s="37">
        <f t="shared" si="94"/>
        <v>-2.2892878433632262</v>
      </c>
      <c r="L573" s="35">
        <f t="shared" si="95"/>
        <v>118.72625876552424</v>
      </c>
      <c r="M573" s="36">
        <f t="shared" si="96"/>
        <v>121.23463588137913</v>
      </c>
      <c r="N573" s="37">
        <f t="shared" si="97"/>
        <v>110.17066367795043</v>
      </c>
    </row>
    <row r="574" spans="1:14" x14ac:dyDescent="0.25">
      <c r="A574" s="30" t="str">
        <f>data!A569</f>
        <v>364498980899999748_181410595</v>
      </c>
      <c r="B574" s="30" t="str">
        <f>data!B569</f>
        <v>misc</v>
      </c>
      <c r="C574" s="35">
        <f>data!C569</f>
        <v>137.69892989875601</v>
      </c>
      <c r="D574" s="36">
        <f>data!D569</f>
        <v>123.693889102482</v>
      </c>
      <c r="E574" s="37">
        <f>data!E569</f>
        <v>118.396503481566</v>
      </c>
      <c r="F574" s="35">
        <f t="shared" si="98"/>
        <v>126.05590720143866</v>
      </c>
      <c r="G574" s="36">
        <f t="shared" si="99"/>
        <v>106.8374501755045</v>
      </c>
      <c r="H574" s="37">
        <f t="shared" si="100"/>
        <v>101.51816348948222</v>
      </c>
      <c r="I574" s="35">
        <f t="shared" si="92"/>
        <v>11.643022697317349</v>
      </c>
      <c r="J574" s="36">
        <f t="shared" si="93"/>
        <v>16.856438926977503</v>
      </c>
      <c r="K574" s="37">
        <f t="shared" si="94"/>
        <v>16.878339992083781</v>
      </c>
      <c r="L574" s="35">
        <f t="shared" si="95"/>
        <v>152.54846586320426</v>
      </c>
      <c r="M574" s="36">
        <f t="shared" si="96"/>
        <v>136.10272510400389</v>
      </c>
      <c r="N574" s="37">
        <f t="shared" si="97"/>
        <v>131.45187104841554</v>
      </c>
    </row>
    <row r="575" spans="1:14" x14ac:dyDescent="0.25">
      <c r="A575" s="30" t="str">
        <f>data!A570</f>
        <v>364499295682618763_183100696</v>
      </c>
      <c r="B575" s="30" t="str">
        <f>data!B570</f>
        <v>misc</v>
      </c>
      <c r="C575" s="35">
        <f>data!C570</f>
        <v>118.94789397240299</v>
      </c>
      <c r="D575" s="36">
        <f>data!D570</f>
        <v>79.671312315775893</v>
      </c>
      <c r="E575" s="37">
        <f>data!E570</f>
        <v>129.139401512239</v>
      </c>
      <c r="F575" s="35">
        <f t="shared" si="98"/>
        <v>126.05590720143866</v>
      </c>
      <c r="G575" s="36">
        <f t="shared" si="99"/>
        <v>106.8374501755045</v>
      </c>
      <c r="H575" s="37">
        <f t="shared" si="100"/>
        <v>101.51816348948222</v>
      </c>
      <c r="I575" s="35">
        <f t="shared" si="92"/>
        <v>-7.108013229035663</v>
      </c>
      <c r="J575" s="36">
        <f t="shared" si="93"/>
        <v>-27.166137859728607</v>
      </c>
      <c r="K575" s="37">
        <f t="shared" si="94"/>
        <v>27.621238022756785</v>
      </c>
      <c r="L575" s="35">
        <f t="shared" si="95"/>
        <v>131.7753068705081</v>
      </c>
      <c r="M575" s="36">
        <f t="shared" si="96"/>
        <v>87.663851443827738</v>
      </c>
      <c r="N575" s="37">
        <f t="shared" si="97"/>
        <v>143.37936894816707</v>
      </c>
    </row>
    <row r="576" spans="1:14" x14ac:dyDescent="0.25">
      <c r="A576" s="30" t="str">
        <f>data!A571</f>
        <v>364500186377217717_27661272</v>
      </c>
      <c r="B576" s="30" t="str">
        <f>data!B571</f>
        <v>misc</v>
      </c>
      <c r="C576" s="35">
        <f>data!C571</f>
        <v>107.49027083600301</v>
      </c>
      <c r="D576" s="36">
        <f>data!D571</f>
        <v>117.958990132</v>
      </c>
      <c r="E576" s="37">
        <f>data!E571</f>
        <v>138.96432995856301</v>
      </c>
      <c r="F576" s="35">
        <f t="shared" si="98"/>
        <v>126.05590720143866</v>
      </c>
      <c r="G576" s="36">
        <f t="shared" si="99"/>
        <v>106.8374501755045</v>
      </c>
      <c r="H576" s="37">
        <f t="shared" si="100"/>
        <v>101.51816348948222</v>
      </c>
      <c r="I576" s="35">
        <f t="shared" si="92"/>
        <v>-18.565636365435651</v>
      </c>
      <c r="J576" s="36">
        <f t="shared" si="93"/>
        <v>11.121539956495496</v>
      </c>
      <c r="K576" s="37">
        <f t="shared" si="94"/>
        <v>37.446166469080794</v>
      </c>
      <c r="L576" s="35">
        <f t="shared" si="95"/>
        <v>119.082086718531</v>
      </c>
      <c r="M576" s="36">
        <f t="shared" si="96"/>
        <v>129.79250732572655</v>
      </c>
      <c r="N576" s="37">
        <f t="shared" si="97"/>
        <v>154.28767442348186</v>
      </c>
    </row>
    <row r="577" spans="1:14" x14ac:dyDescent="0.25">
      <c r="A577" s="30" t="str">
        <f>data!A572</f>
        <v>364501348210230835_228323632</v>
      </c>
      <c r="B577" s="30" t="str">
        <f>data!B572</f>
        <v>misc</v>
      </c>
      <c r="C577" s="35">
        <f>data!C572</f>
        <v>106.37788884616999</v>
      </c>
      <c r="D577" s="36">
        <f>data!D572</f>
        <v>75.590777051561304</v>
      </c>
      <c r="E577" s="37">
        <f>data!E572</f>
        <v>59.939446366782001</v>
      </c>
      <c r="F577" s="35">
        <f t="shared" si="98"/>
        <v>126.05590720143866</v>
      </c>
      <c r="G577" s="36">
        <f t="shared" si="99"/>
        <v>106.8374501755045</v>
      </c>
      <c r="H577" s="37">
        <f t="shared" si="100"/>
        <v>101.51816348948222</v>
      </c>
      <c r="I577" s="35">
        <f t="shared" si="92"/>
        <v>-19.678018355268662</v>
      </c>
      <c r="J577" s="36">
        <f t="shared" si="93"/>
        <v>-31.246673123943197</v>
      </c>
      <c r="K577" s="37">
        <f t="shared" si="94"/>
        <v>-41.578717122700219</v>
      </c>
      <c r="L577" s="35">
        <f t="shared" si="95"/>
        <v>117.84974478146837</v>
      </c>
      <c r="M577" s="36">
        <f t="shared" si="96"/>
        <v>83.173961333876889</v>
      </c>
      <c r="N577" s="37">
        <f t="shared" si="97"/>
        <v>66.548860336457551</v>
      </c>
    </row>
    <row r="578" spans="1:14" x14ac:dyDescent="0.25">
      <c r="A578" s="30" t="str">
        <f>data!A573</f>
        <v>364501456169520659_1151586</v>
      </c>
      <c r="B578" s="30" t="str">
        <f>data!B573</f>
        <v>misc</v>
      </c>
      <c r="C578" s="35">
        <f>data!C573</f>
        <v>154.66100645051</v>
      </c>
      <c r="D578" s="36">
        <f>data!D573</f>
        <v>102.20422700670601</v>
      </c>
      <c r="E578" s="37">
        <f>data!E573</f>
        <v>71.111538297236095</v>
      </c>
      <c r="F578" s="35">
        <f t="shared" si="98"/>
        <v>126.05590720143866</v>
      </c>
      <c r="G578" s="36">
        <f t="shared" si="99"/>
        <v>106.8374501755045</v>
      </c>
      <c r="H578" s="37">
        <f t="shared" si="100"/>
        <v>101.51816348948222</v>
      </c>
      <c r="I578" s="35">
        <f t="shared" si="92"/>
        <v>28.605099249071344</v>
      </c>
      <c r="J578" s="36">
        <f t="shared" si="93"/>
        <v>-4.6332231687984944</v>
      </c>
      <c r="K578" s="37">
        <f t="shared" si="94"/>
        <v>-30.406625192246125</v>
      </c>
      <c r="L578" s="35">
        <f t="shared" si="95"/>
        <v>171.3397430192926</v>
      </c>
      <c r="M578" s="36">
        <f t="shared" si="96"/>
        <v>112.457243552558</v>
      </c>
      <c r="N578" s="37">
        <f t="shared" si="97"/>
        <v>78.952878568395889</v>
      </c>
    </row>
    <row r="579" spans="1:14" x14ac:dyDescent="0.25">
      <c r="A579" s="30" t="str">
        <f>data!A574</f>
        <v>364501554376488597_42478084</v>
      </c>
      <c r="B579" s="30" t="str">
        <f>data!B574</f>
        <v>misc</v>
      </c>
      <c r="C579" s="35">
        <f>data!C574</f>
        <v>168.578591567345</v>
      </c>
      <c r="D579" s="36">
        <f>data!D574</f>
        <v>57.009376735443603</v>
      </c>
      <c r="E579" s="37">
        <f>data!E574</f>
        <v>52.024082617796502</v>
      </c>
      <c r="F579" s="35">
        <f t="shared" si="98"/>
        <v>126.05590720143866</v>
      </c>
      <c r="G579" s="36">
        <f t="shared" si="99"/>
        <v>106.8374501755045</v>
      </c>
      <c r="H579" s="37">
        <f t="shared" si="100"/>
        <v>101.51816348948222</v>
      </c>
      <c r="I579" s="35">
        <f t="shared" si="92"/>
        <v>42.522684365906343</v>
      </c>
      <c r="J579" s="36">
        <f t="shared" si="93"/>
        <v>-49.828073440060898</v>
      </c>
      <c r="K579" s="37">
        <f t="shared" si="94"/>
        <v>-49.494080871685718</v>
      </c>
      <c r="L579" s="35">
        <f t="shared" si="95"/>
        <v>186.75820894095784</v>
      </c>
      <c r="M579" s="36">
        <f t="shared" si="96"/>
        <v>62.728495210835625</v>
      </c>
      <c r="N579" s="37">
        <f t="shared" si="97"/>
        <v>57.760683792080584</v>
      </c>
    </row>
    <row r="580" spans="1:14" x14ac:dyDescent="0.25">
      <c r="A580" s="30" t="str">
        <f>data!A575</f>
        <v>364501858488694425_42478084</v>
      </c>
      <c r="B580" s="30" t="str">
        <f>data!B575</f>
        <v>misc</v>
      </c>
      <c r="C580" s="35">
        <f>data!C575</f>
        <v>174.963454227006</v>
      </c>
      <c r="D580" s="36">
        <f>data!D575</f>
        <v>61.109776154470502</v>
      </c>
      <c r="E580" s="37">
        <f>data!E575</f>
        <v>66.576818744927195</v>
      </c>
      <c r="F580" s="35">
        <f t="shared" si="98"/>
        <v>126.05590720143866</v>
      </c>
      <c r="G580" s="36">
        <f t="shared" si="99"/>
        <v>106.8374501755045</v>
      </c>
      <c r="H580" s="37">
        <f t="shared" si="100"/>
        <v>101.51816348948222</v>
      </c>
      <c r="I580" s="35">
        <f t="shared" si="92"/>
        <v>48.907547025567339</v>
      </c>
      <c r="J580" s="36">
        <f t="shared" si="93"/>
        <v>-45.727674021033998</v>
      </c>
      <c r="K580" s="37">
        <f t="shared" si="94"/>
        <v>-34.941344744555025</v>
      </c>
      <c r="L580" s="35">
        <f t="shared" si="95"/>
        <v>193.83161905528976</v>
      </c>
      <c r="M580" s="36">
        <f t="shared" si="96"/>
        <v>67.240242225937251</v>
      </c>
      <c r="N580" s="37">
        <f t="shared" si="97"/>
        <v>73.918123720896119</v>
      </c>
    </row>
    <row r="581" spans="1:14" x14ac:dyDescent="0.25">
      <c r="A581" s="30" t="str">
        <f>data!A576</f>
        <v>364502642531130116_46964245</v>
      </c>
      <c r="B581" s="30" t="str">
        <f>data!B576</f>
        <v>misc</v>
      </c>
      <c r="C581" s="35">
        <f>data!C576</f>
        <v>99.430710410525805</v>
      </c>
      <c r="D581" s="36">
        <f>data!D576</f>
        <v>99.730797983681498</v>
      </c>
      <c r="E581" s="37">
        <f>data!E576</f>
        <v>104.202913409372</v>
      </c>
      <c r="F581" s="35">
        <f t="shared" si="98"/>
        <v>126.05590720143866</v>
      </c>
      <c r="G581" s="36">
        <f t="shared" si="99"/>
        <v>106.8374501755045</v>
      </c>
      <c r="H581" s="37">
        <f t="shared" si="100"/>
        <v>101.51816348948222</v>
      </c>
      <c r="I581" s="35">
        <f t="shared" si="92"/>
        <v>-26.625196790912852</v>
      </c>
      <c r="J581" s="36">
        <f t="shared" si="93"/>
        <v>-7.1066521918230023</v>
      </c>
      <c r="K581" s="37">
        <f t="shared" si="94"/>
        <v>2.6847499198897822</v>
      </c>
      <c r="L581" s="35">
        <f t="shared" si="95"/>
        <v>110.15337841744022</v>
      </c>
      <c r="M581" s="36">
        <f t="shared" si="96"/>
        <v>109.73568282851883</v>
      </c>
      <c r="N581" s="37">
        <f t="shared" si="97"/>
        <v>115.69317955821784</v>
      </c>
    </row>
    <row r="582" spans="1:14" x14ac:dyDescent="0.25">
      <c r="A582" s="30" t="str">
        <f>data!A577</f>
        <v>364503702297636230_227169346</v>
      </c>
      <c r="B582" s="30" t="str">
        <f>data!B577</f>
        <v>misc</v>
      </c>
      <c r="C582" s="35">
        <f>data!C577</f>
        <v>110.454451279422</v>
      </c>
      <c r="D582" s="36">
        <f>data!D577</f>
        <v>109.246251441753</v>
      </c>
      <c r="E582" s="37">
        <f>data!E577</f>
        <v>115.955188175487</v>
      </c>
      <c r="F582" s="35">
        <f t="shared" si="98"/>
        <v>126.05590720143866</v>
      </c>
      <c r="G582" s="36">
        <f t="shared" si="99"/>
        <v>106.8374501755045</v>
      </c>
      <c r="H582" s="37">
        <f t="shared" si="100"/>
        <v>101.51816348948222</v>
      </c>
      <c r="I582" s="35">
        <f t="shared" si="92"/>
        <v>-15.601455922016655</v>
      </c>
      <c r="J582" s="36">
        <f t="shared" si="93"/>
        <v>2.4088012662485028</v>
      </c>
      <c r="K582" s="37">
        <f t="shared" si="94"/>
        <v>14.437024686004776</v>
      </c>
      <c r="L582" s="35">
        <f t="shared" si="95"/>
        <v>122.36592617550971</v>
      </c>
      <c r="M582" s="36">
        <f t="shared" si="96"/>
        <v>120.20571619589772</v>
      </c>
      <c r="N582" s="37">
        <f t="shared" si="97"/>
        <v>128.74135633415975</v>
      </c>
    </row>
    <row r="583" spans="1:14" x14ac:dyDescent="0.25">
      <c r="A583" s="30" t="str">
        <f>data!A578</f>
        <v>364504746745022365_37182960</v>
      </c>
      <c r="B583" s="30" t="str">
        <f>data!B578</f>
        <v>misc</v>
      </c>
      <c r="C583" s="35">
        <f>data!C578</f>
        <v>109.222553291469</v>
      </c>
      <c r="D583" s="36">
        <f>data!D578</f>
        <v>104.166634627707</v>
      </c>
      <c r="E583" s="37">
        <f>data!E578</f>
        <v>109.03678072536199</v>
      </c>
      <c r="F583" s="35">
        <f t="shared" si="98"/>
        <v>126.05590720143866</v>
      </c>
      <c r="G583" s="36">
        <f t="shared" si="99"/>
        <v>106.8374501755045</v>
      </c>
      <c r="H583" s="37">
        <f t="shared" si="100"/>
        <v>101.51816348948222</v>
      </c>
      <c r="I583" s="35">
        <f t="shared" si="92"/>
        <v>-16.833353909969659</v>
      </c>
      <c r="J583" s="36">
        <f t="shared" si="93"/>
        <v>-2.6708155477975026</v>
      </c>
      <c r="K583" s="37">
        <f t="shared" si="94"/>
        <v>7.5186172358797734</v>
      </c>
      <c r="L583" s="35">
        <f t="shared" si="95"/>
        <v>121.00117956273378</v>
      </c>
      <c r="M583" s="36">
        <f t="shared" si="96"/>
        <v>114.61651776506022</v>
      </c>
      <c r="N583" s="37">
        <f t="shared" si="97"/>
        <v>121.06006865039107</v>
      </c>
    </row>
    <row r="584" spans="1:14" x14ac:dyDescent="0.25">
      <c r="A584" s="30" t="str">
        <f>data!A579</f>
        <v>364505085837539243_25982780</v>
      </c>
      <c r="B584" s="30" t="str">
        <f>data!B579</f>
        <v>misc</v>
      </c>
      <c r="C584" s="35">
        <f>data!C579</f>
        <v>125.625133495664</v>
      </c>
      <c r="D584" s="36">
        <f>data!D579</f>
        <v>88.480787304028297</v>
      </c>
      <c r="E584" s="37">
        <f>data!E579</f>
        <v>60.952731855269299</v>
      </c>
      <c r="F584" s="35">
        <f t="shared" si="98"/>
        <v>126.05590720143866</v>
      </c>
      <c r="G584" s="36">
        <f t="shared" si="99"/>
        <v>106.8374501755045</v>
      </c>
      <c r="H584" s="37">
        <f t="shared" si="100"/>
        <v>101.51816348948222</v>
      </c>
      <c r="I584" s="35">
        <f t="shared" ref="I584:I647" si="101">C584-F584</f>
        <v>-0.43077370577465501</v>
      </c>
      <c r="J584" s="36">
        <f t="shared" ref="J584:J647" si="102">D584-G584</f>
        <v>-18.356662871476203</v>
      </c>
      <c r="K584" s="37">
        <f t="shared" ref="K584:K647" si="103">E584-H584</f>
        <v>-40.565431634212921</v>
      </c>
      <c r="L584" s="35">
        <f t="shared" si="95"/>
        <v>139.17262394641824</v>
      </c>
      <c r="M584" s="36">
        <f t="shared" si="96"/>
        <v>97.357083351536076</v>
      </c>
      <c r="N584" s="37">
        <f t="shared" si="97"/>
        <v>67.673878976797738</v>
      </c>
    </row>
    <row r="585" spans="1:14" x14ac:dyDescent="0.25">
      <c r="A585" s="30" t="str">
        <f>data!A580</f>
        <v>364505717408020219_173928340</v>
      </c>
      <c r="B585" s="30" t="str">
        <f>data!B580</f>
        <v>misc</v>
      </c>
      <c r="C585" s="35">
        <f>data!C580</f>
        <v>92.583226536802002</v>
      </c>
      <c r="D585" s="36">
        <f>data!D580</f>
        <v>60.338726558161397</v>
      </c>
      <c r="E585" s="37">
        <f>data!E580</f>
        <v>19.8190332777991</v>
      </c>
      <c r="F585" s="35">
        <f t="shared" si="98"/>
        <v>126.05590720143866</v>
      </c>
      <c r="G585" s="36">
        <f t="shared" si="99"/>
        <v>106.8374501755045</v>
      </c>
      <c r="H585" s="37">
        <f t="shared" si="100"/>
        <v>101.51816348948222</v>
      </c>
      <c r="I585" s="35">
        <f t="shared" si="101"/>
        <v>-33.472680664636655</v>
      </c>
      <c r="J585" s="36">
        <f t="shared" si="102"/>
        <v>-46.498723617343103</v>
      </c>
      <c r="K585" s="37">
        <f t="shared" si="103"/>
        <v>-81.699130211683126</v>
      </c>
      <c r="L585" s="35">
        <f t="shared" si="95"/>
        <v>102.56745773724593</v>
      </c>
      <c r="M585" s="36">
        <f t="shared" si="96"/>
        <v>66.391841775361513</v>
      </c>
      <c r="N585" s="37">
        <f t="shared" si="97"/>
        <v>22.004442108741266</v>
      </c>
    </row>
    <row r="586" spans="1:14" x14ac:dyDescent="0.25">
      <c r="A586" s="30" t="str">
        <f>data!A581</f>
        <v>364505866235567163_2590278</v>
      </c>
      <c r="B586" s="30" t="str">
        <f>data!B581</f>
        <v>misc</v>
      </c>
      <c r="C586" s="35">
        <f>data!C581</f>
        <v>97.331208082361499</v>
      </c>
      <c r="D586" s="36">
        <f>data!D581</f>
        <v>86.958477508650503</v>
      </c>
      <c r="E586" s="37">
        <f>data!E581</f>
        <v>76.4818766286471</v>
      </c>
      <c r="F586" s="35">
        <f t="shared" si="98"/>
        <v>126.05590720143866</v>
      </c>
      <c r="G586" s="36">
        <f t="shared" si="99"/>
        <v>106.8374501755045</v>
      </c>
      <c r="H586" s="37">
        <f t="shared" si="100"/>
        <v>101.51816348948222</v>
      </c>
      <c r="I586" s="35">
        <f t="shared" si="101"/>
        <v>-28.724699119077158</v>
      </c>
      <c r="J586" s="36">
        <f t="shared" si="102"/>
        <v>-19.878972666853997</v>
      </c>
      <c r="K586" s="37">
        <f t="shared" si="103"/>
        <v>-25.036286860835119</v>
      </c>
      <c r="L586" s="35">
        <f t="shared" si="95"/>
        <v>107.82746448714914</v>
      </c>
      <c r="M586" s="36">
        <f t="shared" si="96"/>
        <v>95.682057098365433</v>
      </c>
      <c r="N586" s="37">
        <f t="shared" si="97"/>
        <v>84.915394361245433</v>
      </c>
    </row>
    <row r="587" spans="1:14" x14ac:dyDescent="0.25">
      <c r="A587" s="30" t="str">
        <f>data!A582</f>
        <v>364507226208474001_23913587</v>
      </c>
      <c r="B587" s="30" t="str">
        <f>data!B582</f>
        <v>misc</v>
      </c>
      <c r="C587" s="35">
        <f>data!C582</f>
        <v>93.879747105814005</v>
      </c>
      <c r="D587" s="36">
        <f>data!D582</f>
        <v>81.760124311162301</v>
      </c>
      <c r="E587" s="37">
        <f>data!E582</f>
        <v>80.627632534495305</v>
      </c>
      <c r="F587" s="35">
        <f t="shared" si="98"/>
        <v>126.05590720143866</v>
      </c>
      <c r="G587" s="36">
        <f t="shared" si="99"/>
        <v>106.8374501755045</v>
      </c>
      <c r="H587" s="37">
        <f t="shared" si="100"/>
        <v>101.51816348948222</v>
      </c>
      <c r="I587" s="35">
        <f t="shared" si="101"/>
        <v>-32.176160095624653</v>
      </c>
      <c r="J587" s="36">
        <f t="shared" si="102"/>
        <v>-25.0773258643422</v>
      </c>
      <c r="K587" s="37">
        <f t="shared" si="103"/>
        <v>-20.890530954986914</v>
      </c>
      <c r="L587" s="35">
        <f t="shared" si="95"/>
        <v>104.00379586934537</v>
      </c>
      <c r="M587" s="36">
        <f t="shared" si="96"/>
        <v>89.962210779643286</v>
      </c>
      <c r="N587" s="37">
        <f t="shared" si="97"/>
        <v>89.518295246900507</v>
      </c>
    </row>
    <row r="588" spans="1:14" x14ac:dyDescent="0.25">
      <c r="A588" s="30" t="str">
        <f>data!A583</f>
        <v>364507480516077767_230462185</v>
      </c>
      <c r="B588" s="30" t="str">
        <f>data!B583</f>
        <v>misc</v>
      </c>
      <c r="C588" s="35">
        <f>data!C583</f>
        <v>146.58670810372001</v>
      </c>
      <c r="D588" s="36">
        <f>data!D583</f>
        <v>139.077149814173</v>
      </c>
      <c r="E588" s="37">
        <f>data!E583</f>
        <v>109.158849160579</v>
      </c>
      <c r="F588" s="35">
        <f t="shared" si="98"/>
        <v>126.05590720143866</v>
      </c>
      <c r="G588" s="36">
        <f t="shared" si="99"/>
        <v>106.8374501755045</v>
      </c>
      <c r="H588" s="37">
        <f t="shared" si="100"/>
        <v>101.51816348948222</v>
      </c>
      <c r="I588" s="35">
        <f t="shared" si="101"/>
        <v>20.530800902281356</v>
      </c>
      <c r="J588" s="36">
        <f t="shared" si="102"/>
        <v>32.239699638668498</v>
      </c>
      <c r="K588" s="37">
        <f t="shared" si="103"/>
        <v>7.6406856710967759</v>
      </c>
      <c r="L588" s="35">
        <f t="shared" si="95"/>
        <v>162.39470745053217</v>
      </c>
      <c r="M588" s="36">
        <f t="shared" si="96"/>
        <v>153.02921774675556</v>
      </c>
      <c r="N588" s="37">
        <f t="shared" si="97"/>
        <v>121.19559735042337</v>
      </c>
    </row>
    <row r="589" spans="1:14" x14ac:dyDescent="0.25">
      <c r="A589" s="30" t="str">
        <f>data!A584</f>
        <v>364507527023887765_3523520</v>
      </c>
      <c r="B589" s="30" t="str">
        <f>data!B584</f>
        <v>misc</v>
      </c>
      <c r="C589" s="35">
        <f>data!C584</f>
        <v>158.89621513093201</v>
      </c>
      <c r="D589" s="36">
        <f>data!D584</f>
        <v>106.34009355376099</v>
      </c>
      <c r="E589" s="37">
        <f>data!E584</f>
        <v>115.588512965098</v>
      </c>
      <c r="F589" s="35">
        <f t="shared" si="98"/>
        <v>126.05590720143866</v>
      </c>
      <c r="G589" s="36">
        <f t="shared" si="99"/>
        <v>106.8374501755045</v>
      </c>
      <c r="H589" s="37">
        <f t="shared" si="100"/>
        <v>101.51816348948222</v>
      </c>
      <c r="I589" s="35">
        <f t="shared" si="101"/>
        <v>32.840307929493349</v>
      </c>
      <c r="J589" s="36">
        <f t="shared" si="102"/>
        <v>-0.49735662174350637</v>
      </c>
      <c r="K589" s="37">
        <f t="shared" si="103"/>
        <v>14.070349475615785</v>
      </c>
      <c r="L589" s="35">
        <f t="shared" ref="L589:L652" si="104">(255/(VLOOKUP($B589,$P$30:$S$34,2,0)-VLOOKUP($B589,$P$23:$S$27,2,0)))*(I589-VLOOKUP($B589,$P$23:$S$27,2,0))</f>
        <v>176.0316791678446</v>
      </c>
      <c r="M589" s="36">
        <f t="shared" ref="M589:M652" si="105">(255/(VLOOKUP($B589,$P$30:$S$34,3,0)-VLOOKUP($B589,$P$23:$S$27,3,0)))*(J589-VLOOKUP($B589,$P$23:$S$27,3,0))</f>
        <v>117.00801571927593</v>
      </c>
      <c r="N589" s="37">
        <f t="shared" ref="N589:N652" si="106">(255/(VLOOKUP($B589,$P$30:$S$34,4,0)-VLOOKUP($B589,$P$23:$S$27,4,0)))*(K589-VLOOKUP($B589,$P$23:$S$27,4,0))</f>
        <v>128.3342485137822</v>
      </c>
    </row>
    <row r="590" spans="1:14" x14ac:dyDescent="0.25">
      <c r="A590" s="30" t="str">
        <f>data!A585</f>
        <v>364507733408879515_23913587</v>
      </c>
      <c r="B590" s="30" t="str">
        <f>data!B585</f>
        <v>misc</v>
      </c>
      <c r="C590" s="35">
        <f>data!C585</f>
        <v>167.80697594942001</v>
      </c>
      <c r="D590" s="36">
        <f>data!D585</f>
        <v>114.79522833098299</v>
      </c>
      <c r="E590" s="37">
        <f>data!E585</f>
        <v>119.45696099790599</v>
      </c>
      <c r="F590" s="35">
        <f t="shared" si="98"/>
        <v>126.05590720143866</v>
      </c>
      <c r="G590" s="36">
        <f t="shared" si="99"/>
        <v>106.8374501755045</v>
      </c>
      <c r="H590" s="37">
        <f t="shared" si="100"/>
        <v>101.51816348948222</v>
      </c>
      <c r="I590" s="35">
        <f t="shared" si="101"/>
        <v>41.75106874798135</v>
      </c>
      <c r="J590" s="36">
        <f t="shared" si="102"/>
        <v>7.9577781554784934</v>
      </c>
      <c r="K590" s="37">
        <f t="shared" si="103"/>
        <v>17.938797508423775</v>
      </c>
      <c r="L590" s="35">
        <f t="shared" si="104"/>
        <v>185.90338182765282</v>
      </c>
      <c r="M590" s="36">
        <f t="shared" si="105"/>
        <v>126.31136039257764</v>
      </c>
      <c r="N590" s="37">
        <f t="shared" si="106"/>
        <v>132.6292632905095</v>
      </c>
    </row>
    <row r="591" spans="1:14" x14ac:dyDescent="0.25">
      <c r="A591" s="30" t="str">
        <f>data!A586</f>
        <v>364509700462537908_5259154</v>
      </c>
      <c r="B591" s="30" t="str">
        <f>data!B586</f>
        <v>misc</v>
      </c>
      <c r="C591" s="35">
        <f>data!C586</f>
        <v>171.65998120380999</v>
      </c>
      <c r="D591" s="36">
        <f>data!D586</f>
        <v>159.27364475201799</v>
      </c>
      <c r="E591" s="37">
        <f>data!E586</f>
        <v>151.659329744969</v>
      </c>
      <c r="F591" s="35">
        <f t="shared" si="98"/>
        <v>126.05590720143866</v>
      </c>
      <c r="G591" s="36">
        <f t="shared" si="99"/>
        <v>106.8374501755045</v>
      </c>
      <c r="H591" s="37">
        <f t="shared" si="100"/>
        <v>101.51816348948222</v>
      </c>
      <c r="I591" s="35">
        <f t="shared" si="101"/>
        <v>45.604074002371334</v>
      </c>
      <c r="J591" s="36">
        <f t="shared" si="102"/>
        <v>52.436194576513486</v>
      </c>
      <c r="K591" s="37">
        <f t="shared" si="103"/>
        <v>50.14116625548678</v>
      </c>
      <c r="L591" s="35">
        <f t="shared" si="104"/>
        <v>190.17189750132013</v>
      </c>
      <c r="M591" s="36">
        <f t="shared" si="105"/>
        <v>175.2518030218657</v>
      </c>
      <c r="N591" s="37">
        <f t="shared" si="106"/>
        <v>168.38252879679644</v>
      </c>
    </row>
    <row r="592" spans="1:14" x14ac:dyDescent="0.25">
      <c r="A592" s="30" t="str">
        <f>data!A587</f>
        <v>364510491237193963_8341573</v>
      </c>
      <c r="B592" s="30" t="str">
        <f>data!B587</f>
        <v>misc</v>
      </c>
      <c r="C592" s="35">
        <f>data!C587</f>
        <v>117.486223247468</v>
      </c>
      <c r="D592" s="36">
        <f>data!D587</f>
        <v>118.798613781024</v>
      </c>
      <c r="E592" s="37">
        <f>data!E587</f>
        <v>125.491584433337</v>
      </c>
      <c r="F592" s="35">
        <f t="shared" si="98"/>
        <v>126.05590720143866</v>
      </c>
      <c r="G592" s="36">
        <f t="shared" si="99"/>
        <v>106.8374501755045</v>
      </c>
      <c r="H592" s="37">
        <f t="shared" si="100"/>
        <v>101.51816348948222</v>
      </c>
      <c r="I592" s="35">
        <f t="shared" si="101"/>
        <v>-8.5696839539706531</v>
      </c>
      <c r="J592" s="36">
        <f t="shared" si="102"/>
        <v>11.961163605519502</v>
      </c>
      <c r="K592" s="37">
        <f t="shared" si="103"/>
        <v>23.973420943854777</v>
      </c>
      <c r="L592" s="35">
        <f t="shared" si="104"/>
        <v>130.15600868968758</v>
      </c>
      <c r="M592" s="36">
        <f t="shared" si="105"/>
        <v>130.71636110316948</v>
      </c>
      <c r="N592" s="37">
        <f t="shared" si="106"/>
        <v>139.32931370022055</v>
      </c>
    </row>
    <row r="593" spans="1:14" x14ac:dyDescent="0.25">
      <c r="A593" s="30" t="str">
        <f>data!A588</f>
        <v>364511004704757784_47542421</v>
      </c>
      <c r="B593" s="30" t="str">
        <f>data!B588</f>
        <v>misc</v>
      </c>
      <c r="C593" s="35">
        <f>data!C588</f>
        <v>111.282679738562</v>
      </c>
      <c r="D593" s="36">
        <f>data!D588</f>
        <v>110.25252039813699</v>
      </c>
      <c r="E593" s="37">
        <f>data!E588</f>
        <v>108.653359818873</v>
      </c>
      <c r="F593" s="35">
        <f t="shared" si="98"/>
        <v>126.05590720143866</v>
      </c>
      <c r="G593" s="36">
        <f t="shared" si="99"/>
        <v>106.8374501755045</v>
      </c>
      <c r="H593" s="37">
        <f t="shared" si="100"/>
        <v>101.51816348948222</v>
      </c>
      <c r="I593" s="35">
        <f t="shared" si="101"/>
        <v>-14.773227462876662</v>
      </c>
      <c r="J593" s="36">
        <f t="shared" si="102"/>
        <v>3.4150702226324938</v>
      </c>
      <c r="K593" s="37">
        <f t="shared" si="103"/>
        <v>7.1351963293907801</v>
      </c>
      <c r="L593" s="35">
        <f t="shared" si="104"/>
        <v>123.28347129310031</v>
      </c>
      <c r="M593" s="36">
        <f t="shared" si="105"/>
        <v>121.31293295612063</v>
      </c>
      <c r="N593" s="37">
        <f t="shared" si="106"/>
        <v>120.63436861639551</v>
      </c>
    </row>
    <row r="594" spans="1:14" x14ac:dyDescent="0.25">
      <c r="A594" s="30" t="str">
        <f>data!A589</f>
        <v>364512702175129640_181249363</v>
      </c>
      <c r="B594" s="30" t="str">
        <f>data!B589</f>
        <v>misc</v>
      </c>
      <c r="C594" s="35">
        <f>data!C589</f>
        <v>163.24542910846199</v>
      </c>
      <c r="D594" s="36">
        <f>data!D589</f>
        <v>129.50478448459901</v>
      </c>
      <c r="E594" s="37">
        <f>data!E589</f>
        <v>124.433380323807</v>
      </c>
      <c r="F594" s="35">
        <f t="shared" si="98"/>
        <v>126.05590720143866</v>
      </c>
      <c r="G594" s="36">
        <f t="shared" si="99"/>
        <v>106.8374501755045</v>
      </c>
      <c r="H594" s="37">
        <f t="shared" si="100"/>
        <v>101.51816348948222</v>
      </c>
      <c r="I594" s="35">
        <f t="shared" si="101"/>
        <v>37.189521907023334</v>
      </c>
      <c r="J594" s="36">
        <f t="shared" si="102"/>
        <v>22.667334309094514</v>
      </c>
      <c r="K594" s="37">
        <f t="shared" si="103"/>
        <v>22.915216834324781</v>
      </c>
      <c r="L594" s="35">
        <f t="shared" si="104"/>
        <v>180.84991501376453</v>
      </c>
      <c r="M594" s="36">
        <f t="shared" si="105"/>
        <v>142.49656317101739</v>
      </c>
      <c r="N594" s="37">
        <f t="shared" si="106"/>
        <v>138.15442334401592</v>
      </c>
    </row>
    <row r="595" spans="1:14" x14ac:dyDescent="0.25">
      <c r="A595" s="30" t="str">
        <f>data!A590</f>
        <v>364513410967048714_12840931</v>
      </c>
      <c r="B595" s="30" t="str">
        <f>data!B590</f>
        <v>misc</v>
      </c>
      <c r="C595" s="35">
        <f>data!C590</f>
        <v>92.260167029774806</v>
      </c>
      <c r="D595" s="36">
        <f>data!D590</f>
        <v>89.949549318638105</v>
      </c>
      <c r="E595" s="37">
        <f>data!E590</f>
        <v>102.62022085522599</v>
      </c>
      <c r="F595" s="35">
        <f t="shared" si="98"/>
        <v>126.05590720143866</v>
      </c>
      <c r="G595" s="36">
        <f t="shared" si="99"/>
        <v>106.8374501755045</v>
      </c>
      <c r="H595" s="37">
        <f t="shared" si="100"/>
        <v>101.51816348948222</v>
      </c>
      <c r="I595" s="35">
        <f t="shared" si="101"/>
        <v>-33.795740171663851</v>
      </c>
      <c r="J595" s="36">
        <f t="shared" si="102"/>
        <v>-16.887900856866395</v>
      </c>
      <c r="K595" s="37">
        <f t="shared" si="103"/>
        <v>1.1020573657437751</v>
      </c>
      <c r="L595" s="35">
        <f t="shared" si="104"/>
        <v>102.2095592973978</v>
      </c>
      <c r="M595" s="36">
        <f t="shared" si="105"/>
        <v>98.97318996899412</v>
      </c>
      <c r="N595" s="37">
        <f t="shared" si="106"/>
        <v>113.93596636847798</v>
      </c>
    </row>
    <row r="596" spans="1:14" x14ac:dyDescent="0.25">
      <c r="A596" s="30" t="str">
        <f>data!A591</f>
        <v>364514164845788899_29338790</v>
      </c>
      <c r="B596" s="30" t="str">
        <f>data!B591</f>
        <v>misc</v>
      </c>
      <c r="C596" s="35">
        <f>data!C591</f>
        <v>107.935847323678</v>
      </c>
      <c r="D596" s="36">
        <f>data!D591</f>
        <v>76.397859797513803</v>
      </c>
      <c r="E596" s="37">
        <f>data!E591</f>
        <v>96.501089324618704</v>
      </c>
      <c r="F596" s="35">
        <f t="shared" si="98"/>
        <v>126.05590720143866</v>
      </c>
      <c r="G596" s="36">
        <f t="shared" si="99"/>
        <v>106.8374501755045</v>
      </c>
      <c r="H596" s="37">
        <f t="shared" si="100"/>
        <v>101.51816348948222</v>
      </c>
      <c r="I596" s="35">
        <f t="shared" si="101"/>
        <v>-18.120059877760653</v>
      </c>
      <c r="J596" s="36">
        <f t="shared" si="102"/>
        <v>-30.439590377990697</v>
      </c>
      <c r="K596" s="37">
        <f t="shared" si="103"/>
        <v>-5.0170741648635158</v>
      </c>
      <c r="L596" s="35">
        <f t="shared" si="104"/>
        <v>119.57571444439287</v>
      </c>
      <c r="M596" s="36">
        <f t="shared" si="105"/>
        <v>84.062009740355137</v>
      </c>
      <c r="N596" s="37">
        <f t="shared" si="106"/>
        <v>107.14208930930519</v>
      </c>
    </row>
    <row r="597" spans="1:14" x14ac:dyDescent="0.25">
      <c r="A597" s="30" t="str">
        <f>data!A592</f>
        <v>364515398470970362_9195361</v>
      </c>
      <c r="B597" s="30" t="str">
        <f>data!B592</f>
        <v>misc</v>
      </c>
      <c r="C597" s="35">
        <f>data!C592</f>
        <v>126.163964714426</v>
      </c>
      <c r="D597" s="36">
        <f>data!D592</f>
        <v>113.531526336024</v>
      </c>
      <c r="E597" s="37">
        <f>data!E592</f>
        <v>124.603699431842</v>
      </c>
      <c r="F597" s="35">
        <f t="shared" si="98"/>
        <v>126.05590720143866</v>
      </c>
      <c r="G597" s="36">
        <f t="shared" si="99"/>
        <v>106.8374501755045</v>
      </c>
      <c r="H597" s="37">
        <f t="shared" si="100"/>
        <v>101.51816348948222</v>
      </c>
      <c r="I597" s="35">
        <f t="shared" si="101"/>
        <v>0.10805751298734378</v>
      </c>
      <c r="J597" s="36">
        <f t="shared" si="102"/>
        <v>6.6940761605195007</v>
      </c>
      <c r="K597" s="37">
        <f t="shared" si="103"/>
        <v>23.085535942359783</v>
      </c>
      <c r="L597" s="35">
        <f t="shared" si="104"/>
        <v>139.7695630500248</v>
      </c>
      <c r="M597" s="36">
        <f t="shared" si="105"/>
        <v>124.92088519221601</v>
      </c>
      <c r="N597" s="37">
        <f t="shared" si="106"/>
        <v>138.34352323099006</v>
      </c>
    </row>
    <row r="598" spans="1:14" x14ac:dyDescent="0.25">
      <c r="A598" s="30" t="str">
        <f>data!A593</f>
        <v>364515583627108473_30773079</v>
      </c>
      <c r="B598" s="30" t="str">
        <f>data!B593</f>
        <v>misc</v>
      </c>
      <c r="C598" s="35">
        <f>data!C593</f>
        <v>148.59801785637899</v>
      </c>
      <c r="D598" s="36">
        <f>data!D593</f>
        <v>102.942308513819</v>
      </c>
      <c r="E598" s="37">
        <f>data!E593</f>
        <v>90.850442137639405</v>
      </c>
      <c r="F598" s="35">
        <f t="shared" si="98"/>
        <v>126.05590720143866</v>
      </c>
      <c r="G598" s="36">
        <f t="shared" si="99"/>
        <v>106.8374501755045</v>
      </c>
      <c r="H598" s="37">
        <f t="shared" si="100"/>
        <v>101.51816348948222</v>
      </c>
      <c r="I598" s="35">
        <f t="shared" si="101"/>
        <v>22.542110654940331</v>
      </c>
      <c r="J598" s="36">
        <f t="shared" si="102"/>
        <v>-3.8951416616854999</v>
      </c>
      <c r="K598" s="37">
        <f t="shared" si="103"/>
        <v>-10.667721351842815</v>
      </c>
      <c r="L598" s="35">
        <f t="shared" si="104"/>
        <v>164.62291806458285</v>
      </c>
      <c r="M598" s="36">
        <f t="shared" si="105"/>
        <v>113.2693685911985</v>
      </c>
      <c r="N598" s="37">
        <f t="shared" si="106"/>
        <v>100.86835551210277</v>
      </c>
    </row>
    <row r="599" spans="1:14" x14ac:dyDescent="0.25">
      <c r="A599" s="30" t="str">
        <f>data!A594</f>
        <v>364515798114567767_40967240</v>
      </c>
      <c r="B599" s="30" t="str">
        <f>data!B594</f>
        <v>misc</v>
      </c>
      <c r="C599" s="35">
        <f>data!C594</f>
        <v>115.672262804903</v>
      </c>
      <c r="D599" s="36">
        <f>data!D594</f>
        <v>98.557328377974201</v>
      </c>
      <c r="E599" s="37">
        <f>data!E594</f>
        <v>84.535723439702707</v>
      </c>
      <c r="F599" s="35">
        <f t="shared" si="98"/>
        <v>126.05590720143866</v>
      </c>
      <c r="G599" s="36">
        <f t="shared" si="99"/>
        <v>106.8374501755045</v>
      </c>
      <c r="H599" s="37">
        <f t="shared" si="100"/>
        <v>101.51816348948222</v>
      </c>
      <c r="I599" s="35">
        <f t="shared" si="101"/>
        <v>-10.383644396535658</v>
      </c>
      <c r="J599" s="36">
        <f t="shared" si="102"/>
        <v>-8.280121797530299</v>
      </c>
      <c r="K599" s="37">
        <f t="shared" si="103"/>
        <v>-16.982440049779512</v>
      </c>
      <c r="L599" s="35">
        <f t="shared" si="104"/>
        <v>128.14642965480846</v>
      </c>
      <c r="M599" s="36">
        <f t="shared" si="105"/>
        <v>108.44449203225274</v>
      </c>
      <c r="N599" s="37">
        <f t="shared" si="106"/>
        <v>93.857324243620795</v>
      </c>
    </row>
    <row r="600" spans="1:14" x14ac:dyDescent="0.25">
      <c r="A600" s="30" t="str">
        <f>data!A595</f>
        <v>364522638250837312_4010480</v>
      </c>
      <c r="B600" s="30" t="str">
        <f>data!B595</f>
        <v>misc</v>
      </c>
      <c r="C600" s="35">
        <f>data!C595</f>
        <v>160.212290144816</v>
      </c>
      <c r="D600" s="36">
        <f>data!D595</f>
        <v>157.43743859199401</v>
      </c>
      <c r="E600" s="37">
        <f>data!E595</f>
        <v>132.54874193686101</v>
      </c>
      <c r="F600" s="35">
        <f t="shared" ref="F600:F663" si="107">VLOOKUP(B600,$P$15:$S$20,2,0)</f>
        <v>126.05590720143866</v>
      </c>
      <c r="G600" s="36">
        <f t="shared" ref="G600:G663" si="108">VLOOKUP(B600,$P$15:$S$20,3,0)</f>
        <v>106.8374501755045</v>
      </c>
      <c r="H600" s="37">
        <f t="shared" ref="H600:H663" si="109">VLOOKUP(B600,$P$15:$S$20,4,0)</f>
        <v>101.51816348948222</v>
      </c>
      <c r="I600" s="35">
        <f t="shared" si="101"/>
        <v>34.156382943377338</v>
      </c>
      <c r="J600" s="36">
        <f t="shared" si="102"/>
        <v>50.599988416489509</v>
      </c>
      <c r="K600" s="37">
        <f t="shared" si="103"/>
        <v>31.030578447378787</v>
      </c>
      <c r="L600" s="35">
        <f t="shared" si="104"/>
        <v>177.48968050798945</v>
      </c>
      <c r="M600" s="36">
        <f t="shared" si="105"/>
        <v>173.23139066321662</v>
      </c>
      <c r="N600" s="37">
        <f t="shared" si="106"/>
        <v>147.16465115396582</v>
      </c>
    </row>
    <row r="601" spans="1:14" x14ac:dyDescent="0.25">
      <c r="A601" s="30" t="str">
        <f>data!A596</f>
        <v>364523220105826141_179684738</v>
      </c>
      <c r="B601" s="30" t="str">
        <f>data!B596</f>
        <v>misc</v>
      </c>
      <c r="C601" s="35">
        <f>data!C596</f>
        <v>131.64563842966299</v>
      </c>
      <c r="D601" s="36">
        <f>data!D596</f>
        <v>112.354585843051</v>
      </c>
      <c r="E601" s="37">
        <f>data!E596</f>
        <v>111.65420351146901</v>
      </c>
      <c r="F601" s="35">
        <f t="shared" si="107"/>
        <v>126.05590720143866</v>
      </c>
      <c r="G601" s="36">
        <f t="shared" si="108"/>
        <v>106.8374501755045</v>
      </c>
      <c r="H601" s="37">
        <f t="shared" si="109"/>
        <v>101.51816348948222</v>
      </c>
      <c r="I601" s="35">
        <f t="shared" si="101"/>
        <v>5.5897312282243377</v>
      </c>
      <c r="J601" s="36">
        <f t="shared" si="102"/>
        <v>5.5171356675464978</v>
      </c>
      <c r="K601" s="37">
        <f t="shared" si="103"/>
        <v>10.136040021986787</v>
      </c>
      <c r="L601" s="35">
        <f t="shared" si="104"/>
        <v>145.84238377736733</v>
      </c>
      <c r="M601" s="36">
        <f t="shared" si="105"/>
        <v>123.62587531306053</v>
      </c>
      <c r="N601" s="37">
        <f t="shared" si="106"/>
        <v>123.96610989688864</v>
      </c>
    </row>
    <row r="602" spans="1:14" x14ac:dyDescent="0.25">
      <c r="A602" s="30" t="str">
        <f>data!A597</f>
        <v>364526698370936376_48620746</v>
      </c>
      <c r="B602" s="30" t="str">
        <f>data!B597</f>
        <v>misc</v>
      </c>
      <c r="C602" s="35">
        <f>data!C597</f>
        <v>172.18984151394699</v>
      </c>
      <c r="D602" s="36">
        <f>data!D597</f>
        <v>154.36760434021099</v>
      </c>
      <c r="E602" s="37">
        <f>data!E597</f>
        <v>140.090606177111</v>
      </c>
      <c r="F602" s="35">
        <f t="shared" si="107"/>
        <v>126.05590720143866</v>
      </c>
      <c r="G602" s="36">
        <f t="shared" si="108"/>
        <v>106.8374501755045</v>
      </c>
      <c r="H602" s="37">
        <f t="shared" si="109"/>
        <v>101.51816348948222</v>
      </c>
      <c r="I602" s="35">
        <f t="shared" si="101"/>
        <v>46.13393431250833</v>
      </c>
      <c r="J602" s="36">
        <f t="shared" si="102"/>
        <v>47.530154164706488</v>
      </c>
      <c r="K602" s="37">
        <f t="shared" si="103"/>
        <v>38.572442687628779</v>
      </c>
      <c r="L602" s="35">
        <f t="shared" si="104"/>
        <v>190.75889826808449</v>
      </c>
      <c r="M602" s="36">
        <f t="shared" si="105"/>
        <v>169.85359398856346</v>
      </c>
      <c r="N602" s="37">
        <f t="shared" si="106"/>
        <v>155.53814307662515</v>
      </c>
    </row>
    <row r="603" spans="1:14" x14ac:dyDescent="0.25">
      <c r="A603" s="30" t="str">
        <f>data!A598</f>
        <v>364527894838629850_30301268</v>
      </c>
      <c r="B603" s="30" t="str">
        <f>data!B598</f>
        <v>misc</v>
      </c>
      <c r="C603" s="35">
        <f>data!C598</f>
        <v>157.877760690332</v>
      </c>
      <c r="D603" s="36">
        <f>data!D598</f>
        <v>109.60019650561701</v>
      </c>
      <c r="E603" s="37">
        <f>data!E598</f>
        <v>93.551305053611799</v>
      </c>
      <c r="F603" s="35">
        <f t="shared" si="107"/>
        <v>126.05590720143866</v>
      </c>
      <c r="G603" s="36">
        <f t="shared" si="108"/>
        <v>106.8374501755045</v>
      </c>
      <c r="H603" s="37">
        <f t="shared" si="109"/>
        <v>101.51816348948222</v>
      </c>
      <c r="I603" s="35">
        <f t="shared" si="101"/>
        <v>31.821853488893339</v>
      </c>
      <c r="J603" s="36">
        <f t="shared" si="102"/>
        <v>2.7627463301125061</v>
      </c>
      <c r="K603" s="37">
        <f t="shared" si="103"/>
        <v>-7.9668584358704209</v>
      </c>
      <c r="L603" s="35">
        <f t="shared" si="104"/>
        <v>174.90339398378885</v>
      </c>
      <c r="M603" s="36">
        <f t="shared" si="105"/>
        <v>120.59516864240531</v>
      </c>
      <c r="N603" s="37">
        <f t="shared" si="106"/>
        <v>103.86703768015452</v>
      </c>
    </row>
    <row r="604" spans="1:14" x14ac:dyDescent="0.25">
      <c r="A604" s="30" t="str">
        <f>data!A599</f>
        <v>364528185196701430_7579376</v>
      </c>
      <c r="B604" s="30" t="str">
        <f>data!B599</f>
        <v>misc</v>
      </c>
      <c r="C604" s="35">
        <f>data!C599</f>
        <v>88.387917040454397</v>
      </c>
      <c r="D604" s="36">
        <f>data!D599</f>
        <v>66.896930667691805</v>
      </c>
      <c r="E604" s="37">
        <f>data!E599</f>
        <v>49.124738348498397</v>
      </c>
      <c r="F604" s="35">
        <f t="shared" si="107"/>
        <v>126.05590720143866</v>
      </c>
      <c r="G604" s="36">
        <f t="shared" si="108"/>
        <v>106.8374501755045</v>
      </c>
      <c r="H604" s="37">
        <f t="shared" si="109"/>
        <v>101.51816348948222</v>
      </c>
      <c r="I604" s="35">
        <f t="shared" si="101"/>
        <v>-37.66799016098426</v>
      </c>
      <c r="J604" s="36">
        <f t="shared" si="102"/>
        <v>-39.940519507812695</v>
      </c>
      <c r="K604" s="37">
        <f t="shared" si="103"/>
        <v>-52.393425140983823</v>
      </c>
      <c r="L604" s="35">
        <f t="shared" si="104"/>
        <v>97.919723524934227</v>
      </c>
      <c r="M604" s="36">
        <f t="shared" si="105"/>
        <v>73.60795776598934</v>
      </c>
      <c r="N604" s="37">
        <f t="shared" si="106"/>
        <v>54.541634092086049</v>
      </c>
    </row>
    <row r="605" spans="1:14" x14ac:dyDescent="0.25">
      <c r="A605" s="30" t="str">
        <f>data!A600</f>
        <v>364531241669110805_186018594</v>
      </c>
      <c r="B605" s="30" t="str">
        <f>data!B600</f>
        <v>misc</v>
      </c>
      <c r="C605" s="35">
        <f>data!C600</f>
        <v>77.3902986031013</v>
      </c>
      <c r="D605" s="36">
        <f>data!D600</f>
        <v>63.828260498098999</v>
      </c>
      <c r="E605" s="37">
        <f>data!E600</f>
        <v>18.449752232047398</v>
      </c>
      <c r="F605" s="35">
        <f t="shared" si="107"/>
        <v>126.05590720143866</v>
      </c>
      <c r="G605" s="36">
        <f t="shared" si="108"/>
        <v>106.8374501755045</v>
      </c>
      <c r="H605" s="37">
        <f t="shared" si="109"/>
        <v>101.51816348948222</v>
      </c>
      <c r="I605" s="35">
        <f t="shared" si="101"/>
        <v>-48.665608598337357</v>
      </c>
      <c r="J605" s="36">
        <f t="shared" si="102"/>
        <v>-43.009189677405502</v>
      </c>
      <c r="K605" s="37">
        <f t="shared" si="103"/>
        <v>-83.068411257434818</v>
      </c>
      <c r="L605" s="35">
        <f t="shared" si="104"/>
        <v>85.736115257240201</v>
      </c>
      <c r="M605" s="36">
        <f t="shared" si="105"/>
        <v>70.231441952981683</v>
      </c>
      <c r="N605" s="37">
        <f t="shared" si="106"/>
        <v>20.484172927116187</v>
      </c>
    </row>
    <row r="606" spans="1:14" x14ac:dyDescent="0.25">
      <c r="A606" s="30" t="str">
        <f>data!A601</f>
        <v>364536558442777712_357050</v>
      </c>
      <c r="B606" s="30" t="str">
        <f>data!B601</f>
        <v>misc</v>
      </c>
      <c r="C606" s="35">
        <f>data!C601</f>
        <v>95.268443760946596</v>
      </c>
      <c r="D606" s="36">
        <f>data!D601</f>
        <v>89.068296381733504</v>
      </c>
      <c r="E606" s="37">
        <f>data!E601</f>
        <v>103.13548207954101</v>
      </c>
      <c r="F606" s="35">
        <f t="shared" si="107"/>
        <v>126.05590720143866</v>
      </c>
      <c r="G606" s="36">
        <f t="shared" si="108"/>
        <v>106.8374501755045</v>
      </c>
      <c r="H606" s="37">
        <f t="shared" si="109"/>
        <v>101.51816348948222</v>
      </c>
      <c r="I606" s="35">
        <f t="shared" si="101"/>
        <v>-30.787463440492061</v>
      </c>
      <c r="J606" s="36">
        <f t="shared" si="102"/>
        <v>-17.769153793770997</v>
      </c>
      <c r="K606" s="37">
        <f t="shared" si="103"/>
        <v>1.6173185900587868</v>
      </c>
      <c r="L606" s="35">
        <f t="shared" si="104"/>
        <v>105.54225041249686</v>
      </c>
      <c r="M606" s="36">
        <f t="shared" si="105"/>
        <v>98.00353069892904</v>
      </c>
      <c r="N606" s="37">
        <f t="shared" si="106"/>
        <v>114.50804451287564</v>
      </c>
    </row>
    <row r="607" spans="1:14" x14ac:dyDescent="0.25">
      <c r="A607" s="30" t="str">
        <f>data!A602</f>
        <v>364536532974337217_267331438</v>
      </c>
      <c r="B607" s="30" t="str">
        <f>data!B602</f>
        <v>misc</v>
      </c>
      <c r="C607" s="35">
        <f>data!C602</f>
        <v>121.023602033405</v>
      </c>
      <c r="D607" s="36">
        <f>data!D602</f>
        <v>62.580588662480103</v>
      </c>
      <c r="E607" s="37">
        <f>data!E602</f>
        <v>45.788275876799503</v>
      </c>
      <c r="F607" s="35">
        <f t="shared" si="107"/>
        <v>126.05590720143866</v>
      </c>
      <c r="G607" s="36">
        <f t="shared" si="108"/>
        <v>106.8374501755045</v>
      </c>
      <c r="H607" s="37">
        <f t="shared" si="109"/>
        <v>101.51816348948222</v>
      </c>
      <c r="I607" s="35">
        <f t="shared" si="101"/>
        <v>-5.032305168033659</v>
      </c>
      <c r="J607" s="36">
        <f t="shared" si="102"/>
        <v>-44.256861513024397</v>
      </c>
      <c r="K607" s="37">
        <f t="shared" si="103"/>
        <v>-55.729887612682717</v>
      </c>
      <c r="L607" s="35">
        <f t="shared" si="104"/>
        <v>134.07486054546084</v>
      </c>
      <c r="M607" s="36">
        <f t="shared" si="105"/>
        <v>68.858605040055807</v>
      </c>
      <c r="N607" s="37">
        <f t="shared" si="106"/>
        <v>50.83726595881658</v>
      </c>
    </row>
    <row r="608" spans="1:14" x14ac:dyDescent="0.25">
      <c r="A608" s="30" t="str">
        <f>data!A603</f>
        <v>364539262617869152_202545341</v>
      </c>
      <c r="B608" s="30" t="str">
        <f>data!B603</f>
        <v>misc</v>
      </c>
      <c r="C608" s="35">
        <f>data!C603</f>
        <v>115.566000256311</v>
      </c>
      <c r="D608" s="36">
        <f>data!D603</f>
        <v>96.962984322269193</v>
      </c>
      <c r="E608" s="37">
        <f>data!E603</f>
        <v>89.065669187064799</v>
      </c>
      <c r="F608" s="35">
        <f t="shared" si="107"/>
        <v>126.05590720143866</v>
      </c>
      <c r="G608" s="36">
        <f t="shared" si="108"/>
        <v>106.8374501755045</v>
      </c>
      <c r="H608" s="37">
        <f t="shared" si="109"/>
        <v>101.51816348948222</v>
      </c>
      <c r="I608" s="35">
        <f t="shared" si="101"/>
        <v>-10.489906945127657</v>
      </c>
      <c r="J608" s="36">
        <f t="shared" si="102"/>
        <v>-9.8744658532353071</v>
      </c>
      <c r="K608" s="37">
        <f t="shared" si="103"/>
        <v>-12.452494302417421</v>
      </c>
      <c r="L608" s="35">
        <f t="shared" si="104"/>
        <v>128.028707688644</v>
      </c>
      <c r="M608" s="36">
        <f t="shared" si="105"/>
        <v>106.6902051203501</v>
      </c>
      <c r="N608" s="37">
        <f t="shared" si="106"/>
        <v>98.88677888736602</v>
      </c>
    </row>
    <row r="609" spans="1:14" x14ac:dyDescent="0.25">
      <c r="A609" s="30" t="str">
        <f>data!A604</f>
        <v>364540575610899880_26180066</v>
      </c>
      <c r="B609" s="30" t="str">
        <f>data!B604</f>
        <v>misc</v>
      </c>
      <c r="C609" s="35">
        <f>data!C604</f>
        <v>201.32824981844499</v>
      </c>
      <c r="D609" s="36">
        <f>data!D604</f>
        <v>126.832788671023</v>
      </c>
      <c r="E609" s="37">
        <f>data!E604</f>
        <v>100.157941390063</v>
      </c>
      <c r="F609" s="35">
        <f t="shared" si="107"/>
        <v>126.05590720143866</v>
      </c>
      <c r="G609" s="36">
        <f t="shared" si="108"/>
        <v>106.8374501755045</v>
      </c>
      <c r="H609" s="37">
        <f t="shared" si="109"/>
        <v>101.51816348948222</v>
      </c>
      <c r="I609" s="35">
        <f t="shared" si="101"/>
        <v>75.272342617006331</v>
      </c>
      <c r="J609" s="36">
        <f t="shared" si="102"/>
        <v>19.995338495518496</v>
      </c>
      <c r="K609" s="37">
        <f t="shared" si="103"/>
        <v>-1.360222099419218</v>
      </c>
      <c r="L609" s="35">
        <f t="shared" si="104"/>
        <v>223.03961016479312</v>
      </c>
      <c r="M609" s="36">
        <f t="shared" si="105"/>
        <v>139.55651565264012</v>
      </c>
      <c r="N609" s="37">
        <f t="shared" si="106"/>
        <v>111.20217581536285</v>
      </c>
    </row>
    <row r="610" spans="1:14" x14ac:dyDescent="0.25">
      <c r="A610" s="30" t="str">
        <f>data!A605</f>
        <v>364540989472668904_267331438</v>
      </c>
      <c r="B610" s="30" t="str">
        <f>data!B605</f>
        <v>misc</v>
      </c>
      <c r="C610" s="35">
        <f>data!C605</f>
        <v>136.563992481524</v>
      </c>
      <c r="D610" s="36">
        <f>data!D605</f>
        <v>77.416410354991598</v>
      </c>
      <c r="E610" s="37">
        <f>data!E605</f>
        <v>53.321222606689702</v>
      </c>
      <c r="F610" s="35">
        <f t="shared" si="107"/>
        <v>126.05590720143866</v>
      </c>
      <c r="G610" s="36">
        <f t="shared" si="108"/>
        <v>106.8374501755045</v>
      </c>
      <c r="H610" s="37">
        <f t="shared" si="109"/>
        <v>101.51816348948222</v>
      </c>
      <c r="I610" s="35">
        <f t="shared" si="101"/>
        <v>10.508085280085339</v>
      </c>
      <c r="J610" s="36">
        <f t="shared" si="102"/>
        <v>-29.421039820512902</v>
      </c>
      <c r="K610" s="37">
        <f t="shared" si="103"/>
        <v>-48.196940882792518</v>
      </c>
      <c r="L610" s="35">
        <f t="shared" si="104"/>
        <v>151.29113610779666</v>
      </c>
      <c r="M610" s="36">
        <f t="shared" si="105"/>
        <v>85.182740178494058</v>
      </c>
      <c r="N610" s="37">
        <f t="shared" si="106"/>
        <v>59.200857053432685</v>
      </c>
    </row>
    <row r="611" spans="1:14" x14ac:dyDescent="0.25">
      <c r="A611" s="30" t="str">
        <f>data!A606</f>
        <v>364541506924696475_4887163</v>
      </c>
      <c r="B611" s="30" t="str">
        <f>data!B606</f>
        <v>misc</v>
      </c>
      <c r="C611" s="35">
        <f>data!C606</f>
        <v>107.26500491263999</v>
      </c>
      <c r="D611" s="36">
        <f>data!D606</f>
        <v>100.33220129010201</v>
      </c>
      <c r="E611" s="37">
        <f>data!E606</f>
        <v>117.05983809645799</v>
      </c>
      <c r="F611" s="35">
        <f t="shared" si="107"/>
        <v>126.05590720143866</v>
      </c>
      <c r="G611" s="36">
        <f t="shared" si="108"/>
        <v>106.8374501755045</v>
      </c>
      <c r="H611" s="37">
        <f t="shared" si="109"/>
        <v>101.51816348948222</v>
      </c>
      <c r="I611" s="35">
        <f t="shared" si="101"/>
        <v>-18.790902288798662</v>
      </c>
      <c r="J611" s="36">
        <f t="shared" si="102"/>
        <v>-6.5052488854024944</v>
      </c>
      <c r="K611" s="37">
        <f t="shared" si="103"/>
        <v>15.541674606975775</v>
      </c>
      <c r="L611" s="35">
        <f t="shared" si="104"/>
        <v>118.83252798161452</v>
      </c>
      <c r="M611" s="36">
        <f t="shared" si="105"/>
        <v>110.39741825849286</v>
      </c>
      <c r="N611" s="37">
        <f t="shared" si="106"/>
        <v>129.96781399714075</v>
      </c>
    </row>
    <row r="612" spans="1:14" x14ac:dyDescent="0.25">
      <c r="A612" s="30" t="str">
        <f>data!A607</f>
        <v>364542110275599555_11497430</v>
      </c>
      <c r="B612" s="30" t="str">
        <f>data!B607</f>
        <v>misc</v>
      </c>
      <c r="C612" s="35">
        <f>data!C607</f>
        <v>149.35455380409201</v>
      </c>
      <c r="D612" s="36">
        <f>data!D607</f>
        <v>139.82492844632301</v>
      </c>
      <c r="E612" s="37">
        <f>data!E607</f>
        <v>134.891953949335</v>
      </c>
      <c r="F612" s="35">
        <f t="shared" si="107"/>
        <v>126.05590720143866</v>
      </c>
      <c r="G612" s="36">
        <f t="shared" si="108"/>
        <v>106.8374501755045</v>
      </c>
      <c r="H612" s="37">
        <f t="shared" si="109"/>
        <v>101.51816348948222</v>
      </c>
      <c r="I612" s="35">
        <f t="shared" si="101"/>
        <v>23.298646602653349</v>
      </c>
      <c r="J612" s="36">
        <f t="shared" si="102"/>
        <v>32.987478270818514</v>
      </c>
      <c r="K612" s="37">
        <f t="shared" si="103"/>
        <v>33.373790459852785</v>
      </c>
      <c r="L612" s="35">
        <f t="shared" si="104"/>
        <v>165.46103930691089</v>
      </c>
      <c r="M612" s="36">
        <f t="shared" si="105"/>
        <v>153.85201271543698</v>
      </c>
      <c r="N612" s="37">
        <f t="shared" si="106"/>
        <v>149.76624490247369</v>
      </c>
    </row>
    <row r="613" spans="1:14" x14ac:dyDescent="0.25">
      <c r="A613" s="30" t="str">
        <f>data!A608</f>
        <v>364543954227704299_4424235</v>
      </c>
      <c r="B613" s="30" t="str">
        <f>data!B608</f>
        <v>misc</v>
      </c>
      <c r="C613" s="35">
        <f>data!C608</f>
        <v>152.42011619462599</v>
      </c>
      <c r="D613" s="36">
        <f>data!D608</f>
        <v>140.20117262591299</v>
      </c>
      <c r="E613" s="37">
        <f>data!E608</f>
        <v>152.33632363620799</v>
      </c>
      <c r="F613" s="35">
        <f t="shared" si="107"/>
        <v>126.05590720143866</v>
      </c>
      <c r="G613" s="36">
        <f t="shared" si="108"/>
        <v>106.8374501755045</v>
      </c>
      <c r="H613" s="37">
        <f t="shared" si="109"/>
        <v>101.51816348948222</v>
      </c>
      <c r="I613" s="35">
        <f t="shared" si="101"/>
        <v>26.364208993187333</v>
      </c>
      <c r="J613" s="36">
        <f t="shared" si="102"/>
        <v>33.363722450408488</v>
      </c>
      <c r="K613" s="37">
        <f t="shared" si="103"/>
        <v>50.818160146725774</v>
      </c>
      <c r="L613" s="35">
        <f t="shared" si="104"/>
        <v>168.85719380155899</v>
      </c>
      <c r="M613" s="36">
        <f t="shared" si="105"/>
        <v>154.26600130063127</v>
      </c>
      <c r="N613" s="37">
        <f t="shared" si="106"/>
        <v>169.13417357577902</v>
      </c>
    </row>
    <row r="614" spans="1:14" x14ac:dyDescent="0.25">
      <c r="A614" s="30" t="str">
        <f>data!A609</f>
        <v>364545356111265754_6455494</v>
      </c>
      <c r="B614" s="30" t="str">
        <f>data!B609</f>
        <v>misc</v>
      </c>
      <c r="C614" s="35">
        <f>data!C609</f>
        <v>111.376511170917</v>
      </c>
      <c r="D614" s="36">
        <f>data!D609</f>
        <v>52.811536161305398</v>
      </c>
      <c r="E614" s="37">
        <f>data!E609</f>
        <v>32.596063479858103</v>
      </c>
      <c r="F614" s="35">
        <f t="shared" si="107"/>
        <v>126.05590720143866</v>
      </c>
      <c r="G614" s="36">
        <f t="shared" si="108"/>
        <v>106.8374501755045</v>
      </c>
      <c r="H614" s="37">
        <f t="shared" si="109"/>
        <v>101.51816348948222</v>
      </c>
      <c r="I614" s="35">
        <f t="shared" si="101"/>
        <v>-14.679396030521659</v>
      </c>
      <c r="J614" s="36">
        <f t="shared" si="102"/>
        <v>-54.025914014199103</v>
      </c>
      <c r="K614" s="37">
        <f t="shared" si="103"/>
        <v>-68.922100009624117</v>
      </c>
      <c r="L614" s="35">
        <f t="shared" si="104"/>
        <v>123.38742156392685</v>
      </c>
      <c r="M614" s="36">
        <f t="shared" si="105"/>
        <v>58.10953185025275</v>
      </c>
      <c r="N614" s="37">
        <f t="shared" si="106"/>
        <v>36.190372242769882</v>
      </c>
    </row>
    <row r="615" spans="1:14" x14ac:dyDescent="0.25">
      <c r="A615" s="30" t="str">
        <f>data!A610</f>
        <v>364547105903531144_52009532</v>
      </c>
      <c r="B615" s="30" t="str">
        <f>data!B610</f>
        <v>misc</v>
      </c>
      <c r="C615" s="35">
        <f>data!C610</f>
        <v>127.457516339869</v>
      </c>
      <c r="D615" s="36">
        <f>data!D610</f>
        <v>95.926993891238297</v>
      </c>
      <c r="E615" s="37">
        <f>data!E610</f>
        <v>96.991659190909502</v>
      </c>
      <c r="F615" s="35">
        <f t="shared" si="107"/>
        <v>126.05590720143866</v>
      </c>
      <c r="G615" s="36">
        <f t="shared" si="108"/>
        <v>106.8374501755045</v>
      </c>
      <c r="H615" s="37">
        <f t="shared" si="109"/>
        <v>101.51816348948222</v>
      </c>
      <c r="I615" s="35">
        <f t="shared" si="101"/>
        <v>1.4016091384303451</v>
      </c>
      <c r="J615" s="36">
        <f t="shared" si="102"/>
        <v>-10.910456284266203</v>
      </c>
      <c r="K615" s="37">
        <f t="shared" si="103"/>
        <v>-4.5265042985727177</v>
      </c>
      <c r="L615" s="35">
        <f t="shared" si="104"/>
        <v>141.2026120658833</v>
      </c>
      <c r="M615" s="36">
        <f t="shared" si="105"/>
        <v>105.5502852595706</v>
      </c>
      <c r="N615" s="37">
        <f t="shared" si="106"/>
        <v>107.68675342444045</v>
      </c>
    </row>
    <row r="616" spans="1:14" x14ac:dyDescent="0.25">
      <c r="A616" s="30" t="str">
        <f>data!A611</f>
        <v>364550970759164798_25682027</v>
      </c>
      <c r="B616" s="30" t="str">
        <f>data!B611</f>
        <v>misc</v>
      </c>
      <c r="C616" s="35">
        <f>data!C611</f>
        <v>146.14457046435101</v>
      </c>
      <c r="D616" s="36">
        <f>data!D611</f>
        <v>128.37724806698199</v>
      </c>
      <c r="E616" s="37">
        <f>data!E611</f>
        <v>80.530202059037194</v>
      </c>
      <c r="F616" s="35">
        <f t="shared" si="107"/>
        <v>126.05590720143866</v>
      </c>
      <c r="G616" s="36">
        <f t="shared" si="108"/>
        <v>106.8374501755045</v>
      </c>
      <c r="H616" s="37">
        <f t="shared" si="109"/>
        <v>101.51816348948222</v>
      </c>
      <c r="I616" s="35">
        <f t="shared" si="101"/>
        <v>20.088663262912348</v>
      </c>
      <c r="J616" s="36">
        <f t="shared" si="102"/>
        <v>21.539797891477491</v>
      </c>
      <c r="K616" s="37">
        <f t="shared" si="103"/>
        <v>-20.987961430445026</v>
      </c>
      <c r="L616" s="35">
        <f t="shared" si="104"/>
        <v>161.90488942045951</v>
      </c>
      <c r="M616" s="36">
        <f t="shared" si="105"/>
        <v>141.2559135301565</v>
      </c>
      <c r="N616" s="37">
        <f t="shared" si="106"/>
        <v>89.410121289735471</v>
      </c>
    </row>
    <row r="617" spans="1:14" x14ac:dyDescent="0.25">
      <c r="A617" s="30" t="str">
        <f>data!A612</f>
        <v>364550741071532598_216642851</v>
      </c>
      <c r="B617" s="30" t="str">
        <f>data!B612</f>
        <v>misc</v>
      </c>
      <c r="C617" s="35">
        <f>data!C612</f>
        <v>112.44466871716</v>
      </c>
      <c r="D617" s="36">
        <f>data!D612</f>
        <v>103.91602588747899</v>
      </c>
      <c r="E617" s="37">
        <f>data!E612</f>
        <v>87.817474048442804</v>
      </c>
      <c r="F617" s="35">
        <f t="shared" si="107"/>
        <v>126.05590720143866</v>
      </c>
      <c r="G617" s="36">
        <f t="shared" si="108"/>
        <v>106.8374501755045</v>
      </c>
      <c r="H617" s="37">
        <f t="shared" si="109"/>
        <v>101.51816348948222</v>
      </c>
      <c r="I617" s="35">
        <f t="shared" si="101"/>
        <v>-13.611238484278658</v>
      </c>
      <c r="J617" s="36">
        <f t="shared" si="102"/>
        <v>-2.9214242880255057</v>
      </c>
      <c r="K617" s="37">
        <f t="shared" si="103"/>
        <v>-13.700689441039415</v>
      </c>
      <c r="L617" s="35">
        <f t="shared" si="104"/>
        <v>124.57076986662885</v>
      </c>
      <c r="M617" s="36">
        <f t="shared" si="105"/>
        <v>114.34076822943318</v>
      </c>
      <c r="N617" s="37">
        <f t="shared" si="106"/>
        <v>97.500947536096902</v>
      </c>
    </row>
    <row r="618" spans="1:14" x14ac:dyDescent="0.25">
      <c r="A618" s="30" t="str">
        <f>data!A613</f>
        <v>364551303503932520_20084218</v>
      </c>
      <c r="B618" s="30" t="str">
        <f>data!B613</f>
        <v>misc</v>
      </c>
      <c r="C618" s="35">
        <f>data!C613</f>
        <v>146.234429065743</v>
      </c>
      <c r="D618" s="36">
        <f>data!D613</f>
        <v>105.915224913494</v>
      </c>
      <c r="E618" s="37">
        <f>data!E613</f>
        <v>97.967266863172199</v>
      </c>
      <c r="F618" s="35">
        <f t="shared" si="107"/>
        <v>126.05590720143866</v>
      </c>
      <c r="G618" s="36">
        <f t="shared" si="108"/>
        <v>106.8374501755045</v>
      </c>
      <c r="H618" s="37">
        <f t="shared" si="109"/>
        <v>101.51816348948222</v>
      </c>
      <c r="I618" s="35">
        <f t="shared" si="101"/>
        <v>20.178521864304344</v>
      </c>
      <c r="J618" s="36">
        <f t="shared" si="102"/>
        <v>-0.92222526201049959</v>
      </c>
      <c r="K618" s="37">
        <f t="shared" si="103"/>
        <v>-3.5508966263100206</v>
      </c>
      <c r="L618" s="35">
        <f t="shared" si="104"/>
        <v>162.00443842782684</v>
      </c>
      <c r="M618" s="36">
        <f t="shared" si="105"/>
        <v>116.54052472056006</v>
      </c>
      <c r="N618" s="37">
        <f t="shared" si="106"/>
        <v>108.76993958414059</v>
      </c>
    </row>
    <row r="619" spans="1:14" x14ac:dyDescent="0.25">
      <c r="A619" s="30" t="str">
        <f>data!A614</f>
        <v>364552078282102156_25332212</v>
      </c>
      <c r="B619" s="30" t="str">
        <f>data!B614</f>
        <v>misc</v>
      </c>
      <c r="C619" s="35">
        <f>data!C614</f>
        <v>167.13359178093901</v>
      </c>
      <c r="D619" s="36">
        <f>data!D614</f>
        <v>132.62441795890399</v>
      </c>
      <c r="E619" s="37">
        <f>data!E614</f>
        <v>123.56557307018601</v>
      </c>
      <c r="F619" s="35">
        <f t="shared" si="107"/>
        <v>126.05590720143866</v>
      </c>
      <c r="G619" s="36">
        <f t="shared" si="108"/>
        <v>106.8374501755045</v>
      </c>
      <c r="H619" s="37">
        <f t="shared" si="109"/>
        <v>101.51816348948222</v>
      </c>
      <c r="I619" s="35">
        <f t="shared" si="101"/>
        <v>41.077684579500357</v>
      </c>
      <c r="J619" s="36">
        <f t="shared" si="102"/>
        <v>25.78696778339949</v>
      </c>
      <c r="K619" s="37">
        <f t="shared" si="103"/>
        <v>22.047409580703786</v>
      </c>
      <c r="L619" s="35">
        <f t="shared" si="104"/>
        <v>185.15737950277003</v>
      </c>
      <c r="M619" s="36">
        <f t="shared" si="105"/>
        <v>145.92915487186366</v>
      </c>
      <c r="N619" s="37">
        <f t="shared" si="106"/>
        <v>137.19092455947938</v>
      </c>
    </row>
    <row r="620" spans="1:14" x14ac:dyDescent="0.25">
      <c r="A620" s="30" t="str">
        <f>data!A615</f>
        <v>364552798044097027_280709801</v>
      </c>
      <c r="B620" s="30" t="str">
        <f>data!B615</f>
        <v>misc</v>
      </c>
      <c r="C620" s="35">
        <f>data!C615</f>
        <v>155.753267973856</v>
      </c>
      <c r="D620" s="36">
        <f>data!D615</f>
        <v>120.923394848135</v>
      </c>
      <c r="E620" s="37">
        <f>data!E615</f>
        <v>89.981695074543893</v>
      </c>
      <c r="F620" s="35">
        <f t="shared" si="107"/>
        <v>126.05590720143866</v>
      </c>
      <c r="G620" s="36">
        <f t="shared" si="108"/>
        <v>106.8374501755045</v>
      </c>
      <c r="H620" s="37">
        <f t="shared" si="109"/>
        <v>101.51816348948222</v>
      </c>
      <c r="I620" s="35">
        <f t="shared" si="101"/>
        <v>29.697360772417341</v>
      </c>
      <c r="J620" s="36">
        <f t="shared" si="102"/>
        <v>14.085944672630504</v>
      </c>
      <c r="K620" s="37">
        <f t="shared" si="103"/>
        <v>-11.536468414938327</v>
      </c>
      <c r="L620" s="35">
        <f t="shared" si="104"/>
        <v>172.54979468658112</v>
      </c>
      <c r="M620" s="36">
        <f t="shared" si="105"/>
        <v>133.05429788874184</v>
      </c>
      <c r="N620" s="37">
        <f t="shared" si="106"/>
        <v>99.903813287006557</v>
      </c>
    </row>
    <row r="621" spans="1:14" x14ac:dyDescent="0.25">
      <c r="A621" s="30" t="str">
        <f>data!A616</f>
        <v>364553001431422084_52012004</v>
      </c>
      <c r="B621" s="30" t="str">
        <f>data!B616</f>
        <v>misc</v>
      </c>
      <c r="C621" s="35">
        <f>data!C616</f>
        <v>145.825312913836</v>
      </c>
      <c r="D621" s="36">
        <f>data!D616</f>
        <v>127.996294160365</v>
      </c>
      <c r="E621" s="37">
        <f>data!E616</f>
        <v>129.163772480669</v>
      </c>
      <c r="F621" s="35">
        <f t="shared" si="107"/>
        <v>126.05590720143866</v>
      </c>
      <c r="G621" s="36">
        <f t="shared" si="108"/>
        <v>106.8374501755045</v>
      </c>
      <c r="H621" s="37">
        <f t="shared" si="109"/>
        <v>101.51816348948222</v>
      </c>
      <c r="I621" s="35">
        <f t="shared" si="101"/>
        <v>19.769405712397344</v>
      </c>
      <c r="J621" s="36">
        <f t="shared" si="102"/>
        <v>21.158843984860496</v>
      </c>
      <c r="K621" s="37">
        <f t="shared" si="103"/>
        <v>27.645608991186776</v>
      </c>
      <c r="L621" s="35">
        <f t="shared" si="104"/>
        <v>161.55120294241559</v>
      </c>
      <c r="M621" s="36">
        <f t="shared" si="105"/>
        <v>140.83674274325827</v>
      </c>
      <c r="N621" s="37">
        <f t="shared" si="106"/>
        <v>143.40642725905616</v>
      </c>
    </row>
    <row r="622" spans="1:14" x14ac:dyDescent="0.25">
      <c r="A622" s="30" t="str">
        <f>data!A617</f>
        <v>364553721249485972_52012004</v>
      </c>
      <c r="B622" s="30" t="str">
        <f>data!B617</f>
        <v>misc</v>
      </c>
      <c r="C622" s="35">
        <f>data!C617</f>
        <v>146.83349352812999</v>
      </c>
      <c r="D622" s="36">
        <f>data!D617</f>
        <v>118.107287795292</v>
      </c>
      <c r="E622" s="37">
        <f>data!E617</f>
        <v>115.576978939724</v>
      </c>
      <c r="F622" s="35">
        <f t="shared" si="107"/>
        <v>126.05590720143866</v>
      </c>
      <c r="G622" s="36">
        <f t="shared" si="108"/>
        <v>106.8374501755045</v>
      </c>
      <c r="H622" s="37">
        <f t="shared" si="109"/>
        <v>101.51816348948222</v>
      </c>
      <c r="I622" s="35">
        <f t="shared" si="101"/>
        <v>20.777586326691335</v>
      </c>
      <c r="J622" s="36">
        <f t="shared" si="102"/>
        <v>11.269837619787495</v>
      </c>
      <c r="K622" s="37">
        <f t="shared" si="103"/>
        <v>14.058815450241781</v>
      </c>
      <c r="L622" s="35">
        <f t="shared" si="104"/>
        <v>162.66810636451663</v>
      </c>
      <c r="M622" s="36">
        <f t="shared" si="105"/>
        <v>129.9556820488034</v>
      </c>
      <c r="N622" s="37">
        <f t="shared" si="106"/>
        <v>128.32144265236275</v>
      </c>
    </row>
    <row r="623" spans="1:14" x14ac:dyDescent="0.25">
      <c r="A623" s="30" t="str">
        <f>data!A618</f>
        <v>364553999238507929_202885970</v>
      </c>
      <c r="B623" s="30" t="str">
        <f>data!B618</f>
        <v>misc</v>
      </c>
      <c r="C623" s="35">
        <f>data!C618</f>
        <v>103.88785296253501</v>
      </c>
      <c r="D623" s="36">
        <f>data!D618</f>
        <v>94.951834764406797</v>
      </c>
      <c r="E623" s="37">
        <f>data!E618</f>
        <v>91.160536545772899</v>
      </c>
      <c r="F623" s="35">
        <f t="shared" si="107"/>
        <v>126.05590720143866</v>
      </c>
      <c r="G623" s="36">
        <f t="shared" si="108"/>
        <v>106.8374501755045</v>
      </c>
      <c r="H623" s="37">
        <f t="shared" si="109"/>
        <v>101.51816348948222</v>
      </c>
      <c r="I623" s="35">
        <f t="shared" si="101"/>
        <v>-22.16805423890365</v>
      </c>
      <c r="J623" s="36">
        <f t="shared" si="102"/>
        <v>-11.885615411097703</v>
      </c>
      <c r="K623" s="37">
        <f t="shared" si="103"/>
        <v>-10.35762694370932</v>
      </c>
      <c r="L623" s="35">
        <f t="shared" si="104"/>
        <v>115.09118192065215</v>
      </c>
      <c r="M623" s="36">
        <f t="shared" si="105"/>
        <v>104.47729923305924</v>
      </c>
      <c r="N623" s="37">
        <f t="shared" si="106"/>
        <v>101.21264346784587</v>
      </c>
    </row>
    <row r="624" spans="1:14" x14ac:dyDescent="0.25">
      <c r="A624" s="30" t="str">
        <f>data!A619</f>
        <v>364554636210550362_173865844</v>
      </c>
      <c r="B624" s="30" t="str">
        <f>data!B619</f>
        <v>misc</v>
      </c>
      <c r="C624" s="35">
        <f>data!C619</f>
        <v>129.684480328078</v>
      </c>
      <c r="D624" s="36">
        <f>data!D619</f>
        <v>105.673747276688</v>
      </c>
      <c r="E624" s="37">
        <f>data!E619</f>
        <v>115.065423555042</v>
      </c>
      <c r="F624" s="35">
        <f t="shared" si="107"/>
        <v>126.05590720143866</v>
      </c>
      <c r="G624" s="36">
        <f t="shared" si="108"/>
        <v>106.8374501755045</v>
      </c>
      <c r="H624" s="37">
        <f t="shared" si="109"/>
        <v>101.51816348948222</v>
      </c>
      <c r="I624" s="35">
        <f t="shared" si="101"/>
        <v>3.6285731266393384</v>
      </c>
      <c r="J624" s="36">
        <f t="shared" si="102"/>
        <v>-1.1637028988164957</v>
      </c>
      <c r="K624" s="37">
        <f t="shared" si="103"/>
        <v>13.547260065559783</v>
      </c>
      <c r="L624" s="35">
        <f t="shared" si="104"/>
        <v>143.66973319880472</v>
      </c>
      <c r="M624" s="36">
        <f t="shared" si="105"/>
        <v>116.27482231068804</v>
      </c>
      <c r="N624" s="37">
        <f t="shared" si="106"/>
        <v>127.75347898380888</v>
      </c>
    </row>
    <row r="625" spans="1:14" x14ac:dyDescent="0.25">
      <c r="A625" s="30" t="str">
        <f>data!A620</f>
        <v>364555482724553360_5008571</v>
      </c>
      <c r="B625" s="30" t="str">
        <f>data!B620</f>
        <v>misc</v>
      </c>
      <c r="C625" s="35">
        <f>data!C620</f>
        <v>114.725650390875</v>
      </c>
      <c r="D625" s="36">
        <f>data!D620</f>
        <v>96.5981673715238</v>
      </c>
      <c r="E625" s="37">
        <f>data!E620</f>
        <v>113.831111965483</v>
      </c>
      <c r="F625" s="35">
        <f t="shared" si="107"/>
        <v>126.05590720143866</v>
      </c>
      <c r="G625" s="36">
        <f t="shared" si="108"/>
        <v>106.8374501755045</v>
      </c>
      <c r="H625" s="37">
        <f t="shared" si="109"/>
        <v>101.51816348948222</v>
      </c>
      <c r="I625" s="35">
        <f t="shared" si="101"/>
        <v>-11.330256810563654</v>
      </c>
      <c r="J625" s="36">
        <f t="shared" si="102"/>
        <v>-10.2392828039807</v>
      </c>
      <c r="K625" s="37">
        <f t="shared" si="103"/>
        <v>12.312948476000784</v>
      </c>
      <c r="L625" s="35">
        <f t="shared" si="104"/>
        <v>127.09773398496404</v>
      </c>
      <c r="M625" s="36">
        <f t="shared" si="105"/>
        <v>106.28879013113068</v>
      </c>
      <c r="N625" s="37">
        <f t="shared" si="106"/>
        <v>126.38306209536135</v>
      </c>
    </row>
    <row r="626" spans="1:14" x14ac:dyDescent="0.25">
      <c r="A626" s="30" t="str">
        <f>data!A621</f>
        <v>364556451856831938_26925052</v>
      </c>
      <c r="B626" s="30" t="str">
        <f>data!B621</f>
        <v>misc</v>
      </c>
      <c r="C626" s="35">
        <f>data!C621</f>
        <v>148.03098167371499</v>
      </c>
      <c r="D626" s="36">
        <f>data!D621</f>
        <v>104.642861719851</v>
      </c>
      <c r="E626" s="37">
        <f>data!E621</f>
        <v>78.691667734632006</v>
      </c>
      <c r="F626" s="35">
        <f t="shared" si="107"/>
        <v>126.05590720143866</v>
      </c>
      <c r="G626" s="36">
        <f t="shared" si="108"/>
        <v>106.8374501755045</v>
      </c>
      <c r="H626" s="37">
        <f t="shared" si="109"/>
        <v>101.51816348948222</v>
      </c>
      <c r="I626" s="35">
        <f t="shared" si="101"/>
        <v>21.975074472276333</v>
      </c>
      <c r="J626" s="36">
        <f t="shared" si="102"/>
        <v>-2.194588455653502</v>
      </c>
      <c r="K626" s="37">
        <f t="shared" si="103"/>
        <v>-22.826495754850214</v>
      </c>
      <c r="L626" s="35">
        <f t="shared" si="104"/>
        <v>163.99473235669157</v>
      </c>
      <c r="M626" s="36">
        <f t="shared" si="105"/>
        <v>115.140519439512</v>
      </c>
      <c r="N626" s="37">
        <f t="shared" si="106"/>
        <v>87.368855122044764</v>
      </c>
    </row>
    <row r="627" spans="1:14" x14ac:dyDescent="0.25">
      <c r="A627" s="30" t="str">
        <f>data!A622</f>
        <v>364559814733975218_13846650</v>
      </c>
      <c r="B627" s="30" t="str">
        <f>data!B622</f>
        <v>misc</v>
      </c>
      <c r="C627" s="35">
        <f>data!C622</f>
        <v>91.407354009141699</v>
      </c>
      <c r="D627" s="36">
        <f>data!D622</f>
        <v>87.060607031483599</v>
      </c>
      <c r="E627" s="37">
        <f>data!E622</f>
        <v>113.422668631722</v>
      </c>
      <c r="F627" s="35">
        <f t="shared" si="107"/>
        <v>126.05590720143866</v>
      </c>
      <c r="G627" s="36">
        <f t="shared" si="108"/>
        <v>106.8374501755045</v>
      </c>
      <c r="H627" s="37">
        <f t="shared" si="109"/>
        <v>101.51816348948222</v>
      </c>
      <c r="I627" s="35">
        <f t="shared" si="101"/>
        <v>-34.648553192296959</v>
      </c>
      <c r="J627" s="36">
        <f t="shared" si="102"/>
        <v>-19.776843144020901</v>
      </c>
      <c r="K627" s="37">
        <f t="shared" si="103"/>
        <v>11.904505142239785</v>
      </c>
      <c r="L627" s="35">
        <f t="shared" si="104"/>
        <v>101.26477840431897</v>
      </c>
      <c r="M627" s="36">
        <f t="shared" si="105"/>
        <v>95.794432143503187</v>
      </c>
      <c r="N627" s="37">
        <f t="shared" si="106"/>
        <v>125.92958045645049</v>
      </c>
    </row>
    <row r="628" spans="1:14" x14ac:dyDescent="0.25">
      <c r="A628" s="30" t="str">
        <f>data!A623</f>
        <v>364561476918961910_193200760</v>
      </c>
      <c r="B628" s="30" t="str">
        <f>data!B623</f>
        <v>misc</v>
      </c>
      <c r="C628" s="35">
        <f>data!C623</f>
        <v>186.682173523003</v>
      </c>
      <c r="D628" s="36">
        <f>data!D623</f>
        <v>141.223866888803</v>
      </c>
      <c r="E628" s="37">
        <f>data!E623</f>
        <v>125.68481139732501</v>
      </c>
      <c r="F628" s="35">
        <f t="shared" si="107"/>
        <v>126.05590720143866</v>
      </c>
      <c r="G628" s="36">
        <f t="shared" si="108"/>
        <v>106.8374501755045</v>
      </c>
      <c r="H628" s="37">
        <f t="shared" si="109"/>
        <v>101.51816348948222</v>
      </c>
      <c r="I628" s="35">
        <f t="shared" si="101"/>
        <v>60.626266321564344</v>
      </c>
      <c r="J628" s="36">
        <f t="shared" si="102"/>
        <v>34.386416713298502</v>
      </c>
      <c r="K628" s="37">
        <f t="shared" si="103"/>
        <v>24.166647907842787</v>
      </c>
      <c r="L628" s="35">
        <f t="shared" si="104"/>
        <v>206.8140921347848</v>
      </c>
      <c r="M628" s="36">
        <f t="shared" si="105"/>
        <v>155.39129113618847</v>
      </c>
      <c r="N628" s="37">
        <f t="shared" si="106"/>
        <v>139.54384745084928</v>
      </c>
    </row>
    <row r="629" spans="1:14" x14ac:dyDescent="0.25">
      <c r="A629" s="30" t="str">
        <f>data!A624</f>
        <v>364562807255023604_18024174</v>
      </c>
      <c r="B629" s="30" t="str">
        <f>data!B624</f>
        <v>misc</v>
      </c>
      <c r="C629" s="35">
        <f>data!C624</f>
        <v>130.32645563672</v>
      </c>
      <c r="D629" s="36">
        <f>data!D624</f>
        <v>125.541031227305</v>
      </c>
      <c r="E629" s="37">
        <f>data!E624</f>
        <v>83.365009184501602</v>
      </c>
      <c r="F629" s="35">
        <f t="shared" si="107"/>
        <v>126.05590720143866</v>
      </c>
      <c r="G629" s="36">
        <f t="shared" si="108"/>
        <v>106.8374501755045</v>
      </c>
      <c r="H629" s="37">
        <f t="shared" si="109"/>
        <v>101.51816348948222</v>
      </c>
      <c r="I629" s="35">
        <f t="shared" si="101"/>
        <v>4.2705484352813414</v>
      </c>
      <c r="J629" s="36">
        <f t="shared" si="102"/>
        <v>18.703581051800498</v>
      </c>
      <c r="K629" s="37">
        <f t="shared" si="103"/>
        <v>-18.153154304980617</v>
      </c>
      <c r="L629" s="35">
        <f t="shared" si="104"/>
        <v>144.38093951338828</v>
      </c>
      <c r="M629" s="36">
        <f t="shared" si="105"/>
        <v>138.13517051150919</v>
      </c>
      <c r="N629" s="37">
        <f t="shared" si="106"/>
        <v>92.557517452171098</v>
      </c>
    </row>
    <row r="630" spans="1:14" x14ac:dyDescent="0.25">
      <c r="A630" s="30" t="str">
        <f>data!A625</f>
        <v>364565118525929929_37673869</v>
      </c>
      <c r="B630" s="30" t="str">
        <f>data!B625</f>
        <v>misc</v>
      </c>
      <c r="C630" s="35">
        <f>data!C625</f>
        <v>170.59315861420799</v>
      </c>
      <c r="D630" s="36">
        <f>data!D625</f>
        <v>120.937577427485</v>
      </c>
      <c r="E630" s="37">
        <f>data!E625</f>
        <v>87.886347131445106</v>
      </c>
      <c r="F630" s="35">
        <f t="shared" si="107"/>
        <v>126.05590720143866</v>
      </c>
      <c r="G630" s="36">
        <f t="shared" si="108"/>
        <v>106.8374501755045</v>
      </c>
      <c r="H630" s="37">
        <f t="shared" si="109"/>
        <v>101.51816348948222</v>
      </c>
      <c r="I630" s="35">
        <f t="shared" si="101"/>
        <v>44.537251412769336</v>
      </c>
      <c r="J630" s="36">
        <f t="shared" si="102"/>
        <v>14.100127251980496</v>
      </c>
      <c r="K630" s="37">
        <f t="shared" si="103"/>
        <v>-13.631816358037113</v>
      </c>
      <c r="L630" s="35">
        <f t="shared" si="104"/>
        <v>188.9900281177915</v>
      </c>
      <c r="M630" s="36">
        <f t="shared" si="105"/>
        <v>133.06990324897865</v>
      </c>
      <c r="N630" s="37">
        <f t="shared" si="106"/>
        <v>97.577415128967459</v>
      </c>
    </row>
    <row r="631" spans="1:14" x14ac:dyDescent="0.25">
      <c r="A631" s="30" t="str">
        <f>data!A626</f>
        <v>364568000564690294_16432174</v>
      </c>
      <c r="B631" s="30" t="str">
        <f>data!B626</f>
        <v>misc</v>
      </c>
      <c r="C631" s="35">
        <f>data!C626</f>
        <v>193.222211542569</v>
      </c>
      <c r="D631" s="36">
        <f>data!D626</f>
        <v>152.067324533299</v>
      </c>
      <c r="E631" s="37">
        <f>data!E626</f>
        <v>84.075441069674</v>
      </c>
      <c r="F631" s="35">
        <f t="shared" si="107"/>
        <v>126.05590720143866</v>
      </c>
      <c r="G631" s="36">
        <f t="shared" si="108"/>
        <v>106.8374501755045</v>
      </c>
      <c r="H631" s="37">
        <f t="shared" si="109"/>
        <v>101.51816348948222</v>
      </c>
      <c r="I631" s="35">
        <f t="shared" si="101"/>
        <v>67.166304341130342</v>
      </c>
      <c r="J631" s="36">
        <f t="shared" si="102"/>
        <v>45.2298743577945</v>
      </c>
      <c r="K631" s="37">
        <f t="shared" si="103"/>
        <v>-17.44272241980822</v>
      </c>
      <c r="L631" s="35">
        <f t="shared" si="104"/>
        <v>214.05941181377841</v>
      </c>
      <c r="M631" s="36">
        <f t="shared" si="105"/>
        <v>167.32255262108697</v>
      </c>
      <c r="N631" s="37">
        <f t="shared" si="106"/>
        <v>93.346287371993142</v>
      </c>
    </row>
    <row r="632" spans="1:14" x14ac:dyDescent="0.25">
      <c r="A632" s="30" t="str">
        <f>data!A627</f>
        <v>364568270400887111_144037021</v>
      </c>
      <c r="B632" s="30" t="str">
        <f>data!B627</f>
        <v>misc</v>
      </c>
      <c r="C632" s="35">
        <f>data!C627</f>
        <v>118.47793583664399</v>
      </c>
      <c r="D632" s="36">
        <f>data!D627</f>
        <v>90.984407706437594</v>
      </c>
      <c r="E632" s="37">
        <f>data!E627</f>
        <v>73.225009611687796</v>
      </c>
      <c r="F632" s="35">
        <f t="shared" si="107"/>
        <v>126.05590720143866</v>
      </c>
      <c r="G632" s="36">
        <f t="shared" si="108"/>
        <v>106.8374501755045</v>
      </c>
      <c r="H632" s="37">
        <f t="shared" si="109"/>
        <v>101.51816348948222</v>
      </c>
      <c r="I632" s="35">
        <f t="shared" si="101"/>
        <v>-7.5779713647946636</v>
      </c>
      <c r="J632" s="36">
        <f t="shared" si="102"/>
        <v>-15.853042469066907</v>
      </c>
      <c r="K632" s="37">
        <f t="shared" si="103"/>
        <v>-28.293153877794424</v>
      </c>
      <c r="L632" s="35">
        <f t="shared" si="104"/>
        <v>131.25466816487199</v>
      </c>
      <c r="M632" s="36">
        <f t="shared" si="105"/>
        <v>100.11186422120032</v>
      </c>
      <c r="N632" s="37">
        <f t="shared" si="106"/>
        <v>81.299398529055765</v>
      </c>
    </row>
    <row r="633" spans="1:14" x14ac:dyDescent="0.25">
      <c r="A633" s="30" t="str">
        <f>data!A628</f>
        <v>363364477849392837_144233412</v>
      </c>
      <c r="B633" s="30" t="str">
        <f>data!B628</f>
        <v>monuments</v>
      </c>
      <c r="C633" s="35">
        <f>data!C628</f>
        <v>143.51962920244301</v>
      </c>
      <c r="D633" s="36">
        <f>data!D628</f>
        <v>146.971923191934</v>
      </c>
      <c r="E633" s="37">
        <f>data!E628</f>
        <v>150.388899568542</v>
      </c>
      <c r="F633" s="35">
        <f t="shared" si="107"/>
        <v>116.04813185468745</v>
      </c>
      <c r="G633" s="36">
        <f t="shared" si="108"/>
        <v>110.56766298324835</v>
      </c>
      <c r="H633" s="37">
        <f t="shared" si="109"/>
        <v>113.01827394887023</v>
      </c>
      <c r="I633" s="35">
        <f t="shared" si="101"/>
        <v>27.471497347755559</v>
      </c>
      <c r="J633" s="36">
        <f t="shared" si="102"/>
        <v>36.404260208685642</v>
      </c>
      <c r="K633" s="37">
        <f t="shared" si="103"/>
        <v>37.37062561967177</v>
      </c>
      <c r="L633" s="35">
        <f t="shared" si="104"/>
        <v>188.62214962969352</v>
      </c>
      <c r="M633" s="36">
        <f t="shared" si="105"/>
        <v>191.84372543886158</v>
      </c>
      <c r="N633" s="37">
        <f t="shared" si="106"/>
        <v>185.90098789856484</v>
      </c>
    </row>
    <row r="634" spans="1:14" x14ac:dyDescent="0.25">
      <c r="A634" s="30" t="str">
        <f>data!A629</f>
        <v>363367192307434624_6240256</v>
      </c>
      <c r="B634" s="30" t="str">
        <f>data!B629</f>
        <v>monuments</v>
      </c>
      <c r="C634" s="35">
        <f>data!C629</f>
        <v>126.66717929001599</v>
      </c>
      <c r="D634" s="36">
        <f>data!D629</f>
        <v>112.753855354778</v>
      </c>
      <c r="E634" s="37">
        <f>data!E629</f>
        <v>104.369665513264</v>
      </c>
      <c r="F634" s="35">
        <f t="shared" si="107"/>
        <v>116.04813185468745</v>
      </c>
      <c r="G634" s="36">
        <f t="shared" si="108"/>
        <v>110.56766298324835</v>
      </c>
      <c r="H634" s="37">
        <f t="shared" si="109"/>
        <v>113.01827394887023</v>
      </c>
      <c r="I634" s="35">
        <f t="shared" si="101"/>
        <v>10.61904743532854</v>
      </c>
      <c r="J634" s="36">
        <f t="shared" si="102"/>
        <v>2.1861923715296427</v>
      </c>
      <c r="K634" s="37">
        <f t="shared" si="103"/>
        <v>-8.6486084356062349</v>
      </c>
      <c r="L634" s="35">
        <f t="shared" si="104"/>
        <v>166.47364390491276</v>
      </c>
      <c r="M634" s="36">
        <f t="shared" si="105"/>
        <v>147.17858485533029</v>
      </c>
      <c r="N634" s="37">
        <f t="shared" si="106"/>
        <v>128.10101651424685</v>
      </c>
    </row>
    <row r="635" spans="1:14" x14ac:dyDescent="0.25">
      <c r="A635" s="30" t="str">
        <f>data!A630</f>
        <v>363368645432849165_32965651</v>
      </c>
      <c r="B635" s="30" t="str">
        <f>data!B630</f>
        <v>monuments</v>
      </c>
      <c r="C635" s="35">
        <f>data!C630</f>
        <v>158.121716006664</v>
      </c>
      <c r="D635" s="36">
        <f>data!D630</f>
        <v>148.230402836515</v>
      </c>
      <c r="E635" s="37">
        <f>data!E630</f>
        <v>136.54834678969601</v>
      </c>
      <c r="F635" s="35">
        <f t="shared" si="107"/>
        <v>116.04813185468745</v>
      </c>
      <c r="G635" s="36">
        <f t="shared" si="108"/>
        <v>110.56766298324835</v>
      </c>
      <c r="H635" s="37">
        <f t="shared" si="109"/>
        <v>113.01827394887023</v>
      </c>
      <c r="I635" s="35">
        <f t="shared" si="101"/>
        <v>42.073584151976547</v>
      </c>
      <c r="J635" s="36">
        <f t="shared" si="102"/>
        <v>37.662739853266643</v>
      </c>
      <c r="K635" s="37">
        <f t="shared" si="103"/>
        <v>23.530072840825781</v>
      </c>
      <c r="L635" s="35">
        <f t="shared" si="104"/>
        <v>207.81309248118652</v>
      </c>
      <c r="M635" s="36">
        <f t="shared" si="105"/>
        <v>193.48642982866602</v>
      </c>
      <c r="N635" s="37">
        <f t="shared" si="106"/>
        <v>168.51730972609664</v>
      </c>
    </row>
    <row r="636" spans="1:14" x14ac:dyDescent="0.25">
      <c r="A636" s="30" t="str">
        <f>data!A631</f>
        <v>364046897972421176_41398751</v>
      </c>
      <c r="B636" s="30" t="str">
        <f>data!B631</f>
        <v>monuments</v>
      </c>
      <c r="C636" s="35">
        <f>data!C631</f>
        <v>122.026699132812</v>
      </c>
      <c r="D636" s="36">
        <f>data!D631</f>
        <v>117.39081122645101</v>
      </c>
      <c r="E636" s="37">
        <f>data!E631</f>
        <v>113.43741723268801</v>
      </c>
      <c r="F636" s="35">
        <f t="shared" si="107"/>
        <v>116.04813185468745</v>
      </c>
      <c r="G636" s="36">
        <f t="shared" si="108"/>
        <v>110.56766298324835</v>
      </c>
      <c r="H636" s="37">
        <f t="shared" si="109"/>
        <v>113.01827394887023</v>
      </c>
      <c r="I636" s="35">
        <f t="shared" si="101"/>
        <v>5.9785672781245438</v>
      </c>
      <c r="J636" s="36">
        <f t="shared" si="102"/>
        <v>6.8231482432026525</v>
      </c>
      <c r="K636" s="37">
        <f t="shared" si="103"/>
        <v>0.41914328381777466</v>
      </c>
      <c r="L636" s="35">
        <f t="shared" si="104"/>
        <v>160.37484510345337</v>
      </c>
      <c r="M636" s="36">
        <f t="shared" si="105"/>
        <v>153.23124355229544</v>
      </c>
      <c r="N636" s="37">
        <f t="shared" si="106"/>
        <v>139.49007590783091</v>
      </c>
    </row>
    <row r="637" spans="1:14" x14ac:dyDescent="0.25">
      <c r="A637" s="30" t="str">
        <f>data!A632</f>
        <v>364047119675145182_231498949</v>
      </c>
      <c r="B637" s="30" t="str">
        <f>data!B632</f>
        <v>monuments</v>
      </c>
      <c r="C637" s="35">
        <f>data!C632</f>
        <v>88.608665470545503</v>
      </c>
      <c r="D637" s="36">
        <f>data!D632</f>
        <v>54.342112008201902</v>
      </c>
      <c r="E637" s="37">
        <f>data!E632</f>
        <v>12.2061066256567</v>
      </c>
      <c r="F637" s="35">
        <f t="shared" si="107"/>
        <v>116.04813185468745</v>
      </c>
      <c r="G637" s="36">
        <f t="shared" si="108"/>
        <v>110.56766298324835</v>
      </c>
      <c r="H637" s="37">
        <f t="shared" si="109"/>
        <v>113.01827394887023</v>
      </c>
      <c r="I637" s="35">
        <f t="shared" si="101"/>
        <v>-27.439466384141951</v>
      </c>
      <c r="J637" s="36">
        <f t="shared" si="102"/>
        <v>-56.225550975046453</v>
      </c>
      <c r="K637" s="37">
        <f t="shared" si="103"/>
        <v>-100.81216732321353</v>
      </c>
      <c r="L637" s="35">
        <f t="shared" si="104"/>
        <v>116.45485046019191</v>
      </c>
      <c r="M637" s="36">
        <f t="shared" si="105"/>
        <v>70.933229894902098</v>
      </c>
      <c r="N637" s="37">
        <f t="shared" si="106"/>
        <v>12.343960236826224</v>
      </c>
    </row>
    <row r="638" spans="1:14" x14ac:dyDescent="0.25">
      <c r="A638" s="30" t="str">
        <f>data!A633</f>
        <v>364058520471026196_41047125</v>
      </c>
      <c r="B638" s="30" t="str">
        <f>data!B633</f>
        <v>monuments</v>
      </c>
      <c r="C638" s="35">
        <f>data!C633</f>
        <v>111.55256525268</v>
      </c>
      <c r="D638" s="36">
        <f>data!D633</f>
        <v>78.027681660899603</v>
      </c>
      <c r="E638" s="37">
        <f>data!E633</f>
        <v>79.132438378401503</v>
      </c>
      <c r="F638" s="35">
        <f t="shared" si="107"/>
        <v>116.04813185468745</v>
      </c>
      <c r="G638" s="36">
        <f t="shared" si="108"/>
        <v>110.56766298324835</v>
      </c>
      <c r="H638" s="37">
        <f t="shared" si="109"/>
        <v>113.01827394887023</v>
      </c>
      <c r="I638" s="35">
        <f t="shared" si="101"/>
        <v>-4.4955666020074574</v>
      </c>
      <c r="J638" s="36">
        <f t="shared" si="102"/>
        <v>-32.539981322348751</v>
      </c>
      <c r="K638" s="37">
        <f t="shared" si="103"/>
        <v>-33.885835570468728</v>
      </c>
      <c r="L638" s="35">
        <f t="shared" si="104"/>
        <v>146.60910686291678</v>
      </c>
      <c r="M638" s="36">
        <f t="shared" si="105"/>
        <v>101.85020929226053</v>
      </c>
      <c r="N638" s="37">
        <f t="shared" si="106"/>
        <v>96.403161559460074</v>
      </c>
    </row>
    <row r="639" spans="1:14" x14ac:dyDescent="0.25">
      <c r="A639" s="30" t="str">
        <f>data!A634</f>
        <v>364059372233505316_41047125</v>
      </c>
      <c r="B639" s="30" t="str">
        <f>data!B634</f>
        <v>monuments</v>
      </c>
      <c r="C639" s="35">
        <f>data!C634</f>
        <v>101.580695459011</v>
      </c>
      <c r="D639" s="36">
        <f>data!D634</f>
        <v>84.9346725618352</v>
      </c>
      <c r="E639" s="37">
        <f>data!E634</f>
        <v>63.238252381562603</v>
      </c>
      <c r="F639" s="35">
        <f t="shared" si="107"/>
        <v>116.04813185468745</v>
      </c>
      <c r="G639" s="36">
        <f t="shared" si="108"/>
        <v>110.56766298324835</v>
      </c>
      <c r="H639" s="37">
        <f t="shared" si="109"/>
        <v>113.01827394887023</v>
      </c>
      <c r="I639" s="35">
        <f t="shared" si="101"/>
        <v>-14.467436395676458</v>
      </c>
      <c r="J639" s="36">
        <f t="shared" si="102"/>
        <v>-25.632990421413155</v>
      </c>
      <c r="K639" s="37">
        <f t="shared" si="103"/>
        <v>-49.780021567307628</v>
      </c>
      <c r="L639" s="35">
        <f t="shared" si="104"/>
        <v>133.50347436677848</v>
      </c>
      <c r="M639" s="36">
        <f t="shared" si="105"/>
        <v>110.86596439180681</v>
      </c>
      <c r="N639" s="37">
        <f t="shared" si="106"/>
        <v>76.440128391832829</v>
      </c>
    </row>
    <row r="640" spans="1:14" x14ac:dyDescent="0.25">
      <c r="A640" s="30" t="str">
        <f>data!A635</f>
        <v>364064766828740945_251341023</v>
      </c>
      <c r="B640" s="30" t="str">
        <f>data!B635</f>
        <v>monuments</v>
      </c>
      <c r="C640" s="35">
        <f>data!C635</f>
        <v>98.082799350677007</v>
      </c>
      <c r="D640" s="36">
        <f>data!D635</f>
        <v>85.421280276816603</v>
      </c>
      <c r="E640" s="37">
        <f>data!E635</f>
        <v>91.218270750566006</v>
      </c>
      <c r="F640" s="35">
        <f t="shared" si="107"/>
        <v>116.04813185468745</v>
      </c>
      <c r="G640" s="36">
        <f t="shared" si="108"/>
        <v>110.56766298324835</v>
      </c>
      <c r="H640" s="37">
        <f t="shared" si="109"/>
        <v>113.01827394887023</v>
      </c>
      <c r="I640" s="35">
        <f t="shared" si="101"/>
        <v>-17.965332504010448</v>
      </c>
      <c r="J640" s="36">
        <f t="shared" si="102"/>
        <v>-25.146382706431751</v>
      </c>
      <c r="K640" s="37">
        <f t="shared" si="103"/>
        <v>-21.800003198304225</v>
      </c>
      <c r="L640" s="35">
        <f t="shared" si="104"/>
        <v>128.90632840979836</v>
      </c>
      <c r="M640" s="36">
        <f t="shared" si="105"/>
        <v>111.50113766056383</v>
      </c>
      <c r="N640" s="37">
        <f t="shared" si="106"/>
        <v>111.58291801580756</v>
      </c>
    </row>
    <row r="641" spans="1:14" x14ac:dyDescent="0.25">
      <c r="A641" s="30" t="str">
        <f>data!A636</f>
        <v>364070640087234471_185400796</v>
      </c>
      <c r="B641" s="30" t="str">
        <f>data!B636</f>
        <v>monuments</v>
      </c>
      <c r="C641" s="35">
        <f>data!C636</f>
        <v>126.921333675082</v>
      </c>
      <c r="D641" s="36">
        <f>data!D636</f>
        <v>139.32989448502701</v>
      </c>
      <c r="E641" s="37">
        <f>data!E636</f>
        <v>154.24564270152501</v>
      </c>
      <c r="F641" s="35">
        <f t="shared" si="107"/>
        <v>116.04813185468745</v>
      </c>
      <c r="G641" s="36">
        <f t="shared" si="108"/>
        <v>110.56766298324835</v>
      </c>
      <c r="H641" s="37">
        <f t="shared" si="109"/>
        <v>113.01827394887023</v>
      </c>
      <c r="I641" s="35">
        <f t="shared" si="101"/>
        <v>10.873201820394542</v>
      </c>
      <c r="J641" s="36">
        <f t="shared" si="102"/>
        <v>28.762231501778658</v>
      </c>
      <c r="K641" s="37">
        <f t="shared" si="103"/>
        <v>41.227368752654783</v>
      </c>
      <c r="L641" s="35">
        <f t="shared" si="104"/>
        <v>166.8076689209706</v>
      </c>
      <c r="M641" s="36">
        <f t="shared" si="105"/>
        <v>181.86851911915394</v>
      </c>
      <c r="N641" s="37">
        <f t="shared" si="106"/>
        <v>190.7450416360806</v>
      </c>
    </row>
    <row r="642" spans="1:14" x14ac:dyDescent="0.25">
      <c r="A642" s="30" t="str">
        <f>data!A637</f>
        <v>364102858166850063_29283923</v>
      </c>
      <c r="B642" s="30" t="str">
        <f>data!B637</f>
        <v>monuments</v>
      </c>
      <c r="C642" s="35">
        <f>data!C637</f>
        <v>109.94660173437499</v>
      </c>
      <c r="D642" s="36">
        <f>data!D637</f>
        <v>86.649280191379304</v>
      </c>
      <c r="E642" s="37">
        <f>data!E637</f>
        <v>77.004602930496802</v>
      </c>
      <c r="F642" s="35">
        <f t="shared" si="107"/>
        <v>116.04813185468745</v>
      </c>
      <c r="G642" s="36">
        <f t="shared" si="108"/>
        <v>110.56766298324835</v>
      </c>
      <c r="H642" s="37">
        <f t="shared" si="109"/>
        <v>113.01827394887023</v>
      </c>
      <c r="I642" s="35">
        <f t="shared" si="101"/>
        <v>-6.1015301203124608</v>
      </c>
      <c r="J642" s="36">
        <f t="shared" si="102"/>
        <v>-23.91838279186905</v>
      </c>
      <c r="K642" s="37">
        <f t="shared" si="103"/>
        <v>-36.013671018373429</v>
      </c>
      <c r="L642" s="35">
        <f t="shared" si="104"/>
        <v>144.49845278212712</v>
      </c>
      <c r="M642" s="36">
        <f t="shared" si="105"/>
        <v>113.10405659454727</v>
      </c>
      <c r="N642" s="37">
        <f t="shared" si="106"/>
        <v>93.730608864391414</v>
      </c>
    </row>
    <row r="643" spans="1:14" x14ac:dyDescent="0.25">
      <c r="A643" s="30" t="str">
        <f>data!A638</f>
        <v>364123295626832268_8209617</v>
      </c>
      <c r="B643" s="30" t="str">
        <f>data!B638</f>
        <v>monuments</v>
      </c>
      <c r="C643" s="35">
        <f>data!C638</f>
        <v>156.81486821307999</v>
      </c>
      <c r="D643" s="36">
        <f>data!D638</f>
        <v>132.64508308770101</v>
      </c>
      <c r="E643" s="37">
        <f>data!E638</f>
        <v>95.495567943953105</v>
      </c>
      <c r="F643" s="35">
        <f t="shared" si="107"/>
        <v>116.04813185468745</v>
      </c>
      <c r="G643" s="36">
        <f t="shared" si="108"/>
        <v>110.56766298324835</v>
      </c>
      <c r="H643" s="37">
        <f t="shared" si="109"/>
        <v>113.01827394887023</v>
      </c>
      <c r="I643" s="35">
        <f t="shared" si="101"/>
        <v>40.766736358392535</v>
      </c>
      <c r="J643" s="36">
        <f t="shared" si="102"/>
        <v>22.077420104452656</v>
      </c>
      <c r="K643" s="37">
        <f t="shared" si="103"/>
        <v>-17.522706004917126</v>
      </c>
      <c r="L643" s="35">
        <f t="shared" si="104"/>
        <v>206.09555431979024</v>
      </c>
      <c r="M643" s="36">
        <f t="shared" si="105"/>
        <v>173.1427768517386</v>
      </c>
      <c r="N643" s="37">
        <f t="shared" si="106"/>
        <v>116.95518594801673</v>
      </c>
    </row>
    <row r="644" spans="1:14" x14ac:dyDescent="0.25">
      <c r="A644" s="30" t="str">
        <f>data!A639</f>
        <v>364145271581643503_1029291</v>
      </c>
      <c r="B644" s="30" t="str">
        <f>data!B639</f>
        <v>monuments</v>
      </c>
      <c r="C644" s="35">
        <f>data!C639</f>
        <v>120.618875218932</v>
      </c>
      <c r="D644" s="36">
        <f>data!D639</f>
        <v>109.33844888717999</v>
      </c>
      <c r="E644" s="37">
        <f>data!E639</f>
        <v>102.190033747703</v>
      </c>
      <c r="F644" s="35">
        <f t="shared" si="107"/>
        <v>116.04813185468745</v>
      </c>
      <c r="G644" s="36">
        <f t="shared" si="108"/>
        <v>110.56766298324835</v>
      </c>
      <c r="H644" s="37">
        <f t="shared" si="109"/>
        <v>113.01827394887023</v>
      </c>
      <c r="I644" s="35">
        <f t="shared" si="101"/>
        <v>4.5707433642445494</v>
      </c>
      <c r="J644" s="36">
        <f t="shared" si="102"/>
        <v>-1.2292140960683611</v>
      </c>
      <c r="K644" s="37">
        <f t="shared" si="103"/>
        <v>-10.828240201167233</v>
      </c>
      <c r="L644" s="35">
        <f t="shared" si="104"/>
        <v>158.52459803681995</v>
      </c>
      <c r="M644" s="36">
        <f t="shared" si="105"/>
        <v>142.72042518508965</v>
      </c>
      <c r="N644" s="37">
        <f t="shared" si="106"/>
        <v>125.36340785421467</v>
      </c>
    </row>
    <row r="645" spans="1:14" x14ac:dyDescent="0.25">
      <c r="A645" s="30" t="str">
        <f>data!A640</f>
        <v>364372382356039481_273949824</v>
      </c>
      <c r="B645" s="30" t="str">
        <f>data!B640</f>
        <v>monuments</v>
      </c>
      <c r="C645" s="35">
        <f>data!C640</f>
        <v>109.14845785808799</v>
      </c>
      <c r="D645" s="36">
        <f>data!D640</f>
        <v>137.155794779785</v>
      </c>
      <c r="E645" s="37">
        <f>data!E640</f>
        <v>150.15514332094401</v>
      </c>
      <c r="F645" s="35">
        <f t="shared" si="107"/>
        <v>116.04813185468745</v>
      </c>
      <c r="G645" s="36">
        <f t="shared" si="108"/>
        <v>110.56766298324835</v>
      </c>
      <c r="H645" s="37">
        <f t="shared" si="109"/>
        <v>113.01827394887023</v>
      </c>
      <c r="I645" s="35">
        <f t="shared" si="101"/>
        <v>-6.8996739965994607</v>
      </c>
      <c r="J645" s="36">
        <f t="shared" si="102"/>
        <v>26.588131796536643</v>
      </c>
      <c r="K645" s="37">
        <f t="shared" si="103"/>
        <v>37.136869372073775</v>
      </c>
      <c r="L645" s="35">
        <f t="shared" si="104"/>
        <v>143.44948397907459</v>
      </c>
      <c r="M645" s="36">
        <f t="shared" si="105"/>
        <v>179.03064792667814</v>
      </c>
      <c r="N645" s="37">
        <f t="shared" si="106"/>
        <v>185.60739099936742</v>
      </c>
    </row>
    <row r="646" spans="1:14" x14ac:dyDescent="0.25">
      <c r="A646" s="30" t="str">
        <f>data!A641</f>
        <v>364379548583703241_679075</v>
      </c>
      <c r="B646" s="30" t="str">
        <f>data!B641</f>
        <v>monuments</v>
      </c>
      <c r="C646" s="35">
        <f>data!C641</f>
        <v>110.806078858558</v>
      </c>
      <c r="D646" s="36">
        <f>data!D641</f>
        <v>111.409073433294</v>
      </c>
      <c r="E646" s="37">
        <f>data!E641</f>
        <v>110.9928232731</v>
      </c>
      <c r="F646" s="35">
        <f t="shared" si="107"/>
        <v>116.04813185468745</v>
      </c>
      <c r="G646" s="36">
        <f t="shared" si="108"/>
        <v>110.56766298324835</v>
      </c>
      <c r="H646" s="37">
        <f t="shared" si="109"/>
        <v>113.01827394887023</v>
      </c>
      <c r="I646" s="35">
        <f t="shared" si="101"/>
        <v>-5.2420529961294591</v>
      </c>
      <c r="J646" s="36">
        <f t="shared" si="102"/>
        <v>0.84141045004564319</v>
      </c>
      <c r="K646" s="37">
        <f t="shared" si="103"/>
        <v>-2.0254506757702302</v>
      </c>
      <c r="L646" s="35">
        <f t="shared" si="104"/>
        <v>145.62802943740309</v>
      </c>
      <c r="M646" s="36">
        <f t="shared" si="105"/>
        <v>145.42322935533176</v>
      </c>
      <c r="N646" s="37">
        <f t="shared" si="106"/>
        <v>136.41967580641381</v>
      </c>
    </row>
    <row r="647" spans="1:14" x14ac:dyDescent="0.25">
      <c r="A647" s="30" t="str">
        <f>data!A642</f>
        <v>364382171857889607_6766225</v>
      </c>
      <c r="B647" s="30" t="str">
        <f>data!B642</f>
        <v>monuments</v>
      </c>
      <c r="C647" s="35">
        <f>data!C642</f>
        <v>148.097013968986</v>
      </c>
      <c r="D647" s="36">
        <f>data!D642</f>
        <v>132.96547268144701</v>
      </c>
      <c r="E647" s="37">
        <f>data!E642</f>
        <v>127.051337092571</v>
      </c>
      <c r="F647" s="35">
        <f t="shared" si="107"/>
        <v>116.04813185468745</v>
      </c>
      <c r="G647" s="36">
        <f t="shared" si="108"/>
        <v>110.56766298324835</v>
      </c>
      <c r="H647" s="37">
        <f t="shared" si="109"/>
        <v>113.01827394887023</v>
      </c>
      <c r="I647" s="35">
        <f t="shared" si="101"/>
        <v>32.04888211429855</v>
      </c>
      <c r="J647" s="36">
        <f t="shared" si="102"/>
        <v>22.397809698198657</v>
      </c>
      <c r="K647" s="37">
        <f t="shared" si="103"/>
        <v>14.033063143700772</v>
      </c>
      <c r="L647" s="35">
        <f t="shared" si="104"/>
        <v>194.63802466466649</v>
      </c>
      <c r="M647" s="36">
        <f t="shared" si="105"/>
        <v>173.56098416590572</v>
      </c>
      <c r="N647" s="37">
        <f t="shared" si="106"/>
        <v>156.58910405298508</v>
      </c>
    </row>
    <row r="648" spans="1:14" x14ac:dyDescent="0.25">
      <c r="A648" s="30" t="str">
        <f>data!A643</f>
        <v>364399549046837380_12569083</v>
      </c>
      <c r="B648" s="30" t="str">
        <f>data!B643</f>
        <v>monuments</v>
      </c>
      <c r="C648" s="35">
        <f>data!C643</f>
        <v>150.20013669956001</v>
      </c>
      <c r="D648" s="36">
        <f>data!D643</f>
        <v>135.36149557862299</v>
      </c>
      <c r="E648" s="37">
        <f>data!E643</f>
        <v>117.649408347216</v>
      </c>
      <c r="F648" s="35">
        <f t="shared" si="107"/>
        <v>116.04813185468745</v>
      </c>
      <c r="G648" s="36">
        <f t="shared" si="108"/>
        <v>110.56766298324835</v>
      </c>
      <c r="H648" s="37">
        <f t="shared" si="109"/>
        <v>113.01827394887023</v>
      </c>
      <c r="I648" s="35">
        <f t="shared" ref="I648:I711" si="110">C648-F648</f>
        <v>34.15200484487255</v>
      </c>
      <c r="J648" s="36">
        <f t="shared" ref="J648:J711" si="111">D648-G648</f>
        <v>24.793832595374639</v>
      </c>
      <c r="K648" s="37">
        <f t="shared" ref="K648:K711" si="112">E648-H648</f>
        <v>4.6311343983457647</v>
      </c>
      <c r="L648" s="35">
        <f t="shared" si="104"/>
        <v>197.40207535641107</v>
      </c>
      <c r="M648" s="36">
        <f t="shared" si="105"/>
        <v>176.68853362466032</v>
      </c>
      <c r="N648" s="37">
        <f t="shared" si="106"/>
        <v>144.78031966978239</v>
      </c>
    </row>
    <row r="649" spans="1:14" x14ac:dyDescent="0.25">
      <c r="A649" s="30" t="str">
        <f>data!A644</f>
        <v>364404707911221661_174250463</v>
      </c>
      <c r="B649" s="30" t="str">
        <f>data!B644</f>
        <v>monuments</v>
      </c>
      <c r="C649" s="35">
        <f>data!C644</f>
        <v>73.140309282754501</v>
      </c>
      <c r="D649" s="36">
        <f>data!D644</f>
        <v>63.270825323593499</v>
      </c>
      <c r="E649" s="37">
        <f>data!E644</f>
        <v>60.677506514588401</v>
      </c>
      <c r="F649" s="35">
        <f t="shared" si="107"/>
        <v>116.04813185468745</v>
      </c>
      <c r="G649" s="36">
        <f t="shared" si="108"/>
        <v>110.56766298324835</v>
      </c>
      <c r="H649" s="37">
        <f t="shared" si="109"/>
        <v>113.01827394887023</v>
      </c>
      <c r="I649" s="35">
        <f t="shared" si="110"/>
        <v>-42.907822571932954</v>
      </c>
      <c r="J649" s="36">
        <f t="shared" si="111"/>
        <v>-47.296837659654855</v>
      </c>
      <c r="K649" s="37">
        <f t="shared" si="112"/>
        <v>-52.34076743428183</v>
      </c>
      <c r="L649" s="35">
        <f t="shared" si="104"/>
        <v>96.125404156624924</v>
      </c>
      <c r="M649" s="36">
        <f t="shared" si="105"/>
        <v>82.587956788305775</v>
      </c>
      <c r="N649" s="37">
        <f t="shared" si="106"/>
        <v>73.223841965686987</v>
      </c>
    </row>
    <row r="650" spans="1:14" x14ac:dyDescent="0.25">
      <c r="A650" s="30" t="str">
        <f>data!A645</f>
        <v>364399804763755093_21832707</v>
      </c>
      <c r="B650" s="30" t="str">
        <f>data!B645</f>
        <v>monuments</v>
      </c>
      <c r="C650" s="35">
        <f>data!C645</f>
        <v>95.767514631124698</v>
      </c>
      <c r="D650" s="36">
        <f>data!D645</f>
        <v>78.2382310222564</v>
      </c>
      <c r="E650" s="37">
        <f>data!E645</f>
        <v>64.696964842581906</v>
      </c>
      <c r="F650" s="35">
        <f t="shared" si="107"/>
        <v>116.04813185468745</v>
      </c>
      <c r="G650" s="36">
        <f t="shared" si="108"/>
        <v>110.56766298324835</v>
      </c>
      <c r="H650" s="37">
        <f t="shared" si="109"/>
        <v>113.01827394887023</v>
      </c>
      <c r="I650" s="35">
        <f t="shared" si="110"/>
        <v>-20.280617223562757</v>
      </c>
      <c r="J650" s="36">
        <f t="shared" si="111"/>
        <v>-32.329431960991954</v>
      </c>
      <c r="K650" s="37">
        <f t="shared" si="112"/>
        <v>-48.321309106288325</v>
      </c>
      <c r="L650" s="35">
        <f t="shared" si="104"/>
        <v>125.86344164069497</v>
      </c>
      <c r="M650" s="36">
        <f t="shared" si="105"/>
        <v>102.12504119888743</v>
      </c>
      <c r="N650" s="37">
        <f t="shared" si="106"/>
        <v>78.272265328392592</v>
      </c>
    </row>
    <row r="651" spans="1:14" x14ac:dyDescent="0.25">
      <c r="A651" s="30" t="str">
        <f>data!A646</f>
        <v>364407370003307076_25486333</v>
      </c>
      <c r="B651" s="30" t="str">
        <f>data!B646</f>
        <v>monuments</v>
      </c>
      <c r="C651" s="35">
        <f>data!C646</f>
        <v>138.63806655559799</v>
      </c>
      <c r="D651" s="36">
        <f>data!D646</f>
        <v>137.62180144388901</v>
      </c>
      <c r="E651" s="37">
        <f>data!E646</f>
        <v>152.577833311973</v>
      </c>
      <c r="F651" s="35">
        <f t="shared" si="107"/>
        <v>116.04813185468745</v>
      </c>
      <c r="G651" s="36">
        <f t="shared" si="108"/>
        <v>110.56766298324835</v>
      </c>
      <c r="H651" s="37">
        <f t="shared" si="109"/>
        <v>113.01827394887023</v>
      </c>
      <c r="I651" s="35">
        <f t="shared" si="110"/>
        <v>22.589934700910533</v>
      </c>
      <c r="J651" s="36">
        <f t="shared" si="111"/>
        <v>27.054138460640658</v>
      </c>
      <c r="K651" s="37">
        <f t="shared" si="112"/>
        <v>39.559559363102764</v>
      </c>
      <c r="L651" s="35">
        <f t="shared" si="104"/>
        <v>182.20650568526051</v>
      </c>
      <c r="M651" s="36">
        <f t="shared" si="105"/>
        <v>179.63893046513482</v>
      </c>
      <c r="N651" s="37">
        <f t="shared" si="106"/>
        <v>188.650279805086</v>
      </c>
    </row>
    <row r="652" spans="1:14" x14ac:dyDescent="0.25">
      <c r="A652" s="30" t="str">
        <f>data!A647</f>
        <v>364416817688953356_174250463</v>
      </c>
      <c r="B652" s="30" t="str">
        <f>data!B647</f>
        <v>monuments</v>
      </c>
      <c r="C652" s="35">
        <f>data!C647</f>
        <v>162.66037635097601</v>
      </c>
      <c r="D652" s="36">
        <f>data!D647</f>
        <v>126.401843308129</v>
      </c>
      <c r="E652" s="37">
        <f>data!E647</f>
        <v>139.42266863172199</v>
      </c>
      <c r="F652" s="35">
        <f t="shared" si="107"/>
        <v>116.04813185468745</v>
      </c>
      <c r="G652" s="36">
        <f t="shared" si="108"/>
        <v>110.56766298324835</v>
      </c>
      <c r="H652" s="37">
        <f t="shared" si="109"/>
        <v>113.01827394887023</v>
      </c>
      <c r="I652" s="35">
        <f t="shared" si="110"/>
        <v>46.612244496288554</v>
      </c>
      <c r="J652" s="36">
        <f t="shared" si="111"/>
        <v>15.834180324880649</v>
      </c>
      <c r="K652" s="37">
        <f t="shared" si="112"/>
        <v>26.404394682851759</v>
      </c>
      <c r="L652" s="35">
        <f t="shared" si="104"/>
        <v>213.77807354573207</v>
      </c>
      <c r="M652" s="36">
        <f t="shared" si="105"/>
        <v>164.99342184495237</v>
      </c>
      <c r="N652" s="37">
        <f t="shared" si="106"/>
        <v>172.12744630548562</v>
      </c>
    </row>
    <row r="653" spans="1:14" x14ac:dyDescent="0.25">
      <c r="A653" s="30" t="str">
        <f>data!A648</f>
        <v>364416102544111746_144011213</v>
      </c>
      <c r="B653" s="30" t="str">
        <f>data!B648</f>
        <v>monuments</v>
      </c>
      <c r="C653" s="35">
        <f>data!C648</f>
        <v>133.97704942543399</v>
      </c>
      <c r="D653" s="36">
        <f>data!D648</f>
        <v>129.145958819257</v>
      </c>
      <c r="E653" s="37">
        <f>data!E648</f>
        <v>130.66573753684401</v>
      </c>
      <c r="F653" s="35">
        <f t="shared" si="107"/>
        <v>116.04813185468745</v>
      </c>
      <c r="G653" s="36">
        <f t="shared" si="108"/>
        <v>110.56766298324835</v>
      </c>
      <c r="H653" s="37">
        <f t="shared" si="109"/>
        <v>113.01827394887023</v>
      </c>
      <c r="I653" s="35">
        <f t="shared" si="110"/>
        <v>17.928917570746535</v>
      </c>
      <c r="J653" s="36">
        <f t="shared" si="111"/>
        <v>18.57829583600865</v>
      </c>
      <c r="K653" s="37">
        <f t="shared" si="112"/>
        <v>17.647463587973775</v>
      </c>
      <c r="L653" s="35">
        <f t="shared" ref="L653:L716" si="113">(255/(VLOOKUP($B653,$P$30:$S$34,2,0)-VLOOKUP($B653,$P$23:$S$27,2,0)))*(I653-VLOOKUP($B653,$P$23:$S$27,2,0))</f>
        <v>176.0807159557439</v>
      </c>
      <c r="M653" s="36">
        <f t="shared" ref="M653:M716" si="114">(255/(VLOOKUP($B653,$P$30:$S$34,3,0)-VLOOKUP($B653,$P$23:$S$27,3,0)))*(J653-VLOOKUP($B653,$P$23:$S$27,3,0))</f>
        <v>168.57533961030586</v>
      </c>
      <c r="N653" s="37">
        <f t="shared" ref="N653:N716" si="115">(255/(VLOOKUP($B653,$P$30:$S$34,4,0)-VLOOKUP($B653,$P$23:$S$27,4,0)))*(K653-VLOOKUP($B653,$P$23:$S$27,4,0))</f>
        <v>161.12877635608126</v>
      </c>
    </row>
    <row r="654" spans="1:14" x14ac:dyDescent="0.25">
      <c r="A654" s="30" t="str">
        <f>data!A649</f>
        <v>364420453355255303_5242076</v>
      </c>
      <c r="B654" s="30" t="str">
        <f>data!B649</f>
        <v>monuments</v>
      </c>
      <c r="C654" s="35">
        <f>data!C649</f>
        <v>137.54956427015199</v>
      </c>
      <c r="D654" s="36">
        <f>data!D649</f>
        <v>125.810201204664</v>
      </c>
      <c r="E654" s="37">
        <f>data!E649</f>
        <v>112.253855354778</v>
      </c>
      <c r="F654" s="35">
        <f t="shared" si="107"/>
        <v>116.04813185468745</v>
      </c>
      <c r="G654" s="36">
        <f t="shared" si="108"/>
        <v>110.56766298324835</v>
      </c>
      <c r="H654" s="37">
        <f t="shared" si="109"/>
        <v>113.01827394887023</v>
      </c>
      <c r="I654" s="35">
        <f t="shared" si="110"/>
        <v>21.501432415464535</v>
      </c>
      <c r="J654" s="36">
        <f t="shared" si="111"/>
        <v>15.242538221415643</v>
      </c>
      <c r="K654" s="37">
        <f t="shared" si="112"/>
        <v>-0.76441859409223412</v>
      </c>
      <c r="L654" s="35">
        <f t="shared" si="113"/>
        <v>180.77593035491287</v>
      </c>
      <c r="M654" s="36">
        <f t="shared" si="114"/>
        <v>164.22114627836686</v>
      </c>
      <c r="N654" s="37">
        <f t="shared" si="115"/>
        <v>138.00352698803371</v>
      </c>
    </row>
    <row r="655" spans="1:14" x14ac:dyDescent="0.25">
      <c r="A655" s="30" t="str">
        <f>data!A650</f>
        <v>364431016191376270_593629</v>
      </c>
      <c r="B655" s="30" t="str">
        <f>data!B650</f>
        <v>monuments</v>
      </c>
      <c r="C655" s="35">
        <f>data!C650</f>
        <v>115.36586355675099</v>
      </c>
      <c r="D655" s="36">
        <f>data!D650</f>
        <v>100.977134862659</v>
      </c>
      <c r="E655" s="37">
        <f>data!E650</f>
        <v>107.856390704429</v>
      </c>
      <c r="F655" s="35">
        <f t="shared" si="107"/>
        <v>116.04813185468745</v>
      </c>
      <c r="G655" s="36">
        <f t="shared" si="108"/>
        <v>110.56766298324835</v>
      </c>
      <c r="H655" s="37">
        <f t="shared" si="109"/>
        <v>113.01827394887023</v>
      </c>
      <c r="I655" s="35">
        <f t="shared" si="110"/>
        <v>-0.68226829793646004</v>
      </c>
      <c r="J655" s="36">
        <f t="shared" si="111"/>
        <v>-9.5905281205893544</v>
      </c>
      <c r="K655" s="37">
        <f t="shared" si="112"/>
        <v>-5.1618832444412277</v>
      </c>
      <c r="L655" s="35">
        <f t="shared" si="113"/>
        <v>151.62077340142599</v>
      </c>
      <c r="M655" s="36">
        <f t="shared" si="114"/>
        <v>131.80632950483158</v>
      </c>
      <c r="N655" s="37">
        <f t="shared" si="115"/>
        <v>132.48032921711012</v>
      </c>
    </row>
    <row r="656" spans="1:14" x14ac:dyDescent="0.25">
      <c r="A656" s="30" t="str">
        <f>data!A651</f>
        <v>364433200237724350_174250463</v>
      </c>
      <c r="B656" s="30" t="str">
        <f>data!B651</f>
        <v>monuments</v>
      </c>
      <c r="C656" s="35">
        <f>data!C651</f>
        <v>116.199602716903</v>
      </c>
      <c r="D656" s="36">
        <f>data!D651</f>
        <v>121.596458627023</v>
      </c>
      <c r="E656" s="37">
        <f>data!E651</f>
        <v>126.93978811568201</v>
      </c>
      <c r="F656" s="35">
        <f t="shared" si="107"/>
        <v>116.04813185468745</v>
      </c>
      <c r="G656" s="36">
        <f t="shared" si="108"/>
        <v>110.56766298324835</v>
      </c>
      <c r="H656" s="37">
        <f t="shared" si="109"/>
        <v>113.01827394887023</v>
      </c>
      <c r="I656" s="35">
        <f t="shared" si="110"/>
        <v>0.15147086221554673</v>
      </c>
      <c r="J656" s="36">
        <f t="shared" si="111"/>
        <v>11.028795643774643</v>
      </c>
      <c r="K656" s="37">
        <f t="shared" si="112"/>
        <v>13.921514166811775</v>
      </c>
      <c r="L656" s="35">
        <f t="shared" si="113"/>
        <v>152.71652367260668</v>
      </c>
      <c r="M656" s="36">
        <f t="shared" si="114"/>
        <v>158.72091156292859</v>
      </c>
      <c r="N656" s="37">
        <f t="shared" si="115"/>
        <v>156.44899899029784</v>
      </c>
    </row>
    <row r="657" spans="1:14" x14ac:dyDescent="0.25">
      <c r="A657" s="30" t="str">
        <f>data!A652</f>
        <v>364447543851808318_5740828</v>
      </c>
      <c r="B657" s="30" t="str">
        <f>data!B652</f>
        <v>monuments</v>
      </c>
      <c r="C657" s="35">
        <f>data!C652</f>
        <v>134.482090221709</v>
      </c>
      <c r="D657" s="36">
        <f>data!D652</f>
        <v>135.17213464906601</v>
      </c>
      <c r="E657" s="37">
        <f>data!E652</f>
        <v>139.68891238412499</v>
      </c>
      <c r="F657" s="35">
        <f t="shared" si="107"/>
        <v>116.04813185468745</v>
      </c>
      <c r="G657" s="36">
        <f t="shared" si="108"/>
        <v>110.56766298324835</v>
      </c>
      <c r="H657" s="37">
        <f t="shared" si="109"/>
        <v>113.01827394887023</v>
      </c>
      <c r="I657" s="35">
        <f t="shared" si="110"/>
        <v>18.433958367021546</v>
      </c>
      <c r="J657" s="36">
        <f t="shared" si="111"/>
        <v>24.604471665817655</v>
      </c>
      <c r="K657" s="37">
        <f t="shared" si="112"/>
        <v>26.670638435254759</v>
      </c>
      <c r="L657" s="35">
        <f t="shared" si="113"/>
        <v>176.74447101958756</v>
      </c>
      <c r="M657" s="36">
        <f t="shared" si="114"/>
        <v>176.44135916174378</v>
      </c>
      <c r="N657" s="37">
        <f t="shared" si="115"/>
        <v>172.46184737899461</v>
      </c>
    </row>
    <row r="658" spans="1:14" x14ac:dyDescent="0.25">
      <c r="A658" s="30" t="str">
        <f>data!A653</f>
        <v>364452165609155411_2009185</v>
      </c>
      <c r="B658" s="30" t="str">
        <f>data!B653</f>
        <v>monuments</v>
      </c>
      <c r="C658" s="35">
        <f>data!C653</f>
        <v>142.36617326669199</v>
      </c>
      <c r="D658" s="36">
        <f>data!D653</f>
        <v>134.580204194967</v>
      </c>
      <c r="E658" s="37">
        <f>data!E653</f>
        <v>104.447445426972</v>
      </c>
      <c r="F658" s="35">
        <f t="shared" si="107"/>
        <v>116.04813185468745</v>
      </c>
      <c r="G658" s="36">
        <f t="shared" si="108"/>
        <v>110.56766298324835</v>
      </c>
      <c r="H658" s="37">
        <f t="shared" si="109"/>
        <v>113.01827394887023</v>
      </c>
      <c r="I658" s="35">
        <f t="shared" si="110"/>
        <v>26.318041412004533</v>
      </c>
      <c r="J658" s="36">
        <f t="shared" si="111"/>
        <v>24.012541211718641</v>
      </c>
      <c r="K658" s="37">
        <f t="shared" si="112"/>
        <v>-8.5708285218982354</v>
      </c>
      <c r="L658" s="35">
        <f t="shared" si="113"/>
        <v>187.10620829599907</v>
      </c>
      <c r="M658" s="36">
        <f t="shared" si="114"/>
        <v>175.668707208576</v>
      </c>
      <c r="N658" s="37">
        <f t="shared" si="115"/>
        <v>128.19870777049846</v>
      </c>
    </row>
    <row r="659" spans="1:14" x14ac:dyDescent="0.25">
      <c r="A659" s="30" t="str">
        <f>data!A654</f>
        <v>364452553539098626_11552981</v>
      </c>
      <c r="B659" s="30" t="str">
        <f>data!B654</f>
        <v>monuments</v>
      </c>
      <c r="C659" s="35">
        <f>data!C654</f>
        <v>105.093179973514</v>
      </c>
      <c r="D659" s="36">
        <f>data!D654</f>
        <v>110.92258319449699</v>
      </c>
      <c r="E659" s="37">
        <f>data!E654</f>
        <v>117.850815925498</v>
      </c>
      <c r="F659" s="35">
        <f t="shared" si="107"/>
        <v>116.04813185468745</v>
      </c>
      <c r="G659" s="36">
        <f t="shared" si="108"/>
        <v>110.56766298324835</v>
      </c>
      <c r="H659" s="37">
        <f t="shared" si="109"/>
        <v>113.01827394887023</v>
      </c>
      <c r="I659" s="35">
        <f t="shared" si="110"/>
        <v>-10.954951881173457</v>
      </c>
      <c r="J659" s="36">
        <f t="shared" si="111"/>
        <v>0.35492021124863982</v>
      </c>
      <c r="K659" s="37">
        <f t="shared" si="112"/>
        <v>4.8325419766277662</v>
      </c>
      <c r="L659" s="35">
        <f t="shared" si="113"/>
        <v>138.11979328669449</v>
      </c>
      <c r="M659" s="36">
        <f t="shared" si="114"/>
        <v>144.78820942925665</v>
      </c>
      <c r="N659" s="37">
        <f t="shared" si="115"/>
        <v>145.03328677147951</v>
      </c>
    </row>
    <row r="660" spans="1:14" x14ac:dyDescent="0.25">
      <c r="A660" s="30" t="str">
        <f>data!A655</f>
        <v>364452888529770505_11552981</v>
      </c>
      <c r="B660" s="30" t="str">
        <f>data!B655</f>
        <v>monuments</v>
      </c>
      <c r="C660" s="35">
        <f>data!C655</f>
        <v>94.328110982955295</v>
      </c>
      <c r="D660" s="36">
        <f>data!D655</f>
        <v>102.137126746123</v>
      </c>
      <c r="E660" s="37">
        <f>data!E655</f>
        <v>115.643459780426</v>
      </c>
      <c r="F660" s="35">
        <f t="shared" si="107"/>
        <v>116.04813185468745</v>
      </c>
      <c r="G660" s="36">
        <f t="shared" si="108"/>
        <v>110.56766298324835</v>
      </c>
      <c r="H660" s="37">
        <f t="shared" si="109"/>
        <v>113.01827394887023</v>
      </c>
      <c r="I660" s="35">
        <f t="shared" si="110"/>
        <v>-21.72002087173216</v>
      </c>
      <c r="J660" s="36">
        <f t="shared" si="111"/>
        <v>-8.4305362371253523</v>
      </c>
      <c r="K660" s="37">
        <f t="shared" si="112"/>
        <v>2.6251858315557683</v>
      </c>
      <c r="L660" s="35">
        <f t="shared" si="113"/>
        <v>123.9716905832869</v>
      </c>
      <c r="M660" s="36">
        <f t="shared" si="114"/>
        <v>133.32047696626174</v>
      </c>
      <c r="N660" s="37">
        <f t="shared" si="115"/>
        <v>142.26085640319249</v>
      </c>
    </row>
    <row r="661" spans="1:14" x14ac:dyDescent="0.25">
      <c r="A661" s="30" t="str">
        <f>data!A656</f>
        <v>364453679877494810_11552981</v>
      </c>
      <c r="B661" s="30" t="str">
        <f>data!B656</f>
        <v>monuments</v>
      </c>
      <c r="C661" s="35">
        <f>data!C656</f>
        <v>82.667788030244694</v>
      </c>
      <c r="D661" s="36">
        <f>data!D656</f>
        <v>93.178307488572898</v>
      </c>
      <c r="E661" s="37">
        <f>data!E656</f>
        <v>113.381519928232</v>
      </c>
      <c r="F661" s="35">
        <f t="shared" si="107"/>
        <v>116.04813185468745</v>
      </c>
      <c r="G661" s="36">
        <f t="shared" si="108"/>
        <v>110.56766298324835</v>
      </c>
      <c r="H661" s="37">
        <f t="shared" si="109"/>
        <v>113.01827394887023</v>
      </c>
      <c r="I661" s="35">
        <f t="shared" si="110"/>
        <v>-33.380343824442761</v>
      </c>
      <c r="J661" s="36">
        <f t="shared" si="111"/>
        <v>-17.389355494675456</v>
      </c>
      <c r="K661" s="37">
        <f t="shared" si="112"/>
        <v>0.36324597936176417</v>
      </c>
      <c r="L661" s="35">
        <f t="shared" si="113"/>
        <v>108.64699114712579</v>
      </c>
      <c r="M661" s="36">
        <f t="shared" si="114"/>
        <v>121.6264525255708</v>
      </c>
      <c r="N661" s="37">
        <f t="shared" si="115"/>
        <v>139.41986912007479</v>
      </c>
    </row>
    <row r="662" spans="1:14" x14ac:dyDescent="0.25">
      <c r="A662" s="30" t="str">
        <f>data!A657</f>
        <v>364457110113523770_11552981</v>
      </c>
      <c r="B662" s="30" t="str">
        <f>data!B657</f>
        <v>monuments</v>
      </c>
      <c r="C662" s="35">
        <f>data!C657</f>
        <v>85.624118928617094</v>
      </c>
      <c r="D662" s="36">
        <f>data!D657</f>
        <v>88.589153744286406</v>
      </c>
      <c r="E662" s="37">
        <f>data!E657</f>
        <v>94.965365884916096</v>
      </c>
      <c r="F662" s="35">
        <f t="shared" si="107"/>
        <v>116.04813185468745</v>
      </c>
      <c r="G662" s="36">
        <f t="shared" si="108"/>
        <v>110.56766298324835</v>
      </c>
      <c r="H662" s="37">
        <f t="shared" si="109"/>
        <v>113.01827394887023</v>
      </c>
      <c r="I662" s="35">
        <f t="shared" si="110"/>
        <v>-30.424012926070361</v>
      </c>
      <c r="J662" s="36">
        <f t="shared" si="111"/>
        <v>-21.978509238961948</v>
      </c>
      <c r="K662" s="37">
        <f t="shared" si="112"/>
        <v>-18.052908063954135</v>
      </c>
      <c r="L662" s="35">
        <f t="shared" si="113"/>
        <v>112.53237945370451</v>
      </c>
      <c r="M662" s="36">
        <f t="shared" si="114"/>
        <v>115.63619035987888</v>
      </c>
      <c r="N662" s="37">
        <f t="shared" si="115"/>
        <v>116.28925431161804</v>
      </c>
    </row>
    <row r="663" spans="1:14" x14ac:dyDescent="0.25">
      <c r="A663" s="30" t="str">
        <f>data!A658</f>
        <v>364458696130861134_11552981</v>
      </c>
      <c r="B663" s="30" t="str">
        <f>data!B658</f>
        <v>monuments</v>
      </c>
      <c r="C663" s="35">
        <f>data!C658</f>
        <v>103.910055961382</v>
      </c>
      <c r="D663" s="36">
        <f>data!D658</f>
        <v>108.374791746764</v>
      </c>
      <c r="E663" s="37">
        <f>data!E658</f>
        <v>110.359039258404</v>
      </c>
      <c r="F663" s="35">
        <f t="shared" si="107"/>
        <v>116.04813185468745</v>
      </c>
      <c r="G663" s="36">
        <f t="shared" si="108"/>
        <v>110.56766298324835</v>
      </c>
      <c r="H663" s="37">
        <f t="shared" si="109"/>
        <v>113.01827394887023</v>
      </c>
      <c r="I663" s="35">
        <f t="shared" si="110"/>
        <v>-12.138075893305455</v>
      </c>
      <c r="J663" s="36">
        <f t="shared" si="111"/>
        <v>-2.1928712364843506</v>
      </c>
      <c r="K663" s="37">
        <f t="shared" si="112"/>
        <v>-2.659234690466235</v>
      </c>
      <c r="L663" s="35">
        <f t="shared" si="113"/>
        <v>136.56486037830422</v>
      </c>
      <c r="M663" s="36">
        <f t="shared" si="114"/>
        <v>141.46255516578171</v>
      </c>
      <c r="N663" s="37">
        <f t="shared" si="115"/>
        <v>135.62364565368975</v>
      </c>
    </row>
    <row r="664" spans="1:14" x14ac:dyDescent="0.25">
      <c r="A664" s="30" t="str">
        <f>data!A659</f>
        <v>364462806783662198_11552981</v>
      </c>
      <c r="B664" s="30" t="str">
        <f>data!B659</f>
        <v>monuments</v>
      </c>
      <c r="C664" s="35">
        <f>data!C659</f>
        <v>134.22508436925901</v>
      </c>
      <c r="D664" s="36">
        <f>data!D659</f>
        <v>135.01521850570199</v>
      </c>
      <c r="E664" s="37">
        <f>data!E659</f>
        <v>128.22653680208401</v>
      </c>
      <c r="F664" s="35">
        <f t="shared" ref="F664:F727" si="116">VLOOKUP(B664,$P$15:$S$20,2,0)</f>
        <v>116.04813185468745</v>
      </c>
      <c r="G664" s="36">
        <f t="shared" ref="G664:G727" si="117">VLOOKUP(B664,$P$15:$S$20,3,0)</f>
        <v>110.56766298324835</v>
      </c>
      <c r="H664" s="37">
        <f t="shared" ref="H664:H727" si="118">VLOOKUP(B664,$P$15:$S$20,4,0)</f>
        <v>113.01827394887023</v>
      </c>
      <c r="I664" s="35">
        <f t="shared" si="110"/>
        <v>18.176952514571553</v>
      </c>
      <c r="J664" s="36">
        <f t="shared" si="111"/>
        <v>24.447555522453641</v>
      </c>
      <c r="K664" s="37">
        <f t="shared" si="112"/>
        <v>15.208262853213782</v>
      </c>
      <c r="L664" s="35">
        <f t="shared" si="113"/>
        <v>176.40669843317605</v>
      </c>
      <c r="M664" s="36">
        <f t="shared" si="114"/>
        <v>176.23653515950807</v>
      </c>
      <c r="N664" s="37">
        <f t="shared" si="115"/>
        <v>158.06515012318081</v>
      </c>
    </row>
    <row r="665" spans="1:14" x14ac:dyDescent="0.25">
      <c r="A665" s="30" t="str">
        <f>data!A660</f>
        <v>364469540295650429_36599458</v>
      </c>
      <c r="B665" s="30" t="str">
        <f>data!B660</f>
        <v>monuments</v>
      </c>
      <c r="C665" s="35">
        <f>data!C660</f>
        <v>142.711563928403</v>
      </c>
      <c r="D665" s="36">
        <f>data!D660</f>
        <v>142.53280789439901</v>
      </c>
      <c r="E665" s="37">
        <f>data!E660</f>
        <v>152.014844717843</v>
      </c>
      <c r="F665" s="35">
        <f t="shared" si="116"/>
        <v>116.04813185468745</v>
      </c>
      <c r="G665" s="36">
        <f t="shared" si="117"/>
        <v>110.56766298324835</v>
      </c>
      <c r="H665" s="37">
        <f t="shared" si="118"/>
        <v>113.01827394887023</v>
      </c>
      <c r="I665" s="35">
        <f t="shared" si="110"/>
        <v>26.663432073715541</v>
      </c>
      <c r="J665" s="36">
        <f t="shared" si="111"/>
        <v>31.965144911150659</v>
      </c>
      <c r="K665" s="37">
        <f t="shared" si="112"/>
        <v>38.996570768972774</v>
      </c>
      <c r="L665" s="35">
        <f t="shared" si="113"/>
        <v>187.56014152754369</v>
      </c>
      <c r="M665" s="36">
        <f t="shared" si="114"/>
        <v>186.04930975839446</v>
      </c>
      <c r="N665" s="37">
        <f t="shared" si="115"/>
        <v>187.94316841354649</v>
      </c>
    </row>
    <row r="666" spans="1:14" x14ac:dyDescent="0.25">
      <c r="A666" s="30" t="str">
        <f>data!A661</f>
        <v>364470090848160998_270909242</v>
      </c>
      <c r="B666" s="30" t="str">
        <f>data!B661</f>
        <v>monuments</v>
      </c>
      <c r="C666" s="35">
        <f>data!C661</f>
        <v>122.141120936391</v>
      </c>
      <c r="D666" s="36">
        <f>data!D661</f>
        <v>94.676790977829</v>
      </c>
      <c r="E666" s="37">
        <f>data!E661</f>
        <v>81.448193002691198</v>
      </c>
      <c r="F666" s="35">
        <f t="shared" si="116"/>
        <v>116.04813185468745</v>
      </c>
      <c r="G666" s="36">
        <f t="shared" si="117"/>
        <v>110.56766298324835</v>
      </c>
      <c r="H666" s="37">
        <f t="shared" si="118"/>
        <v>113.01827394887023</v>
      </c>
      <c r="I666" s="35">
        <f t="shared" si="110"/>
        <v>6.0929890817035499</v>
      </c>
      <c r="J666" s="36">
        <f t="shared" si="111"/>
        <v>-15.890872005419354</v>
      </c>
      <c r="K666" s="37">
        <f t="shared" si="112"/>
        <v>-31.570080946179033</v>
      </c>
      <c r="L666" s="35">
        <f t="shared" si="113"/>
        <v>160.52522513631376</v>
      </c>
      <c r="M666" s="36">
        <f t="shared" si="114"/>
        <v>123.58243601441781</v>
      </c>
      <c r="N666" s="37">
        <f t="shared" si="115"/>
        <v>99.311739978133147</v>
      </c>
    </row>
    <row r="667" spans="1:14" x14ac:dyDescent="0.25">
      <c r="A667" s="30" t="str">
        <f>data!A662</f>
        <v>364475468616361389_184353640</v>
      </c>
      <c r="B667" s="30" t="str">
        <f>data!B662</f>
        <v>monuments</v>
      </c>
      <c r="C667" s="35">
        <f>data!C662</f>
        <v>128.38993549489501</v>
      </c>
      <c r="D667" s="36">
        <f>data!D662</f>
        <v>97.987408688965701</v>
      </c>
      <c r="E667" s="37">
        <f>data!E662</f>
        <v>88.947541543850605</v>
      </c>
      <c r="F667" s="35">
        <f t="shared" si="116"/>
        <v>116.04813185468745</v>
      </c>
      <c r="G667" s="36">
        <f t="shared" si="117"/>
        <v>110.56766298324835</v>
      </c>
      <c r="H667" s="37">
        <f t="shared" si="118"/>
        <v>113.01827394887023</v>
      </c>
      <c r="I667" s="35">
        <f t="shared" si="110"/>
        <v>12.341803640207559</v>
      </c>
      <c r="J667" s="36">
        <f t="shared" si="111"/>
        <v>-12.580254294282653</v>
      </c>
      <c r="K667" s="37">
        <f t="shared" si="112"/>
        <v>-24.070732405019626</v>
      </c>
      <c r="L667" s="35">
        <f t="shared" si="113"/>
        <v>168.73779397593762</v>
      </c>
      <c r="M667" s="36">
        <f t="shared" si="114"/>
        <v>127.90381401243803</v>
      </c>
      <c r="N667" s="37">
        <f t="shared" si="115"/>
        <v>108.73089133904821</v>
      </c>
    </row>
    <row r="668" spans="1:14" x14ac:dyDescent="0.25">
      <c r="A668" s="30" t="str">
        <f>data!A663</f>
        <v>364479236532900190_1660803</v>
      </c>
      <c r="B668" s="30" t="str">
        <f>data!B663</f>
        <v>monuments</v>
      </c>
      <c r="C668" s="35">
        <f>data!C663</f>
        <v>119.93672305523501</v>
      </c>
      <c r="D668" s="36">
        <f>data!D663</f>
        <v>111.635535477807</v>
      </c>
      <c r="E668" s="37">
        <f>data!E663</f>
        <v>104.582382844205</v>
      </c>
      <c r="F668" s="35">
        <f t="shared" si="116"/>
        <v>116.04813185468745</v>
      </c>
      <c r="G668" s="36">
        <f t="shared" si="117"/>
        <v>110.56766298324835</v>
      </c>
      <c r="H668" s="37">
        <f t="shared" si="118"/>
        <v>113.01827394887023</v>
      </c>
      <c r="I668" s="35">
        <f t="shared" si="110"/>
        <v>3.8885912005475518</v>
      </c>
      <c r="J668" s="36">
        <f t="shared" si="111"/>
        <v>1.0678724945586424</v>
      </c>
      <c r="K668" s="37">
        <f t="shared" si="112"/>
        <v>-8.435891104665231</v>
      </c>
      <c r="L668" s="35">
        <f t="shared" si="113"/>
        <v>157.62807253570136</v>
      </c>
      <c r="M668" s="36">
        <f t="shared" si="114"/>
        <v>145.71883222522916</v>
      </c>
      <c r="N668" s="37">
        <f t="shared" si="115"/>
        <v>128.36818861942726</v>
      </c>
    </row>
    <row r="669" spans="1:14" x14ac:dyDescent="0.25">
      <c r="A669" s="30" t="str">
        <f>data!A664</f>
        <v>364482482899191796_208570960</v>
      </c>
      <c r="B669" s="30" t="str">
        <f>data!B664</f>
        <v>monuments</v>
      </c>
      <c r="C669" s="35">
        <f>data!C664</f>
        <v>115.2209513435</v>
      </c>
      <c r="D669" s="36">
        <f>data!D664</f>
        <v>135.407941390063</v>
      </c>
      <c r="E669" s="37">
        <f>data!E664</f>
        <v>151.770665128796</v>
      </c>
      <c r="F669" s="35">
        <f t="shared" si="116"/>
        <v>116.04813185468745</v>
      </c>
      <c r="G669" s="36">
        <f t="shared" si="117"/>
        <v>110.56766298324835</v>
      </c>
      <c r="H669" s="37">
        <f t="shared" si="118"/>
        <v>113.01827394887023</v>
      </c>
      <c r="I669" s="35">
        <f t="shared" si="110"/>
        <v>-0.82718051118744995</v>
      </c>
      <c r="J669" s="36">
        <f t="shared" si="111"/>
        <v>24.840278406814647</v>
      </c>
      <c r="K669" s="37">
        <f t="shared" si="112"/>
        <v>38.752391179925766</v>
      </c>
      <c r="L669" s="35">
        <f t="shared" si="113"/>
        <v>151.43032103387952</v>
      </c>
      <c r="M669" s="36">
        <f t="shared" si="114"/>
        <v>176.74915974497071</v>
      </c>
      <c r="N669" s="37">
        <f t="shared" si="115"/>
        <v>187.63647983975147</v>
      </c>
    </row>
    <row r="670" spans="1:14" x14ac:dyDescent="0.25">
      <c r="A670" s="30" t="str">
        <f>data!A665</f>
        <v>364499350160500209_223057904</v>
      </c>
      <c r="B670" s="30" t="str">
        <f>data!B665</f>
        <v>monuments</v>
      </c>
      <c r="C670" s="35">
        <f>data!C665</f>
        <v>135.23109701396899</v>
      </c>
      <c r="D670" s="36">
        <f>data!D665</f>
        <v>140.53993122303299</v>
      </c>
      <c r="E670" s="37">
        <f>data!E665</f>
        <v>136.621449015336</v>
      </c>
      <c r="F670" s="35">
        <f t="shared" si="116"/>
        <v>116.04813185468745</v>
      </c>
      <c r="G670" s="36">
        <f t="shared" si="117"/>
        <v>110.56766298324835</v>
      </c>
      <c r="H670" s="37">
        <f t="shared" si="118"/>
        <v>113.01827394887023</v>
      </c>
      <c r="I670" s="35">
        <f t="shared" si="110"/>
        <v>19.182965159281537</v>
      </c>
      <c r="J670" s="36">
        <f t="shared" si="111"/>
        <v>29.97226823978464</v>
      </c>
      <c r="K670" s="37">
        <f t="shared" si="112"/>
        <v>23.603175066465766</v>
      </c>
      <c r="L670" s="35">
        <f t="shared" si="113"/>
        <v>177.72886090429134</v>
      </c>
      <c r="M670" s="36">
        <f t="shared" si="114"/>
        <v>183.44799056305553</v>
      </c>
      <c r="N670" s="37">
        <f t="shared" si="115"/>
        <v>168.60912582510093</v>
      </c>
    </row>
    <row r="671" spans="1:14" x14ac:dyDescent="0.25">
      <c r="A671" s="30" t="str">
        <f>data!A666</f>
        <v>364495852404596479_45822934</v>
      </c>
      <c r="B671" s="30" t="str">
        <f>data!B666</f>
        <v>monuments</v>
      </c>
      <c r="C671" s="35">
        <f>data!C666</f>
        <v>130.546840958605</v>
      </c>
      <c r="D671" s="36">
        <f>data!D666</f>
        <v>121.235368875218</v>
      </c>
      <c r="E671" s="37">
        <f>data!E666</f>
        <v>117.92920457943499</v>
      </c>
      <c r="F671" s="35">
        <f t="shared" si="116"/>
        <v>116.04813185468745</v>
      </c>
      <c r="G671" s="36">
        <f t="shared" si="117"/>
        <v>110.56766298324835</v>
      </c>
      <c r="H671" s="37">
        <f t="shared" si="118"/>
        <v>113.01827394887023</v>
      </c>
      <c r="I671" s="35">
        <f t="shared" si="110"/>
        <v>14.498709103917548</v>
      </c>
      <c r="J671" s="36">
        <f t="shared" si="111"/>
        <v>10.667705891969646</v>
      </c>
      <c r="K671" s="37">
        <f t="shared" si="112"/>
        <v>4.9109306305647635</v>
      </c>
      <c r="L671" s="35">
        <f t="shared" si="113"/>
        <v>171.57252917818047</v>
      </c>
      <c r="M671" s="36">
        <f t="shared" si="114"/>
        <v>158.24957797961827</v>
      </c>
      <c r="N671" s="37">
        <f t="shared" si="115"/>
        <v>145.13174260299053</v>
      </c>
    </row>
    <row r="672" spans="1:14" x14ac:dyDescent="0.25">
      <c r="A672" s="30" t="str">
        <f>data!A667</f>
        <v>364504327020233685_2737191</v>
      </c>
      <c r="B672" s="30" t="str">
        <f>data!B667</f>
        <v>monuments</v>
      </c>
      <c r="C672" s="35">
        <f>data!C667</f>
        <v>88.636400529710698</v>
      </c>
      <c r="D672" s="36">
        <f>data!D667</f>
        <v>144.875229612542</v>
      </c>
      <c r="E672" s="37">
        <f>data!E667</f>
        <v>154.57997992225199</v>
      </c>
      <c r="F672" s="35">
        <f t="shared" si="116"/>
        <v>116.04813185468745</v>
      </c>
      <c r="G672" s="36">
        <f t="shared" si="117"/>
        <v>110.56766298324835</v>
      </c>
      <c r="H672" s="37">
        <f t="shared" si="118"/>
        <v>113.01827394887023</v>
      </c>
      <c r="I672" s="35">
        <f t="shared" si="110"/>
        <v>-27.411731324976756</v>
      </c>
      <c r="J672" s="36">
        <f t="shared" si="111"/>
        <v>34.307566629293646</v>
      </c>
      <c r="K672" s="37">
        <f t="shared" si="112"/>
        <v>41.561705973381763</v>
      </c>
      <c r="L672" s="35">
        <f t="shared" si="113"/>
        <v>116.49130154711931</v>
      </c>
      <c r="M672" s="36">
        <f t="shared" si="114"/>
        <v>189.10689313348982</v>
      </c>
      <c r="N672" s="37">
        <f t="shared" si="115"/>
        <v>191.16496782971345</v>
      </c>
    </row>
    <row r="673" spans="1:14" x14ac:dyDescent="0.25">
      <c r="A673" s="30" t="str">
        <f>data!A668</f>
        <v>364505008711878174_19187000</v>
      </c>
      <c r="B673" s="30" t="str">
        <f>data!B668</f>
        <v>monuments</v>
      </c>
      <c r="C673" s="35">
        <f>data!C668</f>
        <v>154.40338117817899</v>
      </c>
      <c r="D673" s="36">
        <f>data!D668</f>
        <v>153.416623948054</v>
      </c>
      <c r="E673" s="37">
        <f>data!E668</f>
        <v>139.97393096672201</v>
      </c>
      <c r="F673" s="35">
        <f t="shared" si="116"/>
        <v>116.04813185468745</v>
      </c>
      <c r="G673" s="36">
        <f t="shared" si="117"/>
        <v>110.56766298324835</v>
      </c>
      <c r="H673" s="37">
        <f t="shared" si="118"/>
        <v>113.01827394887023</v>
      </c>
      <c r="I673" s="35">
        <f t="shared" si="110"/>
        <v>38.355249323491535</v>
      </c>
      <c r="J673" s="36">
        <f t="shared" si="111"/>
        <v>42.848960964805642</v>
      </c>
      <c r="K673" s="37">
        <f t="shared" si="112"/>
        <v>26.955657017851777</v>
      </c>
      <c r="L673" s="35">
        <f t="shared" si="113"/>
        <v>202.92623266772858</v>
      </c>
      <c r="M673" s="36">
        <f t="shared" si="114"/>
        <v>200.25604920479677</v>
      </c>
      <c r="N673" s="37">
        <f t="shared" si="115"/>
        <v>172.81982956310307</v>
      </c>
    </row>
    <row r="674" spans="1:14" x14ac:dyDescent="0.25">
      <c r="A674" s="30" t="str">
        <f>data!A669</f>
        <v>364506508974101381_23913587</v>
      </c>
      <c r="B674" s="30" t="str">
        <f>data!B669</f>
        <v>monuments</v>
      </c>
      <c r="C674" s="35">
        <f>data!C669</f>
        <v>114.69566192489999</v>
      </c>
      <c r="D674" s="36">
        <f>data!D669</f>
        <v>114.41009867999399</v>
      </c>
      <c r="E674" s="37">
        <f>data!E669</f>
        <v>132.167563757529</v>
      </c>
      <c r="F674" s="35">
        <f t="shared" si="116"/>
        <v>116.04813185468745</v>
      </c>
      <c r="G674" s="36">
        <f t="shared" si="117"/>
        <v>110.56766298324835</v>
      </c>
      <c r="H674" s="37">
        <f t="shared" si="118"/>
        <v>113.01827394887023</v>
      </c>
      <c r="I674" s="35">
        <f t="shared" si="110"/>
        <v>-1.3524699297874605</v>
      </c>
      <c r="J674" s="36">
        <f t="shared" si="111"/>
        <v>3.842435696745639</v>
      </c>
      <c r="K674" s="37">
        <f t="shared" si="112"/>
        <v>19.149289808658764</v>
      </c>
      <c r="L674" s="35">
        <f t="shared" si="113"/>
        <v>150.7399540097681</v>
      </c>
      <c r="M674" s="36">
        <f t="shared" si="114"/>
        <v>149.34049362567237</v>
      </c>
      <c r="N674" s="37">
        <f t="shared" si="115"/>
        <v>163.01506399997251</v>
      </c>
    </row>
    <row r="675" spans="1:14" x14ac:dyDescent="0.25">
      <c r="A675" s="30" t="str">
        <f>data!A670</f>
        <v>364506532544491297_3957026</v>
      </c>
      <c r="B675" s="30" t="str">
        <f>data!B670</f>
        <v>monuments</v>
      </c>
      <c r="C675" s="35">
        <f>data!C670</f>
        <v>114.026378743218</v>
      </c>
      <c r="D675" s="36">
        <f>data!D670</f>
        <v>135.006066042974</v>
      </c>
      <c r="E675" s="37">
        <f>data!E670</f>
        <v>172.49065530351501</v>
      </c>
      <c r="F675" s="35">
        <f t="shared" si="116"/>
        <v>116.04813185468745</v>
      </c>
      <c r="G675" s="36">
        <f t="shared" si="117"/>
        <v>110.56766298324835</v>
      </c>
      <c r="H675" s="37">
        <f t="shared" si="118"/>
        <v>113.01827394887023</v>
      </c>
      <c r="I675" s="35">
        <f t="shared" si="110"/>
        <v>-2.0217531114694509</v>
      </c>
      <c r="J675" s="36">
        <f t="shared" si="111"/>
        <v>24.438403059725644</v>
      </c>
      <c r="K675" s="37">
        <f t="shared" si="112"/>
        <v>59.472381354644781</v>
      </c>
      <c r="L675" s="35">
        <f t="shared" si="113"/>
        <v>149.86034170069652</v>
      </c>
      <c r="M675" s="36">
        <f t="shared" si="114"/>
        <v>176.22458837056672</v>
      </c>
      <c r="N675" s="37">
        <f t="shared" si="115"/>
        <v>213.66070348814037</v>
      </c>
    </row>
    <row r="676" spans="1:14" x14ac:dyDescent="0.25">
      <c r="A676" s="30" t="str">
        <f>data!A671</f>
        <v>364509742849959909_233223944</v>
      </c>
      <c r="B676" s="30" t="str">
        <f>data!B671</f>
        <v>monuments</v>
      </c>
      <c r="C676" s="35">
        <f>data!C671</f>
        <v>176.23220769789299</v>
      </c>
      <c r="D676" s="36">
        <f>data!D671</f>
        <v>166.58271391345201</v>
      </c>
      <c r="E676" s="37">
        <f>data!E671</f>
        <v>156.83292750651401</v>
      </c>
      <c r="F676" s="35">
        <f t="shared" si="116"/>
        <v>116.04813185468745</v>
      </c>
      <c r="G676" s="36">
        <f t="shared" si="117"/>
        <v>110.56766298324835</v>
      </c>
      <c r="H676" s="37">
        <f t="shared" si="118"/>
        <v>113.01827394887023</v>
      </c>
      <c r="I676" s="35">
        <f t="shared" si="110"/>
        <v>60.184075843205534</v>
      </c>
      <c r="J676" s="36">
        <f t="shared" si="111"/>
        <v>56.015050930203657</v>
      </c>
      <c r="K676" s="37">
        <f t="shared" si="112"/>
        <v>43.81465355764378</v>
      </c>
      <c r="L676" s="35">
        <f t="shared" si="113"/>
        <v>231.614992560177</v>
      </c>
      <c r="M676" s="36">
        <f t="shared" si="114"/>
        <v>217.44186057318055</v>
      </c>
      <c r="N676" s="37">
        <f t="shared" si="115"/>
        <v>193.99466086076853</v>
      </c>
    </row>
    <row r="677" spans="1:14" x14ac:dyDescent="0.25">
      <c r="A677" s="30" t="str">
        <f>data!A672</f>
        <v>364512570582732543_26904066</v>
      </c>
      <c r="B677" s="30" t="str">
        <f>data!B672</f>
        <v>monuments</v>
      </c>
      <c r="C677" s="35">
        <f>data!C672</f>
        <v>136.70747362125601</v>
      </c>
      <c r="D677" s="36">
        <f>data!D672</f>
        <v>114.469509590328</v>
      </c>
      <c r="E677" s="37">
        <f>data!E672</f>
        <v>103.990655303515</v>
      </c>
      <c r="F677" s="35">
        <f t="shared" si="116"/>
        <v>116.04813185468745</v>
      </c>
      <c r="G677" s="36">
        <f t="shared" si="117"/>
        <v>110.56766298324835</v>
      </c>
      <c r="H677" s="37">
        <f t="shared" si="118"/>
        <v>113.01827394887023</v>
      </c>
      <c r="I677" s="35">
        <f t="shared" si="110"/>
        <v>20.659341766568559</v>
      </c>
      <c r="J677" s="36">
        <f t="shared" si="111"/>
        <v>3.9018466070796478</v>
      </c>
      <c r="K677" s="37">
        <f t="shared" si="112"/>
        <v>-9.0276186453552327</v>
      </c>
      <c r="L677" s="35">
        <f t="shared" si="113"/>
        <v>179.66920405370584</v>
      </c>
      <c r="M677" s="36">
        <f t="shared" si="114"/>
        <v>149.41804320196323</v>
      </c>
      <c r="N677" s="37">
        <f t="shared" si="115"/>
        <v>127.62498122753298</v>
      </c>
    </row>
    <row r="678" spans="1:14" x14ac:dyDescent="0.25">
      <c r="A678" s="30" t="str">
        <f>data!A673</f>
        <v>364515288306931243_3138828</v>
      </c>
      <c r="B678" s="30" t="str">
        <f>data!B673</f>
        <v>monuments</v>
      </c>
      <c r="C678" s="35">
        <f>data!C673</f>
        <v>143.19942116280001</v>
      </c>
      <c r="D678" s="36">
        <f>data!D673</f>
        <v>138.29097782903901</v>
      </c>
      <c r="E678" s="37">
        <f>data!E673</f>
        <v>129.671301636122</v>
      </c>
      <c r="F678" s="35">
        <f t="shared" si="116"/>
        <v>116.04813185468745</v>
      </c>
      <c r="G678" s="36">
        <f t="shared" si="117"/>
        <v>110.56766298324835</v>
      </c>
      <c r="H678" s="37">
        <f t="shared" si="118"/>
        <v>113.01827394887023</v>
      </c>
      <c r="I678" s="35">
        <f t="shared" si="110"/>
        <v>27.151289308112553</v>
      </c>
      <c r="J678" s="36">
        <f t="shared" si="111"/>
        <v>27.723314845790654</v>
      </c>
      <c r="K678" s="37">
        <f t="shared" si="112"/>
        <v>16.653027687251765</v>
      </c>
      <c r="L678" s="35">
        <f t="shared" si="113"/>
        <v>188.20131291835438</v>
      </c>
      <c r="M678" s="36">
        <f t="shared" si="114"/>
        <v>180.51241220174674</v>
      </c>
      <c r="N678" s="37">
        <f t="shared" si="115"/>
        <v>159.87976889680394</v>
      </c>
    </row>
    <row r="679" spans="1:14" x14ac:dyDescent="0.25">
      <c r="A679" s="30" t="str">
        <f>data!A674</f>
        <v>364516814815244108_10983594</v>
      </c>
      <c r="B679" s="30" t="str">
        <f>data!B674</f>
        <v>monuments</v>
      </c>
      <c r="C679" s="35">
        <f>data!C674</f>
        <v>106.467181425947</v>
      </c>
      <c r="D679" s="36">
        <f>data!D674</f>
        <v>122.63506557306999</v>
      </c>
      <c r="E679" s="37">
        <f>data!E674</f>
        <v>142.10598487761101</v>
      </c>
      <c r="F679" s="35">
        <f t="shared" si="116"/>
        <v>116.04813185468745</v>
      </c>
      <c r="G679" s="36">
        <f t="shared" si="117"/>
        <v>110.56766298324835</v>
      </c>
      <c r="H679" s="37">
        <f t="shared" si="118"/>
        <v>113.01827394887023</v>
      </c>
      <c r="I679" s="35">
        <f t="shared" si="110"/>
        <v>-9.5809504287404508</v>
      </c>
      <c r="J679" s="36">
        <f t="shared" si="111"/>
        <v>12.06740258982164</v>
      </c>
      <c r="K679" s="37">
        <f t="shared" si="112"/>
        <v>29.087710928740776</v>
      </c>
      <c r="L679" s="35">
        <f t="shared" si="113"/>
        <v>139.9255888353066</v>
      </c>
      <c r="M679" s="36">
        <f t="shared" si="114"/>
        <v>160.07661421326495</v>
      </c>
      <c r="N679" s="37">
        <f t="shared" si="115"/>
        <v>175.49768063057587</v>
      </c>
    </row>
    <row r="680" spans="1:14" x14ac:dyDescent="0.25">
      <c r="A680" s="30" t="str">
        <f>data!A675</f>
        <v>364516974329785347_256420442</v>
      </c>
      <c r="B680" s="30" t="str">
        <f>data!B675</f>
        <v>monuments</v>
      </c>
      <c r="C680" s="35">
        <f>data!C675</f>
        <v>111.77147678243399</v>
      </c>
      <c r="D680" s="36">
        <f>data!D675</f>
        <v>123.04986330043999</v>
      </c>
      <c r="E680" s="37">
        <f>data!E675</f>
        <v>134.79225938741499</v>
      </c>
      <c r="F680" s="35">
        <f t="shared" si="116"/>
        <v>116.04813185468745</v>
      </c>
      <c r="G680" s="36">
        <f t="shared" si="117"/>
        <v>110.56766298324835</v>
      </c>
      <c r="H680" s="37">
        <f t="shared" si="118"/>
        <v>113.01827394887023</v>
      </c>
      <c r="I680" s="35">
        <f t="shared" si="110"/>
        <v>-4.2766550722534618</v>
      </c>
      <c r="J680" s="36">
        <f t="shared" si="111"/>
        <v>12.482200317191641</v>
      </c>
      <c r="K680" s="37">
        <f t="shared" si="112"/>
        <v>21.773985438544756</v>
      </c>
      <c r="L680" s="35">
        <f t="shared" si="113"/>
        <v>146.89681359369908</v>
      </c>
      <c r="M680" s="36">
        <f t="shared" si="114"/>
        <v>160.61805328267354</v>
      </c>
      <c r="N680" s="37">
        <f t="shared" si="115"/>
        <v>166.31167106904553</v>
      </c>
    </row>
    <row r="681" spans="1:14" x14ac:dyDescent="0.25">
      <c r="A681" s="30" t="str">
        <f>data!A676</f>
        <v>364517618181859849_13791657</v>
      </c>
      <c r="B681" s="30" t="str">
        <f>data!B676</f>
        <v>monuments</v>
      </c>
      <c r="C681" s="35">
        <f>data!C676</f>
        <v>104.109049938057</v>
      </c>
      <c r="D681" s="36">
        <f>data!D676</f>
        <v>113.00366312102101</v>
      </c>
      <c r="E681" s="37">
        <f>data!E676</f>
        <v>115.517194241531</v>
      </c>
      <c r="F681" s="35">
        <f t="shared" si="116"/>
        <v>116.04813185468745</v>
      </c>
      <c r="G681" s="36">
        <f t="shared" si="117"/>
        <v>110.56766298324835</v>
      </c>
      <c r="H681" s="37">
        <f t="shared" si="118"/>
        <v>113.01827394887023</v>
      </c>
      <c r="I681" s="35">
        <f t="shared" si="110"/>
        <v>-11.939081916630457</v>
      </c>
      <c r="J681" s="36">
        <f t="shared" si="111"/>
        <v>2.4360001377726519</v>
      </c>
      <c r="K681" s="37">
        <f t="shared" si="112"/>
        <v>2.4989202926607703</v>
      </c>
      <c r="L681" s="35">
        <f t="shared" si="113"/>
        <v>136.82639025998233</v>
      </c>
      <c r="M681" s="36">
        <f t="shared" si="114"/>
        <v>147.50466109818541</v>
      </c>
      <c r="N681" s="37">
        <f t="shared" si="115"/>
        <v>142.10226739829534</v>
      </c>
    </row>
    <row r="682" spans="1:14" x14ac:dyDescent="0.25">
      <c r="A682" s="30" t="str">
        <f>data!A677</f>
        <v>364525488166954703_7579376</v>
      </c>
      <c r="B682" s="30" t="str">
        <f>data!B677</f>
        <v>monuments</v>
      </c>
      <c r="C682" s="35">
        <f>data!C677</f>
        <v>113.51792045794301</v>
      </c>
      <c r="D682" s="36">
        <f>data!D677</f>
        <v>90.011950531846693</v>
      </c>
      <c r="E682" s="37">
        <f>data!E677</f>
        <v>71.1284121491734</v>
      </c>
      <c r="F682" s="35">
        <f t="shared" si="116"/>
        <v>116.04813185468745</v>
      </c>
      <c r="G682" s="36">
        <f t="shared" si="117"/>
        <v>110.56766298324835</v>
      </c>
      <c r="H682" s="37">
        <f t="shared" si="118"/>
        <v>113.01827394887023</v>
      </c>
      <c r="I682" s="35">
        <f t="shared" si="110"/>
        <v>-2.5302113967444484</v>
      </c>
      <c r="J682" s="36">
        <f t="shared" si="111"/>
        <v>-20.555712451401661</v>
      </c>
      <c r="K682" s="37">
        <f t="shared" si="112"/>
        <v>-41.889861799696831</v>
      </c>
      <c r="L682" s="35">
        <f t="shared" si="113"/>
        <v>149.19209516676551</v>
      </c>
      <c r="M682" s="36">
        <f t="shared" si="114"/>
        <v>117.49337934087596</v>
      </c>
      <c r="N682" s="37">
        <f t="shared" si="115"/>
        <v>86.350137068591678</v>
      </c>
    </row>
    <row r="683" spans="1:14" x14ac:dyDescent="0.25">
      <c r="A683" s="30" t="str">
        <f>data!A678</f>
        <v>364537427060352881_7579376</v>
      </c>
      <c r="B683" s="30" t="str">
        <f>data!B678</f>
        <v>monuments</v>
      </c>
      <c r="C683" s="35">
        <f>data!C678</f>
        <v>95.775780682643401</v>
      </c>
      <c r="D683" s="36">
        <f>data!D678</f>
        <v>81.788030244777602</v>
      </c>
      <c r="E683" s="37">
        <f>data!E678</f>
        <v>73.378049040967198</v>
      </c>
      <c r="F683" s="35">
        <f t="shared" si="116"/>
        <v>116.04813185468745</v>
      </c>
      <c r="G683" s="36">
        <f t="shared" si="117"/>
        <v>110.56766298324835</v>
      </c>
      <c r="H683" s="37">
        <f t="shared" si="118"/>
        <v>113.01827394887023</v>
      </c>
      <c r="I683" s="35">
        <f t="shared" si="110"/>
        <v>-20.272351172044054</v>
      </c>
      <c r="J683" s="36">
        <f t="shared" si="111"/>
        <v>-28.779632738470752</v>
      </c>
      <c r="K683" s="37">
        <f t="shared" si="112"/>
        <v>-39.640224907903033</v>
      </c>
      <c r="L683" s="35">
        <f t="shared" si="113"/>
        <v>125.87430538396877</v>
      </c>
      <c r="M683" s="36">
        <f t="shared" si="114"/>
        <v>106.7586248971772</v>
      </c>
      <c r="N683" s="37">
        <f t="shared" si="115"/>
        <v>89.175671883330182</v>
      </c>
    </row>
    <row r="684" spans="1:14" x14ac:dyDescent="0.25">
      <c r="A684" s="30" t="str">
        <f>data!A679</f>
        <v>364537844703161626_182553578</v>
      </c>
      <c r="B684" s="30" t="str">
        <f>data!B679</f>
        <v>monuments</v>
      </c>
      <c r="C684" s="35">
        <f>data!C679</f>
        <v>154.21505617497499</v>
      </c>
      <c r="D684" s="36">
        <f>data!D679</f>
        <v>45.782786535093301</v>
      </c>
      <c r="E684" s="37">
        <f>data!E679</f>
        <v>70.244916485112498</v>
      </c>
      <c r="F684" s="35">
        <f t="shared" si="116"/>
        <v>116.04813185468745</v>
      </c>
      <c r="G684" s="36">
        <f t="shared" si="117"/>
        <v>110.56766298324835</v>
      </c>
      <c r="H684" s="37">
        <f t="shared" si="118"/>
        <v>113.01827394887023</v>
      </c>
      <c r="I684" s="35">
        <f t="shared" si="110"/>
        <v>38.166924320287535</v>
      </c>
      <c r="J684" s="36">
        <f t="shared" si="111"/>
        <v>-64.784876448155046</v>
      </c>
      <c r="K684" s="37">
        <f t="shared" si="112"/>
        <v>-42.773357463757733</v>
      </c>
      <c r="L684" s="35">
        <f t="shared" si="113"/>
        <v>202.67872459422838</v>
      </c>
      <c r="M684" s="36">
        <f t="shared" si="114"/>
        <v>59.760668154245657</v>
      </c>
      <c r="N684" s="37">
        <f t="shared" si="115"/>
        <v>85.240470096743579</v>
      </c>
    </row>
    <row r="685" spans="1:14" x14ac:dyDescent="0.25">
      <c r="A685" s="30" t="str">
        <f>data!A680</f>
        <v>364540864602291497_37718822</v>
      </c>
      <c r="B685" s="30" t="str">
        <f>data!B680</f>
        <v>monuments</v>
      </c>
      <c r="C685" s="35">
        <f>data!C680</f>
        <v>133.622431543423</v>
      </c>
      <c r="D685" s="36">
        <f>data!D680</f>
        <v>147.537154513221</v>
      </c>
      <c r="E685" s="37">
        <f>data!E680</f>
        <v>152.80135845187701</v>
      </c>
      <c r="F685" s="35">
        <f t="shared" si="116"/>
        <v>116.04813185468745</v>
      </c>
      <c r="G685" s="36">
        <f t="shared" si="117"/>
        <v>110.56766298324835</v>
      </c>
      <c r="H685" s="37">
        <f t="shared" si="118"/>
        <v>113.01827394887023</v>
      </c>
      <c r="I685" s="35">
        <f t="shared" si="110"/>
        <v>17.57429968873555</v>
      </c>
      <c r="J685" s="36">
        <f t="shared" si="111"/>
        <v>36.969491529972643</v>
      </c>
      <c r="K685" s="37">
        <f t="shared" si="112"/>
        <v>39.783084503006776</v>
      </c>
      <c r="L685" s="35">
        <f t="shared" si="113"/>
        <v>175.61465575496337</v>
      </c>
      <c r="M685" s="36">
        <f t="shared" si="114"/>
        <v>192.58152678251562</v>
      </c>
      <c r="N685" s="37">
        <f t="shared" si="115"/>
        <v>188.93102647450272</v>
      </c>
    </row>
    <row r="686" spans="1:14" x14ac:dyDescent="0.25">
      <c r="A686" s="30" t="str">
        <f>data!A681</f>
        <v>364550580379814981_236643298</v>
      </c>
      <c r="B686" s="30" t="str">
        <f>data!B681</f>
        <v>monuments</v>
      </c>
      <c r="C686" s="35">
        <f>data!C681</f>
        <v>126.18899782135</v>
      </c>
      <c r="D686" s="36">
        <f>data!D681</f>
        <v>126.761854414968</v>
      </c>
      <c r="E686" s="37">
        <f>data!E681</f>
        <v>118.26721560083701</v>
      </c>
      <c r="F686" s="35">
        <f t="shared" si="116"/>
        <v>116.04813185468745</v>
      </c>
      <c r="G686" s="36">
        <f t="shared" si="117"/>
        <v>110.56766298324835</v>
      </c>
      <c r="H686" s="37">
        <f t="shared" si="118"/>
        <v>113.01827394887023</v>
      </c>
      <c r="I686" s="35">
        <f t="shared" si="110"/>
        <v>10.140865966662545</v>
      </c>
      <c r="J686" s="36">
        <f t="shared" si="111"/>
        <v>16.194191431719645</v>
      </c>
      <c r="K686" s="37">
        <f t="shared" si="112"/>
        <v>5.2489416519667742</v>
      </c>
      <c r="L686" s="35">
        <f t="shared" si="113"/>
        <v>165.8451889887867</v>
      </c>
      <c r="M686" s="36">
        <f t="shared" si="114"/>
        <v>165.4633474636378</v>
      </c>
      <c r="N686" s="37">
        <f t="shared" si="115"/>
        <v>145.55628307537546</v>
      </c>
    </row>
    <row r="687" spans="1:14" x14ac:dyDescent="0.25">
      <c r="A687" s="30" t="str">
        <f>data!A682</f>
        <v>364552378383717487_25006396</v>
      </c>
      <c r="B687" s="30" t="str">
        <f>data!B682</f>
        <v>monuments</v>
      </c>
      <c r="C687" s="35">
        <f>data!C682</f>
        <v>95.805448759024202</v>
      </c>
      <c r="D687" s="36">
        <f>data!D682</f>
        <v>107.99532231193101</v>
      </c>
      <c r="E687" s="37">
        <f>data!E682</f>
        <v>119.145916100645</v>
      </c>
      <c r="F687" s="35">
        <f t="shared" si="116"/>
        <v>116.04813185468745</v>
      </c>
      <c r="G687" s="36">
        <f t="shared" si="117"/>
        <v>110.56766298324835</v>
      </c>
      <c r="H687" s="37">
        <f t="shared" si="118"/>
        <v>113.01827394887023</v>
      </c>
      <c r="I687" s="35">
        <f t="shared" si="110"/>
        <v>-20.242683095663253</v>
      </c>
      <c r="J687" s="36">
        <f t="shared" si="111"/>
        <v>-2.5723406713173489</v>
      </c>
      <c r="K687" s="37">
        <f t="shared" si="112"/>
        <v>6.127642151774765</v>
      </c>
      <c r="L687" s="35">
        <f t="shared" si="113"/>
        <v>125.91329695866433</v>
      </c>
      <c r="M687" s="36">
        <f t="shared" si="114"/>
        <v>140.96723042288184</v>
      </c>
      <c r="N687" s="37">
        <f t="shared" si="115"/>
        <v>146.65992734036433</v>
      </c>
    </row>
    <row r="688" spans="1:14" x14ac:dyDescent="0.25">
      <c r="A688" s="30" t="str">
        <f>data!A683</f>
        <v>364553091566392445_25006396</v>
      </c>
      <c r="B688" s="30" t="str">
        <f>data!B683</f>
        <v>monuments</v>
      </c>
      <c r="C688" s="35">
        <f>data!C683</f>
        <v>141.88190439574501</v>
      </c>
      <c r="D688" s="36">
        <f>data!D683</f>
        <v>128.30288564227399</v>
      </c>
      <c r="E688" s="37">
        <f>data!E683</f>
        <v>114.611196548336</v>
      </c>
      <c r="F688" s="35">
        <f t="shared" si="116"/>
        <v>116.04813185468745</v>
      </c>
      <c r="G688" s="36">
        <f t="shared" si="117"/>
        <v>110.56766298324835</v>
      </c>
      <c r="H688" s="37">
        <f t="shared" si="118"/>
        <v>113.01827394887023</v>
      </c>
      <c r="I688" s="35">
        <f t="shared" si="110"/>
        <v>25.833772541057556</v>
      </c>
      <c r="J688" s="36">
        <f t="shared" si="111"/>
        <v>17.735222659025638</v>
      </c>
      <c r="K688" s="37">
        <f t="shared" si="112"/>
        <v>1.5929225994657656</v>
      </c>
      <c r="L688" s="35">
        <f t="shared" si="113"/>
        <v>186.46975294878018</v>
      </c>
      <c r="M688" s="36">
        <f t="shared" si="114"/>
        <v>167.47486888380678</v>
      </c>
      <c r="N688" s="37">
        <f t="shared" si="115"/>
        <v>140.9643379690913</v>
      </c>
    </row>
    <row r="689" spans="1:14" x14ac:dyDescent="0.25">
      <c r="A689" s="30" t="str">
        <f>data!A684</f>
        <v>364553924909028505_275612900</v>
      </c>
      <c r="B689" s="30" t="str">
        <f>data!B684</f>
        <v>monuments</v>
      </c>
      <c r="C689" s="35">
        <f>data!C684</f>
        <v>158.842923661839</v>
      </c>
      <c r="D689" s="36">
        <f>data!D684</f>
        <v>148.12301892434499</v>
      </c>
      <c r="E689" s="37">
        <f>data!E684</f>
        <v>136.092261523345</v>
      </c>
      <c r="F689" s="35">
        <f t="shared" si="116"/>
        <v>116.04813185468745</v>
      </c>
      <c r="G689" s="36">
        <f t="shared" si="117"/>
        <v>110.56766298324835</v>
      </c>
      <c r="H689" s="37">
        <f t="shared" si="118"/>
        <v>113.01827394887023</v>
      </c>
      <c r="I689" s="35">
        <f t="shared" si="110"/>
        <v>42.79479180715154</v>
      </c>
      <c r="J689" s="36">
        <f t="shared" si="111"/>
        <v>37.555355941096636</v>
      </c>
      <c r="K689" s="37">
        <f t="shared" si="112"/>
        <v>23.073987574474771</v>
      </c>
      <c r="L689" s="35">
        <f t="shared" si="113"/>
        <v>208.76094706389736</v>
      </c>
      <c r="M689" s="36">
        <f t="shared" si="114"/>
        <v>193.34626067720171</v>
      </c>
      <c r="N689" s="37">
        <f t="shared" si="115"/>
        <v>167.94446848079838</v>
      </c>
    </row>
    <row r="690" spans="1:14" x14ac:dyDescent="0.25">
      <c r="A690" s="30" t="str">
        <f>data!A685</f>
        <v>364554334539698193_53431107</v>
      </c>
      <c r="B690" s="30" t="str">
        <f>data!B685</f>
        <v>monuments</v>
      </c>
      <c r="C690" s="35">
        <f>data!C685</f>
        <v>84.414007433038606</v>
      </c>
      <c r="D690" s="36">
        <f>data!D685</f>
        <v>101.33663334614801</v>
      </c>
      <c r="E690" s="37">
        <f>data!E685</f>
        <v>136.55467982399901</v>
      </c>
      <c r="F690" s="35">
        <f t="shared" si="116"/>
        <v>116.04813185468745</v>
      </c>
      <c r="G690" s="36">
        <f t="shared" si="117"/>
        <v>110.56766298324835</v>
      </c>
      <c r="H690" s="37">
        <f t="shared" si="118"/>
        <v>113.01827394887023</v>
      </c>
      <c r="I690" s="35">
        <f t="shared" si="110"/>
        <v>-31.634124421648849</v>
      </c>
      <c r="J690" s="36">
        <f t="shared" si="111"/>
        <v>-9.2310296371003489</v>
      </c>
      <c r="K690" s="37">
        <f t="shared" si="112"/>
        <v>23.536405875128779</v>
      </c>
      <c r="L690" s="35">
        <f t="shared" si="113"/>
        <v>110.94197796746842</v>
      </c>
      <c r="M690" s="36">
        <f t="shared" si="114"/>
        <v>132.27558599181438</v>
      </c>
      <c r="N690" s="37">
        <f t="shared" si="115"/>
        <v>168.52526399150335</v>
      </c>
    </row>
    <row r="691" spans="1:14" x14ac:dyDescent="0.25">
      <c r="A691" s="30" t="str">
        <f>data!A686</f>
        <v>364554926884474908_53431107</v>
      </c>
      <c r="B691" s="30" t="str">
        <f>data!B686</f>
        <v>monuments</v>
      </c>
      <c r="C691" s="35">
        <f>data!C686</f>
        <v>87.240623264556305</v>
      </c>
      <c r="D691" s="36">
        <f>data!D686</f>
        <v>91.700286214703695</v>
      </c>
      <c r="E691" s="37">
        <f>data!E686</f>
        <v>88.881317014823296</v>
      </c>
      <c r="F691" s="35">
        <f t="shared" si="116"/>
        <v>116.04813185468745</v>
      </c>
      <c r="G691" s="36">
        <f t="shared" si="117"/>
        <v>110.56766298324835</v>
      </c>
      <c r="H691" s="37">
        <f t="shared" si="118"/>
        <v>113.01827394887023</v>
      </c>
      <c r="I691" s="35">
        <f t="shared" si="110"/>
        <v>-28.80750859013115</v>
      </c>
      <c r="J691" s="36">
        <f t="shared" si="111"/>
        <v>-18.867376768544659</v>
      </c>
      <c r="K691" s="37">
        <f t="shared" si="112"/>
        <v>-24.136956934046935</v>
      </c>
      <c r="L691" s="35">
        <f t="shared" si="113"/>
        <v>114.65688691254473</v>
      </c>
      <c r="M691" s="36">
        <f t="shared" si="114"/>
        <v>119.6971785438548</v>
      </c>
      <c r="N691" s="37">
        <f t="shared" si="115"/>
        <v>108.6477135991032</v>
      </c>
    </row>
    <row r="692" spans="1:14" x14ac:dyDescent="0.25">
      <c r="A692" s="30" t="str">
        <f>data!A687</f>
        <v>364556441104728623_19057095</v>
      </c>
      <c r="B692" s="30" t="str">
        <f>data!B687</f>
        <v>monuments</v>
      </c>
      <c r="C692" s="35">
        <f>data!C687</f>
        <v>181.736789269084</v>
      </c>
      <c r="D692" s="36">
        <f>data!D687</f>
        <v>148.45001922337499</v>
      </c>
      <c r="E692" s="37">
        <f>data!E687</f>
        <v>109.176256995172</v>
      </c>
      <c r="F692" s="35">
        <f t="shared" si="116"/>
        <v>116.04813185468745</v>
      </c>
      <c r="G692" s="36">
        <f t="shared" si="117"/>
        <v>110.56766298324835</v>
      </c>
      <c r="H692" s="37">
        <f t="shared" si="118"/>
        <v>113.01827394887023</v>
      </c>
      <c r="I692" s="35">
        <f t="shared" si="110"/>
        <v>65.688657414396545</v>
      </c>
      <c r="J692" s="36">
        <f t="shared" si="111"/>
        <v>37.88235624012664</v>
      </c>
      <c r="K692" s="37">
        <f t="shared" si="112"/>
        <v>-3.8420169536982343</v>
      </c>
      <c r="L692" s="35">
        <f t="shared" si="113"/>
        <v>238.84944553737554</v>
      </c>
      <c r="M692" s="36">
        <f t="shared" si="114"/>
        <v>193.77309700228409</v>
      </c>
      <c r="N692" s="37">
        <f t="shared" si="115"/>
        <v>134.1380759267671</v>
      </c>
    </row>
    <row r="693" spans="1:14" x14ac:dyDescent="0.25">
      <c r="A693" s="30" t="str">
        <f>data!A688</f>
        <v>364570751183234538_3469488</v>
      </c>
      <c r="B693" s="30" t="str">
        <f>data!B688</f>
        <v>monuments</v>
      </c>
      <c r="C693" s="35">
        <f>data!C688</f>
        <v>123.544512794224</v>
      </c>
      <c r="D693" s="36">
        <f>data!D688</f>
        <v>138.69313084711001</v>
      </c>
      <c r="E693" s="37">
        <f>data!E688</f>
        <v>151.49851552821499</v>
      </c>
      <c r="F693" s="35">
        <f t="shared" si="116"/>
        <v>116.04813185468745</v>
      </c>
      <c r="G693" s="36">
        <f t="shared" si="117"/>
        <v>110.56766298324835</v>
      </c>
      <c r="H693" s="37">
        <f t="shared" si="118"/>
        <v>113.01827394887023</v>
      </c>
      <c r="I693" s="35">
        <f t="shared" si="110"/>
        <v>7.4963809395365502</v>
      </c>
      <c r="J693" s="36">
        <f t="shared" si="111"/>
        <v>28.125467863861658</v>
      </c>
      <c r="K693" s="37">
        <f t="shared" si="112"/>
        <v>38.480241579344764</v>
      </c>
      <c r="L693" s="35">
        <f t="shared" si="113"/>
        <v>162.36964732767743</v>
      </c>
      <c r="M693" s="36">
        <f t="shared" si="114"/>
        <v>181.03734602249065</v>
      </c>
      <c r="N693" s="37">
        <f t="shared" si="115"/>
        <v>187.2946610448767</v>
      </c>
    </row>
    <row r="694" spans="1:14" x14ac:dyDescent="0.25">
      <c r="A694" s="30" t="str">
        <f>data!A689</f>
        <v>363939254733115742_3853075</v>
      </c>
      <c r="B694" s="30" t="str">
        <f>data!B689</f>
        <v>outside</v>
      </c>
      <c r="C694" s="35">
        <f>data!C689</f>
        <v>115.174922038532</v>
      </c>
      <c r="D694" s="36">
        <f>data!D689</f>
        <v>86.404395745226196</v>
      </c>
      <c r="E694" s="37">
        <f>data!E689</f>
        <v>71.920746294160296</v>
      </c>
      <c r="F694" s="35">
        <f t="shared" si="116"/>
        <v>117.39998738465938</v>
      </c>
      <c r="G694" s="36">
        <f t="shared" si="117"/>
        <v>109.78943244985869</v>
      </c>
      <c r="H694" s="37">
        <f t="shared" si="118"/>
        <v>107.61121757390283</v>
      </c>
      <c r="I694" s="35">
        <f t="shared" si="110"/>
        <v>-2.2250653461273799</v>
      </c>
      <c r="J694" s="36">
        <f t="shared" si="111"/>
        <v>-23.385036704632498</v>
      </c>
      <c r="K694" s="37">
        <f t="shared" si="112"/>
        <v>-35.690471279742539</v>
      </c>
      <c r="L694" s="35">
        <f t="shared" si="113"/>
        <v>122.32303295014748</v>
      </c>
      <c r="M694" s="36">
        <f t="shared" si="114"/>
        <v>67.25478831129854</v>
      </c>
      <c r="N694" s="37">
        <f t="shared" si="115"/>
        <v>47.781631166646015</v>
      </c>
    </row>
    <row r="695" spans="1:14" x14ac:dyDescent="0.25">
      <c r="A695" s="30" t="str">
        <f>data!A690</f>
        <v>363940495559037489_8377883</v>
      </c>
      <c r="B695" s="30" t="str">
        <f>data!B690</f>
        <v>outside</v>
      </c>
      <c r="C695" s="35">
        <f>data!C690</f>
        <v>126.303206031868</v>
      </c>
      <c r="D695" s="36">
        <f>data!D690</f>
        <v>111.751868939296</v>
      </c>
      <c r="E695" s="37">
        <f>data!E690</f>
        <v>109.947456106625</v>
      </c>
      <c r="F695" s="35">
        <f t="shared" si="116"/>
        <v>117.39998738465938</v>
      </c>
      <c r="G695" s="36">
        <f t="shared" si="117"/>
        <v>109.78943244985869</v>
      </c>
      <c r="H695" s="37">
        <f t="shared" si="118"/>
        <v>107.61121757390283</v>
      </c>
      <c r="I695" s="35">
        <f t="shared" si="110"/>
        <v>8.9032186472086181</v>
      </c>
      <c r="J695" s="36">
        <f t="shared" si="111"/>
        <v>1.9624364894373088</v>
      </c>
      <c r="K695" s="37">
        <f t="shared" si="112"/>
        <v>2.3362385327221631</v>
      </c>
      <c r="L695" s="35">
        <f t="shared" si="113"/>
        <v>143.17095328190416</v>
      </c>
      <c r="M695" s="36">
        <f t="shared" si="114"/>
        <v>110.84554156539143</v>
      </c>
      <c r="N695" s="37">
        <f t="shared" si="115"/>
        <v>107.61285519432509</v>
      </c>
    </row>
    <row r="696" spans="1:14" x14ac:dyDescent="0.25">
      <c r="A696" s="30" t="str">
        <f>data!A691</f>
        <v>363943173581964812_15554608</v>
      </c>
      <c r="B696" s="30" t="str">
        <f>data!B691</f>
        <v>outside</v>
      </c>
      <c r="C696" s="35">
        <f>data!C691</f>
        <v>94.529240890255906</v>
      </c>
      <c r="D696" s="36">
        <f>data!D691</f>
        <v>88.059133239352406</v>
      </c>
      <c r="E696" s="37">
        <f>data!E691</f>
        <v>79.0609701396898</v>
      </c>
      <c r="F696" s="35">
        <f t="shared" si="116"/>
        <v>117.39998738465938</v>
      </c>
      <c r="G696" s="36">
        <f t="shared" si="117"/>
        <v>109.78943244985869</v>
      </c>
      <c r="H696" s="37">
        <f t="shared" si="118"/>
        <v>107.61121757390283</v>
      </c>
      <c r="I696" s="35">
        <f t="shared" si="110"/>
        <v>-22.870746494403477</v>
      </c>
      <c r="J696" s="36">
        <f t="shared" si="111"/>
        <v>-21.730299210506288</v>
      </c>
      <c r="K696" s="37">
        <f t="shared" si="112"/>
        <v>-28.550247434213034</v>
      </c>
      <c r="L696" s="35">
        <f t="shared" si="113"/>
        <v>83.645055641888561</v>
      </c>
      <c r="M696" s="36">
        <f t="shared" si="114"/>
        <v>70.100486312613597</v>
      </c>
      <c r="N696" s="37">
        <f t="shared" si="115"/>
        <v>59.016059141522199</v>
      </c>
    </row>
    <row r="697" spans="1:14" x14ac:dyDescent="0.25">
      <c r="A697" s="30" t="str">
        <f>data!A692</f>
        <v>364075931511301063_279410007</v>
      </c>
      <c r="B697" s="30" t="str">
        <f>data!B692</f>
        <v>outside</v>
      </c>
      <c r="C697" s="35">
        <f>data!C692</f>
        <v>111.027414669571</v>
      </c>
      <c r="D697" s="36">
        <f>data!D692</f>
        <v>94.312518689392903</v>
      </c>
      <c r="E697" s="37">
        <f>data!E692</f>
        <v>76.101691657054999</v>
      </c>
      <c r="F697" s="35">
        <f t="shared" si="116"/>
        <v>117.39998738465938</v>
      </c>
      <c r="G697" s="36">
        <f t="shared" si="117"/>
        <v>109.78943244985869</v>
      </c>
      <c r="H697" s="37">
        <f t="shared" si="118"/>
        <v>107.61121757390283</v>
      </c>
      <c r="I697" s="35">
        <f t="shared" si="110"/>
        <v>-6.3725727150883813</v>
      </c>
      <c r="J697" s="36">
        <f t="shared" si="111"/>
        <v>-15.476913760465791</v>
      </c>
      <c r="K697" s="37">
        <f t="shared" si="112"/>
        <v>-31.509525916847835</v>
      </c>
      <c r="L697" s="35">
        <f t="shared" si="113"/>
        <v>114.55302067734316</v>
      </c>
      <c r="M697" s="36">
        <f t="shared" si="114"/>
        <v>80.854606854270742</v>
      </c>
      <c r="N697" s="37">
        <f t="shared" si="115"/>
        <v>54.35993046964915</v>
      </c>
    </row>
    <row r="698" spans="1:14" x14ac:dyDescent="0.25">
      <c r="A698" s="30" t="str">
        <f>data!A693</f>
        <v>364163340417410330_31734904</v>
      </c>
      <c r="B698" s="30" t="str">
        <f>data!B693</f>
        <v>outside</v>
      </c>
      <c r="C698" s="35">
        <f>data!C693</f>
        <v>116.512591311034</v>
      </c>
      <c r="D698" s="36">
        <f>data!D693</f>
        <v>85.111858686829805</v>
      </c>
      <c r="E698" s="37">
        <f>data!E693</f>
        <v>74.771690375496505</v>
      </c>
      <c r="F698" s="35">
        <f t="shared" si="116"/>
        <v>117.39998738465938</v>
      </c>
      <c r="G698" s="36">
        <f t="shared" si="117"/>
        <v>109.78943244985869</v>
      </c>
      <c r="H698" s="37">
        <f t="shared" si="118"/>
        <v>107.61121757390283</v>
      </c>
      <c r="I698" s="35">
        <f t="shared" si="110"/>
        <v>-0.88739607362538209</v>
      </c>
      <c r="J698" s="36">
        <f t="shared" si="111"/>
        <v>-24.677573763028889</v>
      </c>
      <c r="K698" s="37">
        <f t="shared" si="112"/>
        <v>-32.83952719840633</v>
      </c>
      <c r="L698" s="35">
        <f t="shared" si="113"/>
        <v>124.82904577656893</v>
      </c>
      <c r="M698" s="36">
        <f t="shared" si="114"/>
        <v>65.031976453369055</v>
      </c>
      <c r="N698" s="37">
        <f t="shared" si="115"/>
        <v>52.267306494909619</v>
      </c>
    </row>
    <row r="699" spans="1:14" x14ac:dyDescent="0.25">
      <c r="A699" s="30" t="str">
        <f>data!A694</f>
        <v>364371895385780719_23076723</v>
      </c>
      <c r="B699" s="30" t="str">
        <f>data!B694</f>
        <v>outside</v>
      </c>
      <c r="C699" s="35">
        <f>data!C694</f>
        <v>136.15845401341301</v>
      </c>
      <c r="D699" s="36">
        <f>data!D694</f>
        <v>122.801144858814</v>
      </c>
      <c r="E699" s="37">
        <f>data!E694</f>
        <v>126.531120509205</v>
      </c>
      <c r="F699" s="35">
        <f t="shared" si="116"/>
        <v>117.39998738465938</v>
      </c>
      <c r="G699" s="36">
        <f t="shared" si="117"/>
        <v>109.78943244985869</v>
      </c>
      <c r="H699" s="37">
        <f t="shared" si="118"/>
        <v>107.61121757390283</v>
      </c>
      <c r="I699" s="35">
        <f t="shared" si="110"/>
        <v>18.758466628753624</v>
      </c>
      <c r="J699" s="36">
        <f t="shared" si="111"/>
        <v>13.011712408955304</v>
      </c>
      <c r="K699" s="37">
        <f t="shared" si="112"/>
        <v>18.919902935302161</v>
      </c>
      <c r="L699" s="35">
        <f t="shared" si="113"/>
        <v>161.63394585937553</v>
      </c>
      <c r="M699" s="36">
        <f t="shared" si="114"/>
        <v>129.84728807307818</v>
      </c>
      <c r="N699" s="37">
        <f t="shared" si="115"/>
        <v>133.70559224583229</v>
      </c>
    </row>
    <row r="700" spans="1:14" x14ac:dyDescent="0.25">
      <c r="A700" s="30" t="str">
        <f>data!A695</f>
        <v>364388696895961832_46637477</v>
      </c>
      <c r="B700" s="30" t="str">
        <f>data!B695</f>
        <v>outside</v>
      </c>
      <c r="C700" s="35">
        <f>data!C695</f>
        <v>159.18560169165599</v>
      </c>
      <c r="D700" s="36">
        <f>data!D695</f>
        <v>158.009398094749</v>
      </c>
      <c r="E700" s="37">
        <f>data!E695</f>
        <v>160.63892092784801</v>
      </c>
      <c r="F700" s="35">
        <f t="shared" si="116"/>
        <v>117.39998738465938</v>
      </c>
      <c r="G700" s="36">
        <f t="shared" si="117"/>
        <v>109.78943244985869</v>
      </c>
      <c r="H700" s="37">
        <f t="shared" si="118"/>
        <v>107.61121757390283</v>
      </c>
      <c r="I700" s="35">
        <f t="shared" si="110"/>
        <v>41.785614306996607</v>
      </c>
      <c r="J700" s="36">
        <f t="shared" si="111"/>
        <v>48.219965644890308</v>
      </c>
      <c r="K700" s="37">
        <f t="shared" si="112"/>
        <v>53.027703353945171</v>
      </c>
      <c r="L700" s="35">
        <f t="shared" si="113"/>
        <v>204.77340388822228</v>
      </c>
      <c r="M700" s="36">
        <f t="shared" si="114"/>
        <v>190.39589848345727</v>
      </c>
      <c r="N700" s="37">
        <f t="shared" si="115"/>
        <v>187.37080435603897</v>
      </c>
    </row>
    <row r="701" spans="1:14" x14ac:dyDescent="0.25">
      <c r="A701" s="30" t="str">
        <f>data!A696</f>
        <v>364391205343048508_679075</v>
      </c>
      <c r="B701" s="30" t="str">
        <f>data!B696</f>
        <v>outside</v>
      </c>
      <c r="C701" s="35">
        <f>data!C696</f>
        <v>113.85644410269499</v>
      </c>
      <c r="D701" s="36">
        <f>data!D696</f>
        <v>95.253267973856197</v>
      </c>
      <c r="E701" s="37">
        <f>data!E696</f>
        <v>92.166186082275999</v>
      </c>
      <c r="F701" s="35">
        <f t="shared" si="116"/>
        <v>117.39998738465938</v>
      </c>
      <c r="G701" s="36">
        <f t="shared" si="117"/>
        <v>109.78943244985869</v>
      </c>
      <c r="H701" s="37">
        <f t="shared" si="118"/>
        <v>107.61121757390283</v>
      </c>
      <c r="I701" s="35">
        <f t="shared" si="110"/>
        <v>-3.5435432819643893</v>
      </c>
      <c r="J701" s="36">
        <f t="shared" si="111"/>
        <v>-14.536164476002497</v>
      </c>
      <c r="K701" s="37">
        <f t="shared" si="112"/>
        <v>-15.445031491626835</v>
      </c>
      <c r="L701" s="35">
        <f t="shared" si="113"/>
        <v>119.85297350684343</v>
      </c>
      <c r="M701" s="36">
        <f t="shared" si="114"/>
        <v>82.472439512344053</v>
      </c>
      <c r="N701" s="37">
        <f t="shared" si="115"/>
        <v>79.635805495043613</v>
      </c>
    </row>
    <row r="702" spans="1:14" x14ac:dyDescent="0.25">
      <c r="A702" s="30" t="str">
        <f>data!A697</f>
        <v>364391369791666715_189322461</v>
      </c>
      <c r="B702" s="30" t="str">
        <f>data!B697</f>
        <v>outside</v>
      </c>
      <c r="C702" s="35">
        <f>data!C697</f>
        <v>150.04440599769299</v>
      </c>
      <c r="D702" s="36">
        <f>data!D697</f>
        <v>119.98110769362199</v>
      </c>
      <c r="E702" s="37">
        <f>data!E697</f>
        <v>67.309058481780397</v>
      </c>
      <c r="F702" s="35">
        <f t="shared" si="116"/>
        <v>117.39998738465938</v>
      </c>
      <c r="G702" s="36">
        <f t="shared" si="117"/>
        <v>109.78943244985869</v>
      </c>
      <c r="H702" s="37">
        <f t="shared" si="118"/>
        <v>107.61121757390283</v>
      </c>
      <c r="I702" s="35">
        <f t="shared" si="110"/>
        <v>32.644418613033608</v>
      </c>
      <c r="J702" s="36">
        <f t="shared" si="111"/>
        <v>10.191675243763299</v>
      </c>
      <c r="K702" s="37">
        <f t="shared" si="112"/>
        <v>-40.302159092122437</v>
      </c>
      <c r="L702" s="35">
        <f t="shared" si="113"/>
        <v>187.6481292565845</v>
      </c>
      <c r="M702" s="36">
        <f t="shared" si="114"/>
        <v>124.99759188071704</v>
      </c>
      <c r="N702" s="37">
        <f t="shared" si="115"/>
        <v>40.525601707116635</v>
      </c>
    </row>
    <row r="703" spans="1:14" x14ac:dyDescent="0.25">
      <c r="A703" s="30" t="str">
        <f>data!A698</f>
        <v>364393929228953763_14740009</v>
      </c>
      <c r="B703" s="30" t="str">
        <f>data!B698</f>
        <v>outside</v>
      </c>
      <c r="C703" s="35">
        <f>data!C698</f>
        <v>114.77276902046199</v>
      </c>
      <c r="D703" s="36">
        <f>data!D698</f>
        <v>107.502488359178</v>
      </c>
      <c r="E703" s="37">
        <f>data!E698</f>
        <v>111.176192917254</v>
      </c>
      <c r="F703" s="35">
        <f t="shared" si="116"/>
        <v>117.39998738465938</v>
      </c>
      <c r="G703" s="36">
        <f t="shared" si="117"/>
        <v>109.78943244985869</v>
      </c>
      <c r="H703" s="37">
        <f t="shared" si="118"/>
        <v>107.61121757390283</v>
      </c>
      <c r="I703" s="35">
        <f t="shared" si="110"/>
        <v>-2.6272183641973896</v>
      </c>
      <c r="J703" s="36">
        <f t="shared" si="111"/>
        <v>-2.2869440906806915</v>
      </c>
      <c r="K703" s="37">
        <f t="shared" si="112"/>
        <v>3.5649753433511648</v>
      </c>
      <c r="L703" s="35">
        <f t="shared" si="113"/>
        <v>121.5696325079122</v>
      </c>
      <c r="M703" s="36">
        <f t="shared" si="114"/>
        <v>103.53776382626774</v>
      </c>
      <c r="N703" s="37">
        <f t="shared" si="115"/>
        <v>109.54614965367644</v>
      </c>
    </row>
    <row r="704" spans="1:14" x14ac:dyDescent="0.25">
      <c r="A704" s="30" t="str">
        <f>data!A699</f>
        <v>364416263213308830_281783349</v>
      </c>
      <c r="B704" s="30" t="str">
        <f>data!B699</f>
        <v>outside</v>
      </c>
      <c r="C704" s="35">
        <f>data!C699</f>
        <v>117.490345593575</v>
      </c>
      <c r="D704" s="36">
        <f>data!D699</f>
        <v>112.956192062881</v>
      </c>
      <c r="E704" s="37">
        <f>data!E699</f>
        <v>117.322568242983</v>
      </c>
      <c r="F704" s="35">
        <f t="shared" si="116"/>
        <v>117.39998738465938</v>
      </c>
      <c r="G704" s="36">
        <f t="shared" si="117"/>
        <v>109.78943244985869</v>
      </c>
      <c r="H704" s="37">
        <f t="shared" si="118"/>
        <v>107.61121757390283</v>
      </c>
      <c r="I704" s="35">
        <f t="shared" si="110"/>
        <v>9.0358208915617411E-2</v>
      </c>
      <c r="J704" s="36">
        <f t="shared" si="111"/>
        <v>3.1667596130223075</v>
      </c>
      <c r="K704" s="37">
        <f t="shared" si="112"/>
        <v>9.7113506690801614</v>
      </c>
      <c r="L704" s="35">
        <f t="shared" si="113"/>
        <v>126.66078761553129</v>
      </c>
      <c r="M704" s="36">
        <f t="shared" si="114"/>
        <v>112.91664947095869</v>
      </c>
      <c r="N704" s="37">
        <f t="shared" si="115"/>
        <v>119.21685639863253</v>
      </c>
    </row>
    <row r="705" spans="1:14" x14ac:dyDescent="0.25">
      <c r="A705" s="30" t="str">
        <f>data!A700</f>
        <v>364424642590414098_243335004</v>
      </c>
      <c r="B705" s="30" t="str">
        <f>data!B700</f>
        <v>outside</v>
      </c>
      <c r="C705" s="35">
        <f>data!C700</f>
        <v>114.834839164423</v>
      </c>
      <c r="D705" s="36">
        <f>data!D700</f>
        <v>99.555523516596097</v>
      </c>
      <c r="E705" s="37">
        <f>data!E700</f>
        <v>70.766767055406007</v>
      </c>
      <c r="F705" s="35">
        <f t="shared" si="116"/>
        <v>117.39998738465938</v>
      </c>
      <c r="G705" s="36">
        <f t="shared" si="117"/>
        <v>109.78943244985869</v>
      </c>
      <c r="H705" s="37">
        <f t="shared" si="118"/>
        <v>107.61121757390283</v>
      </c>
      <c r="I705" s="35">
        <f t="shared" si="110"/>
        <v>-2.5651482202363809</v>
      </c>
      <c r="J705" s="36">
        <f t="shared" si="111"/>
        <v>-10.233908933262597</v>
      </c>
      <c r="K705" s="37">
        <f t="shared" si="112"/>
        <v>-36.844450518496828</v>
      </c>
      <c r="L705" s="35">
        <f t="shared" si="113"/>
        <v>121.68591579265356</v>
      </c>
      <c r="M705" s="36">
        <f t="shared" si="114"/>
        <v>89.871147792406632</v>
      </c>
      <c r="N705" s="37">
        <f t="shared" si="115"/>
        <v>45.965960268540428</v>
      </c>
    </row>
    <row r="706" spans="1:14" x14ac:dyDescent="0.25">
      <c r="A706" s="30" t="str">
        <f>data!A701</f>
        <v>364447387001668177_277715879</v>
      </c>
      <c r="B706" s="30" t="str">
        <f>data!B701</f>
        <v>outside</v>
      </c>
      <c r="C706" s="35">
        <f>data!C701</f>
        <v>105.378017002007</v>
      </c>
      <c r="D706" s="36">
        <f>data!D701</f>
        <v>104.52146610278</v>
      </c>
      <c r="E706" s="37">
        <f>data!E701</f>
        <v>91.017108804306005</v>
      </c>
      <c r="F706" s="35">
        <f t="shared" si="116"/>
        <v>117.39998738465938</v>
      </c>
      <c r="G706" s="36">
        <f t="shared" si="117"/>
        <v>109.78943244985869</v>
      </c>
      <c r="H706" s="37">
        <f t="shared" si="118"/>
        <v>107.61121757390283</v>
      </c>
      <c r="I706" s="35">
        <f t="shared" si="110"/>
        <v>-12.021970382652384</v>
      </c>
      <c r="J706" s="36">
        <f t="shared" si="111"/>
        <v>-5.2679663470786977</v>
      </c>
      <c r="K706" s="37">
        <f t="shared" si="112"/>
        <v>-16.594108769596829</v>
      </c>
      <c r="L706" s="35">
        <f t="shared" si="113"/>
        <v>103.96934105824681</v>
      </c>
      <c r="M706" s="36">
        <f t="shared" si="114"/>
        <v>98.411217103890451</v>
      </c>
      <c r="N706" s="37">
        <f t="shared" si="115"/>
        <v>77.827847341882475</v>
      </c>
    </row>
    <row r="707" spans="1:14" x14ac:dyDescent="0.25">
      <c r="A707" s="30" t="str">
        <f>data!A702</f>
        <v>364452599802700693_4578399</v>
      </c>
      <c r="B707" s="30" t="str">
        <f>data!B702</f>
        <v>outside</v>
      </c>
      <c r="C707" s="35">
        <f>data!C702</f>
        <v>61.289600153786999</v>
      </c>
      <c r="D707" s="36">
        <f>data!D702</f>
        <v>99.327267290358293</v>
      </c>
      <c r="E707" s="37">
        <f>data!E702</f>
        <v>112.362873253876</v>
      </c>
      <c r="F707" s="35">
        <f t="shared" si="116"/>
        <v>117.39998738465938</v>
      </c>
      <c r="G707" s="36">
        <f t="shared" si="117"/>
        <v>109.78943244985869</v>
      </c>
      <c r="H707" s="37">
        <f t="shared" si="118"/>
        <v>107.61121757390283</v>
      </c>
      <c r="I707" s="35">
        <f t="shared" si="110"/>
        <v>-56.110387230872384</v>
      </c>
      <c r="J707" s="36">
        <f t="shared" si="111"/>
        <v>-10.462165159500401</v>
      </c>
      <c r="K707" s="37">
        <f t="shared" si="112"/>
        <v>4.7516556799731688</v>
      </c>
      <c r="L707" s="35">
        <f t="shared" si="113"/>
        <v>21.373335909978749</v>
      </c>
      <c r="M707" s="36">
        <f t="shared" si="114"/>
        <v>89.478609224145302</v>
      </c>
      <c r="N707" s="37">
        <f t="shared" si="115"/>
        <v>111.41327245814267</v>
      </c>
    </row>
    <row r="708" spans="1:14" x14ac:dyDescent="0.25">
      <c r="A708" s="30" t="str">
        <f>data!A703</f>
        <v>364457696743145285_224385526</v>
      </c>
      <c r="B708" s="30" t="str">
        <f>data!B703</f>
        <v>outside</v>
      </c>
      <c r="C708" s="35">
        <f>data!C703</f>
        <v>109.722232901875</v>
      </c>
      <c r="D708" s="36">
        <f>data!D703</f>
        <v>105.661647229697</v>
      </c>
      <c r="E708" s="37">
        <f>data!E703</f>
        <v>101.466209577512</v>
      </c>
      <c r="F708" s="35">
        <f t="shared" si="116"/>
        <v>117.39998738465938</v>
      </c>
      <c r="G708" s="36">
        <f t="shared" si="117"/>
        <v>109.78943244985869</v>
      </c>
      <c r="H708" s="37">
        <f t="shared" si="118"/>
        <v>107.61121757390283</v>
      </c>
      <c r="I708" s="35">
        <f t="shared" si="110"/>
        <v>-7.6777544827843798</v>
      </c>
      <c r="J708" s="36">
        <f t="shared" si="111"/>
        <v>-4.127785220161698</v>
      </c>
      <c r="K708" s="37">
        <f t="shared" si="112"/>
        <v>-6.1450079963908308</v>
      </c>
      <c r="L708" s="35">
        <f t="shared" si="113"/>
        <v>112.10787050615036</v>
      </c>
      <c r="M708" s="36">
        <f t="shared" si="114"/>
        <v>100.37201823731627</v>
      </c>
      <c r="N708" s="37">
        <f t="shared" si="115"/>
        <v>94.26846217110851</v>
      </c>
    </row>
    <row r="709" spans="1:14" x14ac:dyDescent="0.25">
      <c r="A709" s="30" t="str">
        <f>data!A704</f>
        <v>364473468328371281_7579376</v>
      </c>
      <c r="B709" s="30" t="str">
        <f>data!B704</f>
        <v>outside</v>
      </c>
      <c r="C709" s="35">
        <f>data!C704</f>
        <v>98.423864752872802</v>
      </c>
      <c r="D709" s="36">
        <f>data!D704</f>
        <v>82.470630953906493</v>
      </c>
      <c r="E709" s="37">
        <f>data!E704</f>
        <v>81.488882481096894</v>
      </c>
      <c r="F709" s="35">
        <f t="shared" si="116"/>
        <v>117.39998738465938</v>
      </c>
      <c r="G709" s="36">
        <f t="shared" si="117"/>
        <v>109.78943244985869</v>
      </c>
      <c r="H709" s="37">
        <f t="shared" si="118"/>
        <v>107.61121757390283</v>
      </c>
      <c r="I709" s="35">
        <f t="shared" si="110"/>
        <v>-18.976122631786581</v>
      </c>
      <c r="J709" s="36">
        <f t="shared" si="111"/>
        <v>-27.318801495952201</v>
      </c>
      <c r="K709" s="37">
        <f t="shared" si="112"/>
        <v>-26.12233509280594</v>
      </c>
      <c r="L709" s="35">
        <f t="shared" si="113"/>
        <v>90.941311565858314</v>
      </c>
      <c r="M709" s="36">
        <f t="shared" si="114"/>
        <v>60.489783805122627</v>
      </c>
      <c r="N709" s="37">
        <f t="shared" si="115"/>
        <v>62.836136343433537</v>
      </c>
    </row>
    <row r="710" spans="1:14" x14ac:dyDescent="0.25">
      <c r="A710" s="30" t="str">
        <f>data!A705</f>
        <v>364474751815792021_12716292</v>
      </c>
      <c r="B710" s="30" t="str">
        <f>data!B705</f>
        <v>outside</v>
      </c>
      <c r="C710" s="35">
        <f>data!C705</f>
        <v>92.438357042163304</v>
      </c>
      <c r="D710" s="36">
        <f>data!D705</f>
        <v>84.566619676192801</v>
      </c>
      <c r="E710" s="37">
        <f>data!E705</f>
        <v>103.155784100132</v>
      </c>
      <c r="F710" s="35">
        <f t="shared" si="116"/>
        <v>117.39998738465938</v>
      </c>
      <c r="G710" s="36">
        <f t="shared" si="117"/>
        <v>109.78943244985869</v>
      </c>
      <c r="H710" s="37">
        <f t="shared" si="118"/>
        <v>107.61121757390283</v>
      </c>
      <c r="I710" s="35">
        <f t="shared" si="110"/>
        <v>-24.961630342496079</v>
      </c>
      <c r="J710" s="36">
        <f t="shared" si="111"/>
        <v>-25.222812773665893</v>
      </c>
      <c r="K710" s="37">
        <f t="shared" si="112"/>
        <v>-4.4554334737708388</v>
      </c>
      <c r="L710" s="35">
        <f t="shared" si="113"/>
        <v>79.727957559731877</v>
      </c>
      <c r="M710" s="36">
        <f t="shared" si="114"/>
        <v>64.094313791879628</v>
      </c>
      <c r="N710" s="37">
        <f t="shared" si="115"/>
        <v>96.926838672069948</v>
      </c>
    </row>
    <row r="711" spans="1:14" x14ac:dyDescent="0.25">
      <c r="A711" s="30" t="str">
        <f>data!A706</f>
        <v>364477359442226238_4053706</v>
      </c>
      <c r="B711" s="30" t="str">
        <f>data!B706</f>
        <v>outside</v>
      </c>
      <c r="C711" s="35">
        <f>data!C706</f>
        <v>133.307200222136</v>
      </c>
      <c r="D711" s="36">
        <f>data!D706</f>
        <v>123.161561792472</v>
      </c>
      <c r="E711" s="37">
        <f>data!E706</f>
        <v>110.358366440258</v>
      </c>
      <c r="F711" s="35">
        <f t="shared" si="116"/>
        <v>117.39998738465938</v>
      </c>
      <c r="G711" s="36">
        <f t="shared" si="117"/>
        <v>109.78943244985869</v>
      </c>
      <c r="H711" s="37">
        <f t="shared" si="118"/>
        <v>107.61121757390283</v>
      </c>
      <c r="I711" s="35">
        <f t="shared" si="110"/>
        <v>15.907212837476621</v>
      </c>
      <c r="J711" s="36">
        <f t="shared" si="111"/>
        <v>13.372129342613306</v>
      </c>
      <c r="K711" s="37">
        <f t="shared" si="112"/>
        <v>2.7471488663551611</v>
      </c>
      <c r="L711" s="35">
        <f t="shared" si="113"/>
        <v>156.29235753167302</v>
      </c>
      <c r="M711" s="36">
        <f t="shared" si="114"/>
        <v>130.46710707844389</v>
      </c>
      <c r="N711" s="37">
        <f t="shared" si="115"/>
        <v>108.25938150039076</v>
      </c>
    </row>
    <row r="712" spans="1:14" x14ac:dyDescent="0.25">
      <c r="A712" s="30" t="str">
        <f>data!A707</f>
        <v>364485059663327018_271137778</v>
      </c>
      <c r="B712" s="30" t="str">
        <f>data!B707</f>
        <v>outside</v>
      </c>
      <c r="C712" s="35">
        <f>data!C707</f>
        <v>99.411625870391703</v>
      </c>
      <c r="D712" s="36">
        <f>data!D707</f>
        <v>97.428392925797795</v>
      </c>
      <c r="E712" s="37">
        <f>data!E707</f>
        <v>92.041704045452505</v>
      </c>
      <c r="F712" s="35">
        <f t="shared" si="116"/>
        <v>117.39998738465938</v>
      </c>
      <c r="G712" s="36">
        <f t="shared" si="117"/>
        <v>109.78943244985869</v>
      </c>
      <c r="H712" s="37">
        <f t="shared" si="118"/>
        <v>107.61121757390283</v>
      </c>
      <c r="I712" s="35">
        <f t="shared" ref="I712:I775" si="119">C712-F712</f>
        <v>-17.98836151426768</v>
      </c>
      <c r="J712" s="36">
        <f t="shared" ref="J712:J775" si="120">D712-G712</f>
        <v>-12.361039524060899</v>
      </c>
      <c r="K712" s="37">
        <f t="shared" ref="K712:K775" si="121">E712-H712</f>
        <v>-15.569513528450329</v>
      </c>
      <c r="L712" s="35">
        <f t="shared" si="113"/>
        <v>92.791800383107457</v>
      </c>
      <c r="M712" s="36">
        <f t="shared" si="114"/>
        <v>86.213062269924862</v>
      </c>
      <c r="N712" s="37">
        <f t="shared" si="115"/>
        <v>79.439945462205145</v>
      </c>
    </row>
    <row r="713" spans="1:14" x14ac:dyDescent="0.25">
      <c r="A713" s="30" t="str">
        <f>data!A708</f>
        <v>364494265986080826_261429375</v>
      </c>
      <c r="B713" s="30" t="str">
        <f>data!B708</f>
        <v>outside</v>
      </c>
      <c r="C713" s="35">
        <f>data!C708</f>
        <v>121.301796317655</v>
      </c>
      <c r="D713" s="36">
        <f>data!D708</f>
        <v>116.71667948225</v>
      </c>
      <c r="E713" s="37">
        <f>data!E708</f>
        <v>112.516072877952</v>
      </c>
      <c r="F713" s="35">
        <f t="shared" si="116"/>
        <v>117.39998738465938</v>
      </c>
      <c r="G713" s="36">
        <f t="shared" si="117"/>
        <v>109.78943244985869</v>
      </c>
      <c r="H713" s="37">
        <f t="shared" si="118"/>
        <v>107.61121757390283</v>
      </c>
      <c r="I713" s="35">
        <f t="shared" si="119"/>
        <v>3.9018089329956211</v>
      </c>
      <c r="J713" s="36">
        <f t="shared" si="120"/>
        <v>6.9272470323913069</v>
      </c>
      <c r="K713" s="37">
        <f t="shared" si="121"/>
        <v>4.904855304049164</v>
      </c>
      <c r="L713" s="35">
        <f t="shared" si="113"/>
        <v>133.80122553854082</v>
      </c>
      <c r="M713" s="36">
        <f t="shared" si="114"/>
        <v>119.38366407070922</v>
      </c>
      <c r="N713" s="37">
        <f t="shared" si="115"/>
        <v>111.65431674186459</v>
      </c>
    </row>
    <row r="714" spans="1:14" x14ac:dyDescent="0.25">
      <c r="A714" s="30" t="str">
        <f>data!A709</f>
        <v>364509195775574221_12771087</v>
      </c>
      <c r="B714" s="30" t="str">
        <f>data!B709</f>
        <v>outside</v>
      </c>
      <c r="C714" s="35">
        <f>data!C709</f>
        <v>107.72655816139</v>
      </c>
      <c r="D714" s="36">
        <f>data!D709</f>
        <v>101.702849331453</v>
      </c>
      <c r="E714" s="37">
        <f>data!E709</f>
        <v>90.5628497586397</v>
      </c>
      <c r="F714" s="35">
        <f t="shared" si="116"/>
        <v>117.39998738465938</v>
      </c>
      <c r="G714" s="36">
        <f t="shared" si="117"/>
        <v>109.78943244985869</v>
      </c>
      <c r="H714" s="37">
        <f t="shared" si="118"/>
        <v>107.61121757390283</v>
      </c>
      <c r="I714" s="35">
        <f t="shared" si="119"/>
        <v>-9.6734292232693804</v>
      </c>
      <c r="J714" s="36">
        <f t="shared" si="120"/>
        <v>-8.0865831184056987</v>
      </c>
      <c r="K714" s="37">
        <f t="shared" si="121"/>
        <v>-17.048367815263134</v>
      </c>
      <c r="L714" s="35">
        <f t="shared" si="113"/>
        <v>108.36913881825981</v>
      </c>
      <c r="M714" s="36">
        <f t="shared" si="114"/>
        <v>93.563963602286648</v>
      </c>
      <c r="N714" s="37">
        <f t="shared" si="115"/>
        <v>77.113116173661567</v>
      </c>
    </row>
    <row r="715" spans="1:14" x14ac:dyDescent="0.25">
      <c r="A715" s="30" t="str">
        <f>data!A710</f>
        <v>364511378282090505_269296507</v>
      </c>
      <c r="B715" s="30" t="str">
        <f>data!B710</f>
        <v>outside</v>
      </c>
      <c r="C715" s="35">
        <f>data!C710</f>
        <v>128.221741637831</v>
      </c>
      <c r="D715" s="36">
        <f>data!D710</f>
        <v>145.380174291938</v>
      </c>
      <c r="E715" s="37">
        <f>data!E710</f>
        <v>140.01360587808099</v>
      </c>
      <c r="F715" s="35">
        <f t="shared" si="116"/>
        <v>117.39998738465938</v>
      </c>
      <c r="G715" s="36">
        <f t="shared" si="117"/>
        <v>109.78943244985869</v>
      </c>
      <c r="H715" s="37">
        <f t="shared" si="118"/>
        <v>107.61121757390283</v>
      </c>
      <c r="I715" s="35">
        <f t="shared" si="119"/>
        <v>10.821754253171619</v>
      </c>
      <c r="J715" s="36">
        <f t="shared" si="120"/>
        <v>35.590741842079311</v>
      </c>
      <c r="K715" s="37">
        <f t="shared" si="121"/>
        <v>32.40238830417816</v>
      </c>
      <c r="L715" s="35">
        <f t="shared" si="113"/>
        <v>146.76517117665836</v>
      </c>
      <c r="M715" s="36">
        <f t="shared" si="114"/>
        <v>168.67707174423629</v>
      </c>
      <c r="N715" s="37">
        <f t="shared" si="115"/>
        <v>154.91893430285947</v>
      </c>
    </row>
    <row r="716" spans="1:14" x14ac:dyDescent="0.25">
      <c r="A716" s="30" t="str">
        <f>data!A711</f>
        <v>364521626265706767_245380247</v>
      </c>
      <c r="B716" s="30" t="str">
        <f>data!B711</f>
        <v>outside</v>
      </c>
      <c r="C716" s="35">
        <f>data!C711</f>
        <v>110.050642915118</v>
      </c>
      <c r="D716" s="36">
        <f>data!D711</f>
        <v>104.32630612157701</v>
      </c>
      <c r="E716" s="37">
        <f>data!E711</f>
        <v>107.45704643513101</v>
      </c>
      <c r="F716" s="35">
        <f t="shared" si="116"/>
        <v>117.39998738465938</v>
      </c>
      <c r="G716" s="36">
        <f t="shared" si="117"/>
        <v>109.78943244985869</v>
      </c>
      <c r="H716" s="37">
        <f t="shared" si="118"/>
        <v>107.61121757390283</v>
      </c>
      <c r="I716" s="35">
        <f t="shared" si="119"/>
        <v>-7.3493444695413785</v>
      </c>
      <c r="J716" s="36">
        <f t="shared" si="120"/>
        <v>-5.4631263282816889</v>
      </c>
      <c r="K716" s="37">
        <f t="shared" si="121"/>
        <v>-0.15417113877182942</v>
      </c>
      <c r="L716" s="35">
        <f t="shared" si="113"/>
        <v>112.72311952354974</v>
      </c>
      <c r="M716" s="36">
        <f t="shared" si="114"/>
        <v>98.075595066910324</v>
      </c>
      <c r="N716" s="37">
        <f t="shared" si="115"/>
        <v>103.69444469521285</v>
      </c>
    </row>
    <row r="717" spans="1:14" x14ac:dyDescent="0.25">
      <c r="A717" s="30" t="str">
        <f>data!A712</f>
        <v>364527797432391419_22903492</v>
      </c>
      <c r="B717" s="30" t="str">
        <f>data!B712</f>
        <v>outside</v>
      </c>
      <c r="C717" s="35">
        <f>data!C712</f>
        <v>93.120252894185995</v>
      </c>
      <c r="D717" s="36">
        <f>data!D712</f>
        <v>90.510434021102895</v>
      </c>
      <c r="E717" s="37">
        <f>data!E712</f>
        <v>87.776506899055804</v>
      </c>
      <c r="F717" s="35">
        <f t="shared" si="116"/>
        <v>117.39998738465938</v>
      </c>
      <c r="G717" s="36">
        <f t="shared" si="117"/>
        <v>109.78943244985869</v>
      </c>
      <c r="H717" s="37">
        <f t="shared" si="118"/>
        <v>107.61121757390283</v>
      </c>
      <c r="I717" s="35">
        <f t="shared" si="119"/>
        <v>-24.279734490473388</v>
      </c>
      <c r="J717" s="36">
        <f t="shared" si="120"/>
        <v>-19.278998428755798</v>
      </c>
      <c r="K717" s="37">
        <f t="shared" si="121"/>
        <v>-19.834710674847031</v>
      </c>
      <c r="L717" s="35">
        <f t="shared" ref="L717:L780" si="122">(255/(VLOOKUP($B717,$P$30:$S$34,2,0)-VLOOKUP($B717,$P$23:$S$27,2,0)))*(I717-VLOOKUP($B717,$P$23:$S$27,2,0))</f>
        <v>81.005433081208281</v>
      </c>
      <c r="M717" s="36">
        <f t="shared" ref="M717:M780" si="123">(255/(VLOOKUP($B717,$P$30:$S$34,3,0)-VLOOKUP($B717,$P$23:$S$27,3,0)))*(J717-VLOOKUP($B717,$P$23:$S$27,3,0))</f>
        <v>74.316056310882686</v>
      </c>
      <c r="N717" s="37">
        <f t="shared" ref="N717:N780" si="124">(255/(VLOOKUP($B717,$P$30:$S$34,4,0)-VLOOKUP($B717,$P$23:$S$27,4,0)))*(K717-VLOOKUP($B717,$P$23:$S$27,4,0))</f>
        <v>72.729084405679302</v>
      </c>
    </row>
    <row r="718" spans="1:14" x14ac:dyDescent="0.25">
      <c r="A718" s="30" t="str">
        <f>data!A713</f>
        <v>364528657861119311_16494290</v>
      </c>
      <c r="B718" s="30" t="str">
        <f>data!B713</f>
        <v>outside</v>
      </c>
      <c r="C718" s="35">
        <f>data!C713</f>
        <v>121.638525780682</v>
      </c>
      <c r="D718" s="36">
        <f>data!D713</f>
        <v>96.490943654150101</v>
      </c>
      <c r="E718" s="37">
        <f>data!E713</f>
        <v>84.548410867614905</v>
      </c>
      <c r="F718" s="35">
        <f t="shared" si="116"/>
        <v>117.39998738465938</v>
      </c>
      <c r="G718" s="36">
        <f t="shared" si="117"/>
        <v>109.78943244985869</v>
      </c>
      <c r="H718" s="37">
        <f t="shared" si="118"/>
        <v>107.61121757390283</v>
      </c>
      <c r="I718" s="35">
        <f t="shared" si="119"/>
        <v>4.2385383960226193</v>
      </c>
      <c r="J718" s="36">
        <f t="shared" si="120"/>
        <v>-13.298488795708593</v>
      </c>
      <c r="K718" s="37">
        <f t="shared" si="121"/>
        <v>-23.06280670628793</v>
      </c>
      <c r="L718" s="35">
        <f t="shared" si="122"/>
        <v>134.43206035752513</v>
      </c>
      <c r="M718" s="36">
        <f t="shared" si="123"/>
        <v>84.600904735493216</v>
      </c>
      <c r="N718" s="37">
        <f t="shared" si="124"/>
        <v>67.649998210935919</v>
      </c>
    </row>
    <row r="719" spans="1:14" x14ac:dyDescent="0.25">
      <c r="A719" s="30" t="str">
        <f>data!A714</f>
        <v>364544005640384534_22078163</v>
      </c>
      <c r="B719" s="30" t="str">
        <f>data!B714</f>
        <v>outside</v>
      </c>
      <c r="C719" s="35">
        <f>data!C714</f>
        <v>138.16293946772601</v>
      </c>
      <c r="D719" s="36">
        <f>data!D714</f>
        <v>117.71284548677799</v>
      </c>
      <c r="E719" s="37">
        <f>data!E714</f>
        <v>107.364197530864</v>
      </c>
      <c r="F719" s="35">
        <f t="shared" si="116"/>
        <v>117.39998738465938</v>
      </c>
      <c r="G719" s="36">
        <f t="shared" si="117"/>
        <v>109.78943244985869</v>
      </c>
      <c r="H719" s="37">
        <f t="shared" si="118"/>
        <v>107.61121757390283</v>
      </c>
      <c r="I719" s="35">
        <f t="shared" si="119"/>
        <v>20.762952083066622</v>
      </c>
      <c r="J719" s="36">
        <f t="shared" si="120"/>
        <v>7.9234130369192997</v>
      </c>
      <c r="K719" s="37">
        <f t="shared" si="121"/>
        <v>-0.24702004303883029</v>
      </c>
      <c r="L719" s="35">
        <f t="shared" si="122"/>
        <v>165.38918369143548</v>
      </c>
      <c r="M719" s="36">
        <f t="shared" si="123"/>
        <v>121.0967984005506</v>
      </c>
      <c r="N719" s="37">
        <f t="shared" si="124"/>
        <v>103.54835623214781</v>
      </c>
    </row>
    <row r="720" spans="1:14" x14ac:dyDescent="0.25">
      <c r="A720" s="30" t="str">
        <f>data!A715</f>
        <v>364544951616563173_7579376</v>
      </c>
      <c r="B720" s="30" t="str">
        <f>data!B715</f>
        <v>outside</v>
      </c>
      <c r="C720" s="35">
        <f>data!C715</f>
        <v>119.50757187406499</v>
      </c>
      <c r="D720" s="36">
        <f>data!D715</f>
        <v>116.88033448673499</v>
      </c>
      <c r="E720" s="37">
        <f>data!E715</f>
        <v>124.720331923619</v>
      </c>
      <c r="F720" s="35">
        <f t="shared" si="116"/>
        <v>117.39998738465938</v>
      </c>
      <c r="G720" s="36">
        <f t="shared" si="117"/>
        <v>109.78943244985869</v>
      </c>
      <c r="H720" s="37">
        <f t="shared" si="118"/>
        <v>107.61121757390283</v>
      </c>
      <c r="I720" s="35">
        <f t="shared" si="119"/>
        <v>2.1075844894056104</v>
      </c>
      <c r="J720" s="36">
        <f t="shared" si="120"/>
        <v>7.0909020368763009</v>
      </c>
      <c r="K720" s="37">
        <f t="shared" si="121"/>
        <v>17.109114349716165</v>
      </c>
      <c r="L720" s="35">
        <f t="shared" si="122"/>
        <v>130.43989433243078</v>
      </c>
      <c r="M720" s="36">
        <f t="shared" si="123"/>
        <v>119.66510612470346</v>
      </c>
      <c r="N720" s="37">
        <f t="shared" si="124"/>
        <v>130.85649754199738</v>
      </c>
    </row>
    <row r="721" spans="1:14" x14ac:dyDescent="0.25">
      <c r="A721" s="30" t="str">
        <f>data!A716</f>
        <v>364564124514855379_15969</v>
      </c>
      <c r="B721" s="30" t="str">
        <f>data!B716</f>
        <v>outside</v>
      </c>
      <c r="C721" s="35">
        <f>data!C716</f>
        <v>122.501623307275</v>
      </c>
      <c r="D721" s="36">
        <f>data!D716</f>
        <v>108.86867230552301</v>
      </c>
      <c r="E721" s="37">
        <f>data!E716</f>
        <v>110.28218847451799</v>
      </c>
      <c r="F721" s="35">
        <f t="shared" si="116"/>
        <v>117.39998738465938</v>
      </c>
      <c r="G721" s="36">
        <f t="shared" si="117"/>
        <v>109.78943244985869</v>
      </c>
      <c r="H721" s="37">
        <f t="shared" si="118"/>
        <v>107.61121757390283</v>
      </c>
      <c r="I721" s="35">
        <f t="shared" si="119"/>
        <v>5.101635922615614</v>
      </c>
      <c r="J721" s="36">
        <f t="shared" si="120"/>
        <v>-0.92076014433568787</v>
      </c>
      <c r="K721" s="37">
        <f t="shared" si="121"/>
        <v>2.6709709006151598</v>
      </c>
      <c r="L721" s="35">
        <f t="shared" si="122"/>
        <v>136.04900224036368</v>
      </c>
      <c r="M721" s="36">
        <f t="shared" si="123"/>
        <v>105.88722828171336</v>
      </c>
      <c r="N721" s="37">
        <f t="shared" si="124"/>
        <v>108.13952309148185</v>
      </c>
    </row>
    <row r="722" spans="1:14" x14ac:dyDescent="0.25">
      <c r="A722" s="30" t="str">
        <f>data!A717</f>
        <v>364566079490398725_11552981</v>
      </c>
      <c r="B722" s="30" t="str">
        <f>data!B717</f>
        <v>outside</v>
      </c>
      <c r="C722" s="35">
        <f>data!C717</f>
        <v>104.301475928061</v>
      </c>
      <c r="D722" s="36">
        <f>data!D717</f>
        <v>87.308577897389895</v>
      </c>
      <c r="E722" s="37">
        <f>data!E717</f>
        <v>60.030148660771502</v>
      </c>
      <c r="F722" s="35">
        <f t="shared" si="116"/>
        <v>117.39998738465938</v>
      </c>
      <c r="G722" s="36">
        <f t="shared" si="117"/>
        <v>109.78943244985869</v>
      </c>
      <c r="H722" s="37">
        <f t="shared" si="118"/>
        <v>107.61121757390283</v>
      </c>
      <c r="I722" s="35">
        <f t="shared" si="119"/>
        <v>-13.098511456598388</v>
      </c>
      <c r="J722" s="36">
        <f t="shared" si="120"/>
        <v>-22.480854552468799</v>
      </c>
      <c r="K722" s="37">
        <f t="shared" si="121"/>
        <v>-47.581068913131332</v>
      </c>
      <c r="L722" s="35">
        <f t="shared" si="122"/>
        <v>101.95253033011208</v>
      </c>
      <c r="M722" s="36">
        <f t="shared" si="123"/>
        <v>68.809735456915547</v>
      </c>
      <c r="N722" s="37">
        <f t="shared" si="124"/>
        <v>29.072965222765763</v>
      </c>
    </row>
    <row r="723" spans="1:14" x14ac:dyDescent="0.25">
      <c r="A723" s="30" t="str">
        <f>data!A718</f>
        <v>363366493063004563_7449911</v>
      </c>
      <c r="B723" s="30" t="str">
        <f>data!B718</f>
        <v>people</v>
      </c>
      <c r="C723" s="35">
        <f>data!C718</f>
        <v>127.23050963304701</v>
      </c>
      <c r="D723" s="36">
        <f>data!D718</f>
        <v>122.126874279123</v>
      </c>
      <c r="E723" s="37">
        <f>data!E718</f>
        <v>140.71013285488399</v>
      </c>
      <c r="F723" s="35">
        <f t="shared" si="116"/>
        <v>112.38332990123935</v>
      </c>
      <c r="G723" s="36">
        <f t="shared" si="117"/>
        <v>85.732727258454389</v>
      </c>
      <c r="H723" s="37">
        <f t="shared" si="118"/>
        <v>84.845369393683967</v>
      </c>
      <c r="I723" s="35">
        <f t="shared" si="119"/>
        <v>14.847179731807657</v>
      </c>
      <c r="J723" s="36">
        <f t="shared" si="120"/>
        <v>36.394147020668612</v>
      </c>
      <c r="K723" s="37">
        <f t="shared" si="121"/>
        <v>55.864763461200027</v>
      </c>
      <c r="L723" s="35">
        <f t="shared" si="122"/>
        <v>152.42992398450713</v>
      </c>
      <c r="M723" s="36">
        <f t="shared" si="123"/>
        <v>158.33334039936062</v>
      </c>
      <c r="N723" s="37">
        <f t="shared" si="124"/>
        <v>199.26143795911665</v>
      </c>
    </row>
    <row r="724" spans="1:14" x14ac:dyDescent="0.25">
      <c r="A724" s="30" t="str">
        <f>data!A719</f>
        <v>363369591202282605_213869766</v>
      </c>
      <c r="B724" s="30" t="str">
        <f>data!B719</f>
        <v>people</v>
      </c>
      <c r="C724" s="35">
        <f>data!C719</f>
        <v>141.385823828442</v>
      </c>
      <c r="D724" s="36">
        <f>data!D719</f>
        <v>106.81344781921401</v>
      </c>
      <c r="E724" s="37">
        <f>data!E719</f>
        <v>99.752862147037305</v>
      </c>
      <c r="F724" s="35">
        <f t="shared" si="116"/>
        <v>112.38332990123935</v>
      </c>
      <c r="G724" s="36">
        <f t="shared" si="117"/>
        <v>85.732727258454389</v>
      </c>
      <c r="H724" s="37">
        <f t="shared" si="118"/>
        <v>84.845369393683967</v>
      </c>
      <c r="I724" s="35">
        <f t="shared" si="119"/>
        <v>29.00249392720265</v>
      </c>
      <c r="J724" s="36">
        <f t="shared" si="120"/>
        <v>21.080720560759616</v>
      </c>
      <c r="K724" s="37">
        <f t="shared" si="121"/>
        <v>14.907492753353338</v>
      </c>
      <c r="L724" s="35">
        <f t="shared" si="122"/>
        <v>173.98847186055437</v>
      </c>
      <c r="M724" s="36">
        <f t="shared" si="123"/>
        <v>135.86697115715086</v>
      </c>
      <c r="N724" s="37">
        <f t="shared" si="124"/>
        <v>132.82175762968836</v>
      </c>
    </row>
    <row r="725" spans="1:14" x14ac:dyDescent="0.25">
      <c r="A725" s="30" t="str">
        <f>data!A720</f>
        <v>363934125105276925_26190696</v>
      </c>
      <c r="B725" s="30" t="str">
        <f>data!B720</f>
        <v>people</v>
      </c>
      <c r="C725" s="35">
        <f>data!C720</f>
        <v>124.705957110513</v>
      </c>
      <c r="D725" s="36">
        <f>data!D720</f>
        <v>105.889230637788</v>
      </c>
      <c r="E725" s="37">
        <f>data!E720</f>
        <v>86.113321799307897</v>
      </c>
      <c r="F725" s="35">
        <f t="shared" si="116"/>
        <v>112.38332990123935</v>
      </c>
      <c r="G725" s="36">
        <f t="shared" si="117"/>
        <v>85.732727258454389</v>
      </c>
      <c r="H725" s="37">
        <f t="shared" si="118"/>
        <v>84.845369393683967</v>
      </c>
      <c r="I725" s="35">
        <f t="shared" si="119"/>
        <v>12.322627209273648</v>
      </c>
      <c r="J725" s="36">
        <f t="shared" si="120"/>
        <v>20.156503379333614</v>
      </c>
      <c r="K725" s="37">
        <f t="shared" si="121"/>
        <v>1.2679524056239302</v>
      </c>
      <c r="L725" s="35">
        <f t="shared" si="122"/>
        <v>148.58502971572779</v>
      </c>
      <c r="M725" s="36">
        <f t="shared" si="123"/>
        <v>134.51104963871924</v>
      </c>
      <c r="N725" s="37">
        <f t="shared" si="124"/>
        <v>110.69609630309348</v>
      </c>
    </row>
    <row r="726" spans="1:14" x14ac:dyDescent="0.25">
      <c r="A726" s="30" t="str">
        <f>data!A721</f>
        <v>363940524768267177_18997977</v>
      </c>
      <c r="B726" s="30" t="str">
        <f>data!B721</f>
        <v>people</v>
      </c>
      <c r="C726" s="35">
        <f>data!C721</f>
        <v>121.781227305737</v>
      </c>
      <c r="D726" s="36">
        <f>data!D721</f>
        <v>164.75946217266801</v>
      </c>
      <c r="E726" s="37">
        <f>data!E721</f>
        <v>103.91950745439701</v>
      </c>
      <c r="F726" s="35">
        <f t="shared" si="116"/>
        <v>112.38332990123935</v>
      </c>
      <c r="G726" s="36">
        <f t="shared" si="117"/>
        <v>85.732727258454389</v>
      </c>
      <c r="H726" s="37">
        <f t="shared" si="118"/>
        <v>84.845369393683967</v>
      </c>
      <c r="I726" s="35">
        <f t="shared" si="119"/>
        <v>9.3978974044976553</v>
      </c>
      <c r="J726" s="36">
        <f t="shared" si="120"/>
        <v>79.02673491421362</v>
      </c>
      <c r="K726" s="37">
        <f t="shared" si="121"/>
        <v>19.07413806071304</v>
      </c>
      <c r="L726" s="35">
        <f t="shared" si="122"/>
        <v>144.13066532293473</v>
      </c>
      <c r="M726" s="36">
        <f t="shared" si="123"/>
        <v>220.87972502953409</v>
      </c>
      <c r="N726" s="37">
        <f t="shared" si="124"/>
        <v>139.58076714088745</v>
      </c>
    </row>
    <row r="727" spans="1:14" x14ac:dyDescent="0.25">
      <c r="A727" s="30" t="str">
        <f>data!A722</f>
        <v>363943851210562006_7421525</v>
      </c>
      <c r="B727" s="30" t="str">
        <f>data!B722</f>
        <v>people</v>
      </c>
      <c r="C727" s="35">
        <f>data!C722</f>
        <v>128.64652484087301</v>
      </c>
      <c r="D727" s="36">
        <f>data!D722</f>
        <v>99.429247298047798</v>
      </c>
      <c r="E727" s="37">
        <f>data!E722</f>
        <v>96.581624588833407</v>
      </c>
      <c r="F727" s="35">
        <f t="shared" si="116"/>
        <v>112.38332990123935</v>
      </c>
      <c r="G727" s="36">
        <f t="shared" si="117"/>
        <v>85.732727258454389</v>
      </c>
      <c r="H727" s="37">
        <f t="shared" si="118"/>
        <v>84.845369393683967</v>
      </c>
      <c r="I727" s="35">
        <f t="shared" si="119"/>
        <v>16.263194939633664</v>
      </c>
      <c r="J727" s="36">
        <f t="shared" si="120"/>
        <v>13.696520039593409</v>
      </c>
      <c r="K727" s="37">
        <f t="shared" si="121"/>
        <v>11.73625519514944</v>
      </c>
      <c r="L727" s="35">
        <f t="shared" si="122"/>
        <v>154.58651558182109</v>
      </c>
      <c r="M727" s="36">
        <f t="shared" si="123"/>
        <v>125.03359066576581</v>
      </c>
      <c r="N727" s="37">
        <f t="shared" si="124"/>
        <v>127.67746930250308</v>
      </c>
    </row>
    <row r="728" spans="1:14" x14ac:dyDescent="0.25">
      <c r="A728" s="30" t="str">
        <f>data!A723</f>
        <v>363948148630290230_6289414</v>
      </c>
      <c r="B728" s="30" t="str">
        <f>data!B723</f>
        <v>people</v>
      </c>
      <c r="C728" s="35">
        <f>data!C723</f>
        <v>133.112937331795</v>
      </c>
      <c r="D728" s="36">
        <f>data!D723</f>
        <v>116.486415481225</v>
      </c>
      <c r="E728" s="37">
        <f>data!E723</f>
        <v>122.320005126233</v>
      </c>
      <c r="F728" s="35">
        <f t="shared" ref="F728:F791" si="125">VLOOKUP(B728,$P$15:$S$20,2,0)</f>
        <v>112.38332990123935</v>
      </c>
      <c r="G728" s="36">
        <f t="shared" ref="G728:G791" si="126">VLOOKUP(B728,$P$15:$S$20,3,0)</f>
        <v>85.732727258454389</v>
      </c>
      <c r="H728" s="37">
        <f t="shared" ref="H728:H791" si="127">VLOOKUP(B728,$P$15:$S$20,4,0)</f>
        <v>84.845369393683967</v>
      </c>
      <c r="I728" s="35">
        <f t="shared" si="119"/>
        <v>20.729607430555646</v>
      </c>
      <c r="J728" s="36">
        <f t="shared" si="120"/>
        <v>30.753688222770606</v>
      </c>
      <c r="K728" s="37">
        <f t="shared" si="121"/>
        <v>37.474635732549032</v>
      </c>
      <c r="L728" s="35">
        <f t="shared" si="122"/>
        <v>161.38886318008505</v>
      </c>
      <c r="M728" s="36">
        <f t="shared" si="123"/>
        <v>150.05820809106856</v>
      </c>
      <c r="N728" s="37">
        <f t="shared" si="124"/>
        <v>169.42951345847248</v>
      </c>
    </row>
    <row r="729" spans="1:14" x14ac:dyDescent="0.25">
      <c r="A729" s="30" t="str">
        <f>data!A724</f>
        <v>363951445770632947_189717430</v>
      </c>
      <c r="B729" s="30" t="str">
        <f>data!B724</f>
        <v>people</v>
      </c>
      <c r="C729" s="35">
        <f>data!C724</f>
        <v>120.696793968132</v>
      </c>
      <c r="D729" s="36">
        <f>data!D724</f>
        <v>71.465088213934706</v>
      </c>
      <c r="E729" s="37">
        <f>data!E724</f>
        <v>49.252338844034298</v>
      </c>
      <c r="F729" s="35">
        <f t="shared" si="125"/>
        <v>112.38332990123935</v>
      </c>
      <c r="G729" s="36">
        <f t="shared" si="126"/>
        <v>85.732727258454389</v>
      </c>
      <c r="H729" s="37">
        <f t="shared" si="127"/>
        <v>84.845369393683967</v>
      </c>
      <c r="I729" s="35">
        <f t="shared" si="119"/>
        <v>8.3134640668926494</v>
      </c>
      <c r="J729" s="36">
        <f t="shared" si="120"/>
        <v>-14.267639044519683</v>
      </c>
      <c r="K729" s="37">
        <f t="shared" si="121"/>
        <v>-35.593030549649669</v>
      </c>
      <c r="L729" s="35">
        <f t="shared" si="122"/>
        <v>142.47907301601546</v>
      </c>
      <c r="M729" s="36">
        <f t="shared" si="123"/>
        <v>84.007297485962823</v>
      </c>
      <c r="N729" s="37">
        <f t="shared" si="124"/>
        <v>50.90129352812022</v>
      </c>
    </row>
    <row r="730" spans="1:14" x14ac:dyDescent="0.25">
      <c r="A730" s="30" t="str">
        <f>data!A725</f>
        <v>364025357283211661_28596645</v>
      </c>
      <c r="B730" s="30" t="str">
        <f>data!B725</f>
        <v>people</v>
      </c>
      <c r="C730" s="35">
        <f>data!C725</f>
        <v>89.022747661155904</v>
      </c>
      <c r="D730" s="36">
        <f>data!D725</f>
        <v>45.9804562347814</v>
      </c>
      <c r="E730" s="37">
        <f>data!E725</f>
        <v>127.545185612371</v>
      </c>
      <c r="F730" s="35">
        <f t="shared" si="125"/>
        <v>112.38332990123935</v>
      </c>
      <c r="G730" s="36">
        <f t="shared" si="126"/>
        <v>85.732727258454389</v>
      </c>
      <c r="H730" s="37">
        <f t="shared" si="127"/>
        <v>84.845369393683967</v>
      </c>
      <c r="I730" s="35">
        <f t="shared" si="119"/>
        <v>-23.360582240083446</v>
      </c>
      <c r="J730" s="36">
        <f t="shared" si="120"/>
        <v>-39.752271023672989</v>
      </c>
      <c r="K730" s="37">
        <f t="shared" si="121"/>
        <v>42.699816218687033</v>
      </c>
      <c r="L730" s="35">
        <f t="shared" si="122"/>
        <v>94.239490742439031</v>
      </c>
      <c r="M730" s="36">
        <f t="shared" si="123"/>
        <v>46.618725206308071</v>
      </c>
      <c r="N730" s="37">
        <f t="shared" si="124"/>
        <v>177.90564761396607</v>
      </c>
    </row>
    <row r="731" spans="1:14" x14ac:dyDescent="0.25">
      <c r="A731" s="30" t="str">
        <f>data!A726</f>
        <v>364025729175370133_28596645</v>
      </c>
      <c r="B731" s="30" t="str">
        <f>data!B726</f>
        <v>people</v>
      </c>
      <c r="C731" s="35">
        <f>data!C726</f>
        <v>86.362958691101696</v>
      </c>
      <c r="D731" s="36">
        <f>data!D726</f>
        <v>40.708477508650503</v>
      </c>
      <c r="E731" s="37">
        <f>data!E726</f>
        <v>120.46520569011901</v>
      </c>
      <c r="F731" s="35">
        <f t="shared" si="125"/>
        <v>112.38332990123935</v>
      </c>
      <c r="G731" s="36">
        <f t="shared" si="126"/>
        <v>85.732727258454389</v>
      </c>
      <c r="H731" s="37">
        <f t="shared" si="127"/>
        <v>84.845369393683967</v>
      </c>
      <c r="I731" s="35">
        <f t="shared" si="119"/>
        <v>-26.020371210137654</v>
      </c>
      <c r="J731" s="36">
        <f t="shared" si="120"/>
        <v>-45.024249749803886</v>
      </c>
      <c r="K731" s="37">
        <f t="shared" si="121"/>
        <v>35.619836296435039</v>
      </c>
      <c r="L731" s="35">
        <f t="shared" si="122"/>
        <v>90.188631322465838</v>
      </c>
      <c r="M731" s="36">
        <f t="shared" si="123"/>
        <v>38.884191004676801</v>
      </c>
      <c r="N731" s="37">
        <f t="shared" si="124"/>
        <v>166.42071234744026</v>
      </c>
    </row>
    <row r="732" spans="1:14" x14ac:dyDescent="0.25">
      <c r="A732" s="30" t="str">
        <f>data!A727</f>
        <v>364025991117721226_22191330</v>
      </c>
      <c r="B732" s="30" t="str">
        <f>data!B727</f>
        <v>people</v>
      </c>
      <c r="C732" s="35">
        <f>data!C727</f>
        <v>125.296905036524</v>
      </c>
      <c r="D732" s="36">
        <f>data!D727</f>
        <v>121.953960015378</v>
      </c>
      <c r="E732" s="37">
        <f>data!E727</f>
        <v>112.150999615532</v>
      </c>
      <c r="F732" s="35">
        <f t="shared" si="125"/>
        <v>112.38332990123935</v>
      </c>
      <c r="G732" s="36">
        <f t="shared" si="126"/>
        <v>85.732727258454389</v>
      </c>
      <c r="H732" s="37">
        <f t="shared" si="127"/>
        <v>84.845369393683967</v>
      </c>
      <c r="I732" s="35">
        <f t="shared" si="119"/>
        <v>12.913575135284646</v>
      </c>
      <c r="J732" s="36">
        <f t="shared" si="120"/>
        <v>36.221232756923612</v>
      </c>
      <c r="K732" s="37">
        <f t="shared" si="121"/>
        <v>27.305630221848034</v>
      </c>
      <c r="L732" s="35">
        <f t="shared" si="122"/>
        <v>149.48504358891356</v>
      </c>
      <c r="M732" s="36">
        <f t="shared" si="123"/>
        <v>158.07965741686743</v>
      </c>
      <c r="N732" s="37">
        <f t="shared" si="124"/>
        <v>152.9336517049272</v>
      </c>
    </row>
    <row r="733" spans="1:14" x14ac:dyDescent="0.25">
      <c r="A733" s="30" t="str">
        <f>data!A728</f>
        <v>364026705869388194_28596645</v>
      </c>
      <c r="B733" s="30" t="str">
        <f>data!B728</f>
        <v>people</v>
      </c>
      <c r="C733" s="35">
        <f>data!C728</f>
        <v>133.82841001324201</v>
      </c>
      <c r="D733" s="36">
        <f>data!D728</f>
        <v>91.364571318723407</v>
      </c>
      <c r="E733" s="37">
        <f>data!E728</f>
        <v>111.013306847793</v>
      </c>
      <c r="F733" s="35">
        <f t="shared" si="125"/>
        <v>112.38332990123935</v>
      </c>
      <c r="G733" s="36">
        <f t="shared" si="126"/>
        <v>85.732727258454389</v>
      </c>
      <c r="H733" s="37">
        <f t="shared" si="127"/>
        <v>84.845369393683967</v>
      </c>
      <c r="I733" s="35">
        <f t="shared" si="119"/>
        <v>21.445080112002657</v>
      </c>
      <c r="J733" s="36">
        <f t="shared" si="120"/>
        <v>5.6318440602690174</v>
      </c>
      <c r="K733" s="37">
        <f t="shared" si="121"/>
        <v>26.167937454109037</v>
      </c>
      <c r="L733" s="35">
        <f t="shared" si="122"/>
        <v>162.47852829412381</v>
      </c>
      <c r="M733" s="36">
        <f t="shared" si="123"/>
        <v>113.20188279524928</v>
      </c>
      <c r="N733" s="37">
        <f t="shared" si="124"/>
        <v>151.08811994718729</v>
      </c>
    </row>
    <row r="734" spans="1:14" x14ac:dyDescent="0.25">
      <c r="A734" s="30" t="str">
        <f>data!A729</f>
        <v>364028587032376706_6972492</v>
      </c>
      <c r="B734" s="30" t="str">
        <f>data!B729</f>
        <v>people</v>
      </c>
      <c r="C734" s="35">
        <f>data!C729</f>
        <v>75.804370114058599</v>
      </c>
      <c r="D734" s="36">
        <f>data!D729</f>
        <v>43.406510316544797</v>
      </c>
      <c r="E734" s="37">
        <f>data!E729</f>
        <v>34.002007774787401</v>
      </c>
      <c r="F734" s="35">
        <f t="shared" si="125"/>
        <v>112.38332990123935</v>
      </c>
      <c r="G734" s="36">
        <f t="shared" si="126"/>
        <v>85.732727258454389</v>
      </c>
      <c r="H734" s="37">
        <f t="shared" si="127"/>
        <v>84.845369393683967</v>
      </c>
      <c r="I734" s="35">
        <f t="shared" si="119"/>
        <v>-36.57895978718075</v>
      </c>
      <c r="J734" s="36">
        <f t="shared" si="120"/>
        <v>-42.326216941909593</v>
      </c>
      <c r="K734" s="37">
        <f t="shared" si="121"/>
        <v>-50.843361618896566</v>
      </c>
      <c r="L734" s="35">
        <f t="shared" si="122"/>
        <v>74.10789767010219</v>
      </c>
      <c r="M734" s="36">
        <f t="shared" si="123"/>
        <v>42.842482210661366</v>
      </c>
      <c r="N734" s="37">
        <f t="shared" si="124"/>
        <v>26.162654853043765</v>
      </c>
    </row>
    <row r="735" spans="1:14" x14ac:dyDescent="0.25">
      <c r="A735" s="30" t="str">
        <f>data!A730</f>
        <v>364029253005493604_46023984</v>
      </c>
      <c r="B735" s="30" t="str">
        <f>data!B730</f>
        <v>people</v>
      </c>
      <c r="C735" s="35">
        <f>data!C730</f>
        <v>100.91128412149099</v>
      </c>
      <c r="D735" s="36">
        <f>data!D730</f>
        <v>95.133634499551405</v>
      </c>
      <c r="E735" s="37">
        <f>data!E730</f>
        <v>86.579670212311498</v>
      </c>
      <c r="F735" s="35">
        <f t="shared" si="125"/>
        <v>112.38332990123935</v>
      </c>
      <c r="G735" s="36">
        <f t="shared" si="126"/>
        <v>85.732727258454389</v>
      </c>
      <c r="H735" s="37">
        <f t="shared" si="127"/>
        <v>84.845369393683967</v>
      </c>
      <c r="I735" s="35">
        <f t="shared" si="119"/>
        <v>-11.472045779748356</v>
      </c>
      <c r="J735" s="36">
        <f t="shared" si="120"/>
        <v>9.4009072410970163</v>
      </c>
      <c r="K735" s="37">
        <f t="shared" si="121"/>
        <v>1.7343008186275313</v>
      </c>
      <c r="L735" s="35">
        <f t="shared" si="122"/>
        <v>112.34573543036313</v>
      </c>
      <c r="M735" s="36">
        <f t="shared" si="123"/>
        <v>118.73148554871446</v>
      </c>
      <c r="N735" s="37">
        <f t="shared" si="124"/>
        <v>111.45259298723801</v>
      </c>
    </row>
    <row r="736" spans="1:14" x14ac:dyDescent="0.25">
      <c r="A736" s="30" t="str">
        <f>data!A731</f>
        <v>364029273849435335_29197276</v>
      </c>
      <c r="B736" s="30" t="str">
        <f>data!B731</f>
        <v>people</v>
      </c>
      <c r="C736" s="35">
        <f>data!C731</f>
        <v>113.710058097313</v>
      </c>
      <c r="D736" s="36">
        <f>data!D731</f>
        <v>83.191988124225702</v>
      </c>
      <c r="E736" s="37">
        <f>data!E731</f>
        <v>72.257368960655995</v>
      </c>
      <c r="F736" s="35">
        <f t="shared" si="125"/>
        <v>112.38332990123935</v>
      </c>
      <c r="G736" s="36">
        <f t="shared" si="126"/>
        <v>85.732727258454389</v>
      </c>
      <c r="H736" s="37">
        <f t="shared" si="127"/>
        <v>84.845369393683967</v>
      </c>
      <c r="I736" s="35">
        <f t="shared" si="119"/>
        <v>1.3267281960736454</v>
      </c>
      <c r="J736" s="36">
        <f t="shared" si="120"/>
        <v>-2.5407391342286871</v>
      </c>
      <c r="K736" s="37">
        <f t="shared" si="121"/>
        <v>-12.588000433027972</v>
      </c>
      <c r="L736" s="35">
        <f t="shared" si="122"/>
        <v>131.83827213450985</v>
      </c>
      <c r="M736" s="36">
        <f t="shared" si="123"/>
        <v>101.21186395844907</v>
      </c>
      <c r="N736" s="37">
        <f t="shared" si="124"/>
        <v>88.21937699661639</v>
      </c>
    </row>
    <row r="737" spans="1:14" x14ac:dyDescent="0.25">
      <c r="A737" s="30" t="str">
        <f>data!A732</f>
        <v>364030044769328948_5145742</v>
      </c>
      <c r="B737" s="30" t="str">
        <f>data!B732</f>
        <v>people</v>
      </c>
      <c r="C737" s="35">
        <f>data!C732</f>
        <v>138.45915032679699</v>
      </c>
      <c r="D737" s="36">
        <f>data!D732</f>
        <v>96.448385236447507</v>
      </c>
      <c r="E737" s="37">
        <f>data!E732</f>
        <v>91.595273185526906</v>
      </c>
      <c r="F737" s="35">
        <f t="shared" si="125"/>
        <v>112.38332990123935</v>
      </c>
      <c r="G737" s="36">
        <f t="shared" si="126"/>
        <v>85.732727258454389</v>
      </c>
      <c r="H737" s="37">
        <f t="shared" si="127"/>
        <v>84.845369393683967</v>
      </c>
      <c r="I737" s="35">
        <f t="shared" si="119"/>
        <v>26.075820425557637</v>
      </c>
      <c r="J737" s="36">
        <f t="shared" si="120"/>
        <v>10.715657977993118</v>
      </c>
      <c r="K737" s="37">
        <f t="shared" si="121"/>
        <v>6.7499037918429394</v>
      </c>
      <c r="L737" s="35">
        <f t="shared" si="122"/>
        <v>169.53114721683161</v>
      </c>
      <c r="M737" s="36">
        <f t="shared" si="123"/>
        <v>120.66035989920067</v>
      </c>
      <c r="N737" s="37">
        <f t="shared" si="124"/>
        <v>119.58875666320091</v>
      </c>
    </row>
    <row r="738" spans="1:14" x14ac:dyDescent="0.25">
      <c r="A738" s="30" t="str">
        <f>data!A733</f>
        <v>364032476493109664_1886269</v>
      </c>
      <c r="B738" s="30" t="str">
        <f>data!B733</f>
        <v>people</v>
      </c>
      <c r="C738" s="35">
        <f>data!C733</f>
        <v>103.02298261352399</v>
      </c>
      <c r="D738" s="36">
        <f>data!D733</f>
        <v>93.476152334572106</v>
      </c>
      <c r="E738" s="37">
        <f>data!E733</f>
        <v>113.846170276389</v>
      </c>
      <c r="F738" s="35">
        <f t="shared" si="125"/>
        <v>112.38332990123935</v>
      </c>
      <c r="G738" s="36">
        <f t="shared" si="126"/>
        <v>85.732727258454389</v>
      </c>
      <c r="H738" s="37">
        <f t="shared" si="127"/>
        <v>84.845369393683967</v>
      </c>
      <c r="I738" s="35">
        <f t="shared" si="119"/>
        <v>-9.3603472877153564</v>
      </c>
      <c r="J738" s="36">
        <f t="shared" si="120"/>
        <v>7.7434250761177168</v>
      </c>
      <c r="K738" s="37">
        <f t="shared" si="121"/>
        <v>29.000800882705036</v>
      </c>
      <c r="L738" s="35">
        <f t="shared" si="122"/>
        <v>115.56185288362887</v>
      </c>
      <c r="M738" s="36">
        <f t="shared" si="123"/>
        <v>116.29978899613093</v>
      </c>
      <c r="N738" s="37">
        <f t="shared" si="124"/>
        <v>155.68350771009278</v>
      </c>
    </row>
    <row r="739" spans="1:14" x14ac:dyDescent="0.25">
      <c r="A739" s="30" t="str">
        <f>data!A734</f>
        <v>364034980410098649_16077623</v>
      </c>
      <c r="B739" s="30" t="str">
        <f>data!B734</f>
        <v>people</v>
      </c>
      <c r="C739" s="35">
        <f>data!C734</f>
        <v>116.19059976931899</v>
      </c>
      <c r="D739" s="36">
        <f>data!D734</f>
        <v>80.202550301166198</v>
      </c>
      <c r="E739" s="37">
        <f>data!E734</f>
        <v>108.69001238839699</v>
      </c>
      <c r="F739" s="35">
        <f t="shared" si="125"/>
        <v>112.38332990123935</v>
      </c>
      <c r="G739" s="36">
        <f t="shared" si="126"/>
        <v>85.732727258454389</v>
      </c>
      <c r="H739" s="37">
        <f t="shared" si="127"/>
        <v>84.845369393683967</v>
      </c>
      <c r="I739" s="35">
        <f t="shared" si="119"/>
        <v>3.8072698680796435</v>
      </c>
      <c r="J739" s="36">
        <f t="shared" si="120"/>
        <v>-5.5301769572881909</v>
      </c>
      <c r="K739" s="37">
        <f t="shared" si="121"/>
        <v>23.844642994713027</v>
      </c>
      <c r="L739" s="35">
        <f t="shared" si="122"/>
        <v>135.6161378643902</v>
      </c>
      <c r="M739" s="36">
        <f t="shared" si="123"/>
        <v>96.826051669128049</v>
      </c>
      <c r="N739" s="37">
        <f t="shared" si="124"/>
        <v>147.31933998393086</v>
      </c>
    </row>
    <row r="740" spans="1:14" x14ac:dyDescent="0.25">
      <c r="A740" s="30" t="str">
        <f>data!A735</f>
        <v>364036484875279671_235289470</v>
      </c>
      <c r="B740" s="30" t="str">
        <f>data!B735</f>
        <v>people</v>
      </c>
      <c r="C740" s="35">
        <f>data!C735</f>
        <v>101.850014951514</v>
      </c>
      <c r="D740" s="36">
        <f>data!D735</f>
        <v>84.973535819556503</v>
      </c>
      <c r="E740" s="37">
        <f>data!E735</f>
        <v>65.712535776837996</v>
      </c>
      <c r="F740" s="35">
        <f t="shared" si="125"/>
        <v>112.38332990123935</v>
      </c>
      <c r="G740" s="36">
        <f t="shared" si="126"/>
        <v>85.732727258454389</v>
      </c>
      <c r="H740" s="37">
        <f t="shared" si="127"/>
        <v>84.845369393683967</v>
      </c>
      <c r="I740" s="35">
        <f t="shared" si="119"/>
        <v>-10.533314949725352</v>
      </c>
      <c r="J740" s="36">
        <f t="shared" si="120"/>
        <v>-0.75919143889788643</v>
      </c>
      <c r="K740" s="37">
        <f t="shared" si="121"/>
        <v>-19.132833616845971</v>
      </c>
      <c r="L740" s="35">
        <f t="shared" si="122"/>
        <v>113.77542277339337</v>
      </c>
      <c r="M740" s="36">
        <f t="shared" si="123"/>
        <v>103.82557738507478</v>
      </c>
      <c r="N740" s="37">
        <f t="shared" si="124"/>
        <v>77.602541034961462</v>
      </c>
    </row>
    <row r="741" spans="1:14" x14ac:dyDescent="0.25">
      <c r="A741" s="30" t="str">
        <f>data!A736</f>
        <v>364038724403103595_248205544</v>
      </c>
      <c r="B741" s="30" t="str">
        <f>data!B736</f>
        <v>people</v>
      </c>
      <c r="C741" s="35">
        <f>data!C736</f>
        <v>110.92755991285399</v>
      </c>
      <c r="D741" s="36">
        <f>data!D736</f>
        <v>65.767482592165393</v>
      </c>
      <c r="E741" s="37">
        <f>data!E736</f>
        <v>66.462877525737994</v>
      </c>
      <c r="F741" s="35">
        <f t="shared" si="125"/>
        <v>112.38332990123935</v>
      </c>
      <c r="G741" s="36">
        <f t="shared" si="126"/>
        <v>85.732727258454389</v>
      </c>
      <c r="H741" s="37">
        <f t="shared" si="127"/>
        <v>84.845369393683967</v>
      </c>
      <c r="I741" s="35">
        <f t="shared" si="119"/>
        <v>-1.4557699883853559</v>
      </c>
      <c r="J741" s="36">
        <f t="shared" si="120"/>
        <v>-19.965244666288996</v>
      </c>
      <c r="K741" s="37">
        <f t="shared" si="121"/>
        <v>-18.382491867945973</v>
      </c>
      <c r="L741" s="35">
        <f t="shared" si="122"/>
        <v>127.60052654323299</v>
      </c>
      <c r="M741" s="36">
        <f t="shared" si="123"/>
        <v>75.648324918309257</v>
      </c>
      <c r="N741" s="37">
        <f t="shared" si="124"/>
        <v>78.819723358714043</v>
      </c>
    </row>
    <row r="742" spans="1:14" x14ac:dyDescent="0.25">
      <c r="A742" s="30" t="str">
        <f>data!A737</f>
        <v>364040438641584679_45721785</v>
      </c>
      <c r="B742" s="30" t="str">
        <f>data!B737</f>
        <v>people</v>
      </c>
      <c r="C742" s="35">
        <f>data!C737</f>
        <v>100.59535862275099</v>
      </c>
      <c r="D742" s="36">
        <f>data!D737</f>
        <v>46.433583237216403</v>
      </c>
      <c r="E742" s="37">
        <f>data!E737</f>
        <v>37.369750950489099</v>
      </c>
      <c r="F742" s="35">
        <f t="shared" si="125"/>
        <v>112.38332990123935</v>
      </c>
      <c r="G742" s="36">
        <f t="shared" si="126"/>
        <v>85.732727258454389</v>
      </c>
      <c r="H742" s="37">
        <f t="shared" si="127"/>
        <v>84.845369393683967</v>
      </c>
      <c r="I742" s="35">
        <f t="shared" si="119"/>
        <v>-11.787971278488357</v>
      </c>
      <c r="J742" s="36">
        <f t="shared" si="120"/>
        <v>-39.299144021237986</v>
      </c>
      <c r="K742" s="37">
        <f t="shared" si="121"/>
        <v>-47.475618443194868</v>
      </c>
      <c r="L742" s="35">
        <f t="shared" si="122"/>
        <v>111.86458079855241</v>
      </c>
      <c r="M742" s="36">
        <f t="shared" si="123"/>
        <v>47.283509053148116</v>
      </c>
      <c r="N742" s="37">
        <f t="shared" si="124"/>
        <v>31.625708815337386</v>
      </c>
    </row>
    <row r="743" spans="1:14" x14ac:dyDescent="0.25">
      <c r="A743" s="30" t="str">
        <f>data!A738</f>
        <v>364041270473455162_6972492</v>
      </c>
      <c r="B743" s="30" t="str">
        <f>data!B738</f>
        <v>people</v>
      </c>
      <c r="C743" s="35">
        <f>data!C738</f>
        <v>103.095775129223</v>
      </c>
      <c r="D743" s="36">
        <f>data!D738</f>
        <v>54.093713956170603</v>
      </c>
      <c r="E743" s="37">
        <f>data!E738</f>
        <v>49.146353966423099</v>
      </c>
      <c r="F743" s="35">
        <f t="shared" si="125"/>
        <v>112.38332990123935</v>
      </c>
      <c r="G743" s="36">
        <f t="shared" si="126"/>
        <v>85.732727258454389</v>
      </c>
      <c r="H743" s="37">
        <f t="shared" si="127"/>
        <v>84.845369393683967</v>
      </c>
      <c r="I743" s="35">
        <f t="shared" si="119"/>
        <v>-9.2875547720163496</v>
      </c>
      <c r="J743" s="36">
        <f t="shared" si="120"/>
        <v>-31.639013302283786</v>
      </c>
      <c r="K743" s="37">
        <f t="shared" si="121"/>
        <v>-35.699015427260868</v>
      </c>
      <c r="L743" s="35">
        <f t="shared" si="122"/>
        <v>115.67271590744119</v>
      </c>
      <c r="M743" s="36">
        <f t="shared" si="123"/>
        <v>58.521707481577536</v>
      </c>
      <c r="N743" s="37">
        <f t="shared" si="124"/>
        <v>50.729367975793494</v>
      </c>
    </row>
    <row r="744" spans="1:14" x14ac:dyDescent="0.25">
      <c r="A744" s="30" t="str">
        <f>data!A739</f>
        <v>364046699714511807_16217239</v>
      </c>
      <c r="B744" s="30" t="str">
        <f>data!B739</f>
        <v>people</v>
      </c>
      <c r="C744" s="35">
        <f>data!C739</f>
        <v>133.384189841514</v>
      </c>
      <c r="D744" s="36">
        <f>data!D739</f>
        <v>40.378123798539001</v>
      </c>
      <c r="E744" s="37">
        <f>data!E739</f>
        <v>82.710506642744207</v>
      </c>
      <c r="F744" s="35">
        <f t="shared" si="125"/>
        <v>112.38332990123935</v>
      </c>
      <c r="G744" s="36">
        <f t="shared" si="126"/>
        <v>85.732727258454389</v>
      </c>
      <c r="H744" s="37">
        <f t="shared" si="127"/>
        <v>84.845369393683967</v>
      </c>
      <c r="I744" s="35">
        <f t="shared" si="119"/>
        <v>21.000859940274651</v>
      </c>
      <c r="J744" s="36">
        <f t="shared" si="120"/>
        <v>-45.354603459915388</v>
      </c>
      <c r="K744" s="37">
        <f t="shared" si="121"/>
        <v>-2.1348627509397602</v>
      </c>
      <c r="L744" s="35">
        <f t="shared" si="122"/>
        <v>161.80198083586819</v>
      </c>
      <c r="M744" s="36">
        <f t="shared" si="123"/>
        <v>38.399528185984359</v>
      </c>
      <c r="N744" s="37">
        <f t="shared" si="124"/>
        <v>105.17614960462093</v>
      </c>
    </row>
    <row r="745" spans="1:14" x14ac:dyDescent="0.25">
      <c r="A745" s="30" t="str">
        <f>data!A740</f>
        <v>364045685852697979_14969316</v>
      </c>
      <c r="B745" s="30" t="str">
        <f>data!B740</f>
        <v>people</v>
      </c>
      <c r="C745" s="35">
        <f>data!C740</f>
        <v>112.99460677517099</v>
      </c>
      <c r="D745" s="36">
        <f>data!D740</f>
        <v>80.947157076338101</v>
      </c>
      <c r="E745" s="37">
        <f>data!E740</f>
        <v>79.362435388098504</v>
      </c>
      <c r="F745" s="35">
        <f t="shared" si="125"/>
        <v>112.38332990123935</v>
      </c>
      <c r="G745" s="36">
        <f t="shared" si="126"/>
        <v>85.732727258454389</v>
      </c>
      <c r="H745" s="37">
        <f t="shared" si="127"/>
        <v>84.845369393683967</v>
      </c>
      <c r="I745" s="35">
        <f t="shared" si="119"/>
        <v>0.61127687393164365</v>
      </c>
      <c r="J745" s="36">
        <f t="shared" si="120"/>
        <v>-4.7855701821162882</v>
      </c>
      <c r="K745" s="37">
        <f t="shared" si="121"/>
        <v>-5.482934005585463</v>
      </c>
      <c r="L745" s="35">
        <f t="shared" si="122"/>
        <v>130.74863955069921</v>
      </c>
      <c r="M745" s="36">
        <f t="shared" si="123"/>
        <v>97.918466276339501</v>
      </c>
      <c r="N745" s="37">
        <f t="shared" si="124"/>
        <v>99.745006854276681</v>
      </c>
    </row>
    <row r="746" spans="1:14" x14ac:dyDescent="0.25">
      <c r="A746" s="30" t="str">
        <f>data!A741</f>
        <v>364055833560495767_16784620</v>
      </c>
      <c r="B746" s="30" t="str">
        <f>data!B741</f>
        <v>people</v>
      </c>
      <c r="C746" s="35">
        <f>data!C741</f>
        <v>144.77622922807399</v>
      </c>
      <c r="D746" s="36">
        <f>data!D741</f>
        <v>78.746657268571894</v>
      </c>
      <c r="E746" s="37">
        <f>data!E741</f>
        <v>54.549361356743098</v>
      </c>
      <c r="F746" s="35">
        <f t="shared" si="125"/>
        <v>112.38332990123935</v>
      </c>
      <c r="G746" s="36">
        <f t="shared" si="126"/>
        <v>85.732727258454389</v>
      </c>
      <c r="H746" s="37">
        <f t="shared" si="127"/>
        <v>84.845369393683967</v>
      </c>
      <c r="I746" s="35">
        <f t="shared" si="119"/>
        <v>32.392899326834637</v>
      </c>
      <c r="J746" s="36">
        <f t="shared" si="120"/>
        <v>-6.9860699898824947</v>
      </c>
      <c r="K746" s="37">
        <f t="shared" si="121"/>
        <v>-30.296008036940869</v>
      </c>
      <c r="L746" s="35">
        <f t="shared" si="122"/>
        <v>179.15206032763012</v>
      </c>
      <c r="M746" s="36">
        <f t="shared" si="123"/>
        <v>94.690107076122928</v>
      </c>
      <c r="N746" s="37">
        <f t="shared" si="124"/>
        <v>59.493967706840181</v>
      </c>
    </row>
    <row r="747" spans="1:14" x14ac:dyDescent="0.25">
      <c r="A747" s="30" t="str">
        <f>data!A742</f>
        <v>364062718819650338_42243409</v>
      </c>
      <c r="B747" s="30" t="str">
        <f>data!B742</f>
        <v>people</v>
      </c>
      <c r="C747" s="35">
        <f>data!C742</f>
        <v>122.115916955017</v>
      </c>
      <c r="D747" s="36">
        <f>data!D742</f>
        <v>88.540539963261907</v>
      </c>
      <c r="E747" s="37">
        <f>data!E742</f>
        <v>76.862552864282904</v>
      </c>
      <c r="F747" s="35">
        <f t="shared" si="125"/>
        <v>112.38332990123935</v>
      </c>
      <c r="G747" s="36">
        <f t="shared" si="126"/>
        <v>85.732727258454389</v>
      </c>
      <c r="H747" s="37">
        <f t="shared" si="127"/>
        <v>84.845369393683967</v>
      </c>
      <c r="I747" s="35">
        <f t="shared" si="119"/>
        <v>9.7325870537776495</v>
      </c>
      <c r="J747" s="36">
        <f t="shared" si="120"/>
        <v>2.8078127048075174</v>
      </c>
      <c r="K747" s="37">
        <f t="shared" si="121"/>
        <v>-7.9828165294010631</v>
      </c>
      <c r="L747" s="35">
        <f t="shared" si="122"/>
        <v>144.64039776179274</v>
      </c>
      <c r="M747" s="36">
        <f t="shared" si="123"/>
        <v>109.05873878045422</v>
      </c>
      <c r="N747" s="37">
        <f t="shared" si="124"/>
        <v>95.689770924905716</v>
      </c>
    </row>
    <row r="748" spans="1:14" x14ac:dyDescent="0.25">
      <c r="A748" s="30" t="str">
        <f>data!A743</f>
        <v>364063686595698089_33507550</v>
      </c>
      <c r="B748" s="30" t="str">
        <f>data!B743</f>
        <v>people</v>
      </c>
      <c r="C748" s="35">
        <f>data!C743</f>
        <v>95.916378316032194</v>
      </c>
      <c r="D748" s="36">
        <f>data!D743</f>
        <v>68.475105728565893</v>
      </c>
      <c r="E748" s="37">
        <f>data!E743</f>
        <v>77.009376735443595</v>
      </c>
      <c r="F748" s="35">
        <f t="shared" si="125"/>
        <v>112.38332990123935</v>
      </c>
      <c r="G748" s="36">
        <f t="shared" si="126"/>
        <v>85.732727258454389</v>
      </c>
      <c r="H748" s="37">
        <f t="shared" si="127"/>
        <v>84.845369393683967</v>
      </c>
      <c r="I748" s="35">
        <f t="shared" si="119"/>
        <v>-16.466951585207156</v>
      </c>
      <c r="J748" s="36">
        <f t="shared" si="120"/>
        <v>-17.257621529888496</v>
      </c>
      <c r="K748" s="37">
        <f t="shared" si="121"/>
        <v>-7.8359926582403716</v>
      </c>
      <c r="L748" s="35">
        <f t="shared" si="122"/>
        <v>104.7384923514097</v>
      </c>
      <c r="M748" s="36">
        <f t="shared" si="123"/>
        <v>79.620686121099482</v>
      </c>
      <c r="N748" s="37">
        <f t="shared" si="124"/>
        <v>95.927944291833128</v>
      </c>
    </row>
    <row r="749" spans="1:14" x14ac:dyDescent="0.25">
      <c r="A749" s="30" t="str">
        <f>data!A744</f>
        <v>364063786345515834_42243409</v>
      </c>
      <c r="B749" s="30" t="str">
        <f>data!B744</f>
        <v>people</v>
      </c>
      <c r="C749" s="35">
        <f>data!C744</f>
        <v>138.79109530522399</v>
      </c>
      <c r="D749" s="36">
        <f>data!D744</f>
        <v>93.382534495279501</v>
      </c>
      <c r="E749" s="37">
        <f>data!E744</f>
        <v>84.364870349010999</v>
      </c>
      <c r="F749" s="35">
        <f t="shared" si="125"/>
        <v>112.38332990123935</v>
      </c>
      <c r="G749" s="36">
        <f t="shared" si="126"/>
        <v>85.732727258454389</v>
      </c>
      <c r="H749" s="37">
        <f t="shared" si="127"/>
        <v>84.845369393683967</v>
      </c>
      <c r="I749" s="35">
        <f t="shared" si="119"/>
        <v>26.407765403984641</v>
      </c>
      <c r="J749" s="36">
        <f t="shared" si="120"/>
        <v>7.6498072368251115</v>
      </c>
      <c r="K749" s="37">
        <f t="shared" si="121"/>
        <v>-0.48049904467296756</v>
      </c>
      <c r="L749" s="35">
        <f t="shared" si="122"/>
        <v>170.0366995211358</v>
      </c>
      <c r="M749" s="36">
        <f t="shared" si="123"/>
        <v>116.16244201172402</v>
      </c>
      <c r="N749" s="37">
        <f t="shared" si="124"/>
        <v>107.85980976784357</v>
      </c>
    </row>
    <row r="750" spans="1:14" x14ac:dyDescent="0.25">
      <c r="A750" s="30" t="str">
        <f>data!A745</f>
        <v>364066700917033812_42243409</v>
      </c>
      <c r="B750" s="30" t="str">
        <f>data!B745</f>
        <v>people</v>
      </c>
      <c r="C750" s="35">
        <f>data!C745</f>
        <v>115.109594600367</v>
      </c>
      <c r="D750" s="36">
        <f>data!D745</f>
        <v>96.873478149429602</v>
      </c>
      <c r="E750" s="37">
        <f>data!E745</f>
        <v>107.616675210389</v>
      </c>
      <c r="F750" s="35">
        <f t="shared" si="125"/>
        <v>112.38332990123935</v>
      </c>
      <c r="G750" s="36">
        <f t="shared" si="126"/>
        <v>85.732727258454389</v>
      </c>
      <c r="H750" s="37">
        <f t="shared" si="127"/>
        <v>84.845369393683967</v>
      </c>
      <c r="I750" s="35">
        <f t="shared" si="119"/>
        <v>2.726264699127654</v>
      </c>
      <c r="J750" s="36">
        <f t="shared" si="120"/>
        <v>11.140750890975212</v>
      </c>
      <c r="K750" s="37">
        <f t="shared" si="121"/>
        <v>22.771305816705038</v>
      </c>
      <c r="L750" s="35">
        <f t="shared" si="122"/>
        <v>133.96976665938456</v>
      </c>
      <c r="M750" s="36">
        <f t="shared" si="123"/>
        <v>121.28401485782832</v>
      </c>
      <c r="N750" s="37">
        <f t="shared" si="124"/>
        <v>145.5782039716897</v>
      </c>
    </row>
    <row r="751" spans="1:14" x14ac:dyDescent="0.25">
      <c r="A751" s="30" t="str">
        <f>data!A746</f>
        <v>364068215933215828_28598432</v>
      </c>
      <c r="B751" s="30" t="str">
        <f>data!B746</f>
        <v>people</v>
      </c>
      <c r="C751" s="35">
        <f>data!C746</f>
        <v>114.268336964415</v>
      </c>
      <c r="D751" s="36">
        <f>data!D746</f>
        <v>104.17411038489401</v>
      </c>
      <c r="E751" s="37">
        <f>data!E746</f>
        <v>86.196227946516203</v>
      </c>
      <c r="F751" s="35">
        <f t="shared" si="125"/>
        <v>112.38332990123935</v>
      </c>
      <c r="G751" s="36">
        <f t="shared" si="126"/>
        <v>85.732727258454389</v>
      </c>
      <c r="H751" s="37">
        <f t="shared" si="127"/>
        <v>84.845369393683967</v>
      </c>
      <c r="I751" s="35">
        <f t="shared" si="119"/>
        <v>1.8850070631756495</v>
      </c>
      <c r="J751" s="36">
        <f t="shared" si="120"/>
        <v>18.441383126439618</v>
      </c>
      <c r="K751" s="37">
        <f t="shared" si="121"/>
        <v>1.3508585528322357</v>
      </c>
      <c r="L751" s="35">
        <f t="shared" si="122"/>
        <v>132.68853102092294</v>
      </c>
      <c r="M751" s="36">
        <f t="shared" si="123"/>
        <v>131.99479209197173</v>
      </c>
      <c r="N751" s="37">
        <f t="shared" si="124"/>
        <v>110.83058421751423</v>
      </c>
    </row>
    <row r="752" spans="1:14" x14ac:dyDescent="0.25">
      <c r="A752" s="30" t="str">
        <f>data!A747</f>
        <v>364072826068903047_28598432</v>
      </c>
      <c r="B752" s="30" t="str">
        <f>data!B747</f>
        <v>people</v>
      </c>
      <c r="C752" s="35">
        <f>data!C747</f>
        <v>106.707740612584</v>
      </c>
      <c r="D752" s="36">
        <f>data!D747</f>
        <v>64.308054594386704</v>
      </c>
      <c r="E752" s="37">
        <f>data!E747</f>
        <v>83.602567388611206</v>
      </c>
      <c r="F752" s="35">
        <f t="shared" si="125"/>
        <v>112.38332990123935</v>
      </c>
      <c r="G752" s="36">
        <f t="shared" si="126"/>
        <v>85.732727258454389</v>
      </c>
      <c r="H752" s="37">
        <f t="shared" si="127"/>
        <v>84.845369393683967</v>
      </c>
      <c r="I752" s="35">
        <f t="shared" si="119"/>
        <v>-5.6755892886553454</v>
      </c>
      <c r="J752" s="36">
        <f t="shared" si="120"/>
        <v>-21.424672664067685</v>
      </c>
      <c r="K752" s="37">
        <f t="shared" si="121"/>
        <v>-1.2428020050727611</v>
      </c>
      <c r="L752" s="35">
        <f t="shared" si="122"/>
        <v>121.1737404502239</v>
      </c>
      <c r="M752" s="36">
        <f t="shared" si="123"/>
        <v>73.507194168352356</v>
      </c>
      <c r="N752" s="37">
        <f t="shared" si="124"/>
        <v>106.62322431847582</v>
      </c>
    </row>
    <row r="753" spans="1:14" x14ac:dyDescent="0.25">
      <c r="A753" s="30" t="str">
        <f>data!A748</f>
        <v>364077639854826665_28598432</v>
      </c>
      <c r="B753" s="30" t="str">
        <f>data!B748</f>
        <v>people</v>
      </c>
      <c r="C753" s="35">
        <f>data!C748</f>
        <v>114.268336964415</v>
      </c>
      <c r="D753" s="36">
        <f>data!D748</f>
        <v>104.17411038489401</v>
      </c>
      <c r="E753" s="37">
        <f>data!E748</f>
        <v>86.196227946516203</v>
      </c>
      <c r="F753" s="35">
        <f t="shared" si="125"/>
        <v>112.38332990123935</v>
      </c>
      <c r="G753" s="36">
        <f t="shared" si="126"/>
        <v>85.732727258454389</v>
      </c>
      <c r="H753" s="37">
        <f t="shared" si="127"/>
        <v>84.845369393683967</v>
      </c>
      <c r="I753" s="35">
        <f t="shared" si="119"/>
        <v>1.8850070631756495</v>
      </c>
      <c r="J753" s="36">
        <f t="shared" si="120"/>
        <v>18.441383126439618</v>
      </c>
      <c r="K753" s="37">
        <f t="shared" si="121"/>
        <v>1.3508585528322357</v>
      </c>
      <c r="L753" s="35">
        <f t="shared" si="122"/>
        <v>132.68853102092294</v>
      </c>
      <c r="M753" s="36">
        <f t="shared" si="123"/>
        <v>131.99479209197173</v>
      </c>
      <c r="N753" s="37">
        <f t="shared" si="124"/>
        <v>110.83058421751423</v>
      </c>
    </row>
    <row r="754" spans="1:14" x14ac:dyDescent="0.25">
      <c r="A754" s="30" t="str">
        <f>data!A749</f>
        <v>364073462227737292_2478781</v>
      </c>
      <c r="B754" s="30" t="str">
        <f>data!B749</f>
        <v>people</v>
      </c>
      <c r="C754" s="35">
        <f>data!C749</f>
        <v>118.887308300226</v>
      </c>
      <c r="D754" s="36">
        <f>data!D749</f>
        <v>90.111634414114206</v>
      </c>
      <c r="E754" s="37">
        <f>data!E749</f>
        <v>72.170372506301007</v>
      </c>
      <c r="F754" s="35">
        <f t="shared" si="125"/>
        <v>112.38332990123935</v>
      </c>
      <c r="G754" s="36">
        <f t="shared" si="126"/>
        <v>85.732727258454389</v>
      </c>
      <c r="H754" s="37">
        <f t="shared" si="127"/>
        <v>84.845369393683967</v>
      </c>
      <c r="I754" s="35">
        <f t="shared" si="119"/>
        <v>6.5039783989866464</v>
      </c>
      <c r="J754" s="36">
        <f t="shared" si="120"/>
        <v>4.3789071556598174</v>
      </c>
      <c r="K754" s="37">
        <f t="shared" si="121"/>
        <v>-12.67499688738296</v>
      </c>
      <c r="L754" s="35">
        <f t="shared" si="122"/>
        <v>139.72322578690461</v>
      </c>
      <c r="M754" s="36">
        <f t="shared" si="123"/>
        <v>111.36369568475273</v>
      </c>
      <c r="N754" s="37">
        <f t="shared" si="124"/>
        <v>88.07825390620421</v>
      </c>
    </row>
    <row r="755" spans="1:14" x14ac:dyDescent="0.25">
      <c r="A755" s="30" t="str">
        <f>data!A750</f>
        <v>364079701222139663_247034520</v>
      </c>
      <c r="B755" s="30" t="str">
        <f>data!B750</f>
        <v>people</v>
      </c>
      <c r="C755" s="35">
        <f>data!C750</f>
        <v>148.74633687897801</v>
      </c>
      <c r="D755" s="36">
        <f>data!D750</f>
        <v>125.07394591823601</v>
      </c>
      <c r="E755" s="37">
        <f>data!E750</f>
        <v>131.28154769533</v>
      </c>
      <c r="F755" s="35">
        <f t="shared" si="125"/>
        <v>112.38332990123935</v>
      </c>
      <c r="G755" s="36">
        <f t="shared" si="126"/>
        <v>85.732727258454389</v>
      </c>
      <c r="H755" s="37">
        <f t="shared" si="127"/>
        <v>84.845369393683967</v>
      </c>
      <c r="I755" s="35">
        <f t="shared" si="119"/>
        <v>36.363006977738664</v>
      </c>
      <c r="J755" s="36">
        <f t="shared" si="120"/>
        <v>39.341218659781617</v>
      </c>
      <c r="K755" s="37">
        <f t="shared" si="121"/>
        <v>46.436178301646038</v>
      </c>
      <c r="L755" s="35">
        <f t="shared" si="122"/>
        <v>185.19853550180324</v>
      </c>
      <c r="M755" s="36">
        <f t="shared" si="123"/>
        <v>162.65699714600038</v>
      </c>
      <c r="N755" s="37">
        <f t="shared" si="124"/>
        <v>183.96666432959486</v>
      </c>
    </row>
    <row r="756" spans="1:14" x14ac:dyDescent="0.25">
      <c r="A756" s="30" t="str">
        <f>data!A751</f>
        <v>364079696388259882_19552527</v>
      </c>
      <c r="B756" s="30" t="str">
        <f>data!B751</f>
        <v>people</v>
      </c>
      <c r="C756" s="35">
        <f>data!C751</f>
        <v>118.254688367721</v>
      </c>
      <c r="D756" s="36">
        <f>data!D751</f>
        <v>86.020291340937206</v>
      </c>
      <c r="E756" s="37">
        <f>data!E751</f>
        <v>69.760946644453</v>
      </c>
      <c r="F756" s="35">
        <f t="shared" si="125"/>
        <v>112.38332990123935</v>
      </c>
      <c r="G756" s="36">
        <f t="shared" si="126"/>
        <v>85.732727258454389</v>
      </c>
      <c r="H756" s="37">
        <f t="shared" si="127"/>
        <v>84.845369393683967</v>
      </c>
      <c r="I756" s="35">
        <f t="shared" si="119"/>
        <v>5.8713584664816523</v>
      </c>
      <c r="J756" s="36">
        <f t="shared" si="120"/>
        <v>0.28756408248281673</v>
      </c>
      <c r="K756" s="37">
        <f t="shared" si="121"/>
        <v>-15.084422749230967</v>
      </c>
      <c r="L756" s="35">
        <f t="shared" si="122"/>
        <v>138.75974543500345</v>
      </c>
      <c r="M756" s="36">
        <f t="shared" si="123"/>
        <v>105.36127523240035</v>
      </c>
      <c r="N756" s="37">
        <f t="shared" si="124"/>
        <v>84.169754114298641</v>
      </c>
    </row>
    <row r="757" spans="1:14" x14ac:dyDescent="0.25">
      <c r="A757" s="30" t="str">
        <f>data!A752</f>
        <v>364089866888392456_19668306</v>
      </c>
      <c r="B757" s="30" t="str">
        <f>data!B752</f>
        <v>people</v>
      </c>
      <c r="C757" s="35">
        <f>data!C752</f>
        <v>83.973898927762804</v>
      </c>
      <c r="D757" s="36">
        <f>data!D752</f>
        <v>39.7810137126746</v>
      </c>
      <c r="E757" s="37">
        <f>data!E752</f>
        <v>36.405666623948001</v>
      </c>
      <c r="F757" s="35">
        <f t="shared" si="125"/>
        <v>112.38332990123935</v>
      </c>
      <c r="G757" s="36">
        <f t="shared" si="126"/>
        <v>85.732727258454389</v>
      </c>
      <c r="H757" s="37">
        <f t="shared" si="127"/>
        <v>84.845369393683967</v>
      </c>
      <c r="I757" s="35">
        <f t="shared" si="119"/>
        <v>-28.409430973476546</v>
      </c>
      <c r="J757" s="36">
        <f t="shared" si="120"/>
        <v>-45.951713545779789</v>
      </c>
      <c r="K757" s="37">
        <f t="shared" si="121"/>
        <v>-48.439702769735966</v>
      </c>
      <c r="L757" s="35">
        <f t="shared" si="122"/>
        <v>86.550092567640107</v>
      </c>
      <c r="M757" s="36">
        <f t="shared" si="123"/>
        <v>37.523506369286586</v>
      </c>
      <c r="N757" s="37">
        <f t="shared" si="124"/>
        <v>30.061799566527721</v>
      </c>
    </row>
    <row r="758" spans="1:14" x14ac:dyDescent="0.25">
      <c r="A758" s="30" t="str">
        <f>data!A753</f>
        <v>364119248145552298_284746603</v>
      </c>
      <c r="B758" s="30" t="str">
        <f>data!B753</f>
        <v>people</v>
      </c>
      <c r="C758" s="35">
        <f>data!C753</f>
        <v>133.78041565209901</v>
      </c>
      <c r="D758" s="36">
        <f>data!D753</f>
        <v>87.526111751890298</v>
      </c>
      <c r="E758" s="37">
        <f>data!E753</f>
        <v>81.2464650348155</v>
      </c>
      <c r="F758" s="35">
        <f t="shared" si="125"/>
        <v>112.38332990123935</v>
      </c>
      <c r="G758" s="36">
        <f t="shared" si="126"/>
        <v>85.732727258454389</v>
      </c>
      <c r="H758" s="37">
        <f t="shared" si="127"/>
        <v>84.845369393683967</v>
      </c>
      <c r="I758" s="35">
        <f t="shared" si="119"/>
        <v>21.397085750859659</v>
      </c>
      <c r="J758" s="36">
        <f t="shared" si="120"/>
        <v>1.7933844934359087</v>
      </c>
      <c r="K758" s="37">
        <f t="shared" si="121"/>
        <v>-3.5989043588684666</v>
      </c>
      <c r="L758" s="35">
        <f t="shared" si="122"/>
        <v>162.40543286733219</v>
      </c>
      <c r="M758" s="36">
        <f t="shared" si="123"/>
        <v>107.57046841679295</v>
      </c>
      <c r="N758" s="37">
        <f t="shared" si="124"/>
        <v>102.80122435353162</v>
      </c>
    </row>
    <row r="759" spans="1:14" x14ac:dyDescent="0.25">
      <c r="A759" s="30" t="str">
        <f>data!A754</f>
        <v>364123581535878694_284749734</v>
      </c>
      <c r="B759" s="30" t="str">
        <f>data!B754</f>
        <v>people</v>
      </c>
      <c r="C759" s="35">
        <f>data!C754</f>
        <v>115.005564099278</v>
      </c>
      <c r="D759" s="36">
        <f>data!D754</f>
        <v>96.582308086633304</v>
      </c>
      <c r="E759" s="37">
        <f>data!E754</f>
        <v>101.19719979495</v>
      </c>
      <c r="F759" s="35">
        <f t="shared" si="125"/>
        <v>112.38332990123935</v>
      </c>
      <c r="G759" s="36">
        <f t="shared" si="126"/>
        <v>85.732727258454389</v>
      </c>
      <c r="H759" s="37">
        <f t="shared" si="127"/>
        <v>84.845369393683967</v>
      </c>
      <c r="I759" s="35">
        <f t="shared" si="119"/>
        <v>2.6222341980386545</v>
      </c>
      <c r="J759" s="36">
        <f t="shared" si="120"/>
        <v>10.849580828178915</v>
      </c>
      <c r="K759" s="37">
        <f t="shared" si="121"/>
        <v>16.351830401266028</v>
      </c>
      <c r="L759" s="35">
        <f t="shared" si="122"/>
        <v>133.81132817420942</v>
      </c>
      <c r="M759" s="36">
        <f t="shared" si="123"/>
        <v>120.85683847374571</v>
      </c>
      <c r="N759" s="37">
        <f t="shared" si="124"/>
        <v>135.16471969616936</v>
      </c>
    </row>
    <row r="760" spans="1:14" x14ac:dyDescent="0.25">
      <c r="A760" s="30" t="str">
        <f>data!A755</f>
        <v>364158016316591651_8522642</v>
      </c>
      <c r="B760" s="30" t="str">
        <f>data!B755</f>
        <v>people</v>
      </c>
      <c r="C760" s="35">
        <f>data!C755</f>
        <v>102.819791533171</v>
      </c>
      <c r="D760" s="36">
        <f>data!D755</f>
        <v>79.215173651159702</v>
      </c>
      <c r="E760" s="37">
        <f>data!E755</f>
        <v>56.424825921653998</v>
      </c>
      <c r="F760" s="35">
        <f t="shared" si="125"/>
        <v>112.38332990123935</v>
      </c>
      <c r="G760" s="36">
        <f t="shared" si="126"/>
        <v>85.732727258454389</v>
      </c>
      <c r="H760" s="37">
        <f t="shared" si="127"/>
        <v>84.845369393683967</v>
      </c>
      <c r="I760" s="35">
        <f t="shared" si="119"/>
        <v>-9.5635383680683503</v>
      </c>
      <c r="J760" s="36">
        <f t="shared" si="120"/>
        <v>-6.5175536072946869</v>
      </c>
      <c r="K760" s="37">
        <f t="shared" si="121"/>
        <v>-28.420543472029969</v>
      </c>
      <c r="L760" s="35">
        <f t="shared" si="122"/>
        <v>115.25239280571687</v>
      </c>
      <c r="M760" s="36">
        <f t="shared" si="123"/>
        <v>95.377468724072799</v>
      </c>
      <c r="N760" s="37">
        <f t="shared" si="124"/>
        <v>62.53629118221712</v>
      </c>
    </row>
    <row r="761" spans="1:14" x14ac:dyDescent="0.25">
      <c r="A761" s="30" t="str">
        <f>data!A756</f>
        <v>364372788386656765_23076723</v>
      </c>
      <c r="B761" s="30" t="str">
        <f>data!B756</f>
        <v>people</v>
      </c>
      <c r="C761" s="35">
        <f>data!C756</f>
        <v>68.979292152590901</v>
      </c>
      <c r="D761" s="36">
        <f>data!D756</f>
        <v>62.649376308257402</v>
      </c>
      <c r="E761" s="37">
        <f>data!E756</f>
        <v>87.101114955786201</v>
      </c>
      <c r="F761" s="35">
        <f t="shared" si="125"/>
        <v>112.38332990123935</v>
      </c>
      <c r="G761" s="36">
        <f t="shared" si="126"/>
        <v>85.732727258454389</v>
      </c>
      <c r="H761" s="37">
        <f t="shared" si="127"/>
        <v>84.845369393683967</v>
      </c>
      <c r="I761" s="35">
        <f t="shared" si="119"/>
        <v>-43.404037748648449</v>
      </c>
      <c r="J761" s="36">
        <f t="shared" si="120"/>
        <v>-23.083350950196987</v>
      </c>
      <c r="K761" s="37">
        <f t="shared" si="121"/>
        <v>2.2557455621022342</v>
      </c>
      <c r="L761" s="35">
        <f t="shared" si="122"/>
        <v>63.713301834290689</v>
      </c>
      <c r="M761" s="36">
        <f t="shared" si="123"/>
        <v>71.073742783205077</v>
      </c>
      <c r="N761" s="37">
        <f t="shared" si="124"/>
        <v>112.2984653187477</v>
      </c>
    </row>
    <row r="762" spans="1:14" x14ac:dyDescent="0.25">
      <c r="A762" s="30" t="str">
        <f>data!A757</f>
        <v>364141492160224553_29793126</v>
      </c>
      <c r="B762" s="30" t="str">
        <f>data!B757</f>
        <v>people</v>
      </c>
      <c r="C762" s="35">
        <f>data!C757</f>
        <v>131.71352898457801</v>
      </c>
      <c r="D762" s="36">
        <f>data!D757</f>
        <v>82.418888034516598</v>
      </c>
      <c r="E762" s="37">
        <f>data!E757</f>
        <v>55.157343329488597</v>
      </c>
      <c r="F762" s="35">
        <f t="shared" si="125"/>
        <v>112.38332990123935</v>
      </c>
      <c r="G762" s="36">
        <f t="shared" si="126"/>
        <v>85.732727258454389</v>
      </c>
      <c r="H762" s="37">
        <f t="shared" si="127"/>
        <v>84.845369393683967</v>
      </c>
      <c r="I762" s="35">
        <f t="shared" si="119"/>
        <v>19.330199083338655</v>
      </c>
      <c r="J762" s="36">
        <f t="shared" si="120"/>
        <v>-3.3138392239377907</v>
      </c>
      <c r="K762" s="37">
        <f t="shared" si="121"/>
        <v>-29.68802606419537</v>
      </c>
      <c r="L762" s="35">
        <f t="shared" si="122"/>
        <v>159.25756383658958</v>
      </c>
      <c r="M762" s="36">
        <f t="shared" si="123"/>
        <v>100.07764673266605</v>
      </c>
      <c r="N762" s="37">
        <f t="shared" si="124"/>
        <v>60.480218187332454</v>
      </c>
    </row>
    <row r="763" spans="1:14" x14ac:dyDescent="0.25">
      <c r="A763" s="30" t="str">
        <f>data!A758</f>
        <v>364374811845487349_38052457</v>
      </c>
      <c r="B763" s="30" t="str">
        <f>data!B758</f>
        <v>people</v>
      </c>
      <c r="C763" s="35">
        <f>data!C758</f>
        <v>103.288809859455</v>
      </c>
      <c r="D763" s="36">
        <f>data!D758</f>
        <v>45.075569225511501</v>
      </c>
      <c r="E763" s="37">
        <f>data!E758</f>
        <v>88.797321542996301</v>
      </c>
      <c r="F763" s="35">
        <f t="shared" si="125"/>
        <v>112.38332990123935</v>
      </c>
      <c r="G763" s="36">
        <f t="shared" si="126"/>
        <v>85.732727258454389</v>
      </c>
      <c r="H763" s="37">
        <f t="shared" si="127"/>
        <v>84.845369393683967</v>
      </c>
      <c r="I763" s="35">
        <f t="shared" si="119"/>
        <v>-9.0945200417843495</v>
      </c>
      <c r="J763" s="36">
        <f t="shared" si="120"/>
        <v>-40.657158032942888</v>
      </c>
      <c r="K763" s="37">
        <f t="shared" si="121"/>
        <v>3.9519521493123335</v>
      </c>
      <c r="L763" s="35">
        <f t="shared" si="122"/>
        <v>115.96670786099318</v>
      </c>
      <c r="M763" s="36">
        <f t="shared" si="123"/>
        <v>45.291163035558121</v>
      </c>
      <c r="N763" s="37">
        <f t="shared" si="124"/>
        <v>115.0500017731853</v>
      </c>
    </row>
    <row r="764" spans="1:14" x14ac:dyDescent="0.25">
      <c r="A764" s="30" t="str">
        <f>data!A759</f>
        <v>364370271694500317_265701035</v>
      </c>
      <c r="B764" s="30" t="str">
        <f>data!B759</f>
        <v>people</v>
      </c>
      <c r="C764" s="35">
        <f>data!C759</f>
        <v>126.086206160023</v>
      </c>
      <c r="D764" s="36">
        <f>data!D759</f>
        <v>83.635076252723195</v>
      </c>
      <c r="E764" s="37">
        <f>data!E759</f>
        <v>64.737835875090795</v>
      </c>
      <c r="F764" s="35">
        <f t="shared" si="125"/>
        <v>112.38332990123935</v>
      </c>
      <c r="G764" s="36">
        <f t="shared" si="126"/>
        <v>85.732727258454389</v>
      </c>
      <c r="H764" s="37">
        <f t="shared" si="127"/>
        <v>84.845369393683967</v>
      </c>
      <c r="I764" s="35">
        <f t="shared" si="119"/>
        <v>13.702876258783647</v>
      </c>
      <c r="J764" s="36">
        <f t="shared" si="120"/>
        <v>-2.0976510057311941</v>
      </c>
      <c r="K764" s="37">
        <f t="shared" si="121"/>
        <v>-20.107533518593172</v>
      </c>
      <c r="L764" s="35">
        <f t="shared" si="122"/>
        <v>150.68714944291901</v>
      </c>
      <c r="M764" s="36">
        <f t="shared" si="123"/>
        <v>101.86191974627198</v>
      </c>
      <c r="N764" s="37">
        <f t="shared" si="124"/>
        <v>76.021411512168271</v>
      </c>
    </row>
    <row r="765" spans="1:14" x14ac:dyDescent="0.25">
      <c r="A765" s="30" t="str">
        <f>data!A760</f>
        <v>364383984597926926_55224928</v>
      </c>
      <c r="B765" s="30" t="str">
        <f>data!B760</f>
        <v>people</v>
      </c>
      <c r="C765" s="35">
        <f>data!C760</f>
        <v>152.65789867145099</v>
      </c>
      <c r="D765" s="36">
        <f>data!D760</f>
        <v>133.79129821863299</v>
      </c>
      <c r="E765" s="37">
        <f>data!E760</f>
        <v>135.89753940791999</v>
      </c>
      <c r="F765" s="35">
        <f t="shared" si="125"/>
        <v>112.38332990123935</v>
      </c>
      <c r="G765" s="36">
        <f t="shared" si="126"/>
        <v>85.732727258454389</v>
      </c>
      <c r="H765" s="37">
        <f t="shared" si="127"/>
        <v>84.845369393683967</v>
      </c>
      <c r="I765" s="35">
        <f t="shared" si="119"/>
        <v>40.274568770211644</v>
      </c>
      <c r="J765" s="36">
        <f t="shared" si="120"/>
        <v>48.058570960178599</v>
      </c>
      <c r="K765" s="37">
        <f t="shared" si="121"/>
        <v>51.052170014236026</v>
      </c>
      <c r="L765" s="35">
        <f t="shared" si="122"/>
        <v>191.15584531556769</v>
      </c>
      <c r="M765" s="36">
        <f t="shared" si="123"/>
        <v>175.44624820668747</v>
      </c>
      <c r="N765" s="37">
        <f t="shared" si="124"/>
        <v>191.45459036781631</v>
      </c>
    </row>
    <row r="766" spans="1:14" x14ac:dyDescent="0.25">
      <c r="A766" s="30" t="str">
        <f>data!A761</f>
        <v>364389076344065981_188215338</v>
      </c>
      <c r="B766" s="30" t="str">
        <f>data!B761</f>
        <v>people</v>
      </c>
      <c r="C766" s="35">
        <f>data!C761</f>
        <v>119.49969029005899</v>
      </c>
      <c r="D766" s="36">
        <f>data!D761</f>
        <v>95.043957452261793</v>
      </c>
      <c r="E766" s="37">
        <f>data!E761</f>
        <v>84.554338075099295</v>
      </c>
      <c r="F766" s="35">
        <f t="shared" si="125"/>
        <v>112.38332990123935</v>
      </c>
      <c r="G766" s="36">
        <f t="shared" si="126"/>
        <v>85.732727258454389</v>
      </c>
      <c r="H766" s="37">
        <f t="shared" si="127"/>
        <v>84.845369393683967</v>
      </c>
      <c r="I766" s="35">
        <f t="shared" si="119"/>
        <v>7.1163603888196434</v>
      </c>
      <c r="J766" s="36">
        <f t="shared" si="120"/>
        <v>9.311230193807404</v>
      </c>
      <c r="K766" s="37">
        <f t="shared" si="121"/>
        <v>-0.29103131858467179</v>
      </c>
      <c r="L766" s="35">
        <f t="shared" si="122"/>
        <v>140.65588374588788</v>
      </c>
      <c r="M766" s="36">
        <f t="shared" si="123"/>
        <v>118.59992011087897</v>
      </c>
      <c r="N766" s="37">
        <f t="shared" si="124"/>
        <v>108.16715874243329</v>
      </c>
    </row>
    <row r="767" spans="1:14" x14ac:dyDescent="0.25">
      <c r="A767" s="30" t="str">
        <f>data!A762</f>
        <v>364390506123388695_215650152</v>
      </c>
      <c r="B767" s="30" t="str">
        <f>data!B762</f>
        <v>people</v>
      </c>
      <c r="C767" s="35">
        <f>data!C762</f>
        <v>131.711628006322</v>
      </c>
      <c r="D767" s="36">
        <f>data!D762</f>
        <v>105.859658678286</v>
      </c>
      <c r="E767" s="37">
        <f>data!E762</f>
        <v>105.320229398949</v>
      </c>
      <c r="F767" s="35">
        <f t="shared" si="125"/>
        <v>112.38332990123935</v>
      </c>
      <c r="G767" s="36">
        <f t="shared" si="126"/>
        <v>85.732727258454389</v>
      </c>
      <c r="H767" s="37">
        <f t="shared" si="127"/>
        <v>84.845369393683967</v>
      </c>
      <c r="I767" s="35">
        <f t="shared" si="119"/>
        <v>19.328298105082652</v>
      </c>
      <c r="J767" s="36">
        <f t="shared" si="120"/>
        <v>20.126931419831607</v>
      </c>
      <c r="K767" s="37">
        <f t="shared" si="121"/>
        <v>20.474860005265029</v>
      </c>
      <c r="L767" s="35">
        <f t="shared" si="122"/>
        <v>159.25466864612065</v>
      </c>
      <c r="M767" s="36">
        <f t="shared" si="123"/>
        <v>134.46766453721193</v>
      </c>
      <c r="N767" s="37">
        <f t="shared" si="124"/>
        <v>141.85297709575195</v>
      </c>
    </row>
    <row r="768" spans="1:14" x14ac:dyDescent="0.25">
      <c r="A768" s="30" t="str">
        <f>data!A763</f>
        <v>364390926152035459_11352746</v>
      </c>
      <c r="B768" s="30" t="str">
        <f>data!B763</f>
        <v>people</v>
      </c>
      <c r="C768" s="35">
        <f>data!C763</f>
        <v>91.146610278098095</v>
      </c>
      <c r="D768" s="36">
        <f>data!D763</f>
        <v>60.420094835319603</v>
      </c>
      <c r="E768" s="37">
        <f>data!E763</f>
        <v>76.439318210944407</v>
      </c>
      <c r="F768" s="35">
        <f t="shared" si="125"/>
        <v>112.38332990123935</v>
      </c>
      <c r="G768" s="36">
        <f t="shared" si="126"/>
        <v>85.732727258454389</v>
      </c>
      <c r="H768" s="37">
        <f t="shared" si="127"/>
        <v>84.845369393683967</v>
      </c>
      <c r="I768" s="35">
        <f t="shared" si="119"/>
        <v>-21.236719623141255</v>
      </c>
      <c r="J768" s="36">
        <f t="shared" si="120"/>
        <v>-25.312632423134787</v>
      </c>
      <c r="K768" s="37">
        <f t="shared" si="121"/>
        <v>-8.4060511827395601</v>
      </c>
      <c r="L768" s="35">
        <f t="shared" si="122"/>
        <v>97.474134161685114</v>
      </c>
      <c r="M768" s="36">
        <f t="shared" si="123"/>
        <v>67.803157924423857</v>
      </c>
      <c r="N768" s="37">
        <f t="shared" si="124"/>
        <v>95.003212114072682</v>
      </c>
    </row>
    <row r="769" spans="1:14" x14ac:dyDescent="0.25">
      <c r="A769" s="30" t="str">
        <f>data!A764</f>
        <v>364395574856933687_284951175</v>
      </c>
      <c r="B769" s="30" t="str">
        <f>data!B764</f>
        <v>people</v>
      </c>
      <c r="C769" s="35">
        <f>data!C764</f>
        <v>132.70086291597201</v>
      </c>
      <c r="D769" s="36">
        <f>data!D764</f>
        <v>121.731481481481</v>
      </c>
      <c r="E769" s="37">
        <f>data!E764</f>
        <v>105.09989747533</v>
      </c>
      <c r="F769" s="35">
        <f t="shared" si="125"/>
        <v>112.38332990123935</v>
      </c>
      <c r="G769" s="36">
        <f t="shared" si="126"/>
        <v>85.732727258454389</v>
      </c>
      <c r="H769" s="37">
        <f t="shared" si="127"/>
        <v>84.845369393683967</v>
      </c>
      <c r="I769" s="35">
        <f t="shared" si="119"/>
        <v>20.31753301473266</v>
      </c>
      <c r="J769" s="36">
        <f t="shared" si="120"/>
        <v>35.998754223026609</v>
      </c>
      <c r="K769" s="37">
        <f t="shared" si="121"/>
        <v>20.254528081646029</v>
      </c>
      <c r="L769" s="35">
        <f t="shared" si="122"/>
        <v>160.76127371796602</v>
      </c>
      <c r="M769" s="36">
        <f t="shared" si="123"/>
        <v>157.75325856001581</v>
      </c>
      <c r="N769" s="37">
        <f t="shared" si="124"/>
        <v>141.49556112738739</v>
      </c>
    </row>
    <row r="770" spans="1:14" x14ac:dyDescent="0.25">
      <c r="A770" s="30" t="str">
        <f>data!A765</f>
        <v>364392354093291408_31731620</v>
      </c>
      <c r="B770" s="30" t="str">
        <f>data!B765</f>
        <v>people</v>
      </c>
      <c r="C770" s="35">
        <f>data!C765</f>
        <v>130.53096031440899</v>
      </c>
      <c r="D770" s="36">
        <f>data!D765</f>
        <v>123.629351958648</v>
      </c>
      <c r="E770" s="37">
        <f>data!E765</f>
        <v>117.40339185783201</v>
      </c>
      <c r="F770" s="35">
        <f t="shared" si="125"/>
        <v>112.38332990123935</v>
      </c>
      <c r="G770" s="36">
        <f t="shared" si="126"/>
        <v>85.732727258454389</v>
      </c>
      <c r="H770" s="37">
        <f t="shared" si="127"/>
        <v>84.845369393683967</v>
      </c>
      <c r="I770" s="35">
        <f t="shared" si="119"/>
        <v>18.147630413169637</v>
      </c>
      <c r="J770" s="36">
        <f t="shared" si="120"/>
        <v>37.896624700193613</v>
      </c>
      <c r="K770" s="37">
        <f t="shared" si="121"/>
        <v>32.558022464148038</v>
      </c>
      <c r="L770" s="35">
        <f t="shared" si="122"/>
        <v>157.45651138797308</v>
      </c>
      <c r="M770" s="36">
        <f t="shared" si="123"/>
        <v>160.53762945346352</v>
      </c>
      <c r="N770" s="37">
        <f t="shared" si="124"/>
        <v>161.45392797119524</v>
      </c>
    </row>
    <row r="771" spans="1:14" x14ac:dyDescent="0.25">
      <c r="A771" s="30" t="str">
        <f>data!A766</f>
        <v>364401608237406339_25561173</v>
      </c>
      <c r="B771" s="30" t="str">
        <f>data!B766</f>
        <v>people</v>
      </c>
      <c r="C771" s="35">
        <f>data!C766</f>
        <v>126.046595326583</v>
      </c>
      <c r="D771" s="36">
        <f>data!D766</f>
        <v>128.931276432141</v>
      </c>
      <c r="E771" s="37">
        <f>data!E766</f>
        <v>144.339164423939</v>
      </c>
      <c r="F771" s="35">
        <f t="shared" si="125"/>
        <v>112.38332990123935</v>
      </c>
      <c r="G771" s="36">
        <f t="shared" si="126"/>
        <v>85.732727258454389</v>
      </c>
      <c r="H771" s="37">
        <f t="shared" si="127"/>
        <v>84.845369393683967</v>
      </c>
      <c r="I771" s="35">
        <f t="shared" si="119"/>
        <v>13.663265425343653</v>
      </c>
      <c r="J771" s="36">
        <f t="shared" si="120"/>
        <v>43.198549173686615</v>
      </c>
      <c r="K771" s="37">
        <f t="shared" si="121"/>
        <v>59.493795030255029</v>
      </c>
      <c r="L771" s="35">
        <f t="shared" si="122"/>
        <v>150.62682213139922</v>
      </c>
      <c r="M771" s="36">
        <f t="shared" si="123"/>
        <v>168.31609714177932</v>
      </c>
      <c r="N771" s="37">
        <f t="shared" si="124"/>
        <v>205.14834627078852</v>
      </c>
    </row>
    <row r="772" spans="1:14" x14ac:dyDescent="0.25">
      <c r="A772" s="30" t="str">
        <f>data!A767</f>
        <v>364404736912476857_35737257</v>
      </c>
      <c r="B772" s="30" t="str">
        <f>data!B767</f>
        <v>people</v>
      </c>
      <c r="C772" s="35">
        <f>data!C767</f>
        <v>160.911721987269</v>
      </c>
      <c r="D772" s="36">
        <f>data!D767</f>
        <v>126.40542099192599</v>
      </c>
      <c r="E772" s="37">
        <f>data!E767</f>
        <v>97.861495578623504</v>
      </c>
      <c r="F772" s="35">
        <f t="shared" si="125"/>
        <v>112.38332990123935</v>
      </c>
      <c r="G772" s="36">
        <f t="shared" si="126"/>
        <v>85.732727258454389</v>
      </c>
      <c r="H772" s="37">
        <f t="shared" si="127"/>
        <v>84.845369393683967</v>
      </c>
      <c r="I772" s="35">
        <f t="shared" si="119"/>
        <v>48.528392086029655</v>
      </c>
      <c r="J772" s="36">
        <f t="shared" si="120"/>
        <v>40.672693733471604</v>
      </c>
      <c r="K772" s="37">
        <f t="shared" si="121"/>
        <v>13.016126184939537</v>
      </c>
      <c r="L772" s="35">
        <f t="shared" si="122"/>
        <v>203.7264207657675</v>
      </c>
      <c r="M772" s="36">
        <f t="shared" si="123"/>
        <v>164.61040781608338</v>
      </c>
      <c r="N772" s="37">
        <f t="shared" si="124"/>
        <v>129.75363839177476</v>
      </c>
    </row>
    <row r="773" spans="1:14" x14ac:dyDescent="0.25">
      <c r="A773" s="30" t="str">
        <f>data!A768</f>
        <v>364557903548455447_44021093</v>
      </c>
      <c r="B773" s="30" t="str">
        <f>data!B768</f>
        <v>people</v>
      </c>
      <c r="C773" s="35">
        <f>data!C768</f>
        <v>146.74777863214999</v>
      </c>
      <c r="D773" s="36">
        <f>data!D768</f>
        <v>135.83162458883299</v>
      </c>
      <c r="E773" s="37">
        <f>data!E768</f>
        <v>140.35100815925401</v>
      </c>
      <c r="F773" s="35">
        <f t="shared" si="125"/>
        <v>112.38332990123935</v>
      </c>
      <c r="G773" s="36">
        <f t="shared" si="126"/>
        <v>85.732727258454389</v>
      </c>
      <c r="H773" s="37">
        <f t="shared" si="127"/>
        <v>84.845369393683967</v>
      </c>
      <c r="I773" s="35">
        <f t="shared" si="119"/>
        <v>34.364448730910638</v>
      </c>
      <c r="J773" s="36">
        <f t="shared" si="120"/>
        <v>50.098897330378605</v>
      </c>
      <c r="K773" s="37">
        <f t="shared" si="121"/>
        <v>55.505638765570041</v>
      </c>
      <c r="L773" s="35">
        <f t="shared" si="122"/>
        <v>182.15473067680486</v>
      </c>
      <c r="M773" s="36">
        <f t="shared" si="123"/>
        <v>178.43961652484529</v>
      </c>
      <c r="N773" s="37">
        <f t="shared" si="124"/>
        <v>198.67887643673748</v>
      </c>
    </row>
    <row r="774" spans="1:14" x14ac:dyDescent="0.25">
      <c r="A774" s="30" t="str">
        <f>data!A769</f>
        <v>364563041033346046_23965469</v>
      </c>
      <c r="B774" s="30" t="str">
        <f>data!B769</f>
        <v>people</v>
      </c>
      <c r="C774" s="35">
        <f>data!C769</f>
        <v>194.577886710239</v>
      </c>
      <c r="D774" s="36">
        <f>data!D769</f>
        <v>162.78780597206199</v>
      </c>
      <c r="E774" s="37">
        <f>data!E769</f>
        <v>145.56383228672701</v>
      </c>
      <c r="F774" s="35">
        <f t="shared" si="125"/>
        <v>112.38332990123935</v>
      </c>
      <c r="G774" s="36">
        <f t="shared" si="126"/>
        <v>85.732727258454389</v>
      </c>
      <c r="H774" s="37">
        <f t="shared" si="127"/>
        <v>84.845369393683967</v>
      </c>
      <c r="I774" s="35">
        <f t="shared" si="119"/>
        <v>82.19455680899965</v>
      </c>
      <c r="J774" s="36">
        <f t="shared" si="120"/>
        <v>77.0550787136076</v>
      </c>
      <c r="K774" s="37">
        <f t="shared" si="121"/>
        <v>60.718462893043039</v>
      </c>
      <c r="L774" s="35">
        <f t="shared" si="122"/>
        <v>255</v>
      </c>
      <c r="M774" s="36">
        <f t="shared" si="123"/>
        <v>217.9871029023129</v>
      </c>
      <c r="N774" s="37">
        <f t="shared" si="124"/>
        <v>207.13496647050246</v>
      </c>
    </row>
    <row r="775" spans="1:14" x14ac:dyDescent="0.25">
      <c r="A775" s="30" t="str">
        <f>data!A770</f>
        <v>364563490616544965_50094514</v>
      </c>
      <c r="B775" s="30" t="str">
        <f>data!B770</f>
        <v>people</v>
      </c>
      <c r="C775" s="35">
        <f>data!C770</f>
        <v>117.242225212525</v>
      </c>
      <c r="D775" s="36">
        <f>data!D770</f>
        <v>46.619024734076604</v>
      </c>
      <c r="E775" s="37">
        <f>data!E770</f>
        <v>61.374140287923403</v>
      </c>
      <c r="F775" s="35">
        <f t="shared" si="125"/>
        <v>112.38332990123935</v>
      </c>
      <c r="G775" s="36">
        <f t="shared" si="126"/>
        <v>85.732727258454389</v>
      </c>
      <c r="H775" s="37">
        <f t="shared" si="127"/>
        <v>84.845369393683967</v>
      </c>
      <c r="I775" s="35">
        <f t="shared" si="119"/>
        <v>4.8588953112856501</v>
      </c>
      <c r="J775" s="36">
        <f t="shared" si="120"/>
        <v>-39.113702524377786</v>
      </c>
      <c r="K775" s="37">
        <f t="shared" si="121"/>
        <v>-23.471229105760564</v>
      </c>
      <c r="L775" s="35">
        <f t="shared" si="122"/>
        <v>137.21776373804278</v>
      </c>
      <c r="M775" s="36">
        <f t="shared" si="123"/>
        <v>47.555570773116315</v>
      </c>
      <c r="N775" s="37">
        <f t="shared" si="124"/>
        <v>70.564923428989076</v>
      </c>
    </row>
    <row r="776" spans="1:14" x14ac:dyDescent="0.25">
      <c r="A776" s="30" t="str">
        <f>data!A771</f>
        <v>364564444741380073_240205776</v>
      </c>
      <c r="B776" s="30" t="str">
        <f>data!B771</f>
        <v>people</v>
      </c>
      <c r="C776" s="35">
        <f>data!C771</f>
        <v>135.994606775172</v>
      </c>
      <c r="D776" s="36">
        <f>data!D771</f>
        <v>111.427698748344</v>
      </c>
      <c r="E776" s="37">
        <f>data!E771</f>
        <v>120.760327224571</v>
      </c>
      <c r="F776" s="35">
        <f t="shared" si="125"/>
        <v>112.38332990123935</v>
      </c>
      <c r="G776" s="36">
        <f t="shared" si="126"/>
        <v>85.732727258454389</v>
      </c>
      <c r="H776" s="37">
        <f t="shared" si="127"/>
        <v>84.845369393683967</v>
      </c>
      <c r="I776" s="35">
        <f t="shared" ref="I776:I839" si="128">C776-F776</f>
        <v>23.611276873932653</v>
      </c>
      <c r="J776" s="36">
        <f t="shared" ref="J776:J839" si="129">D776-G776</f>
        <v>25.69497148988961</v>
      </c>
      <c r="K776" s="37">
        <f t="shared" ref="K776:K839" si="130">E776-H776</f>
        <v>35.914957830887033</v>
      </c>
      <c r="L776" s="35">
        <f t="shared" si="122"/>
        <v>165.77764662921516</v>
      </c>
      <c r="M776" s="36">
        <f t="shared" si="123"/>
        <v>142.63655113465904</v>
      </c>
      <c r="N776" s="37">
        <f t="shared" si="124"/>
        <v>166.89944982355738</v>
      </c>
    </row>
    <row r="777" spans="1:14" x14ac:dyDescent="0.25">
      <c r="A777" s="30" t="str">
        <f>data!A772</f>
        <v>364565298780999404_50094514</v>
      </c>
      <c r="B777" s="30" t="str">
        <f>data!B772</f>
        <v>people</v>
      </c>
      <c r="C777" s="35">
        <f>data!C772</f>
        <v>73.065658507411698</v>
      </c>
      <c r="D777" s="36">
        <f>data!D772</f>
        <v>30.240954333803199</v>
      </c>
      <c r="E777" s="37">
        <f>data!E772</f>
        <v>60.2448844461532</v>
      </c>
      <c r="F777" s="35">
        <f t="shared" si="125"/>
        <v>112.38332990123935</v>
      </c>
      <c r="G777" s="36">
        <f t="shared" si="126"/>
        <v>85.732727258454389</v>
      </c>
      <c r="H777" s="37">
        <f t="shared" si="127"/>
        <v>84.845369393683967</v>
      </c>
      <c r="I777" s="35">
        <f t="shared" si="128"/>
        <v>-39.317671393827652</v>
      </c>
      <c r="J777" s="36">
        <f t="shared" si="129"/>
        <v>-55.491772924651187</v>
      </c>
      <c r="K777" s="37">
        <f t="shared" si="130"/>
        <v>-24.600484947530767</v>
      </c>
      <c r="L777" s="35">
        <f t="shared" si="122"/>
        <v>69.93683905030899</v>
      </c>
      <c r="M777" s="36">
        <f t="shared" si="123"/>
        <v>23.527259535865291</v>
      </c>
      <c r="N777" s="37">
        <f t="shared" si="124"/>
        <v>68.733077804495892</v>
      </c>
    </row>
    <row r="778" spans="1:14" x14ac:dyDescent="0.25">
      <c r="A778" s="30" t="str">
        <f>data!A773</f>
        <v>364566120226439081_41938918</v>
      </c>
      <c r="B778" s="30" t="str">
        <f>data!B773</f>
        <v>people</v>
      </c>
      <c r="C778" s="35">
        <f>data!C773</f>
        <v>134.41039771028201</v>
      </c>
      <c r="D778" s="36">
        <f>data!D773</f>
        <v>106.745834935281</v>
      </c>
      <c r="E778" s="37">
        <f>data!E773</f>
        <v>93.010572856593598</v>
      </c>
      <c r="F778" s="35">
        <f t="shared" si="125"/>
        <v>112.38332990123935</v>
      </c>
      <c r="G778" s="36">
        <f t="shared" si="126"/>
        <v>85.732727258454389</v>
      </c>
      <c r="H778" s="37">
        <f t="shared" si="127"/>
        <v>84.845369393683967</v>
      </c>
      <c r="I778" s="35">
        <f t="shared" si="128"/>
        <v>22.027067809042663</v>
      </c>
      <c r="J778" s="36">
        <f t="shared" si="129"/>
        <v>21.013107676826607</v>
      </c>
      <c r="K778" s="37">
        <f t="shared" si="130"/>
        <v>8.1652034629096306</v>
      </c>
      <c r="L778" s="35">
        <f t="shared" si="122"/>
        <v>163.36489573582915</v>
      </c>
      <c r="M778" s="36">
        <f t="shared" si="123"/>
        <v>135.76777611285777</v>
      </c>
      <c r="N778" s="37">
        <f t="shared" si="124"/>
        <v>121.88461417740781</v>
      </c>
    </row>
    <row r="779" spans="1:14" x14ac:dyDescent="0.25">
      <c r="A779" s="30" t="str">
        <f>data!A774</f>
        <v>364395871301951802_284951175</v>
      </c>
      <c r="B779" s="30" t="str">
        <f>data!B774</f>
        <v>people</v>
      </c>
      <c r="C779" s="35">
        <f>data!C774</f>
        <v>105.738562091503</v>
      </c>
      <c r="D779" s="36">
        <f>data!D774</f>
        <v>99.3024904951087</v>
      </c>
      <c r="E779" s="37">
        <f>data!E774</f>
        <v>88.431276432141402</v>
      </c>
      <c r="F779" s="35">
        <f t="shared" si="125"/>
        <v>112.38332990123935</v>
      </c>
      <c r="G779" s="36">
        <f t="shared" si="126"/>
        <v>85.732727258454389</v>
      </c>
      <c r="H779" s="37">
        <f t="shared" si="127"/>
        <v>84.845369393683967</v>
      </c>
      <c r="I779" s="35">
        <f t="shared" si="128"/>
        <v>-6.6447678097363507</v>
      </c>
      <c r="J779" s="36">
        <f t="shared" si="129"/>
        <v>13.56976323665431</v>
      </c>
      <c r="K779" s="37">
        <f t="shared" si="130"/>
        <v>3.5859070384574352</v>
      </c>
      <c r="L779" s="35">
        <f t="shared" si="122"/>
        <v>119.6976812643417</v>
      </c>
      <c r="M779" s="36">
        <f t="shared" si="123"/>
        <v>124.84762541845507</v>
      </c>
      <c r="N779" s="37">
        <f t="shared" si="124"/>
        <v>114.45621415670014</v>
      </c>
    </row>
    <row r="780" spans="1:14" x14ac:dyDescent="0.25">
      <c r="A780" s="30" t="str">
        <f>data!A775</f>
        <v>363934279137459679_4841246</v>
      </c>
      <c r="B780" s="30" t="str">
        <f>data!B775</f>
        <v>basketball</v>
      </c>
      <c r="C780" s="35">
        <f>data!C775</f>
        <v>120.35927421077299</v>
      </c>
      <c r="D780" s="36">
        <f>data!D775</f>
        <v>109.502904865649</v>
      </c>
      <c r="E780" s="37">
        <f>data!E775</f>
        <v>102.867764535007</v>
      </c>
      <c r="F780" s="35">
        <f t="shared" si="125"/>
        <v>110.31030342420158</v>
      </c>
      <c r="G780" s="36">
        <f t="shared" si="126"/>
        <v>97.806970991010573</v>
      </c>
      <c r="H780" s="37">
        <f t="shared" si="127"/>
        <v>86.383596739349201</v>
      </c>
      <c r="I780" s="35">
        <f t="shared" si="128"/>
        <v>10.048970786571417</v>
      </c>
      <c r="J780" s="36">
        <f t="shared" si="129"/>
        <v>11.695933874638428</v>
      </c>
      <c r="K780" s="37">
        <f t="shared" si="130"/>
        <v>16.484167795657797</v>
      </c>
      <c r="L780" s="35">
        <f t="shared" si="122"/>
        <v>144.90473218940255</v>
      </c>
      <c r="M780" s="36">
        <f t="shared" si="123"/>
        <v>139.66694028978037</v>
      </c>
      <c r="N780" s="37">
        <f t="shared" si="124"/>
        <v>144.18564578021446</v>
      </c>
    </row>
    <row r="781" spans="1:14" x14ac:dyDescent="0.25">
      <c r="A781" s="30" t="str">
        <f>data!A776</f>
        <v>363935140162398120_9537648</v>
      </c>
      <c r="B781" s="30" t="str">
        <f>data!B776</f>
        <v>basketball</v>
      </c>
      <c r="C781" s="35">
        <f>data!C776</f>
        <v>114.442041522491</v>
      </c>
      <c r="D781" s="36">
        <f>data!D776</f>
        <v>102.021081635268</v>
      </c>
      <c r="E781" s="37">
        <f>data!E776</f>
        <v>96.616280063223499</v>
      </c>
      <c r="F781" s="35">
        <f t="shared" si="125"/>
        <v>110.31030342420158</v>
      </c>
      <c r="G781" s="36">
        <f t="shared" si="126"/>
        <v>97.806970991010573</v>
      </c>
      <c r="H781" s="37">
        <f t="shared" si="127"/>
        <v>86.383596739349201</v>
      </c>
      <c r="I781" s="35">
        <f t="shared" si="128"/>
        <v>4.1317380982894178</v>
      </c>
      <c r="J781" s="36">
        <f t="shared" si="129"/>
        <v>4.2141106442574312</v>
      </c>
      <c r="K781" s="37">
        <f t="shared" si="130"/>
        <v>10.232683323874298</v>
      </c>
      <c r="L781" s="35">
        <f t="shared" ref="L781:L844" si="131">(255/(VLOOKUP($B781,$P$30:$S$34,2,0)-VLOOKUP($B781,$P$23:$S$27,2,0)))*(I781-VLOOKUP($B781,$P$23:$S$27,2,0))</f>
        <v>137.78076917433532</v>
      </c>
      <c r="M781" s="36">
        <f t="shared" ref="M781:M844" si="132">(255/(VLOOKUP($B781,$P$30:$S$34,3,0)-VLOOKUP($B781,$P$23:$S$27,3,0)))*(J781-VLOOKUP($B781,$P$23:$S$27,3,0))</f>
        <v>130.12414907653908</v>
      </c>
      <c r="N781" s="37">
        <f t="shared" ref="N781:N844" si="133">(255/(VLOOKUP($B781,$P$30:$S$34,4,0)-VLOOKUP($B781,$P$23:$S$27,4,0)))*(K781-VLOOKUP($B781,$P$23:$S$27,4,0))</f>
        <v>129.97317949330332</v>
      </c>
    </row>
    <row r="782" spans="1:14" x14ac:dyDescent="0.25">
      <c r="A782" s="30" t="str">
        <f>data!A777</f>
        <v>363935200669157153_812384</v>
      </c>
      <c r="B782" s="30" t="str">
        <f>data!B777</f>
        <v>basketball</v>
      </c>
      <c r="C782" s="35">
        <f>data!C777</f>
        <v>95.538564227433795</v>
      </c>
      <c r="D782" s="36">
        <f>data!D777</f>
        <v>88.273409799649599</v>
      </c>
      <c r="E782" s="37">
        <f>data!E777</f>
        <v>78.737120338331394</v>
      </c>
      <c r="F782" s="35">
        <f t="shared" si="125"/>
        <v>110.31030342420158</v>
      </c>
      <c r="G782" s="36">
        <f t="shared" si="126"/>
        <v>97.806970991010573</v>
      </c>
      <c r="H782" s="37">
        <f t="shared" si="127"/>
        <v>86.383596739349201</v>
      </c>
      <c r="I782" s="35">
        <f t="shared" si="128"/>
        <v>-14.771739196767783</v>
      </c>
      <c r="J782" s="36">
        <f t="shared" si="129"/>
        <v>-9.5335611913609739</v>
      </c>
      <c r="K782" s="37">
        <f t="shared" si="130"/>
        <v>-7.6464764010178072</v>
      </c>
      <c r="L782" s="35">
        <f t="shared" si="131"/>
        <v>115.02221290311832</v>
      </c>
      <c r="M782" s="36">
        <f t="shared" si="132"/>
        <v>112.58949770135766</v>
      </c>
      <c r="N782" s="37">
        <f t="shared" si="133"/>
        <v>89.325721121574546</v>
      </c>
    </row>
    <row r="783" spans="1:14" x14ac:dyDescent="0.25">
      <c r="A783" s="30" t="str">
        <f>data!A778</f>
        <v>363935220626529702_28718238</v>
      </c>
      <c r="B783" s="30" t="str">
        <f>data!B778</f>
        <v>basketball</v>
      </c>
      <c r="C783" s="35">
        <f>data!C778</f>
        <v>121.07611388782</v>
      </c>
      <c r="D783" s="36">
        <f>data!D778</f>
        <v>113.690866760647</v>
      </c>
      <c r="E783" s="37">
        <f>data!E778</f>
        <v>96.562241018411697</v>
      </c>
      <c r="F783" s="35">
        <f t="shared" si="125"/>
        <v>110.31030342420158</v>
      </c>
      <c r="G783" s="36">
        <f t="shared" si="126"/>
        <v>97.806970991010573</v>
      </c>
      <c r="H783" s="37">
        <f t="shared" si="127"/>
        <v>86.383596739349201</v>
      </c>
      <c r="I783" s="35">
        <f t="shared" si="128"/>
        <v>10.765810463618422</v>
      </c>
      <c r="J783" s="36">
        <f t="shared" si="129"/>
        <v>15.883895769636425</v>
      </c>
      <c r="K783" s="37">
        <f t="shared" si="130"/>
        <v>10.178644279062496</v>
      </c>
      <c r="L783" s="35">
        <f t="shared" si="131"/>
        <v>145.76776050281137</v>
      </c>
      <c r="M783" s="36">
        <f t="shared" si="132"/>
        <v>145.00853213743235</v>
      </c>
      <c r="N783" s="37">
        <f t="shared" si="133"/>
        <v>129.85032417693307</v>
      </c>
    </row>
    <row r="784" spans="1:14" x14ac:dyDescent="0.25">
      <c r="A784" s="30" t="str">
        <f>data!A779</f>
        <v>363941674382392778_143595382</v>
      </c>
      <c r="B784" s="30" t="str">
        <f>data!B779</f>
        <v>basketball</v>
      </c>
      <c r="C784" s="35">
        <f>data!C779</f>
        <v>110.02743602887701</v>
      </c>
      <c r="D784" s="36">
        <f>data!D779</f>
        <v>96.144570464351304</v>
      </c>
      <c r="E784" s="37">
        <f>data!E779</f>
        <v>73.324768251527104</v>
      </c>
      <c r="F784" s="35">
        <f t="shared" si="125"/>
        <v>110.31030342420158</v>
      </c>
      <c r="G784" s="36">
        <f t="shared" si="126"/>
        <v>97.806970991010573</v>
      </c>
      <c r="H784" s="37">
        <f t="shared" si="127"/>
        <v>86.383596739349201</v>
      </c>
      <c r="I784" s="35">
        <f t="shared" si="128"/>
        <v>-0.28286739532457261</v>
      </c>
      <c r="J784" s="36">
        <f t="shared" si="129"/>
        <v>-1.662400526659269</v>
      </c>
      <c r="K784" s="37">
        <f t="shared" si="130"/>
        <v>-13.058828487822097</v>
      </c>
      <c r="L784" s="35">
        <f t="shared" si="131"/>
        <v>132.46587149845067</v>
      </c>
      <c r="M784" s="36">
        <f t="shared" si="132"/>
        <v>122.62887453722298</v>
      </c>
      <c r="N784" s="37">
        <f t="shared" si="133"/>
        <v>77.02098423647216</v>
      </c>
    </row>
    <row r="785" spans="1:14" x14ac:dyDescent="0.25">
      <c r="A785" s="30" t="str">
        <f>data!A780</f>
        <v>363947445620237006_189551719</v>
      </c>
      <c r="B785" s="30" t="str">
        <f>data!B780</f>
        <v>basketball</v>
      </c>
      <c r="C785" s="35">
        <f>data!C780</f>
        <v>151.03037293348601</v>
      </c>
      <c r="D785" s="36">
        <f>data!D780</f>
        <v>116.646738433935</v>
      </c>
      <c r="E785" s="37">
        <f>data!E780</f>
        <v>115.649194754154</v>
      </c>
      <c r="F785" s="35">
        <f t="shared" si="125"/>
        <v>110.31030342420158</v>
      </c>
      <c r="G785" s="36">
        <f t="shared" si="126"/>
        <v>97.806970991010573</v>
      </c>
      <c r="H785" s="37">
        <f t="shared" si="127"/>
        <v>86.383596739349201</v>
      </c>
      <c r="I785" s="35">
        <f t="shared" si="128"/>
        <v>40.720069509284428</v>
      </c>
      <c r="J785" s="36">
        <f t="shared" si="129"/>
        <v>18.839767442924426</v>
      </c>
      <c r="K785" s="37">
        <f t="shared" si="130"/>
        <v>29.265598014804795</v>
      </c>
      <c r="L785" s="35">
        <f t="shared" si="131"/>
        <v>181.83073872701635</v>
      </c>
      <c r="M785" s="36">
        <f t="shared" si="132"/>
        <v>148.77863808123254</v>
      </c>
      <c r="N785" s="37">
        <f t="shared" si="133"/>
        <v>173.24364742895071</v>
      </c>
    </row>
    <row r="786" spans="1:14" x14ac:dyDescent="0.25">
      <c r="A786" s="30" t="str">
        <f>data!A781</f>
        <v>363948264724583210_259955467</v>
      </c>
      <c r="B786" s="30" t="str">
        <f>data!B781</f>
        <v>basketball</v>
      </c>
      <c r="C786" s="35">
        <f>data!C781</f>
        <v>114.20614934426899</v>
      </c>
      <c r="D786" s="36">
        <f>data!D781</f>
        <v>103.245482506728</v>
      </c>
      <c r="E786" s="37">
        <f>data!E781</f>
        <v>85.3827694476484</v>
      </c>
      <c r="F786" s="35">
        <f t="shared" si="125"/>
        <v>110.31030342420158</v>
      </c>
      <c r="G786" s="36">
        <f t="shared" si="126"/>
        <v>97.806970991010573</v>
      </c>
      <c r="H786" s="37">
        <f t="shared" si="127"/>
        <v>86.383596739349201</v>
      </c>
      <c r="I786" s="35">
        <f t="shared" si="128"/>
        <v>3.8958459200674156</v>
      </c>
      <c r="J786" s="36">
        <f t="shared" si="129"/>
        <v>5.4385115157174226</v>
      </c>
      <c r="K786" s="37">
        <f t="shared" si="130"/>
        <v>-1.0008272917008014</v>
      </c>
      <c r="L786" s="35">
        <f t="shared" si="131"/>
        <v>137.49677034553736</v>
      </c>
      <c r="M786" s="36">
        <f t="shared" si="132"/>
        <v>131.68582749607296</v>
      </c>
      <c r="N786" s="37">
        <f t="shared" si="133"/>
        <v>104.43430282678717</v>
      </c>
    </row>
    <row r="787" spans="1:14" x14ac:dyDescent="0.25">
      <c r="A787" s="30" t="str">
        <f>data!A782</f>
        <v>363951904771151850_184858460</v>
      </c>
      <c r="B787" s="30" t="str">
        <f>data!B782</f>
        <v>basketball</v>
      </c>
      <c r="C787" s="35">
        <f>data!C782</f>
        <v>117.21050664274399</v>
      </c>
      <c r="D787" s="36">
        <f>data!D782</f>
        <v>97.414562775001002</v>
      </c>
      <c r="E787" s="37">
        <f>data!E782</f>
        <v>78.183198769703907</v>
      </c>
      <c r="F787" s="35">
        <f t="shared" si="125"/>
        <v>110.31030342420158</v>
      </c>
      <c r="G787" s="36">
        <f t="shared" si="126"/>
        <v>97.806970991010573</v>
      </c>
      <c r="H787" s="37">
        <f t="shared" si="127"/>
        <v>86.383596739349201</v>
      </c>
      <c r="I787" s="35">
        <f t="shared" si="128"/>
        <v>6.9002032185424156</v>
      </c>
      <c r="J787" s="36">
        <f t="shared" si="129"/>
        <v>-0.39240821600957076</v>
      </c>
      <c r="K787" s="37">
        <f t="shared" si="130"/>
        <v>-8.2003979696452944</v>
      </c>
      <c r="L787" s="35">
        <f t="shared" si="131"/>
        <v>141.1138209848958</v>
      </c>
      <c r="M787" s="36">
        <f t="shared" si="132"/>
        <v>124.24870316585725</v>
      </c>
      <c r="N787" s="37">
        <f t="shared" si="133"/>
        <v>88.066405569365372</v>
      </c>
    </row>
    <row r="788" spans="1:14" x14ac:dyDescent="0.25">
      <c r="A788" s="30" t="str">
        <f>data!A783</f>
        <v>364030495317042218_232369616</v>
      </c>
      <c r="B788" s="30" t="str">
        <f>data!B783</f>
        <v>basketball</v>
      </c>
      <c r="C788" s="35">
        <f>data!C783</f>
        <v>129.92697253193199</v>
      </c>
      <c r="D788" s="36">
        <f>data!D783</f>
        <v>94.7755457302747</v>
      </c>
      <c r="E788" s="37">
        <f>data!E783</f>
        <v>90.1344141142295</v>
      </c>
      <c r="F788" s="35">
        <f t="shared" si="125"/>
        <v>110.31030342420158</v>
      </c>
      <c r="G788" s="36">
        <f t="shared" si="126"/>
        <v>97.806970991010573</v>
      </c>
      <c r="H788" s="37">
        <f t="shared" si="127"/>
        <v>86.383596739349201</v>
      </c>
      <c r="I788" s="35">
        <f t="shared" si="128"/>
        <v>19.616669107730416</v>
      </c>
      <c r="J788" s="36">
        <f t="shared" si="129"/>
        <v>-3.0314252607358725</v>
      </c>
      <c r="K788" s="37">
        <f t="shared" si="130"/>
        <v>3.7508173748802989</v>
      </c>
      <c r="L788" s="35">
        <f t="shared" si="131"/>
        <v>156.42361822446347</v>
      </c>
      <c r="M788" s="36">
        <f t="shared" si="132"/>
        <v>120.88273368347939</v>
      </c>
      <c r="N788" s="37">
        <f t="shared" si="133"/>
        <v>115.23695137146132</v>
      </c>
    </row>
    <row r="789" spans="1:14" x14ac:dyDescent="0.25">
      <c r="A789" s="30" t="str">
        <f>data!A784</f>
        <v>364037469443294272_49106632</v>
      </c>
      <c r="B789" s="30" t="str">
        <f>data!B784</f>
        <v>basketball</v>
      </c>
      <c r="C789" s="35">
        <f>data!C784</f>
        <v>133.00620487846501</v>
      </c>
      <c r="D789" s="36">
        <f>data!D784</f>
        <v>116.103838267333</v>
      </c>
      <c r="E789" s="37">
        <f>data!E784</f>
        <v>98.061525481652396</v>
      </c>
      <c r="F789" s="35">
        <f t="shared" si="125"/>
        <v>110.31030342420158</v>
      </c>
      <c r="G789" s="36">
        <f t="shared" si="126"/>
        <v>97.806970991010573</v>
      </c>
      <c r="H789" s="37">
        <f t="shared" si="127"/>
        <v>86.383596739349201</v>
      </c>
      <c r="I789" s="35">
        <f t="shared" si="128"/>
        <v>22.695901454263435</v>
      </c>
      <c r="J789" s="36">
        <f t="shared" si="129"/>
        <v>18.29686727632243</v>
      </c>
      <c r="K789" s="37">
        <f t="shared" si="130"/>
        <v>11.677928742303195</v>
      </c>
      <c r="L789" s="35">
        <f t="shared" si="131"/>
        <v>160.13081354820676</v>
      </c>
      <c r="M789" s="36">
        <f t="shared" si="132"/>
        <v>148.08618882388046</v>
      </c>
      <c r="N789" s="37">
        <f t="shared" si="133"/>
        <v>133.25887937441865</v>
      </c>
    </row>
    <row r="790" spans="1:14" x14ac:dyDescent="0.25">
      <c r="A790" s="30" t="str">
        <f>data!A785</f>
        <v>364046465597282446_48377661</v>
      </c>
      <c r="B790" s="30" t="str">
        <f>data!B785</f>
        <v>basketball</v>
      </c>
      <c r="C790" s="35">
        <f>data!C785</f>
        <v>107.618843179973</v>
      </c>
      <c r="D790" s="36">
        <f>data!D785</f>
        <v>91.2146930667692</v>
      </c>
      <c r="E790" s="37">
        <f>data!E785</f>
        <v>72.580417788030104</v>
      </c>
      <c r="F790" s="35">
        <f t="shared" si="125"/>
        <v>110.31030342420158</v>
      </c>
      <c r="G790" s="36">
        <f t="shared" si="126"/>
        <v>97.806970991010573</v>
      </c>
      <c r="H790" s="37">
        <f t="shared" si="127"/>
        <v>86.383596739349201</v>
      </c>
      <c r="I790" s="35">
        <f t="shared" si="128"/>
        <v>-2.6914602442285798</v>
      </c>
      <c r="J790" s="36">
        <f t="shared" si="129"/>
        <v>-6.5922779242413725</v>
      </c>
      <c r="K790" s="37">
        <f t="shared" si="130"/>
        <v>-13.803178951319097</v>
      </c>
      <c r="L790" s="35">
        <f t="shared" si="131"/>
        <v>129.56608247918035</v>
      </c>
      <c r="M790" s="36">
        <f t="shared" si="132"/>
        <v>116.34099666796628</v>
      </c>
      <c r="N790" s="37">
        <f t="shared" si="133"/>
        <v>75.328737232445022</v>
      </c>
    </row>
    <row r="791" spans="1:14" x14ac:dyDescent="0.25">
      <c r="A791" s="30" t="str">
        <f>data!A786</f>
        <v>364070692503441220_13344882</v>
      </c>
      <c r="B791" s="30" t="str">
        <f>data!B786</f>
        <v>basketball</v>
      </c>
      <c r="C791" s="35">
        <f>data!C786</f>
        <v>133.361346063479</v>
      </c>
      <c r="D791" s="36">
        <f>data!D786</f>
        <v>91.140501516510696</v>
      </c>
      <c r="E791" s="37">
        <f>data!E786</f>
        <v>95.859135375282904</v>
      </c>
      <c r="F791" s="35">
        <f t="shared" si="125"/>
        <v>110.31030342420158</v>
      </c>
      <c r="G791" s="36">
        <f t="shared" si="126"/>
        <v>97.806970991010573</v>
      </c>
      <c r="H791" s="37">
        <f t="shared" si="127"/>
        <v>86.383596739349201</v>
      </c>
      <c r="I791" s="35">
        <f t="shared" si="128"/>
        <v>23.051042639277426</v>
      </c>
      <c r="J791" s="36">
        <f t="shared" si="129"/>
        <v>-6.6664694744998769</v>
      </c>
      <c r="K791" s="37">
        <f t="shared" si="130"/>
        <v>9.4755386359337024</v>
      </c>
      <c r="L791" s="35">
        <f t="shared" si="131"/>
        <v>160.55838041948715</v>
      </c>
      <c r="M791" s="36">
        <f t="shared" si="132"/>
        <v>116.24636806580568</v>
      </c>
      <c r="N791" s="37">
        <f t="shared" si="133"/>
        <v>128.25184540053868</v>
      </c>
    </row>
    <row r="792" spans="1:14" x14ac:dyDescent="0.25">
      <c r="A792" s="30" t="str">
        <f>data!A787</f>
        <v>364084916982187855_12829928</v>
      </c>
      <c r="B792" s="30" t="str">
        <f>data!B787</f>
        <v>basketball</v>
      </c>
      <c r="C792" s="35">
        <f>data!C787</f>
        <v>132.21474646503401</v>
      </c>
      <c r="D792" s="36">
        <f>data!D787</f>
        <v>112.85793925413201</v>
      </c>
      <c r="E792" s="37">
        <f>data!E787</f>
        <v>89.685473535819497</v>
      </c>
      <c r="F792" s="35">
        <f t="shared" ref="F792:F855" si="134">VLOOKUP(B792,$P$15:$S$20,2,0)</f>
        <v>110.31030342420158</v>
      </c>
      <c r="G792" s="36">
        <f t="shared" ref="G792:G855" si="135">VLOOKUP(B792,$P$15:$S$20,3,0)</f>
        <v>97.806970991010573</v>
      </c>
      <c r="H792" s="37">
        <f t="shared" ref="H792:H855" si="136">VLOOKUP(B792,$P$15:$S$20,4,0)</f>
        <v>86.383596739349201</v>
      </c>
      <c r="I792" s="35">
        <f t="shared" si="128"/>
        <v>21.904443040832433</v>
      </c>
      <c r="J792" s="36">
        <f t="shared" si="129"/>
        <v>15.050968263121433</v>
      </c>
      <c r="K792" s="37">
        <f t="shared" si="130"/>
        <v>3.301876796470296</v>
      </c>
      <c r="L792" s="35">
        <f t="shared" si="131"/>
        <v>159.17794913298579</v>
      </c>
      <c r="M792" s="36">
        <f t="shared" si="132"/>
        <v>143.946163641721</v>
      </c>
      <c r="N792" s="37">
        <f t="shared" si="133"/>
        <v>114.216305337023</v>
      </c>
    </row>
    <row r="793" spans="1:14" x14ac:dyDescent="0.25">
      <c r="A793" s="30" t="str">
        <f>data!A788</f>
        <v>364061057445182583_182601198</v>
      </c>
      <c r="B793" s="30" t="str">
        <f>data!B788</f>
        <v>misc</v>
      </c>
      <c r="C793" s="35">
        <f>data!C788</f>
        <v>166.648991840745</v>
      </c>
      <c r="D793" s="36">
        <f>data!D788</f>
        <v>91.1845550856508</v>
      </c>
      <c r="E793" s="37">
        <f>data!E788</f>
        <v>87.749903883121803</v>
      </c>
      <c r="F793" s="35">
        <f t="shared" si="134"/>
        <v>126.05590720143866</v>
      </c>
      <c r="G793" s="36">
        <f t="shared" si="135"/>
        <v>106.8374501755045</v>
      </c>
      <c r="H793" s="37">
        <f t="shared" si="136"/>
        <v>101.51816348948222</v>
      </c>
      <c r="I793" s="35">
        <f t="shared" si="128"/>
        <v>40.59308463930634</v>
      </c>
      <c r="J793" s="36">
        <f t="shared" si="129"/>
        <v>-15.6528950898537</v>
      </c>
      <c r="K793" s="37">
        <f t="shared" si="130"/>
        <v>-13.768259606360417</v>
      </c>
      <c r="L793" s="35">
        <f t="shared" si="131"/>
        <v>184.62052001164432</v>
      </c>
      <c r="M793" s="36">
        <f t="shared" si="132"/>
        <v>100.33209016713022</v>
      </c>
      <c r="N793" s="37">
        <f t="shared" si="133"/>
        <v>97.425926531275763</v>
      </c>
    </row>
    <row r="794" spans="1:14" x14ac:dyDescent="0.25">
      <c r="A794" s="30" t="str">
        <f>data!A789</f>
        <v>364076126842839613_32982743</v>
      </c>
      <c r="B794" s="30" t="str">
        <f>data!B789</f>
        <v>misc</v>
      </c>
      <c r="C794" s="35">
        <f>data!C789</f>
        <v>72.5865158699646</v>
      </c>
      <c r="D794" s="36">
        <f>data!D789</f>
        <v>85.864560639070405</v>
      </c>
      <c r="E794" s="37">
        <f>data!E789</f>
        <v>101.822290572002</v>
      </c>
      <c r="F794" s="35">
        <f t="shared" si="134"/>
        <v>126.05590720143866</v>
      </c>
      <c r="G794" s="36">
        <f t="shared" si="135"/>
        <v>106.8374501755045</v>
      </c>
      <c r="H794" s="37">
        <f t="shared" si="136"/>
        <v>101.51816348948222</v>
      </c>
      <c r="I794" s="35">
        <f t="shared" si="128"/>
        <v>-53.469391331474057</v>
      </c>
      <c r="J794" s="36">
        <f t="shared" si="129"/>
        <v>-20.972889536434096</v>
      </c>
      <c r="K794" s="37">
        <f t="shared" si="130"/>
        <v>0.30412708251978415</v>
      </c>
      <c r="L794" s="35">
        <f t="shared" si="131"/>
        <v>80.414289685908912</v>
      </c>
      <c r="M794" s="36">
        <f t="shared" si="132"/>
        <v>94.478399681920706</v>
      </c>
      <c r="N794" s="37">
        <f t="shared" si="133"/>
        <v>113.05004976104779</v>
      </c>
    </row>
    <row r="795" spans="1:14" x14ac:dyDescent="0.25">
      <c r="A795" s="30" t="str">
        <f>data!A790</f>
        <v>364097309454507358_11363462</v>
      </c>
      <c r="B795" s="30" t="str">
        <f>data!B790</f>
        <v>misc</v>
      </c>
      <c r="C795" s="35">
        <f>data!C790</f>
        <v>146.151341364432</v>
      </c>
      <c r="D795" s="36">
        <f>data!D790</f>
        <v>89.741029091375097</v>
      </c>
      <c r="E795" s="37">
        <f>data!E790</f>
        <v>69.247436883250003</v>
      </c>
      <c r="F795" s="35">
        <f t="shared" si="134"/>
        <v>126.05590720143866</v>
      </c>
      <c r="G795" s="36">
        <f t="shared" si="135"/>
        <v>106.8374501755045</v>
      </c>
      <c r="H795" s="37">
        <f t="shared" si="136"/>
        <v>101.51816348948222</v>
      </c>
      <c r="I795" s="35">
        <f t="shared" si="128"/>
        <v>20.095434162993342</v>
      </c>
      <c r="J795" s="36">
        <f t="shared" si="129"/>
        <v>-17.096421084129403</v>
      </c>
      <c r="K795" s="37">
        <f t="shared" si="130"/>
        <v>-32.270726606232216</v>
      </c>
      <c r="L795" s="35">
        <f t="shared" si="131"/>
        <v>161.91239049850441</v>
      </c>
      <c r="M795" s="36">
        <f t="shared" si="132"/>
        <v>98.743751220033047</v>
      </c>
      <c r="N795" s="37">
        <f t="shared" si="133"/>
        <v>76.88322607455666</v>
      </c>
    </row>
    <row r="796" spans="1:14" x14ac:dyDescent="0.25">
      <c r="A796" s="30" t="str">
        <f>data!A791</f>
        <v>364105054914379222_37761566</v>
      </c>
      <c r="B796" s="30" t="str">
        <f>data!B791</f>
        <v>misc</v>
      </c>
      <c r="C796" s="35">
        <f>data!C791</f>
        <v>24.562155581186701</v>
      </c>
      <c r="D796" s="36">
        <f>data!D791</f>
        <v>135.862499466017</v>
      </c>
      <c r="E796" s="37">
        <f>data!E791</f>
        <v>100.2182173523</v>
      </c>
      <c r="F796" s="35">
        <f t="shared" si="134"/>
        <v>126.05590720143866</v>
      </c>
      <c r="G796" s="36">
        <f t="shared" si="135"/>
        <v>106.8374501755045</v>
      </c>
      <c r="H796" s="37">
        <f t="shared" si="136"/>
        <v>101.51816348948222</v>
      </c>
      <c r="I796" s="35">
        <f t="shared" si="128"/>
        <v>-101.49375162025196</v>
      </c>
      <c r="J796" s="36">
        <f t="shared" si="129"/>
        <v>29.025049290512499</v>
      </c>
      <c r="K796" s="37">
        <f t="shared" si="130"/>
        <v>-1.2999461371822179</v>
      </c>
      <c r="L796" s="35">
        <f t="shared" si="131"/>
        <v>27.210953309211021</v>
      </c>
      <c r="M796" s="36">
        <f t="shared" si="132"/>
        <v>149.4920771829394</v>
      </c>
      <c r="N796" s="37">
        <f t="shared" si="133"/>
        <v>111.26909829856382</v>
      </c>
    </row>
    <row r="797" spans="1:14" x14ac:dyDescent="0.25">
      <c r="A797" s="30" t="str">
        <f>data!A792</f>
        <v>364150207288000720_50214687</v>
      </c>
      <c r="B797" s="30" t="str">
        <f>data!B792</f>
        <v>misc</v>
      </c>
      <c r="C797" s="35">
        <f>data!C792</f>
        <v>108.08737024221401</v>
      </c>
      <c r="D797" s="36">
        <f>data!D792</f>
        <v>95.310222563970996</v>
      </c>
      <c r="E797" s="37">
        <f>data!E792</f>
        <v>75.180998761160197</v>
      </c>
      <c r="F797" s="35">
        <f t="shared" si="134"/>
        <v>126.05590720143866</v>
      </c>
      <c r="G797" s="36">
        <f t="shared" si="135"/>
        <v>106.8374501755045</v>
      </c>
      <c r="H797" s="37">
        <f t="shared" si="136"/>
        <v>101.51816348948222</v>
      </c>
      <c r="I797" s="35">
        <f t="shared" si="128"/>
        <v>-17.96853695922465</v>
      </c>
      <c r="J797" s="36">
        <f t="shared" si="129"/>
        <v>-11.527227611533505</v>
      </c>
      <c r="K797" s="37">
        <f t="shared" si="130"/>
        <v>-26.337164728322023</v>
      </c>
      <c r="L797" s="35">
        <f t="shared" si="131"/>
        <v>119.74357768619713</v>
      </c>
      <c r="M797" s="36">
        <f t="shared" si="132"/>
        <v>104.87164010566534</v>
      </c>
      <c r="N797" s="37">
        <f t="shared" si="133"/>
        <v>83.471071052210789</v>
      </c>
    </row>
    <row r="798" spans="1:14" x14ac:dyDescent="0.25">
      <c r="A798" s="30" t="str">
        <f>data!A793</f>
        <v>364387245457246438_10582657</v>
      </c>
      <c r="B798" s="30" t="str">
        <f>data!B793</f>
        <v>misc</v>
      </c>
      <c r="C798" s="35">
        <f>data!C793</f>
        <v>138.327416805502</v>
      </c>
      <c r="D798" s="36">
        <f>data!D793</f>
        <v>89.966134819941004</v>
      </c>
      <c r="E798" s="37">
        <f>data!E793</f>
        <v>105.525876799521</v>
      </c>
      <c r="F798" s="35">
        <f t="shared" si="134"/>
        <v>126.05590720143866</v>
      </c>
      <c r="G798" s="36">
        <f t="shared" si="135"/>
        <v>106.8374501755045</v>
      </c>
      <c r="H798" s="37">
        <f t="shared" si="136"/>
        <v>101.51816348948222</v>
      </c>
      <c r="I798" s="35">
        <f t="shared" si="128"/>
        <v>12.27150960406334</v>
      </c>
      <c r="J798" s="36">
        <f t="shared" si="129"/>
        <v>-16.871315355563496</v>
      </c>
      <c r="K798" s="37">
        <f t="shared" si="130"/>
        <v>4.0077133100387812</v>
      </c>
      <c r="L798" s="35">
        <f t="shared" si="131"/>
        <v>153.24472917846535</v>
      </c>
      <c r="M798" s="36">
        <f t="shared" si="132"/>
        <v>98.99143930969251</v>
      </c>
      <c r="N798" s="37">
        <f t="shared" si="133"/>
        <v>117.16202372041657</v>
      </c>
    </row>
    <row r="799" spans="1:14" x14ac:dyDescent="0.25">
      <c r="A799" s="30" t="str">
        <f>data!A794</f>
        <v>364392614737849248_183663689</v>
      </c>
      <c r="B799" s="30" t="str">
        <f>data!B794</f>
        <v>misc</v>
      </c>
      <c r="C799" s="35">
        <f>data!C794</f>
        <v>154.24872912127799</v>
      </c>
      <c r="D799" s="36">
        <f>data!D794</f>
        <v>148.232592165406</v>
      </c>
      <c r="E799" s="37">
        <f>data!E794</f>
        <v>74.631829638173301</v>
      </c>
      <c r="F799" s="35">
        <f t="shared" si="134"/>
        <v>126.05590720143866</v>
      </c>
      <c r="G799" s="36">
        <f t="shared" si="135"/>
        <v>106.8374501755045</v>
      </c>
      <c r="H799" s="37">
        <f t="shared" si="136"/>
        <v>101.51816348948222</v>
      </c>
      <c r="I799" s="35">
        <f t="shared" si="128"/>
        <v>28.192821919839332</v>
      </c>
      <c r="J799" s="36">
        <f t="shared" si="129"/>
        <v>41.395141989901504</v>
      </c>
      <c r="K799" s="37">
        <f t="shared" si="130"/>
        <v>-26.886333851308919</v>
      </c>
      <c r="L799" s="35">
        <f t="shared" si="131"/>
        <v>170.88300545327979</v>
      </c>
      <c r="M799" s="36">
        <f t="shared" si="132"/>
        <v>163.10312408583934</v>
      </c>
      <c r="N799" s="37">
        <f t="shared" si="133"/>
        <v>82.861346046692503</v>
      </c>
    </row>
    <row r="800" spans="1:14" x14ac:dyDescent="0.25">
      <c r="A800" s="30" t="str">
        <f>data!A795</f>
        <v>364423482565490203_5242076</v>
      </c>
      <c r="B800" s="30" t="str">
        <f>data!B795</f>
        <v>misc</v>
      </c>
      <c r="C800" s="35">
        <f>data!C795</f>
        <v>103.36303344867299</v>
      </c>
      <c r="D800" s="36">
        <f>data!D795</f>
        <v>126.171141441326</v>
      </c>
      <c r="E800" s="37">
        <f>data!E795</f>
        <v>141.16769191336601</v>
      </c>
      <c r="F800" s="35">
        <f t="shared" si="134"/>
        <v>126.05590720143866</v>
      </c>
      <c r="G800" s="36">
        <f t="shared" si="135"/>
        <v>106.8374501755045</v>
      </c>
      <c r="H800" s="37">
        <f t="shared" si="136"/>
        <v>101.51816348948222</v>
      </c>
      <c r="I800" s="35">
        <f t="shared" si="128"/>
        <v>-22.692873752765664</v>
      </c>
      <c r="J800" s="36">
        <f t="shared" si="129"/>
        <v>19.3336912658215</v>
      </c>
      <c r="K800" s="37">
        <f t="shared" si="130"/>
        <v>39.649528423883794</v>
      </c>
      <c r="L800" s="35">
        <f t="shared" si="131"/>
        <v>114.50976555268481</v>
      </c>
      <c r="M800" s="36">
        <f t="shared" si="132"/>
        <v>138.82849269473419</v>
      </c>
      <c r="N800" s="37">
        <f t="shared" si="133"/>
        <v>156.73399710226641</v>
      </c>
    </row>
    <row r="801" spans="1:14" x14ac:dyDescent="0.25">
      <c r="A801" s="30" t="str">
        <f>data!A796</f>
        <v>364439607288932653_283195649</v>
      </c>
      <c r="B801" s="30" t="str">
        <f>data!B796</f>
        <v>misc</v>
      </c>
      <c r="C801" s="35">
        <f>data!C796</f>
        <v>136.24191550258399</v>
      </c>
      <c r="D801" s="36">
        <f>data!D796</f>
        <v>137.14363065487601</v>
      </c>
      <c r="E801" s="37">
        <f>data!E796</f>
        <v>90.900444273569903</v>
      </c>
      <c r="F801" s="35">
        <f t="shared" si="134"/>
        <v>126.05590720143866</v>
      </c>
      <c r="G801" s="36">
        <f t="shared" si="135"/>
        <v>106.8374501755045</v>
      </c>
      <c r="H801" s="37">
        <f t="shared" si="136"/>
        <v>101.51816348948222</v>
      </c>
      <c r="I801" s="35">
        <f t="shared" si="128"/>
        <v>10.186008301145336</v>
      </c>
      <c r="J801" s="36">
        <f t="shared" si="129"/>
        <v>30.306180479371505</v>
      </c>
      <c r="K801" s="37">
        <f t="shared" si="130"/>
        <v>-10.617719215912317</v>
      </c>
      <c r="L801" s="35">
        <f t="shared" si="131"/>
        <v>150.93432615245948</v>
      </c>
      <c r="M801" s="36">
        <f t="shared" si="132"/>
        <v>150.90173005491741</v>
      </c>
      <c r="N801" s="37">
        <f t="shared" si="133"/>
        <v>100.92387129281587</v>
      </c>
    </row>
    <row r="802" spans="1:14" x14ac:dyDescent="0.25">
      <c r="A802" s="30" t="str">
        <f>data!A797</f>
        <v>364442099921886793_11790678</v>
      </c>
      <c r="B802" s="30" t="str">
        <f>data!B797</f>
        <v>misc</v>
      </c>
      <c r="C802" s="35">
        <f>data!C797</f>
        <v>111.549254560211</v>
      </c>
      <c r="D802" s="36">
        <f>data!D797</f>
        <v>107.488455294972</v>
      </c>
      <c r="E802" s="37">
        <f>data!E797</f>
        <v>58.505767012687301</v>
      </c>
      <c r="F802" s="35">
        <f t="shared" si="134"/>
        <v>126.05590720143866</v>
      </c>
      <c r="G802" s="36">
        <f t="shared" si="135"/>
        <v>106.8374501755045</v>
      </c>
      <c r="H802" s="37">
        <f t="shared" si="136"/>
        <v>101.51816348948222</v>
      </c>
      <c r="I802" s="35">
        <f t="shared" si="128"/>
        <v>-14.50665264122766</v>
      </c>
      <c r="J802" s="36">
        <f t="shared" si="129"/>
        <v>0.65100511946749862</v>
      </c>
      <c r="K802" s="37">
        <f t="shared" si="130"/>
        <v>-43.012396476794919</v>
      </c>
      <c r="L802" s="35">
        <f t="shared" si="131"/>
        <v>123.57879370490272</v>
      </c>
      <c r="M802" s="36">
        <f t="shared" si="132"/>
        <v>118.2715798574728</v>
      </c>
      <c r="N802" s="37">
        <f t="shared" si="133"/>
        <v>64.95709176190185</v>
      </c>
    </row>
    <row r="803" spans="1:14" x14ac:dyDescent="0.25">
      <c r="A803" s="30" t="str">
        <f>data!A798</f>
        <v>364446097404677496_46726362</v>
      </c>
      <c r="B803" s="30" t="str">
        <f>data!B798</f>
        <v>misc</v>
      </c>
      <c r="C803" s="35">
        <f>data!C798</f>
        <v>108.46874065530299</v>
      </c>
      <c r="D803" s="36">
        <f>data!D798</f>
        <v>94.318093468324093</v>
      </c>
      <c r="E803" s="37">
        <f>data!E798</f>
        <v>100.229826135247</v>
      </c>
      <c r="F803" s="35">
        <f t="shared" si="134"/>
        <v>126.05590720143866</v>
      </c>
      <c r="G803" s="36">
        <f t="shared" si="135"/>
        <v>106.8374501755045</v>
      </c>
      <c r="H803" s="37">
        <f t="shared" si="136"/>
        <v>101.51816348948222</v>
      </c>
      <c r="I803" s="35">
        <f t="shared" si="128"/>
        <v>-17.587166546135663</v>
      </c>
      <c r="J803" s="36">
        <f t="shared" si="129"/>
        <v>-12.519356707180407</v>
      </c>
      <c r="K803" s="37">
        <f t="shared" si="130"/>
        <v>-1.2883373542352246</v>
      </c>
      <c r="L803" s="35">
        <f t="shared" si="131"/>
        <v>120.16607531551871</v>
      </c>
      <c r="M803" s="36">
        <f t="shared" si="132"/>
        <v>103.7799817015817</v>
      </c>
      <c r="N803" s="37">
        <f t="shared" si="133"/>
        <v>111.28198716093816</v>
      </c>
    </row>
    <row r="804" spans="1:14" x14ac:dyDescent="0.25">
      <c r="A804" s="30" t="str">
        <f>data!A799</f>
        <v>364451078202100569_231684001</v>
      </c>
      <c r="B804" s="30" t="str">
        <f>data!B799</f>
        <v>misc</v>
      </c>
      <c r="C804" s="35">
        <f>data!C799</f>
        <v>156.13823743004801</v>
      </c>
      <c r="D804" s="36">
        <f>data!D799</f>
        <v>104.377408261779</v>
      </c>
      <c r="E804" s="37">
        <f>data!E799</f>
        <v>46.119078132342203</v>
      </c>
      <c r="F804" s="35">
        <f t="shared" si="134"/>
        <v>126.05590720143866</v>
      </c>
      <c r="G804" s="36">
        <f t="shared" si="135"/>
        <v>106.8374501755045</v>
      </c>
      <c r="H804" s="37">
        <f t="shared" si="136"/>
        <v>101.51816348948222</v>
      </c>
      <c r="I804" s="35">
        <f t="shared" si="128"/>
        <v>30.082330228609351</v>
      </c>
      <c r="J804" s="36">
        <f t="shared" si="129"/>
        <v>-2.4600419137255045</v>
      </c>
      <c r="K804" s="37">
        <f t="shared" si="130"/>
        <v>-55.399085357140017</v>
      </c>
      <c r="L804" s="35">
        <f t="shared" si="131"/>
        <v>172.97627948199283</v>
      </c>
      <c r="M804" s="36">
        <f t="shared" si="132"/>
        <v>114.84843598014282</v>
      </c>
      <c r="N804" s="37">
        <f t="shared" si="133"/>
        <v>51.204545178721027</v>
      </c>
    </row>
    <row r="805" spans="1:14" x14ac:dyDescent="0.25">
      <c r="A805" s="30" t="str">
        <f>data!A800</f>
        <v>364460017569206467_24310739</v>
      </c>
      <c r="B805" s="30" t="str">
        <f>data!B800</f>
        <v>misc</v>
      </c>
      <c r="C805" s="35">
        <f>data!C800</f>
        <v>142.56370413088899</v>
      </c>
      <c r="D805" s="36">
        <f>data!D800</f>
        <v>120.549404075355</v>
      </c>
      <c r="E805" s="37">
        <f>data!E800</f>
        <v>82.266937929855999</v>
      </c>
      <c r="F805" s="35">
        <f t="shared" si="134"/>
        <v>126.05590720143866</v>
      </c>
      <c r="G805" s="36">
        <f t="shared" si="135"/>
        <v>106.8374501755045</v>
      </c>
      <c r="H805" s="37">
        <f t="shared" si="136"/>
        <v>101.51816348948222</v>
      </c>
      <c r="I805" s="35">
        <f t="shared" si="128"/>
        <v>16.507796929450336</v>
      </c>
      <c r="J805" s="36">
        <f t="shared" si="129"/>
        <v>13.711953899850499</v>
      </c>
      <c r="K805" s="37">
        <f t="shared" si="130"/>
        <v>-19.251225559626221</v>
      </c>
      <c r="L805" s="35">
        <f t="shared" si="131"/>
        <v>157.93786029370838</v>
      </c>
      <c r="M805" s="36">
        <f t="shared" si="132"/>
        <v>132.64278876967018</v>
      </c>
      <c r="N805" s="37">
        <f t="shared" si="133"/>
        <v>91.338363873111902</v>
      </c>
    </row>
    <row r="806" spans="1:14" x14ac:dyDescent="0.25">
      <c r="A806" s="30" t="str">
        <f>data!A801</f>
        <v>364467539878474574_23786915</v>
      </c>
      <c r="B806" s="30" t="str">
        <f>data!B801</f>
        <v>misc</v>
      </c>
      <c r="C806" s="35">
        <f>data!C801</f>
        <v>136.970994062112</v>
      </c>
      <c r="D806" s="36">
        <f>data!D801</f>
        <v>116.126959716348</v>
      </c>
      <c r="E806" s="37">
        <f>data!E801</f>
        <v>103.326925541458</v>
      </c>
      <c r="F806" s="35">
        <f t="shared" si="134"/>
        <v>126.05590720143866</v>
      </c>
      <c r="G806" s="36">
        <f t="shared" si="135"/>
        <v>106.8374501755045</v>
      </c>
      <c r="H806" s="37">
        <f t="shared" si="136"/>
        <v>101.51816348948222</v>
      </c>
      <c r="I806" s="35">
        <f t="shared" si="128"/>
        <v>10.915086860673341</v>
      </c>
      <c r="J806" s="36">
        <f t="shared" si="129"/>
        <v>9.2895095408434969</v>
      </c>
      <c r="K806" s="37">
        <f t="shared" si="130"/>
        <v>1.8087620519757763</v>
      </c>
      <c r="L806" s="35">
        <f t="shared" si="131"/>
        <v>151.74202898523768</v>
      </c>
      <c r="M806" s="36">
        <f t="shared" si="132"/>
        <v>127.77668961756901</v>
      </c>
      <c r="N806" s="37">
        <f t="shared" si="133"/>
        <v>114.72059809789678</v>
      </c>
    </row>
    <row r="807" spans="1:14" x14ac:dyDescent="0.25">
      <c r="A807" s="30" t="str">
        <f>data!A802</f>
        <v>364470185882838059_7579376</v>
      </c>
      <c r="B807" s="30" t="str">
        <f>data!B802</f>
        <v>misc</v>
      </c>
      <c r="C807" s="35">
        <f>data!C802</f>
        <v>108.60823828442</v>
      </c>
      <c r="D807" s="36">
        <f>data!D802</f>
        <v>97.955124097569296</v>
      </c>
      <c r="E807" s="37">
        <f>data!E802</f>
        <v>112.955124097569</v>
      </c>
      <c r="F807" s="35">
        <f t="shared" si="134"/>
        <v>126.05590720143866</v>
      </c>
      <c r="G807" s="36">
        <f t="shared" si="135"/>
        <v>106.8374501755045</v>
      </c>
      <c r="H807" s="37">
        <f t="shared" si="136"/>
        <v>101.51816348948222</v>
      </c>
      <c r="I807" s="35">
        <f t="shared" si="128"/>
        <v>-17.44766891701866</v>
      </c>
      <c r="J807" s="36">
        <f t="shared" si="129"/>
        <v>-8.882326077935204</v>
      </c>
      <c r="K807" s="37">
        <f t="shared" si="130"/>
        <v>11.436960608086778</v>
      </c>
      <c r="L807" s="35">
        <f t="shared" si="131"/>
        <v>120.3206164534128</v>
      </c>
      <c r="M807" s="36">
        <f t="shared" si="132"/>
        <v>107.78187527545809</v>
      </c>
      <c r="N807" s="37">
        <f t="shared" si="133"/>
        <v>125.4104806350403</v>
      </c>
    </row>
    <row r="808" spans="1:14" x14ac:dyDescent="0.25">
      <c r="A808" s="30" t="str">
        <f>data!A803</f>
        <v>364475182990243229_12716292</v>
      </c>
      <c r="B808" s="30" t="str">
        <f>data!B803</f>
        <v>misc</v>
      </c>
      <c r="C808" s="35">
        <f>data!C803</f>
        <v>96.880206330898403</v>
      </c>
      <c r="D808" s="36">
        <f>data!D803</f>
        <v>93.106721773676696</v>
      </c>
      <c r="E808" s="37">
        <f>data!E803</f>
        <v>80.729644581144001</v>
      </c>
      <c r="F808" s="35">
        <f t="shared" si="134"/>
        <v>126.05590720143866</v>
      </c>
      <c r="G808" s="36">
        <f t="shared" si="135"/>
        <v>106.8374501755045</v>
      </c>
      <c r="H808" s="37">
        <f t="shared" si="136"/>
        <v>101.51816348948222</v>
      </c>
      <c r="I808" s="35">
        <f t="shared" si="128"/>
        <v>-29.175700870540254</v>
      </c>
      <c r="J808" s="36">
        <f t="shared" si="129"/>
        <v>-13.730728401827804</v>
      </c>
      <c r="K808" s="37">
        <f t="shared" si="130"/>
        <v>-20.788518908338219</v>
      </c>
      <c r="L808" s="35">
        <f t="shared" si="131"/>
        <v>107.32782643376777</v>
      </c>
      <c r="M808" s="36">
        <f t="shared" si="132"/>
        <v>102.4470865201652</v>
      </c>
      <c r="N808" s="37">
        <f t="shared" si="133"/>
        <v>89.631555976796449</v>
      </c>
    </row>
    <row r="809" spans="1:14" x14ac:dyDescent="0.25">
      <c r="A809" s="30" t="str">
        <f>data!A804</f>
        <v>364475721214848066_1269346</v>
      </c>
      <c r="B809" s="30" t="str">
        <f>data!B804</f>
        <v>misc</v>
      </c>
      <c r="C809" s="35">
        <f>data!C804</f>
        <v>138.75554273997099</v>
      </c>
      <c r="D809" s="36">
        <f>data!D804</f>
        <v>106.598167371523</v>
      </c>
      <c r="E809" s="37">
        <f>data!E804</f>
        <v>74.138322867273203</v>
      </c>
      <c r="F809" s="35">
        <f t="shared" si="134"/>
        <v>126.05590720143866</v>
      </c>
      <c r="G809" s="36">
        <f t="shared" si="135"/>
        <v>106.8374501755045</v>
      </c>
      <c r="H809" s="37">
        <f t="shared" si="136"/>
        <v>101.51816348948222</v>
      </c>
      <c r="I809" s="35">
        <f t="shared" si="128"/>
        <v>12.699635538532334</v>
      </c>
      <c r="J809" s="36">
        <f t="shared" si="129"/>
        <v>-0.23928280398149582</v>
      </c>
      <c r="K809" s="37">
        <f t="shared" si="130"/>
        <v>-27.379840622209016</v>
      </c>
      <c r="L809" s="35">
        <f t="shared" si="131"/>
        <v>153.71902447289875</v>
      </c>
      <c r="M809" s="36">
        <f t="shared" si="132"/>
        <v>117.2919792208706</v>
      </c>
      <c r="N809" s="37">
        <f t="shared" si="133"/>
        <v>82.31342117980671</v>
      </c>
    </row>
    <row r="810" spans="1:14" x14ac:dyDescent="0.25">
      <c r="A810" s="30" t="str">
        <f>data!A805</f>
        <v>364477295643929557_29925841</v>
      </c>
      <c r="B810" s="30" t="str">
        <f>data!B805</f>
        <v>misc</v>
      </c>
      <c r="C810" s="35">
        <f>data!C805</f>
        <v>105.499861164509</v>
      </c>
      <c r="D810" s="36">
        <f>data!D805</f>
        <v>160.63110342176</v>
      </c>
      <c r="E810" s="37">
        <f>data!E805</f>
        <v>169.98674655047199</v>
      </c>
      <c r="F810" s="35">
        <f t="shared" si="134"/>
        <v>126.05590720143866</v>
      </c>
      <c r="G810" s="36">
        <f t="shared" si="135"/>
        <v>106.8374501755045</v>
      </c>
      <c r="H810" s="37">
        <f t="shared" si="136"/>
        <v>101.51816348948222</v>
      </c>
      <c r="I810" s="35">
        <f t="shared" si="128"/>
        <v>-20.556046036929658</v>
      </c>
      <c r="J810" s="36">
        <f t="shared" si="129"/>
        <v>53.793653246255502</v>
      </c>
      <c r="K810" s="37">
        <f t="shared" si="130"/>
        <v>68.468583060989772</v>
      </c>
      <c r="L810" s="35">
        <f t="shared" si="131"/>
        <v>116.87703006305124</v>
      </c>
      <c r="M810" s="36">
        <f t="shared" si="132"/>
        <v>176.74544046433363</v>
      </c>
      <c r="N810" s="37">
        <f t="shared" si="133"/>
        <v>188.73087659190378</v>
      </c>
    </row>
    <row r="811" spans="1:14" x14ac:dyDescent="0.25">
      <c r="A811" s="30" t="str">
        <f>data!A806</f>
        <v>364479377178349529_8192802</v>
      </c>
      <c r="B811" s="30" t="str">
        <f>data!B806</f>
        <v>misc</v>
      </c>
      <c r="C811" s="35">
        <f>data!C806</f>
        <v>129.65117048998201</v>
      </c>
      <c r="D811" s="36">
        <f>data!D806</f>
        <v>109.129309240035</v>
      </c>
      <c r="E811" s="37">
        <f>data!E806</f>
        <v>115.07359348968301</v>
      </c>
      <c r="F811" s="35">
        <f t="shared" si="134"/>
        <v>126.05590720143866</v>
      </c>
      <c r="G811" s="36">
        <f t="shared" si="135"/>
        <v>106.8374501755045</v>
      </c>
      <c r="H811" s="37">
        <f t="shared" si="136"/>
        <v>101.51816348948222</v>
      </c>
      <c r="I811" s="35">
        <f t="shared" si="128"/>
        <v>3.5952632885433502</v>
      </c>
      <c r="J811" s="36">
        <f t="shared" si="129"/>
        <v>2.2918590645304988</v>
      </c>
      <c r="K811" s="37">
        <f t="shared" si="130"/>
        <v>13.555430000200786</v>
      </c>
      <c r="L811" s="35">
        <f t="shared" si="131"/>
        <v>143.63283120760238</v>
      </c>
      <c r="M811" s="36">
        <f t="shared" si="132"/>
        <v>120.07704248009034</v>
      </c>
      <c r="N811" s="37">
        <f t="shared" si="133"/>
        <v>127.76254980231553</v>
      </c>
    </row>
    <row r="812" spans="1:14" x14ac:dyDescent="0.25">
      <c r="A812" s="30" t="str">
        <f>data!A807</f>
        <v>364481613126949056_229121525</v>
      </c>
      <c r="B812" s="30" t="str">
        <f>data!B807</f>
        <v>misc</v>
      </c>
      <c r="C812" s="35">
        <f>data!C807</f>
        <v>130.81745268913599</v>
      </c>
      <c r="D812" s="36">
        <f>data!D807</f>
        <v>127.95492118415901</v>
      </c>
      <c r="E812" s="37">
        <f>data!E807</f>
        <v>132.28426032722399</v>
      </c>
      <c r="F812" s="35">
        <f t="shared" si="134"/>
        <v>126.05590720143866</v>
      </c>
      <c r="G812" s="36">
        <f t="shared" si="135"/>
        <v>106.8374501755045</v>
      </c>
      <c r="H812" s="37">
        <f t="shared" si="136"/>
        <v>101.51816348948222</v>
      </c>
      <c r="I812" s="35">
        <f t="shared" si="128"/>
        <v>4.7615454876973331</v>
      </c>
      <c r="J812" s="36">
        <f t="shared" si="129"/>
        <v>21.117471008654505</v>
      </c>
      <c r="K812" s="37">
        <f t="shared" si="130"/>
        <v>30.76609683774177</v>
      </c>
      <c r="L812" s="35">
        <f t="shared" si="131"/>
        <v>144.92488598519083</v>
      </c>
      <c r="M812" s="36">
        <f t="shared" si="132"/>
        <v>140.79121927521828</v>
      </c>
      <c r="N812" s="37">
        <f t="shared" si="133"/>
        <v>146.87100563722896</v>
      </c>
    </row>
    <row r="813" spans="1:14" x14ac:dyDescent="0.25">
      <c r="A813" s="30" t="str">
        <f>data!A808</f>
        <v>364484429678866205_271137778</v>
      </c>
      <c r="B813" s="30" t="str">
        <f>data!B808</f>
        <v>misc</v>
      </c>
      <c r="C813" s="35">
        <f>data!C808</f>
        <v>138.83997607757601</v>
      </c>
      <c r="D813" s="36">
        <f>data!D808</f>
        <v>128.065145884061</v>
      </c>
      <c r="E813" s="37">
        <f>data!E808</f>
        <v>134.82404203511399</v>
      </c>
      <c r="F813" s="35">
        <f t="shared" si="134"/>
        <v>126.05590720143866</v>
      </c>
      <c r="G813" s="36">
        <f t="shared" si="135"/>
        <v>106.8374501755045</v>
      </c>
      <c r="H813" s="37">
        <f t="shared" si="136"/>
        <v>101.51816348948222</v>
      </c>
      <c r="I813" s="35">
        <f t="shared" si="128"/>
        <v>12.784068876137354</v>
      </c>
      <c r="J813" s="36">
        <f t="shared" si="129"/>
        <v>21.227695708556496</v>
      </c>
      <c r="K813" s="37">
        <f t="shared" si="130"/>
        <v>33.305878545631771</v>
      </c>
      <c r="L813" s="35">
        <f t="shared" si="131"/>
        <v>153.8125631527478</v>
      </c>
      <c r="M813" s="36">
        <f t="shared" si="132"/>
        <v>140.91250159675644</v>
      </c>
      <c r="N813" s="37">
        <f t="shared" si="133"/>
        <v>149.69084446472155</v>
      </c>
    </row>
    <row r="814" spans="1:14" x14ac:dyDescent="0.25">
      <c r="A814" s="30" t="str">
        <f>data!A809</f>
        <v>364485345536125440_12070265</v>
      </c>
      <c r="B814" s="30" t="str">
        <f>data!B809</f>
        <v>misc</v>
      </c>
      <c r="C814" s="35">
        <f>data!C809</f>
        <v>121.422444359007</v>
      </c>
      <c r="D814" s="36">
        <f>data!D809</f>
        <v>96.786705967790098</v>
      </c>
      <c r="E814" s="37">
        <f>data!E809</f>
        <v>106.186669656969</v>
      </c>
      <c r="F814" s="35">
        <f t="shared" si="134"/>
        <v>126.05590720143866</v>
      </c>
      <c r="G814" s="36">
        <f t="shared" si="135"/>
        <v>106.8374501755045</v>
      </c>
      <c r="H814" s="37">
        <f t="shared" si="136"/>
        <v>101.51816348948222</v>
      </c>
      <c r="I814" s="35">
        <f t="shared" si="128"/>
        <v>-4.6334628424316548</v>
      </c>
      <c r="J814" s="36">
        <f t="shared" si="129"/>
        <v>-10.050744207714402</v>
      </c>
      <c r="K814" s="37">
        <f t="shared" si="130"/>
        <v>4.6685061674867825</v>
      </c>
      <c r="L814" s="35">
        <f t="shared" si="131"/>
        <v>134.51671426891849</v>
      </c>
      <c r="M814" s="36">
        <f t="shared" si="132"/>
        <v>106.49624271367391</v>
      </c>
      <c r="N814" s="37">
        <f t="shared" si="133"/>
        <v>117.8956810070145</v>
      </c>
    </row>
    <row r="815" spans="1:14" x14ac:dyDescent="0.25">
      <c r="A815" s="30" t="str">
        <f>data!A810</f>
        <v>364489236425015165_262556086</v>
      </c>
      <c r="B815" s="30" t="str">
        <f>data!B810</f>
        <v>misc</v>
      </c>
      <c r="C815" s="35">
        <f>data!C810</f>
        <v>125.40846469306599</v>
      </c>
      <c r="D815" s="36">
        <f>data!D810</f>
        <v>121.481396044256</v>
      </c>
      <c r="E815" s="37">
        <f>data!E810</f>
        <v>121.529048656499</v>
      </c>
      <c r="F815" s="35">
        <f t="shared" si="134"/>
        <v>126.05590720143866</v>
      </c>
      <c r="G815" s="36">
        <f t="shared" si="135"/>
        <v>106.8374501755045</v>
      </c>
      <c r="H815" s="37">
        <f t="shared" si="136"/>
        <v>101.51816348948222</v>
      </c>
      <c r="I815" s="35">
        <f t="shared" si="128"/>
        <v>-0.64744250837266293</v>
      </c>
      <c r="J815" s="36">
        <f t="shared" si="129"/>
        <v>14.643945868751501</v>
      </c>
      <c r="K815" s="37">
        <f t="shared" si="130"/>
        <v>20.010885167016781</v>
      </c>
      <c r="L815" s="35">
        <f t="shared" si="131"/>
        <v>138.93258944897482</v>
      </c>
      <c r="M815" s="36">
        <f t="shared" si="132"/>
        <v>133.66827715606394</v>
      </c>
      <c r="N815" s="37">
        <f t="shared" si="133"/>
        <v>134.92983629468432</v>
      </c>
    </row>
    <row r="816" spans="1:14" x14ac:dyDescent="0.25">
      <c r="A816" s="30" t="str">
        <f>data!A811</f>
        <v>364492798514603613_26777472</v>
      </c>
      <c r="B816" s="30" t="str">
        <f>data!B811</f>
        <v>misc</v>
      </c>
      <c r="C816" s="35">
        <f>data!C811</f>
        <v>200.961830919731</v>
      </c>
      <c r="D816" s="36">
        <f>data!D811</f>
        <v>158.11450724080399</v>
      </c>
      <c r="E816" s="37">
        <f>data!E811</f>
        <v>71.936253150497606</v>
      </c>
      <c r="F816" s="35">
        <f t="shared" si="134"/>
        <v>126.05590720143866</v>
      </c>
      <c r="G816" s="36">
        <f t="shared" si="135"/>
        <v>106.8374501755045</v>
      </c>
      <c r="H816" s="37">
        <f t="shared" si="136"/>
        <v>101.51816348948222</v>
      </c>
      <c r="I816" s="35">
        <f t="shared" si="128"/>
        <v>74.905923718292343</v>
      </c>
      <c r="J816" s="36">
        <f t="shared" si="129"/>
        <v>51.277057065299488</v>
      </c>
      <c r="K816" s="37">
        <f t="shared" si="130"/>
        <v>-29.581910338984613</v>
      </c>
      <c r="L816" s="35">
        <f t="shared" si="131"/>
        <v>222.63367643020851</v>
      </c>
      <c r="M816" s="36">
        <f t="shared" si="132"/>
        <v>173.97638210017578</v>
      </c>
      <c r="N816" s="37">
        <f t="shared" si="133"/>
        <v>79.868533231791631</v>
      </c>
    </row>
    <row r="817" spans="1:14" x14ac:dyDescent="0.25">
      <c r="A817" s="30" t="str">
        <f>data!A812</f>
        <v>364492877157332728_8757012</v>
      </c>
      <c r="B817" s="30" t="str">
        <f>data!B812</f>
        <v>misc</v>
      </c>
      <c r="C817" s="35">
        <f>data!C812</f>
        <v>138.35447904652</v>
      </c>
      <c r="D817" s="36">
        <f>data!D812</f>
        <v>108.837551796317</v>
      </c>
      <c r="E817" s="37">
        <f>data!E812</f>
        <v>113.30265068990499</v>
      </c>
      <c r="F817" s="35">
        <f t="shared" si="134"/>
        <v>126.05590720143866</v>
      </c>
      <c r="G817" s="36">
        <f t="shared" si="135"/>
        <v>106.8374501755045</v>
      </c>
      <c r="H817" s="37">
        <f t="shared" si="136"/>
        <v>101.51816348948222</v>
      </c>
      <c r="I817" s="35">
        <f t="shared" si="128"/>
        <v>12.298571845081341</v>
      </c>
      <c r="J817" s="36">
        <f t="shared" si="129"/>
        <v>2.0001016208125009</v>
      </c>
      <c r="K817" s="37">
        <f t="shared" si="130"/>
        <v>11.784487200422774</v>
      </c>
      <c r="L817" s="35">
        <f t="shared" si="131"/>
        <v>153.27470982793844</v>
      </c>
      <c r="M817" s="36">
        <f t="shared" si="132"/>
        <v>119.75601624793349</v>
      </c>
      <c r="N817" s="37">
        <f t="shared" si="133"/>
        <v>125.79632835400405</v>
      </c>
    </row>
    <row r="818" spans="1:14" x14ac:dyDescent="0.25">
      <c r="A818" s="30" t="str">
        <f>data!A813</f>
        <v>364499089728492516_178798603</v>
      </c>
      <c r="B818" s="30" t="str">
        <f>data!B813</f>
        <v>misc</v>
      </c>
      <c r="C818" s="35">
        <f>data!C813</f>
        <v>169.25124951941501</v>
      </c>
      <c r="D818" s="36">
        <f>data!D813</f>
        <v>97.808225468836795</v>
      </c>
      <c r="E818" s="37">
        <f>data!E813</f>
        <v>53.304936135674303</v>
      </c>
      <c r="F818" s="35">
        <f t="shared" si="134"/>
        <v>126.05590720143866</v>
      </c>
      <c r="G818" s="36">
        <f t="shared" si="135"/>
        <v>106.8374501755045</v>
      </c>
      <c r="H818" s="37">
        <f t="shared" si="136"/>
        <v>101.51816348948222</v>
      </c>
      <c r="I818" s="35">
        <f t="shared" si="128"/>
        <v>43.195342317976355</v>
      </c>
      <c r="J818" s="36">
        <f t="shared" si="129"/>
        <v>-9.0292247066677049</v>
      </c>
      <c r="K818" s="37">
        <f t="shared" si="130"/>
        <v>-48.213227353807916</v>
      </c>
      <c r="L818" s="35">
        <f t="shared" si="131"/>
        <v>187.50340673381226</v>
      </c>
      <c r="M818" s="36">
        <f t="shared" si="132"/>
        <v>107.62023993656136</v>
      </c>
      <c r="N818" s="37">
        <f t="shared" si="133"/>
        <v>59.182774702815941</v>
      </c>
    </row>
    <row r="819" spans="1:14" x14ac:dyDescent="0.25">
      <c r="A819" s="30" t="str">
        <f>data!A814</f>
        <v>364505750542549138_32507879</v>
      </c>
      <c r="B819" s="30" t="str">
        <f>data!B814</f>
        <v>misc</v>
      </c>
      <c r="C819" s="35">
        <f>data!C814</f>
        <v>133.72872613097499</v>
      </c>
      <c r="D819" s="36">
        <f>data!D814</f>
        <v>112.452261950531</v>
      </c>
      <c r="E819" s="37">
        <f>data!E814</f>
        <v>93.527574864368404</v>
      </c>
      <c r="F819" s="35">
        <f t="shared" si="134"/>
        <v>126.05590720143866</v>
      </c>
      <c r="G819" s="36">
        <f t="shared" si="135"/>
        <v>106.8374501755045</v>
      </c>
      <c r="H819" s="37">
        <f t="shared" si="136"/>
        <v>101.51816348948222</v>
      </c>
      <c r="I819" s="35">
        <f t="shared" si="128"/>
        <v>7.6728189295363336</v>
      </c>
      <c r="J819" s="36">
        <f t="shared" si="129"/>
        <v>5.6148117750264959</v>
      </c>
      <c r="K819" s="37">
        <f t="shared" si="130"/>
        <v>-7.9905886251138156</v>
      </c>
      <c r="L819" s="35">
        <f t="shared" si="131"/>
        <v>148.15011291750878</v>
      </c>
      <c r="M819" s="36">
        <f t="shared" si="132"/>
        <v>123.73335018107575</v>
      </c>
      <c r="N819" s="37">
        <f t="shared" si="133"/>
        <v>103.84069080601003</v>
      </c>
    </row>
    <row r="820" spans="1:14" x14ac:dyDescent="0.25">
      <c r="A820" s="30" t="str">
        <f>data!A815</f>
        <v>364513197722916552_239633540</v>
      </c>
      <c r="B820" s="30" t="str">
        <f>data!B815</f>
        <v>misc</v>
      </c>
      <c r="C820" s="35">
        <f>data!C815</f>
        <v>120.973984364987</v>
      </c>
      <c r="D820" s="36">
        <f>data!D815</f>
        <v>108.524328249818</v>
      </c>
      <c r="E820" s="37">
        <f>data!E815</f>
        <v>120.741039771028</v>
      </c>
      <c r="F820" s="35">
        <f t="shared" si="134"/>
        <v>126.05590720143866</v>
      </c>
      <c r="G820" s="36">
        <f t="shared" si="135"/>
        <v>106.8374501755045</v>
      </c>
      <c r="H820" s="37">
        <f t="shared" si="136"/>
        <v>101.51816348948222</v>
      </c>
      <c r="I820" s="35">
        <f t="shared" si="128"/>
        <v>-5.0819228364516533</v>
      </c>
      <c r="J820" s="36">
        <f t="shared" si="129"/>
        <v>1.6868780743134977</v>
      </c>
      <c r="K820" s="37">
        <f t="shared" si="130"/>
        <v>19.22287628154578</v>
      </c>
      <c r="L820" s="35">
        <f t="shared" si="131"/>
        <v>134.01989207764166</v>
      </c>
      <c r="M820" s="36">
        <f t="shared" si="132"/>
        <v>119.41137045698471</v>
      </c>
      <c r="N820" s="37">
        <f t="shared" si="133"/>
        <v>134.05493509953149</v>
      </c>
    </row>
    <row r="821" spans="1:14" x14ac:dyDescent="0.25">
      <c r="A821" s="30" t="str">
        <f>data!A816</f>
        <v>364515300374617993_8325390</v>
      </c>
      <c r="B821" s="30" t="str">
        <f>data!B816</f>
        <v>misc</v>
      </c>
      <c r="C821" s="35">
        <f>data!C816</f>
        <v>116.327096415908</v>
      </c>
      <c r="D821" s="36">
        <f>data!D816</f>
        <v>107.259526250587</v>
      </c>
      <c r="E821" s="37">
        <f>data!E816</f>
        <v>92.6656093810073</v>
      </c>
      <c r="F821" s="35">
        <f t="shared" si="134"/>
        <v>126.05590720143866</v>
      </c>
      <c r="G821" s="36">
        <f t="shared" si="135"/>
        <v>106.8374501755045</v>
      </c>
      <c r="H821" s="37">
        <f t="shared" si="136"/>
        <v>101.51816348948222</v>
      </c>
      <c r="I821" s="35">
        <f t="shared" si="128"/>
        <v>-9.7288107855306549</v>
      </c>
      <c r="J821" s="36">
        <f t="shared" si="129"/>
        <v>0.42207607508250078</v>
      </c>
      <c r="K821" s="37">
        <f t="shared" si="130"/>
        <v>-8.8525541084749193</v>
      </c>
      <c r="L821" s="35">
        <f t="shared" si="131"/>
        <v>128.87188091886637</v>
      </c>
      <c r="M821" s="36">
        <f t="shared" si="132"/>
        <v>118.01968490112262</v>
      </c>
      <c r="N821" s="37">
        <f t="shared" si="133"/>
        <v>102.88367795313799</v>
      </c>
    </row>
    <row r="822" spans="1:14" x14ac:dyDescent="0.25">
      <c r="A822" s="30" t="str">
        <f>data!A817</f>
        <v>364523353781840517_32575009</v>
      </c>
      <c r="B822" s="30" t="str">
        <f>data!B817</f>
        <v>misc</v>
      </c>
      <c r="C822" s="35">
        <f>data!C817</f>
        <v>127.36504122346101</v>
      </c>
      <c r="D822" s="36">
        <f>data!D817</f>
        <v>125.471848434362</v>
      </c>
      <c r="E822" s="37">
        <f>data!E817</f>
        <v>89.2601243111624</v>
      </c>
      <c r="F822" s="35">
        <f t="shared" si="134"/>
        <v>126.05590720143866</v>
      </c>
      <c r="G822" s="36">
        <f t="shared" si="135"/>
        <v>106.8374501755045</v>
      </c>
      <c r="H822" s="37">
        <f t="shared" si="136"/>
        <v>101.51816348948222</v>
      </c>
      <c r="I822" s="35">
        <f t="shared" si="128"/>
        <v>1.3091340220223486</v>
      </c>
      <c r="J822" s="36">
        <f t="shared" si="129"/>
        <v>18.634398258857502</v>
      </c>
      <c r="K822" s="37">
        <f t="shared" si="130"/>
        <v>-12.258039178319819</v>
      </c>
      <c r="L822" s="35">
        <f t="shared" si="131"/>
        <v>141.10016437693662</v>
      </c>
      <c r="M822" s="36">
        <f t="shared" si="132"/>
        <v>138.05904737625838</v>
      </c>
      <c r="N822" s="37">
        <f t="shared" si="133"/>
        <v>99.102676225090704</v>
      </c>
    </row>
    <row r="823" spans="1:14" x14ac:dyDescent="0.25">
      <c r="A823" s="30" t="str">
        <f>data!A818</f>
        <v>364526422580099123_31122141</v>
      </c>
      <c r="B823" s="30" t="str">
        <f>data!B818</f>
        <v>misc</v>
      </c>
      <c r="C823" s="35">
        <f>data!C818</f>
        <v>134.71074159511301</v>
      </c>
      <c r="D823" s="36">
        <f>data!D818</f>
        <v>119.08775470972699</v>
      </c>
      <c r="E823" s="37">
        <f>data!E818</f>
        <v>105.86975095048901</v>
      </c>
      <c r="F823" s="35">
        <f t="shared" si="134"/>
        <v>126.05590720143866</v>
      </c>
      <c r="G823" s="36">
        <f t="shared" si="135"/>
        <v>106.8374501755045</v>
      </c>
      <c r="H823" s="37">
        <f t="shared" si="136"/>
        <v>101.51816348948222</v>
      </c>
      <c r="I823" s="35">
        <f t="shared" si="128"/>
        <v>8.6548343936743493</v>
      </c>
      <c r="J823" s="36">
        <f t="shared" si="129"/>
        <v>12.250304534222494</v>
      </c>
      <c r="K823" s="37">
        <f t="shared" si="130"/>
        <v>4.3515874610067868</v>
      </c>
      <c r="L823" s="35">
        <f t="shared" si="131"/>
        <v>149.23802952382042</v>
      </c>
      <c r="M823" s="36">
        <f t="shared" si="132"/>
        <v>131.03450833437969</v>
      </c>
      <c r="N823" s="37">
        <f t="shared" si="133"/>
        <v>117.54381624993133</v>
      </c>
    </row>
    <row r="824" spans="1:14" x14ac:dyDescent="0.25">
      <c r="A824" s="30" t="str">
        <f>data!A819</f>
        <v>364527865456210172_679075</v>
      </c>
      <c r="B824" s="30" t="str">
        <f>data!B819</f>
        <v>misc</v>
      </c>
      <c r="C824" s="35">
        <f>data!C819</f>
        <v>125.074939125977</v>
      </c>
      <c r="D824" s="36">
        <f>data!D819</f>
        <v>127.14233841684801</v>
      </c>
      <c r="E824" s="37">
        <f>data!E819</f>
        <v>121.181660899653</v>
      </c>
      <c r="F824" s="35">
        <f t="shared" si="134"/>
        <v>126.05590720143866</v>
      </c>
      <c r="G824" s="36">
        <f t="shared" si="135"/>
        <v>106.8374501755045</v>
      </c>
      <c r="H824" s="37">
        <f t="shared" si="136"/>
        <v>101.51816348948222</v>
      </c>
      <c r="I824" s="35">
        <f t="shared" si="128"/>
        <v>-0.98096807546166076</v>
      </c>
      <c r="J824" s="36">
        <f t="shared" si="129"/>
        <v>20.304888241343505</v>
      </c>
      <c r="K824" s="37">
        <f t="shared" si="130"/>
        <v>19.663497410170777</v>
      </c>
      <c r="L824" s="35">
        <f t="shared" si="131"/>
        <v>138.56309628281159</v>
      </c>
      <c r="M824" s="36">
        <f t="shared" si="132"/>
        <v>139.89711909123949</v>
      </c>
      <c r="N824" s="37">
        <f t="shared" si="133"/>
        <v>134.54414272034808</v>
      </c>
    </row>
    <row r="825" spans="1:14" x14ac:dyDescent="0.25">
      <c r="A825" s="30" t="str">
        <f>data!A820</f>
        <v>364523573221533630_31367056</v>
      </c>
      <c r="B825" s="30" t="str">
        <f>data!B820</f>
        <v>misc</v>
      </c>
      <c r="C825" s="35">
        <f>data!C820</f>
        <v>148.62772865137299</v>
      </c>
      <c r="D825" s="36">
        <f>data!D820</f>
        <v>144.18812208979401</v>
      </c>
      <c r="E825" s="37">
        <f>data!E820</f>
        <v>123.724774659319</v>
      </c>
      <c r="F825" s="35">
        <f t="shared" si="134"/>
        <v>126.05590720143866</v>
      </c>
      <c r="G825" s="36">
        <f t="shared" si="135"/>
        <v>106.8374501755045</v>
      </c>
      <c r="H825" s="37">
        <f t="shared" si="136"/>
        <v>101.51816348948222</v>
      </c>
      <c r="I825" s="35">
        <f t="shared" si="128"/>
        <v>22.571821449934333</v>
      </c>
      <c r="J825" s="36">
        <f t="shared" si="129"/>
        <v>37.350671914289507</v>
      </c>
      <c r="K825" s="37">
        <f t="shared" si="130"/>
        <v>22.206611169836776</v>
      </c>
      <c r="L825" s="35">
        <f t="shared" si="131"/>
        <v>164.65583288969617</v>
      </c>
      <c r="M825" s="36">
        <f t="shared" si="132"/>
        <v>158.65291718486364</v>
      </c>
      <c r="N825" s="37">
        <f t="shared" si="133"/>
        <v>137.36768101891883</v>
      </c>
    </row>
    <row r="826" spans="1:14" x14ac:dyDescent="0.25">
      <c r="A826" s="30" t="str">
        <f>data!A821</f>
        <v>364532676162676847_238448257</v>
      </c>
      <c r="B826" s="30" t="str">
        <f>data!B821</f>
        <v>misc</v>
      </c>
      <c r="C826" s="35">
        <f>data!C821</f>
        <v>130.703137682088</v>
      </c>
      <c r="D826" s="36">
        <f>data!D821</f>
        <v>104.924024947669</v>
      </c>
      <c r="E826" s="37">
        <f>data!E821</f>
        <v>75.105525652526794</v>
      </c>
      <c r="F826" s="35">
        <f t="shared" si="134"/>
        <v>126.05590720143866</v>
      </c>
      <c r="G826" s="36">
        <f t="shared" si="135"/>
        <v>106.8374501755045</v>
      </c>
      <c r="H826" s="37">
        <f t="shared" si="136"/>
        <v>101.51816348948222</v>
      </c>
      <c r="I826" s="35">
        <f t="shared" si="128"/>
        <v>4.6472304806493412</v>
      </c>
      <c r="J826" s="36">
        <f t="shared" si="129"/>
        <v>-1.9134252278355035</v>
      </c>
      <c r="K826" s="37">
        <f t="shared" si="130"/>
        <v>-26.412637836955426</v>
      </c>
      <c r="L826" s="35">
        <f t="shared" si="131"/>
        <v>144.79824317857546</v>
      </c>
      <c r="M826" s="36">
        <f t="shared" si="132"/>
        <v>115.44988865558834</v>
      </c>
      <c r="N826" s="37">
        <f t="shared" si="133"/>
        <v>83.387275660860865</v>
      </c>
    </row>
    <row r="827" spans="1:14" x14ac:dyDescent="0.25">
      <c r="A827" s="30" t="str">
        <f>data!A822</f>
        <v>364534089592553099_9343022</v>
      </c>
      <c r="B827" s="30" t="str">
        <f>data!B822</f>
        <v>misc</v>
      </c>
      <c r="C827" s="35">
        <f>data!C822</f>
        <v>101.966882395659</v>
      </c>
      <c r="D827" s="36">
        <f>data!D822</f>
        <v>93.516104916912298</v>
      </c>
      <c r="E827" s="37">
        <f>data!E822</f>
        <v>20.914445298816698</v>
      </c>
      <c r="F827" s="35">
        <f t="shared" si="134"/>
        <v>126.05590720143866</v>
      </c>
      <c r="G827" s="36">
        <f t="shared" si="135"/>
        <v>106.8374501755045</v>
      </c>
      <c r="H827" s="37">
        <f t="shared" si="136"/>
        <v>101.51816348948222</v>
      </c>
      <c r="I827" s="35">
        <f t="shared" si="128"/>
        <v>-24.089024805779658</v>
      </c>
      <c r="J827" s="36">
        <f t="shared" si="129"/>
        <v>-13.321345258592203</v>
      </c>
      <c r="K827" s="37">
        <f t="shared" si="130"/>
        <v>-80.603718190665518</v>
      </c>
      <c r="L827" s="35">
        <f t="shared" si="131"/>
        <v>112.96305272487143</v>
      </c>
      <c r="M827" s="36">
        <f t="shared" si="132"/>
        <v>102.89753853368256</v>
      </c>
      <c r="N827" s="37">
        <f t="shared" si="133"/>
        <v>23.220643225306421</v>
      </c>
    </row>
    <row r="828" spans="1:14" x14ac:dyDescent="0.25">
      <c r="A828" s="30" t="str">
        <f>data!A823</f>
        <v>364539672376718715_173865844</v>
      </c>
      <c r="B828" s="30" t="str">
        <f>data!B823</f>
        <v>misc</v>
      </c>
      <c r="C828" s="35">
        <f>data!C823</f>
        <v>156.14438891024801</v>
      </c>
      <c r="D828" s="36">
        <f>data!D823</f>
        <v>99.967608612072297</v>
      </c>
      <c r="E828" s="37">
        <f>data!E823</f>
        <v>105.994478619334</v>
      </c>
      <c r="F828" s="35">
        <f t="shared" si="134"/>
        <v>126.05590720143866</v>
      </c>
      <c r="G828" s="36">
        <f t="shared" si="135"/>
        <v>106.8374501755045</v>
      </c>
      <c r="H828" s="37">
        <f t="shared" si="136"/>
        <v>101.51816348948222</v>
      </c>
      <c r="I828" s="35">
        <f t="shared" si="128"/>
        <v>30.088481708809354</v>
      </c>
      <c r="J828" s="36">
        <f t="shared" si="129"/>
        <v>-6.8698415634322032</v>
      </c>
      <c r="K828" s="37">
        <f t="shared" si="130"/>
        <v>4.476315129851784</v>
      </c>
      <c r="L828" s="35">
        <f t="shared" si="131"/>
        <v>172.98309434154177</v>
      </c>
      <c r="M828" s="36">
        <f t="shared" si="132"/>
        <v>109.99625004078327</v>
      </c>
      <c r="N828" s="37">
        <f t="shared" si="133"/>
        <v>117.68229741245767</v>
      </c>
    </row>
    <row r="829" spans="1:14" x14ac:dyDescent="0.25">
      <c r="A829" s="30" t="str">
        <f>data!A824</f>
        <v>364544462095336337_7445463</v>
      </c>
      <c r="B829" s="30" t="str">
        <f>data!B824</f>
        <v>misc</v>
      </c>
      <c r="C829" s="35">
        <f>data!C824</f>
        <v>129.29464095006099</v>
      </c>
      <c r="D829" s="36">
        <f>data!D824</f>
        <v>114.664755008757</v>
      </c>
      <c r="E829" s="37">
        <f>data!E824</f>
        <v>109.463283352556</v>
      </c>
      <c r="F829" s="35">
        <f t="shared" si="134"/>
        <v>126.05590720143866</v>
      </c>
      <c r="G829" s="36">
        <f t="shared" si="135"/>
        <v>106.8374501755045</v>
      </c>
      <c r="H829" s="37">
        <f t="shared" si="136"/>
        <v>101.51816348948222</v>
      </c>
      <c r="I829" s="35">
        <f t="shared" si="128"/>
        <v>3.2387337486223373</v>
      </c>
      <c r="J829" s="36">
        <f t="shared" si="129"/>
        <v>7.8273048332524979</v>
      </c>
      <c r="K829" s="37">
        <f t="shared" si="130"/>
        <v>7.9451198630737849</v>
      </c>
      <c r="L829" s="35">
        <f t="shared" si="131"/>
        <v>143.23785330625012</v>
      </c>
      <c r="M829" s="36">
        <f t="shared" si="132"/>
        <v>126.16779812901572</v>
      </c>
      <c r="N829" s="37">
        <f t="shared" si="133"/>
        <v>121.53360094824686</v>
      </c>
    </row>
    <row r="830" spans="1:14" x14ac:dyDescent="0.25">
      <c r="A830" s="30" t="str">
        <f>data!A825</f>
        <v>364544843688231687_7948887</v>
      </c>
      <c r="B830" s="30" t="str">
        <f>data!B825</f>
        <v>misc</v>
      </c>
      <c r="C830" s="35">
        <f>data!C825</f>
        <v>130.78616130547999</v>
      </c>
      <c r="D830" s="36">
        <f>data!D825</f>
        <v>117.125218932889</v>
      </c>
      <c r="E830" s="37">
        <f>data!E825</f>
        <v>118.45272117561601</v>
      </c>
      <c r="F830" s="35">
        <f t="shared" si="134"/>
        <v>126.05590720143866</v>
      </c>
      <c r="G830" s="36">
        <f t="shared" si="135"/>
        <v>106.8374501755045</v>
      </c>
      <c r="H830" s="37">
        <f t="shared" si="136"/>
        <v>101.51816348948222</v>
      </c>
      <c r="I830" s="35">
        <f t="shared" si="128"/>
        <v>4.7302541040413359</v>
      </c>
      <c r="J830" s="36">
        <f t="shared" si="129"/>
        <v>10.287768757384498</v>
      </c>
      <c r="K830" s="37">
        <f t="shared" si="130"/>
        <v>16.934557686133786</v>
      </c>
      <c r="L830" s="35">
        <f t="shared" si="131"/>
        <v>144.8902201197773</v>
      </c>
      <c r="M830" s="36">
        <f t="shared" si="132"/>
        <v>128.87509310958671</v>
      </c>
      <c r="N830" s="37">
        <f t="shared" si="133"/>
        <v>131.51428776556168</v>
      </c>
    </row>
    <row r="831" spans="1:14" x14ac:dyDescent="0.25">
      <c r="A831" s="30" t="str">
        <f>data!A826</f>
        <v>364546363633776086_173865844</v>
      </c>
      <c r="B831" s="30" t="str">
        <f>data!B826</f>
        <v>misc</v>
      </c>
      <c r="C831" s="35">
        <f>data!C826</f>
        <v>147.442329873125</v>
      </c>
      <c r="D831" s="36">
        <f>data!D826</f>
        <v>100.049414755008</v>
      </c>
      <c r="E831" s="37">
        <f>data!E826</f>
        <v>109.71190567730299</v>
      </c>
      <c r="F831" s="35">
        <f t="shared" si="134"/>
        <v>126.05590720143866</v>
      </c>
      <c r="G831" s="36">
        <f t="shared" si="135"/>
        <v>106.8374501755045</v>
      </c>
      <c r="H831" s="37">
        <f t="shared" si="136"/>
        <v>101.51816348948222</v>
      </c>
      <c r="I831" s="35">
        <f t="shared" si="128"/>
        <v>21.386422671686347</v>
      </c>
      <c r="J831" s="36">
        <f t="shared" si="129"/>
        <v>-6.7880354204964988</v>
      </c>
      <c r="K831" s="37">
        <f t="shared" si="130"/>
        <v>8.1937421878207743</v>
      </c>
      <c r="L831" s="35">
        <f t="shared" si="131"/>
        <v>163.34259998955088</v>
      </c>
      <c r="M831" s="36">
        <f t="shared" si="132"/>
        <v>110.08626288672566</v>
      </c>
      <c r="N831" s="37">
        <f t="shared" si="133"/>
        <v>121.80963840553112</v>
      </c>
    </row>
    <row r="832" spans="1:14" x14ac:dyDescent="0.25">
      <c r="A832" s="30" t="str">
        <f>data!A827</f>
        <v>364559751735454355_217481577</v>
      </c>
      <c r="B832" s="30" t="str">
        <f>data!B827</f>
        <v>misc</v>
      </c>
      <c r="C832" s="35">
        <f>data!C827</f>
        <v>127.299521551539</v>
      </c>
      <c r="D832" s="36">
        <f>data!D827</f>
        <v>83.603667392882997</v>
      </c>
      <c r="E832" s="37">
        <f>data!E827</f>
        <v>53.0972809603144</v>
      </c>
      <c r="F832" s="35">
        <f t="shared" si="134"/>
        <v>126.05590720143866</v>
      </c>
      <c r="G832" s="36">
        <f t="shared" si="135"/>
        <v>106.8374501755045</v>
      </c>
      <c r="H832" s="37">
        <f t="shared" si="136"/>
        <v>101.51816348948222</v>
      </c>
      <c r="I832" s="35">
        <f t="shared" si="128"/>
        <v>1.2436143501003443</v>
      </c>
      <c r="J832" s="36">
        <f t="shared" si="129"/>
        <v>-23.233782782621503</v>
      </c>
      <c r="K832" s="37">
        <f t="shared" si="130"/>
        <v>-48.42088252916782</v>
      </c>
      <c r="L832" s="35">
        <f t="shared" si="131"/>
        <v>141.02757902392835</v>
      </c>
      <c r="M832" s="36">
        <f t="shared" si="132"/>
        <v>91.990696091968914</v>
      </c>
      <c r="N832" s="37">
        <f t="shared" si="133"/>
        <v>58.952221768132397</v>
      </c>
    </row>
    <row r="833" spans="1:14" x14ac:dyDescent="0.25">
      <c r="A833" s="30" t="str">
        <f>data!A828</f>
        <v>364032290335431408_235488525</v>
      </c>
      <c r="B833" s="30" t="str">
        <f>data!B828</f>
        <v>monuments</v>
      </c>
      <c r="C833" s="35">
        <f>data!C828</f>
        <v>132.33217993079501</v>
      </c>
      <c r="D833" s="36">
        <f>data!D828</f>
        <v>131.955465846469</v>
      </c>
      <c r="E833" s="37">
        <f>data!E828</f>
        <v>127.52678457003699</v>
      </c>
      <c r="F833" s="35">
        <f t="shared" si="134"/>
        <v>116.04813185468745</v>
      </c>
      <c r="G833" s="36">
        <f t="shared" si="135"/>
        <v>110.56766298324835</v>
      </c>
      <c r="H833" s="37">
        <f t="shared" si="136"/>
        <v>113.01827394887023</v>
      </c>
      <c r="I833" s="35">
        <f t="shared" si="128"/>
        <v>16.284048076107553</v>
      </c>
      <c r="J833" s="36">
        <f t="shared" si="129"/>
        <v>21.387802863220642</v>
      </c>
      <c r="K833" s="37">
        <f t="shared" si="130"/>
        <v>14.508510621166764</v>
      </c>
      <c r="L833" s="35">
        <f t="shared" si="131"/>
        <v>173.91892929517866</v>
      </c>
      <c r="M833" s="36">
        <f t="shared" si="132"/>
        <v>172.24261348848148</v>
      </c>
      <c r="N833" s="37">
        <f t="shared" si="133"/>
        <v>157.18626415693794</v>
      </c>
    </row>
    <row r="834" spans="1:14" x14ac:dyDescent="0.25">
      <c r="A834" s="30" t="str">
        <f>data!A829</f>
        <v>364451363698940908_11552981</v>
      </c>
      <c r="B834" s="30" t="str">
        <f>data!B829</f>
        <v>monuments</v>
      </c>
      <c r="C834" s="35">
        <f>data!C829</f>
        <v>101.551166218121</v>
      </c>
      <c r="D834" s="36">
        <f>data!D829</f>
        <v>106.770312700243</v>
      </c>
      <c r="E834" s="37">
        <f>data!E829</f>
        <v>106.140266564141</v>
      </c>
      <c r="F834" s="35">
        <f t="shared" si="134"/>
        <v>116.04813185468745</v>
      </c>
      <c r="G834" s="36">
        <f t="shared" si="135"/>
        <v>110.56766298324835</v>
      </c>
      <c r="H834" s="37">
        <f t="shared" si="136"/>
        <v>113.01827394887023</v>
      </c>
      <c r="I834" s="35">
        <f t="shared" si="128"/>
        <v>-14.496965636566458</v>
      </c>
      <c r="J834" s="36">
        <f t="shared" si="129"/>
        <v>-3.7973502830053576</v>
      </c>
      <c r="K834" s="37">
        <f t="shared" si="130"/>
        <v>-6.87800738472923</v>
      </c>
      <c r="L834" s="35">
        <f t="shared" si="131"/>
        <v>133.46466525805548</v>
      </c>
      <c r="M834" s="36">
        <f t="shared" si="132"/>
        <v>139.3682147571636</v>
      </c>
      <c r="N834" s="37">
        <f t="shared" si="133"/>
        <v>130.32488425508762</v>
      </c>
    </row>
    <row r="835" spans="1:14" x14ac:dyDescent="0.25">
      <c r="A835" s="30" t="str">
        <f>data!A830</f>
        <v>364450116218451554_5740828</v>
      </c>
      <c r="B835" s="30" t="str">
        <f>data!B830</f>
        <v>monuments</v>
      </c>
      <c r="C835" s="35">
        <f>data!C830</f>
        <v>118.05865265496099</v>
      </c>
      <c r="D835" s="36">
        <f>data!D830</f>
        <v>107.69056773036</v>
      </c>
      <c r="E835" s="37">
        <f>data!E830</f>
        <v>93.709556153616106</v>
      </c>
      <c r="F835" s="35">
        <f t="shared" si="134"/>
        <v>116.04813185468745</v>
      </c>
      <c r="G835" s="36">
        <f t="shared" si="135"/>
        <v>110.56766298324835</v>
      </c>
      <c r="H835" s="37">
        <f t="shared" si="136"/>
        <v>113.01827394887023</v>
      </c>
      <c r="I835" s="35">
        <f t="shared" si="128"/>
        <v>2.0105208002735395</v>
      </c>
      <c r="J835" s="36">
        <f t="shared" si="129"/>
        <v>-2.8770952528883527</v>
      </c>
      <c r="K835" s="37">
        <f t="shared" si="130"/>
        <v>-19.308717795254125</v>
      </c>
      <c r="L835" s="35">
        <f t="shared" si="131"/>
        <v>155.15979918505121</v>
      </c>
      <c r="M835" s="36">
        <f t="shared" si="132"/>
        <v>140.56943162564633</v>
      </c>
      <c r="N835" s="37">
        <f t="shared" si="133"/>
        <v>114.71196238089841</v>
      </c>
    </row>
    <row r="836" spans="1:14" x14ac:dyDescent="0.25">
      <c r="A836" s="30" t="str">
        <f>data!A831</f>
        <v>364454283555280927_11552981</v>
      </c>
      <c r="B836" s="30" t="str">
        <f>data!B831</f>
        <v>monuments</v>
      </c>
      <c r="C836" s="35">
        <f>data!C831</f>
        <v>100.15981032936</v>
      </c>
      <c r="D836" s="36">
        <f>data!D831</f>
        <v>104.055245845614</v>
      </c>
      <c r="E836" s="37">
        <f>data!E831</f>
        <v>110.055555555555</v>
      </c>
      <c r="F836" s="35">
        <f t="shared" si="134"/>
        <v>116.04813185468745</v>
      </c>
      <c r="G836" s="36">
        <f t="shared" si="135"/>
        <v>110.56766298324835</v>
      </c>
      <c r="H836" s="37">
        <f t="shared" si="136"/>
        <v>113.01827394887023</v>
      </c>
      <c r="I836" s="35">
        <f t="shared" si="128"/>
        <v>-15.888321525327456</v>
      </c>
      <c r="J836" s="36">
        <f t="shared" si="129"/>
        <v>-6.5124171376343583</v>
      </c>
      <c r="K836" s="37">
        <f t="shared" si="130"/>
        <v>-2.9627183933152281</v>
      </c>
      <c r="L836" s="35">
        <f t="shared" si="131"/>
        <v>131.63606146290599</v>
      </c>
      <c r="M836" s="36">
        <f t="shared" si="132"/>
        <v>135.82421445496041</v>
      </c>
      <c r="N836" s="37">
        <f t="shared" si="133"/>
        <v>135.24247135341329</v>
      </c>
    </row>
    <row r="837" spans="1:14" x14ac:dyDescent="0.25">
      <c r="A837" s="30" t="str">
        <f>data!A832</f>
        <v>364457865281181764_11552981</v>
      </c>
      <c r="B837" s="30" t="str">
        <f>data!B832</f>
        <v>monuments</v>
      </c>
      <c r="C837" s="35">
        <f>data!C832</f>
        <v>101.636144218035</v>
      </c>
      <c r="D837" s="36">
        <f>data!D832</f>
        <v>107.961286257422</v>
      </c>
      <c r="E837" s="37">
        <f>data!E832</f>
        <v>108.773623392712</v>
      </c>
      <c r="F837" s="35">
        <f t="shared" si="134"/>
        <v>116.04813185468745</v>
      </c>
      <c r="G837" s="36">
        <f t="shared" si="135"/>
        <v>110.56766298324835</v>
      </c>
      <c r="H837" s="37">
        <f t="shared" si="136"/>
        <v>113.01827394887023</v>
      </c>
      <c r="I837" s="35">
        <f t="shared" si="128"/>
        <v>-14.411987636652455</v>
      </c>
      <c r="J837" s="36">
        <f t="shared" si="129"/>
        <v>-2.606376725826351</v>
      </c>
      <c r="K837" s="37">
        <f t="shared" si="130"/>
        <v>-4.2446505561582342</v>
      </c>
      <c r="L837" s="35">
        <f t="shared" si="131"/>
        <v>133.57634846894504</v>
      </c>
      <c r="M837" s="36">
        <f t="shared" si="132"/>
        <v>140.92280286587342</v>
      </c>
      <c r="N837" s="37">
        <f t="shared" si="133"/>
        <v>133.63236975459139</v>
      </c>
    </row>
    <row r="838" spans="1:14" x14ac:dyDescent="0.25">
      <c r="A838" s="30" t="str">
        <f>data!A833</f>
        <v>364458786945931343_11552981</v>
      </c>
      <c r="B838" s="30" t="str">
        <f>data!B833</f>
        <v>monuments</v>
      </c>
      <c r="C838" s="35">
        <f>data!C833</f>
        <v>104.66066470161</v>
      </c>
      <c r="D838" s="36">
        <f>data!D833</f>
        <v>110.422273484557</v>
      </c>
      <c r="E838" s="37">
        <f>data!E833</f>
        <v>109.74176598744</v>
      </c>
      <c r="F838" s="35">
        <f t="shared" si="134"/>
        <v>116.04813185468745</v>
      </c>
      <c r="G838" s="36">
        <f t="shared" si="135"/>
        <v>110.56766298324835</v>
      </c>
      <c r="H838" s="37">
        <f t="shared" si="136"/>
        <v>113.01827394887023</v>
      </c>
      <c r="I838" s="35">
        <f t="shared" si="128"/>
        <v>-11.387467153077452</v>
      </c>
      <c r="J838" s="36">
        <f t="shared" si="129"/>
        <v>-0.1453894986913582</v>
      </c>
      <c r="K838" s="37">
        <f t="shared" si="130"/>
        <v>-3.2765079614302266</v>
      </c>
      <c r="L838" s="35">
        <f t="shared" si="131"/>
        <v>137.55135563961051</v>
      </c>
      <c r="M838" s="36">
        <f t="shared" si="132"/>
        <v>144.13515082769788</v>
      </c>
      <c r="N838" s="37">
        <f t="shared" si="133"/>
        <v>134.84835292814881</v>
      </c>
    </row>
    <row r="839" spans="1:14" x14ac:dyDescent="0.25">
      <c r="A839" s="30" t="str">
        <f>data!A834</f>
        <v>364477397080468361_10402297</v>
      </c>
      <c r="B839" s="30" t="str">
        <f>data!B834</f>
        <v>monuments</v>
      </c>
      <c r="C839" s="35">
        <f>data!C834</f>
        <v>132.57290999188299</v>
      </c>
      <c r="D839" s="36">
        <f>data!D834</f>
        <v>87.954558075953599</v>
      </c>
      <c r="E839" s="37">
        <f>data!E834</f>
        <v>74.936776453500798</v>
      </c>
      <c r="F839" s="35">
        <f t="shared" si="134"/>
        <v>116.04813185468745</v>
      </c>
      <c r="G839" s="36">
        <f t="shared" si="135"/>
        <v>110.56766298324835</v>
      </c>
      <c r="H839" s="37">
        <f t="shared" si="136"/>
        <v>113.01827394887023</v>
      </c>
      <c r="I839" s="35">
        <f t="shared" si="128"/>
        <v>16.52477813719554</v>
      </c>
      <c r="J839" s="36">
        <f t="shared" si="129"/>
        <v>-22.613104907294755</v>
      </c>
      <c r="K839" s="37">
        <f t="shared" si="130"/>
        <v>-38.081497495369433</v>
      </c>
      <c r="L839" s="35">
        <f t="shared" si="131"/>
        <v>174.23531125529962</v>
      </c>
      <c r="M839" s="36">
        <f t="shared" si="132"/>
        <v>114.80784713270791</v>
      </c>
      <c r="N839" s="37">
        <f t="shared" si="133"/>
        <v>91.133427193472315</v>
      </c>
    </row>
    <row r="840" spans="1:14" x14ac:dyDescent="0.25">
      <c r="A840" s="30" t="str">
        <f>data!A835</f>
        <v>364506908397671305_23913587</v>
      </c>
      <c r="B840" s="30" t="str">
        <f>data!B835</f>
        <v>monuments</v>
      </c>
      <c r="C840" s="35">
        <f>data!C835</f>
        <v>106.560019650561</v>
      </c>
      <c r="D840" s="36">
        <f>data!D835</f>
        <v>95.738134905378303</v>
      </c>
      <c r="E840" s="37">
        <f>data!E835</f>
        <v>104.228993122303</v>
      </c>
      <c r="F840" s="35">
        <f t="shared" si="134"/>
        <v>116.04813185468745</v>
      </c>
      <c r="G840" s="36">
        <f t="shared" si="135"/>
        <v>110.56766298324835</v>
      </c>
      <c r="H840" s="37">
        <f t="shared" si="136"/>
        <v>113.01827394887023</v>
      </c>
      <c r="I840" s="35">
        <f t="shared" ref="I840:I857" si="137">C840-F840</f>
        <v>-9.4881122041264518</v>
      </c>
      <c r="J840" s="36">
        <f t="shared" ref="J840:J857" si="138">D840-G840</f>
        <v>-14.829528077870052</v>
      </c>
      <c r="K840" s="37">
        <f t="shared" ref="K840:K857" si="139">E840-H840</f>
        <v>-8.7892808265672357</v>
      </c>
      <c r="L840" s="35">
        <f t="shared" si="131"/>
        <v>140.04760242739718</v>
      </c>
      <c r="M840" s="36">
        <f t="shared" si="132"/>
        <v>124.96781744381552</v>
      </c>
      <c r="N840" s="37">
        <f t="shared" si="133"/>
        <v>127.92433256156865</v>
      </c>
    </row>
    <row r="841" spans="1:14" x14ac:dyDescent="0.25">
      <c r="A841" s="30" t="str">
        <f>data!A836</f>
        <v>364535258929767318_188911863</v>
      </c>
      <c r="B841" s="30" t="str">
        <f>data!B836</f>
        <v>monuments</v>
      </c>
      <c r="C841" s="35">
        <f>data!C836</f>
        <v>178.138397624845</v>
      </c>
      <c r="D841" s="36">
        <f>data!D836</f>
        <v>142.51523986500899</v>
      </c>
      <c r="E841" s="37">
        <f>data!E836</f>
        <v>88.827544961339598</v>
      </c>
      <c r="F841" s="35">
        <f t="shared" si="134"/>
        <v>116.04813185468745</v>
      </c>
      <c r="G841" s="36">
        <f t="shared" si="135"/>
        <v>110.56766298324835</v>
      </c>
      <c r="H841" s="37">
        <f t="shared" si="136"/>
        <v>113.01827394887023</v>
      </c>
      <c r="I841" s="35">
        <f t="shared" si="137"/>
        <v>62.090265770157544</v>
      </c>
      <c r="J841" s="36">
        <f t="shared" si="138"/>
        <v>31.947576881760639</v>
      </c>
      <c r="K841" s="37">
        <f t="shared" si="139"/>
        <v>-24.190728987530633</v>
      </c>
      <c r="L841" s="35">
        <f t="shared" si="131"/>
        <v>234.12022228813979</v>
      </c>
      <c r="M841" s="36">
        <f t="shared" si="132"/>
        <v>186.0263780573348</v>
      </c>
      <c r="N841" s="37">
        <f t="shared" si="133"/>
        <v>108.5801761179513</v>
      </c>
    </row>
    <row r="842" spans="1:14" x14ac:dyDescent="0.25">
      <c r="A842" s="30" t="str">
        <f>data!A837</f>
        <v>364548308779505702_5409453</v>
      </c>
      <c r="B842" s="30" t="str">
        <f>data!B837</f>
        <v>monuments</v>
      </c>
      <c r="C842" s="35">
        <f>data!C837</f>
        <v>87.627696612413999</v>
      </c>
      <c r="D842" s="36">
        <f>data!D837</f>
        <v>92.841834337220604</v>
      </c>
      <c r="E842" s="37">
        <f>data!E837</f>
        <v>81.093575120680001</v>
      </c>
      <c r="F842" s="35">
        <f t="shared" si="134"/>
        <v>116.04813185468745</v>
      </c>
      <c r="G842" s="36">
        <f t="shared" si="135"/>
        <v>110.56766298324835</v>
      </c>
      <c r="H842" s="37">
        <f t="shared" si="136"/>
        <v>113.01827394887023</v>
      </c>
      <c r="I842" s="35">
        <f t="shared" si="137"/>
        <v>-28.420435242273456</v>
      </c>
      <c r="J842" s="36">
        <f t="shared" si="138"/>
        <v>-17.72582864602775</v>
      </c>
      <c r="K842" s="37">
        <f t="shared" si="139"/>
        <v>-31.92469882819023</v>
      </c>
      <c r="L842" s="35">
        <f t="shared" si="131"/>
        <v>115.16560204331124</v>
      </c>
      <c r="M842" s="36">
        <f t="shared" si="132"/>
        <v>121.18725120423215</v>
      </c>
      <c r="N842" s="37">
        <f t="shared" si="133"/>
        <v>98.866341356157093</v>
      </c>
    </row>
    <row r="843" spans="1:14" x14ac:dyDescent="0.25">
      <c r="A843" s="30" t="str">
        <f>data!A838</f>
        <v>364554501204220427_49175773</v>
      </c>
      <c r="B843" s="30" t="str">
        <f>data!B838</f>
        <v>monuments</v>
      </c>
      <c r="C843" s="35">
        <f>data!C838</f>
        <v>138.95066000256301</v>
      </c>
      <c r="D843" s="36">
        <f>data!D838</f>
        <v>108.872527660301</v>
      </c>
      <c r="E843" s="37">
        <f>data!E838</f>
        <v>87.014225297962298</v>
      </c>
      <c r="F843" s="35">
        <f t="shared" si="134"/>
        <v>116.04813185468745</v>
      </c>
      <c r="G843" s="36">
        <f t="shared" si="135"/>
        <v>110.56766298324835</v>
      </c>
      <c r="H843" s="37">
        <f t="shared" si="136"/>
        <v>113.01827394887023</v>
      </c>
      <c r="I843" s="35">
        <f t="shared" si="137"/>
        <v>22.902528147875557</v>
      </c>
      <c r="J843" s="36">
        <f t="shared" si="138"/>
        <v>-1.6951353229473511</v>
      </c>
      <c r="K843" s="37">
        <f t="shared" si="139"/>
        <v>-26.004048650907933</v>
      </c>
      <c r="L843" s="35">
        <f t="shared" si="131"/>
        <v>182.61733483981143</v>
      </c>
      <c r="M843" s="36">
        <f t="shared" si="132"/>
        <v>142.11225416858343</v>
      </c>
      <c r="N843" s="37">
        <f t="shared" si="133"/>
        <v>106.30265397301659</v>
      </c>
    </row>
    <row r="844" spans="1:14" x14ac:dyDescent="0.25">
      <c r="A844" s="30" t="str">
        <f>data!A839</f>
        <v>363364098415875773_144233412</v>
      </c>
      <c r="B844" s="30" t="str">
        <f>data!B839</f>
        <v>outside</v>
      </c>
      <c r="C844" s="35">
        <f>data!C839</f>
        <v>97.088384809261299</v>
      </c>
      <c r="D844" s="36">
        <f>data!D839</f>
        <v>119.525374855824</v>
      </c>
      <c r="E844" s="37">
        <f>data!E839</f>
        <v>125.708061002178</v>
      </c>
      <c r="F844" s="35">
        <f t="shared" si="134"/>
        <v>117.39998738465938</v>
      </c>
      <c r="G844" s="36">
        <f t="shared" si="135"/>
        <v>109.78943244985869</v>
      </c>
      <c r="H844" s="37">
        <f t="shared" si="136"/>
        <v>107.61121757390283</v>
      </c>
      <c r="I844" s="35">
        <f t="shared" si="137"/>
        <v>-20.311602575398084</v>
      </c>
      <c r="J844" s="36">
        <f t="shared" si="138"/>
        <v>9.7359424059653037</v>
      </c>
      <c r="K844" s="37">
        <f t="shared" si="139"/>
        <v>18.096843428275164</v>
      </c>
      <c r="L844" s="35">
        <f t="shared" si="131"/>
        <v>88.43940026616967</v>
      </c>
      <c r="M844" s="36">
        <f t="shared" si="132"/>
        <v>124.21385546919623</v>
      </c>
      <c r="N844" s="37">
        <f t="shared" si="133"/>
        <v>132.41059044325979</v>
      </c>
    </row>
    <row r="845" spans="1:14" x14ac:dyDescent="0.25">
      <c r="A845" s="30" t="str">
        <f>data!A840</f>
        <v>363365451857727706_26417115</v>
      </c>
      <c r="B845" s="30" t="str">
        <f>data!B840</f>
        <v>outside</v>
      </c>
      <c r="C845" s="35">
        <f>data!C840</f>
        <v>93.288457430902596</v>
      </c>
      <c r="D845" s="36">
        <f>data!D840</f>
        <v>81.498333974112398</v>
      </c>
      <c r="E845" s="37">
        <f>data!E840</f>
        <v>83.082350805245795</v>
      </c>
      <c r="F845" s="35">
        <f t="shared" si="134"/>
        <v>117.39998738465938</v>
      </c>
      <c r="G845" s="36">
        <f t="shared" si="135"/>
        <v>109.78943244985869</v>
      </c>
      <c r="H845" s="37">
        <f t="shared" si="136"/>
        <v>107.61121757390283</v>
      </c>
      <c r="I845" s="35">
        <f t="shared" si="137"/>
        <v>-24.111529953756786</v>
      </c>
      <c r="J845" s="36">
        <f t="shared" si="138"/>
        <v>-28.291098475746296</v>
      </c>
      <c r="K845" s="37">
        <f t="shared" si="139"/>
        <v>-24.528866768657039</v>
      </c>
      <c r="L845" s="35">
        <f t="shared" ref="L845:L857" si="140">(255/(VLOOKUP($B845,$P$30:$S$34,2,0)-VLOOKUP($B845,$P$23:$S$27,2,0)))*(I845-VLOOKUP($B845,$P$23:$S$27,2,0))</f>
        <v>81.320550378988216</v>
      </c>
      <c r="M845" s="36">
        <f t="shared" ref="M845:M857" si="141">(255/(VLOOKUP($B845,$P$30:$S$34,3,0)-VLOOKUP($B845,$P$23:$S$27,3,0)))*(J845-VLOOKUP($B845,$P$23:$S$27,3,0))</f>
        <v>58.817697699679186</v>
      </c>
      <c r="N845" s="37">
        <f t="shared" ref="N845:N857" si="142">(255/(VLOOKUP($B845,$P$30:$S$34,4,0)-VLOOKUP($B845,$P$23:$S$27,4,0)))*(K845-VLOOKUP($B845,$P$23:$S$27,4,0))</f>
        <v>65.343299354731244</v>
      </c>
    </row>
    <row r="846" spans="1:14" x14ac:dyDescent="0.25">
      <c r="A846" s="30" t="str">
        <f>data!A841</f>
        <v>363934984333561671_230280642</v>
      </c>
      <c r="B846" s="30" t="str">
        <f>data!B841</f>
        <v>outside</v>
      </c>
      <c r="C846" s="35">
        <f>data!C841</f>
        <v>122.043039002093</v>
      </c>
      <c r="D846" s="36">
        <f>data!D841</f>
        <v>75.046937075483697</v>
      </c>
      <c r="E846" s="37">
        <f>data!E841</f>
        <v>63.555587594514897</v>
      </c>
      <c r="F846" s="35">
        <f t="shared" si="134"/>
        <v>117.39998738465938</v>
      </c>
      <c r="G846" s="36">
        <f t="shared" si="135"/>
        <v>109.78943244985869</v>
      </c>
      <c r="H846" s="37">
        <f t="shared" si="136"/>
        <v>107.61121757390283</v>
      </c>
      <c r="I846" s="35">
        <f t="shared" si="137"/>
        <v>4.6430516174336134</v>
      </c>
      <c r="J846" s="36">
        <f t="shared" si="138"/>
        <v>-34.742495374374997</v>
      </c>
      <c r="K846" s="37">
        <f t="shared" si="139"/>
        <v>-44.055629979387938</v>
      </c>
      <c r="L846" s="35">
        <f t="shared" si="140"/>
        <v>135.18988244565378</v>
      </c>
      <c r="M846" s="36">
        <f t="shared" si="141"/>
        <v>47.72305137342773</v>
      </c>
      <c r="N846" s="37">
        <f t="shared" si="142"/>
        <v>34.619890730677106</v>
      </c>
    </row>
    <row r="847" spans="1:14" x14ac:dyDescent="0.25">
      <c r="A847" s="30" t="str">
        <f>data!A842</f>
        <v>363940172052259257_8627775</v>
      </c>
      <c r="B847" s="30" t="str">
        <f>data!B842</f>
        <v>outside</v>
      </c>
      <c r="C847" s="35">
        <f>data!C842</f>
        <v>104.69674056986599</v>
      </c>
      <c r="D847" s="36">
        <f>data!D842</f>
        <v>95.719648425819102</v>
      </c>
      <c r="E847" s="37">
        <f>data!E842</f>
        <v>100.54773804946799</v>
      </c>
      <c r="F847" s="35">
        <f t="shared" si="134"/>
        <v>117.39998738465938</v>
      </c>
      <c r="G847" s="36">
        <f t="shared" si="135"/>
        <v>109.78943244985869</v>
      </c>
      <c r="H847" s="37">
        <f t="shared" si="136"/>
        <v>107.61121757390283</v>
      </c>
      <c r="I847" s="35">
        <f t="shared" si="137"/>
        <v>-12.703246814793388</v>
      </c>
      <c r="J847" s="36">
        <f t="shared" si="138"/>
        <v>-14.069784024039592</v>
      </c>
      <c r="K847" s="37">
        <f t="shared" si="139"/>
        <v>-7.0634795244348396</v>
      </c>
      <c r="L847" s="35">
        <f t="shared" si="140"/>
        <v>102.69302596872497</v>
      </c>
      <c r="M847" s="36">
        <f t="shared" si="141"/>
        <v>83.274486921503708</v>
      </c>
      <c r="N847" s="37">
        <f t="shared" si="142"/>
        <v>92.823339097656799</v>
      </c>
    </row>
    <row r="848" spans="1:14" x14ac:dyDescent="0.25">
      <c r="A848" s="30" t="str">
        <f>data!A843</f>
        <v>364477964208814802_5772029</v>
      </c>
      <c r="B848" s="30" t="str">
        <f>data!B843</f>
        <v>outside</v>
      </c>
      <c r="C848" s="35">
        <f>data!C843</f>
        <v>130.41447733777599</v>
      </c>
      <c r="D848" s="36">
        <f>data!D843</f>
        <v>120.45448331838099</v>
      </c>
      <c r="E848" s="37">
        <f>data!E843</f>
        <v>113.991723268828</v>
      </c>
      <c r="F848" s="35">
        <f t="shared" si="134"/>
        <v>117.39998738465938</v>
      </c>
      <c r="G848" s="36">
        <f t="shared" si="135"/>
        <v>109.78943244985869</v>
      </c>
      <c r="H848" s="37">
        <f t="shared" si="136"/>
        <v>107.61121757390283</v>
      </c>
      <c r="I848" s="35">
        <f t="shared" si="137"/>
        <v>13.014489953116609</v>
      </c>
      <c r="J848" s="36">
        <f t="shared" si="138"/>
        <v>10.6650508685223</v>
      </c>
      <c r="K848" s="37">
        <f t="shared" si="139"/>
        <v>6.3805056949251622</v>
      </c>
      <c r="L848" s="35">
        <f t="shared" si="140"/>
        <v>150.87308028541466</v>
      </c>
      <c r="M848" s="36">
        <f t="shared" si="141"/>
        <v>125.81166908270809</v>
      </c>
      <c r="N848" s="37">
        <f t="shared" si="142"/>
        <v>113.97610502064157</v>
      </c>
    </row>
    <row r="849" spans="1:14" x14ac:dyDescent="0.25">
      <c r="A849" s="30" t="str">
        <f>data!A844</f>
        <v>363361436440552701_51256880</v>
      </c>
      <c r="B849" s="30" t="str">
        <f>data!B844</f>
        <v>people</v>
      </c>
      <c r="C849" s="35">
        <f>data!C844</f>
        <v>103.98296595326499</v>
      </c>
      <c r="D849" s="36">
        <f>data!D844</f>
        <v>96.979345550856493</v>
      </c>
      <c r="E849" s="37">
        <f>data!E844</f>
        <v>107.57844205220201</v>
      </c>
      <c r="F849" s="35">
        <f t="shared" si="134"/>
        <v>112.38332990123935</v>
      </c>
      <c r="G849" s="36">
        <f t="shared" si="135"/>
        <v>85.732727258454389</v>
      </c>
      <c r="H849" s="37">
        <f t="shared" si="136"/>
        <v>84.845369393683967</v>
      </c>
      <c r="I849" s="35">
        <f t="shared" si="137"/>
        <v>-8.4003639479743555</v>
      </c>
      <c r="J849" s="36">
        <f t="shared" si="138"/>
        <v>11.246618292402104</v>
      </c>
      <c r="K849" s="37">
        <f t="shared" si="139"/>
        <v>22.73307265851804</v>
      </c>
      <c r="L849" s="35">
        <f t="shared" si="140"/>
        <v>117.02390780550033</v>
      </c>
      <c r="M849" s="36">
        <f t="shared" si="141"/>
        <v>121.43933320786557</v>
      </c>
      <c r="N849" s="37">
        <f t="shared" si="142"/>
        <v>145.51618326659809</v>
      </c>
    </row>
    <row r="850" spans="1:14" x14ac:dyDescent="0.25">
      <c r="A850" s="30" t="str">
        <f>data!A845</f>
        <v>363951215999829515_19723952</v>
      </c>
      <c r="B850" s="30" t="str">
        <f>data!B845</f>
        <v>people</v>
      </c>
      <c r="C850" s="35">
        <f>data!C845</f>
        <v>120.78782733136801</v>
      </c>
      <c r="D850" s="36">
        <f>data!D845</f>
        <v>56.043284634114997</v>
      </c>
      <c r="E850" s="37">
        <f>data!E845</f>
        <v>79.952550301166198</v>
      </c>
      <c r="F850" s="35">
        <f t="shared" si="134"/>
        <v>112.38332990123935</v>
      </c>
      <c r="G850" s="36">
        <f t="shared" si="135"/>
        <v>85.732727258454389</v>
      </c>
      <c r="H850" s="37">
        <f t="shared" si="136"/>
        <v>84.845369393683967</v>
      </c>
      <c r="I850" s="35">
        <f t="shared" si="137"/>
        <v>8.4044974301286572</v>
      </c>
      <c r="J850" s="36">
        <f t="shared" si="138"/>
        <v>-29.689442624339392</v>
      </c>
      <c r="K850" s="37">
        <f t="shared" si="139"/>
        <v>-4.8928190925177688</v>
      </c>
      <c r="L850" s="35">
        <f t="shared" si="140"/>
        <v>142.61771685624049</v>
      </c>
      <c r="M850" s="36">
        <f t="shared" si="141"/>
        <v>61.381927878962344</v>
      </c>
      <c r="N850" s="37">
        <f t="shared" si="142"/>
        <v>100.70227391588132</v>
      </c>
    </row>
    <row r="851" spans="1:14" x14ac:dyDescent="0.25">
      <c r="A851" s="30" t="str">
        <f>data!A846</f>
        <v>364040387859308076_214474086</v>
      </c>
      <c r="B851" s="30" t="str">
        <f>data!B846</f>
        <v>people</v>
      </c>
      <c r="C851" s="35">
        <f>data!C846</f>
        <v>118.490548506984</v>
      </c>
      <c r="D851" s="36">
        <f>data!D846</f>
        <v>92.975201845444005</v>
      </c>
      <c r="E851" s="37">
        <f>data!E846</f>
        <v>75.0344845999401</v>
      </c>
      <c r="F851" s="35">
        <f t="shared" si="134"/>
        <v>112.38332990123935</v>
      </c>
      <c r="G851" s="36">
        <f t="shared" si="135"/>
        <v>85.732727258454389</v>
      </c>
      <c r="H851" s="37">
        <f t="shared" si="136"/>
        <v>84.845369393683967</v>
      </c>
      <c r="I851" s="35">
        <f t="shared" si="137"/>
        <v>6.1072186057446487</v>
      </c>
      <c r="J851" s="36">
        <f t="shared" si="138"/>
        <v>7.2424745869896157</v>
      </c>
      <c r="K851" s="37">
        <f t="shared" si="139"/>
        <v>-9.8108847937438668</v>
      </c>
      <c r="L851" s="35">
        <f t="shared" si="140"/>
        <v>139.11896049968968</v>
      </c>
      <c r="M851" s="36">
        <f t="shared" si="141"/>
        <v>115.56484318303794</v>
      </c>
      <c r="N851" s="37">
        <f t="shared" si="142"/>
        <v>92.724332334779163</v>
      </c>
    </row>
    <row r="852" spans="1:14" x14ac:dyDescent="0.25">
      <c r="A852" s="30" t="str">
        <f>data!A847</f>
        <v>364041113807779644_172460</v>
      </c>
      <c r="B852" s="30" t="str">
        <f>data!B847</f>
        <v>people</v>
      </c>
      <c r="C852" s="35">
        <f>data!C847</f>
        <v>160.81586142082099</v>
      </c>
      <c r="D852" s="36">
        <f>data!D847</f>
        <v>82.430219146482102</v>
      </c>
      <c r="E852" s="37">
        <f>data!E847</f>
        <v>52.161828783800999</v>
      </c>
      <c r="F852" s="35">
        <f t="shared" si="134"/>
        <v>112.38332990123935</v>
      </c>
      <c r="G852" s="36">
        <f t="shared" si="135"/>
        <v>85.732727258454389</v>
      </c>
      <c r="H852" s="37">
        <f t="shared" si="136"/>
        <v>84.845369393683967</v>
      </c>
      <c r="I852" s="35">
        <f t="shared" si="137"/>
        <v>48.432531519581644</v>
      </c>
      <c r="J852" s="36">
        <f t="shared" si="138"/>
        <v>-3.302508111972287</v>
      </c>
      <c r="K852" s="37">
        <f t="shared" si="139"/>
        <v>-32.683540609882968</v>
      </c>
      <c r="L852" s="35">
        <f t="shared" si="140"/>
        <v>203.58042509356503</v>
      </c>
      <c r="M852" s="36">
        <f t="shared" si="141"/>
        <v>100.09427063757775</v>
      </c>
      <c r="N852" s="37">
        <f t="shared" si="142"/>
        <v>55.620982564498149</v>
      </c>
    </row>
    <row r="853" spans="1:14" x14ac:dyDescent="0.25">
      <c r="A853" s="30" t="str">
        <f>data!A848</f>
        <v>364043441702963821_23990257</v>
      </c>
      <c r="B853" s="30" t="str">
        <f>data!B848</f>
        <v>people</v>
      </c>
      <c r="C853" s="35">
        <f>data!C848</f>
        <v>134.87081891580101</v>
      </c>
      <c r="D853" s="36">
        <f>data!D848</f>
        <v>112.42916186082201</v>
      </c>
      <c r="E853" s="37">
        <f>data!E848</f>
        <v>108.796563287624</v>
      </c>
      <c r="F853" s="35">
        <f t="shared" si="134"/>
        <v>112.38332990123935</v>
      </c>
      <c r="G853" s="36">
        <f t="shared" si="135"/>
        <v>85.732727258454389</v>
      </c>
      <c r="H853" s="37">
        <f t="shared" si="136"/>
        <v>84.845369393683967</v>
      </c>
      <c r="I853" s="35">
        <f t="shared" si="137"/>
        <v>22.48748901456166</v>
      </c>
      <c r="J853" s="36">
        <f t="shared" si="138"/>
        <v>26.696434602367617</v>
      </c>
      <c r="K853" s="37">
        <f t="shared" si="139"/>
        <v>23.95119389394003</v>
      </c>
      <c r="L853" s="35">
        <f t="shared" si="140"/>
        <v>164.0661173735345</v>
      </c>
      <c r="M853" s="36">
        <f t="shared" si="141"/>
        <v>144.10580036678141</v>
      </c>
      <c r="N853" s="37">
        <f t="shared" si="142"/>
        <v>147.49218371988073</v>
      </c>
    </row>
    <row r="854" spans="1:14" x14ac:dyDescent="0.25">
      <c r="A854" s="30" t="str">
        <f>data!A849</f>
        <v>364063295435787057_42243409</v>
      </c>
      <c r="B854" s="30" t="str">
        <f>data!B849</f>
        <v>people</v>
      </c>
      <c r="C854" s="35">
        <f>data!C849</f>
        <v>125.44307744884399</v>
      </c>
      <c r="D854" s="36">
        <f>data!D849</f>
        <v>114.908133623819</v>
      </c>
      <c r="E854" s="37">
        <f>data!E849</f>
        <v>119.722766884531</v>
      </c>
      <c r="F854" s="35">
        <f t="shared" si="134"/>
        <v>112.38332990123935</v>
      </c>
      <c r="G854" s="36">
        <f t="shared" si="135"/>
        <v>85.732727258454389</v>
      </c>
      <c r="H854" s="37">
        <f t="shared" si="136"/>
        <v>84.845369393683967</v>
      </c>
      <c r="I854" s="35">
        <f t="shared" si="137"/>
        <v>13.059747547604644</v>
      </c>
      <c r="J854" s="36">
        <f t="shared" si="138"/>
        <v>29.175406365364609</v>
      </c>
      <c r="K854" s="37">
        <f t="shared" si="139"/>
        <v>34.877397490847031</v>
      </c>
      <c r="L854" s="35">
        <f t="shared" si="140"/>
        <v>149.70766421786314</v>
      </c>
      <c r="M854" s="36">
        <f t="shared" si="141"/>
        <v>147.74270652323889</v>
      </c>
      <c r="N854" s="37">
        <f t="shared" si="142"/>
        <v>165.21634994596852</v>
      </c>
    </row>
    <row r="855" spans="1:14" x14ac:dyDescent="0.25">
      <c r="A855" s="30" t="str">
        <f>data!A850</f>
        <v>364074419415644497_16096245</v>
      </c>
      <c r="B855" s="30" t="str">
        <f>data!B850</f>
        <v>people</v>
      </c>
      <c r="C855" s="35">
        <f>data!C850</f>
        <v>126.09870135417999</v>
      </c>
      <c r="D855" s="36">
        <f>data!D850</f>
        <v>47.930763808791397</v>
      </c>
      <c r="E855" s="37">
        <f>data!E850</f>
        <v>50.536802084668203</v>
      </c>
      <c r="F855" s="35">
        <f t="shared" si="134"/>
        <v>112.38332990123935</v>
      </c>
      <c r="G855" s="36">
        <f t="shared" si="135"/>
        <v>85.732727258454389</v>
      </c>
      <c r="H855" s="37">
        <f t="shared" si="136"/>
        <v>84.845369393683967</v>
      </c>
      <c r="I855" s="35">
        <f t="shared" si="137"/>
        <v>13.715371452940644</v>
      </c>
      <c r="J855" s="36">
        <f t="shared" si="138"/>
        <v>-37.801963449662992</v>
      </c>
      <c r="K855" s="37">
        <f t="shared" si="139"/>
        <v>-34.308567309015764</v>
      </c>
      <c r="L855" s="35">
        <f t="shared" si="140"/>
        <v>150.70617962746567</v>
      </c>
      <c r="M855" s="36">
        <f t="shared" si="141"/>
        <v>49.480026705897295</v>
      </c>
      <c r="N855" s="37">
        <f t="shared" si="142"/>
        <v>52.984912031690783</v>
      </c>
    </row>
    <row r="856" spans="1:14" x14ac:dyDescent="0.25">
      <c r="A856" s="30" t="str">
        <f>data!A851</f>
        <v>364106403937361819_29272150</v>
      </c>
      <c r="B856" s="30" t="str">
        <f>data!B851</f>
        <v>people</v>
      </c>
      <c r="C856" s="35">
        <f>data!C851</f>
        <v>145.33393139390799</v>
      </c>
      <c r="D856" s="36">
        <f>data!D851</f>
        <v>122.989939766756</v>
      </c>
      <c r="E856" s="37">
        <f>data!E851</f>
        <v>114.864144132598</v>
      </c>
      <c r="F856" s="35">
        <f t="shared" ref="F856:F857" si="143">VLOOKUP(B856,$P$15:$S$20,2,0)</f>
        <v>112.38332990123935</v>
      </c>
      <c r="G856" s="36">
        <f t="shared" ref="G856:G857" si="144">VLOOKUP(B856,$P$15:$S$20,3,0)</f>
        <v>85.732727258454389</v>
      </c>
      <c r="H856" s="37">
        <f t="shared" ref="H856:H857" si="145">VLOOKUP(B856,$P$15:$S$20,4,0)</f>
        <v>84.845369393683967</v>
      </c>
      <c r="I856" s="35">
        <f t="shared" si="137"/>
        <v>32.950601492668639</v>
      </c>
      <c r="J856" s="36">
        <f t="shared" si="138"/>
        <v>37.257212508301606</v>
      </c>
      <c r="K856" s="37">
        <f t="shared" si="139"/>
        <v>30.018774738914033</v>
      </c>
      <c r="L856" s="35">
        <f t="shared" si="140"/>
        <v>180.00144089783456</v>
      </c>
      <c r="M856" s="36">
        <f t="shared" si="141"/>
        <v>159.59954610297203</v>
      </c>
      <c r="N856" s="37">
        <f t="shared" si="142"/>
        <v>157.33483496948665</v>
      </c>
    </row>
    <row r="857" spans="1:14" ht="15.75" thickBot="1" x14ac:dyDescent="0.3">
      <c r="A857" s="31" t="str">
        <f>data!A852</f>
        <v>364133977445185215_251484428</v>
      </c>
      <c r="B857" s="31" t="str">
        <f>data!B852</f>
        <v>people</v>
      </c>
      <c r="C857" s="38">
        <f>data!C852</f>
        <v>104.254229142637</v>
      </c>
      <c r="D857" s="39">
        <f>data!D852</f>
        <v>67.586878978170802</v>
      </c>
      <c r="E857" s="40">
        <f>data!E852</f>
        <v>55.095433380323797</v>
      </c>
      <c r="F857" s="38">
        <f t="shared" si="143"/>
        <v>112.38332990123935</v>
      </c>
      <c r="G857" s="39">
        <f t="shared" si="144"/>
        <v>85.732727258454389</v>
      </c>
      <c r="H857" s="40">
        <f t="shared" si="145"/>
        <v>84.845369393683967</v>
      </c>
      <c r="I857" s="38">
        <f t="shared" si="137"/>
        <v>-8.1291007586023483</v>
      </c>
      <c r="J857" s="39">
        <f t="shared" si="138"/>
        <v>-18.145848280283587</v>
      </c>
      <c r="K857" s="40">
        <f t="shared" si="139"/>
        <v>-29.74993601336017</v>
      </c>
      <c r="L857" s="38">
        <f t="shared" si="140"/>
        <v>117.43704172639826</v>
      </c>
      <c r="M857" s="39">
        <f t="shared" si="141"/>
        <v>78.317566261058516</v>
      </c>
      <c r="N857" s="40">
        <f t="shared" si="142"/>
        <v>60.379789688054245</v>
      </c>
    </row>
    <row r="858" spans="1:14" x14ac:dyDescent="0.25">
      <c r="A858" s="3"/>
    </row>
    <row r="859" spans="1:14" x14ac:dyDescent="0.25">
      <c r="A859" s="3"/>
    </row>
    <row r="860" spans="1:14" x14ac:dyDescent="0.25">
      <c r="A860" s="3"/>
    </row>
    <row r="861" spans="1:14" x14ac:dyDescent="0.25">
      <c r="A861" s="3"/>
    </row>
    <row r="862" spans="1:14" x14ac:dyDescent="0.25">
      <c r="A862" s="3"/>
    </row>
    <row r="863" spans="1:14" x14ac:dyDescent="0.25">
      <c r="A863" s="3"/>
    </row>
    <row r="864" spans="1:14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</sheetData>
  <mergeCells count="9">
    <mergeCell ref="T53:U53"/>
    <mergeCell ref="P55:R55"/>
    <mergeCell ref="P60:Q60"/>
    <mergeCell ref="P66:Q66"/>
    <mergeCell ref="P75:Q75"/>
    <mergeCell ref="P84:Q84"/>
    <mergeCell ref="P42:R42"/>
    <mergeCell ref="P48:R48"/>
    <mergeCell ref="P53:Q5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56" sqref="H56"/>
    </sheetView>
  </sheetViews>
  <sheetFormatPr defaultRowHeight="15" x14ac:dyDescent="0.25"/>
  <cols>
    <col min="1" max="1" width="9.140625" style="3"/>
    <col min="2" max="7" width="12.7109375" style="3" bestFit="1" customWidth="1"/>
    <col min="8" max="16384" width="9.140625" style="3"/>
  </cols>
  <sheetData>
    <row r="1" spans="1:7" x14ac:dyDescent="0.25">
      <c r="A1" s="106" t="s">
        <v>902</v>
      </c>
      <c r="B1" s="106"/>
      <c r="C1" s="106"/>
      <c r="D1" s="106"/>
      <c r="E1" s="106"/>
      <c r="F1" s="106"/>
      <c r="G1" s="106"/>
    </row>
    <row r="2" spans="1:7" x14ac:dyDescent="0.25">
      <c r="A2" s="106" t="s">
        <v>901</v>
      </c>
      <c r="B2" s="106"/>
      <c r="C2" s="106"/>
      <c r="D2" s="106"/>
      <c r="E2" s="106"/>
      <c r="F2" s="106"/>
      <c r="G2" s="106"/>
    </row>
    <row r="3" spans="1:7" x14ac:dyDescent="0.25">
      <c r="A3" s="106"/>
      <c r="B3" s="106"/>
      <c r="C3" s="106"/>
      <c r="D3" s="106"/>
      <c r="E3" s="106"/>
      <c r="F3" s="106"/>
      <c r="G3" s="106"/>
    </row>
    <row r="4" spans="1:7" x14ac:dyDescent="0.25">
      <c r="A4" s="106"/>
      <c r="B4" s="106"/>
      <c r="C4" s="106"/>
      <c r="D4" s="106"/>
      <c r="E4" s="106"/>
      <c r="F4" s="106"/>
      <c r="G4" s="106"/>
    </row>
    <row r="6" spans="1:7" x14ac:dyDescent="0.25">
      <c r="B6" s="4" t="s">
        <v>1</v>
      </c>
      <c r="C6" s="4" t="s">
        <v>17</v>
      </c>
      <c r="D6" s="4" t="s">
        <v>25</v>
      </c>
      <c r="E6" s="4" t="s">
        <v>59</v>
      </c>
      <c r="F6" s="4" t="s">
        <v>57</v>
      </c>
      <c r="G6" s="4" t="s">
        <v>865</v>
      </c>
    </row>
    <row r="7" spans="1:7" x14ac:dyDescent="0.25">
      <c r="A7" s="4" t="s">
        <v>861</v>
      </c>
      <c r="B7" s="3">
        <f>COUNTIF(data!$B$2:$B$852,B$6)</f>
        <v>423</v>
      </c>
      <c r="C7" s="3">
        <f>COUNTIF(data!$B$2:$B$852,C$6)</f>
        <v>191</v>
      </c>
      <c r="D7" s="3">
        <f>COUNTIF(data!$B$2:$B$852,D$6)</f>
        <v>56</v>
      </c>
      <c r="E7" s="3">
        <f>COUNTIF(data!$B$2:$B$852,E$6)</f>
        <v>117</v>
      </c>
      <c r="F7" s="3">
        <f>COUNTIF(data!$B$2:$B$852,F$6)</f>
        <v>64</v>
      </c>
      <c r="G7" s="3">
        <f>SUM(B7:F7)</f>
        <v>851</v>
      </c>
    </row>
    <row r="8" spans="1:7" x14ac:dyDescent="0.25">
      <c r="A8" s="4" t="s">
        <v>862</v>
      </c>
      <c r="B8" s="3">
        <f>SUMIF(data!$B$2:$B$852,B6,data!$C$2:$C$852)</f>
        <v>53321.64874620855</v>
      </c>
      <c r="C8" s="3">
        <f>SUMIF(data!$B$2:$B$852,C6,data!$C$2:$C$852)</f>
        <v>22165.193184245305</v>
      </c>
      <c r="D8" s="3">
        <f>SUMIF(data!$B$2:$B$852,D6,data!$C$2:$C$852)</f>
        <v>6177.3769917552881</v>
      </c>
      <c r="E8" s="3">
        <f>SUMIF(data!$B$2:$B$852,E6,data!$C$2:$C$852)</f>
        <v>13148.849598445004</v>
      </c>
      <c r="F8" s="3">
        <f>SUMIF(data!$B$2:$B$852,F6,data!$C$2:$C$852)</f>
        <v>7513.5991926182005</v>
      </c>
      <c r="G8" s="3">
        <f>SUM(B8:F8)</f>
        <v>102326.66771327234</v>
      </c>
    </row>
    <row r="9" spans="1:7" x14ac:dyDescent="0.25">
      <c r="A9" s="4" t="s">
        <v>863</v>
      </c>
      <c r="B9" s="3">
        <f>SUMIF(data!$B$2:$B$852,B6,data!$D$2:$D$852)</f>
        <v>45192.241424238404</v>
      </c>
      <c r="C9" s="3">
        <f>SUMIF(data!$B$2:$B$852,C6,data!$D$2:$D$852)</f>
        <v>21118.423629800436</v>
      </c>
      <c r="D9" s="3">
        <f>SUMIF(data!$B$2:$B$852,D6,data!$D$2:$D$852)</f>
        <v>5477.1903754965924</v>
      </c>
      <c r="E9" s="3">
        <f>SUMIF(data!$B$2:$B$852,E6,data!$D$2:$D$852)</f>
        <v>10030.729089239163</v>
      </c>
      <c r="F9" s="3">
        <f>SUMIF(data!$B$2:$B$852,F6,data!$D$2:$D$852)</f>
        <v>7026.5236767909564</v>
      </c>
      <c r="G9" s="3">
        <f>SUM(B9:F9)</f>
        <v>88845.108195565539</v>
      </c>
    </row>
    <row r="10" spans="1:7" x14ac:dyDescent="0.25">
      <c r="A10" s="4" t="s">
        <v>864</v>
      </c>
      <c r="B10" s="3">
        <f>SUMIF(data!$B$2:$B$852,B6,data!$E$2:$E$852)</f>
        <v>42942.183156050982</v>
      </c>
      <c r="C10" s="3">
        <f>SUMIF(data!$B$2:$B$852,C6,data!$E$2:$E$852)</f>
        <v>21586.490324234215</v>
      </c>
      <c r="D10" s="3">
        <f>SUMIF(data!$B$2:$B$852,D6,data!$E$2:$E$852)</f>
        <v>4837.4814174035555</v>
      </c>
      <c r="E10" s="3">
        <f>SUMIF(data!$B$2:$B$852,E6,data!$E$2:$E$852)</f>
        <v>9926.9082190610243</v>
      </c>
      <c r="F10" s="3">
        <f>SUMIF(data!$B$2:$B$852,F6,data!$E$2:$E$852)</f>
        <v>6887.1179247297814</v>
      </c>
      <c r="G10" s="3">
        <f>SUM(B10:F10)</f>
        <v>86180.181041479562</v>
      </c>
    </row>
    <row r="12" spans="1:7" x14ac:dyDescent="0.25">
      <c r="A12" s="105" t="s">
        <v>866</v>
      </c>
      <c r="B12" s="105"/>
      <c r="C12" s="105"/>
    </row>
    <row r="13" spans="1:7" x14ac:dyDescent="0.25">
      <c r="B13" s="55" t="s">
        <v>1</v>
      </c>
      <c r="C13" s="56" t="s">
        <v>17</v>
      </c>
      <c r="D13" s="57" t="s">
        <v>25</v>
      </c>
      <c r="E13" s="58" t="s">
        <v>59</v>
      </c>
      <c r="F13" s="59" t="s">
        <v>57</v>
      </c>
      <c r="G13" s="60" t="s">
        <v>865</v>
      </c>
    </row>
    <row r="14" spans="1:7" x14ac:dyDescent="0.25">
      <c r="A14" s="4" t="s">
        <v>858</v>
      </c>
      <c r="B14" s="3">
        <f t="shared" ref="B14:G16" si="0">B8/B$7</f>
        <v>126.05590720143866</v>
      </c>
      <c r="C14" s="3">
        <f t="shared" si="0"/>
        <v>116.04813185468745</v>
      </c>
      <c r="D14" s="3">
        <f t="shared" si="0"/>
        <v>110.31030342420158</v>
      </c>
      <c r="E14" s="3">
        <f t="shared" si="0"/>
        <v>112.38332990123935</v>
      </c>
      <c r="F14" s="3">
        <f t="shared" si="0"/>
        <v>117.39998738465938</v>
      </c>
      <c r="G14" s="3">
        <f t="shared" si="0"/>
        <v>120.24285277705329</v>
      </c>
    </row>
    <row r="15" spans="1:7" x14ac:dyDescent="0.25">
      <c r="A15" s="4" t="s">
        <v>859</v>
      </c>
      <c r="B15" s="3">
        <f t="shared" si="0"/>
        <v>106.8374501755045</v>
      </c>
      <c r="C15" s="3">
        <f t="shared" si="0"/>
        <v>110.56766298324835</v>
      </c>
      <c r="D15" s="3">
        <f t="shared" si="0"/>
        <v>97.806970991010573</v>
      </c>
      <c r="E15" s="3">
        <f t="shared" si="0"/>
        <v>85.732727258454389</v>
      </c>
      <c r="F15" s="3">
        <f t="shared" si="0"/>
        <v>109.78943244985869</v>
      </c>
      <c r="G15" s="3">
        <f t="shared" si="0"/>
        <v>104.40083219220392</v>
      </c>
    </row>
    <row r="16" spans="1:7" x14ac:dyDescent="0.25">
      <c r="A16" s="4" t="s">
        <v>860</v>
      </c>
      <c r="B16" s="3">
        <f t="shared" si="0"/>
        <v>101.51816348948222</v>
      </c>
      <c r="C16" s="3">
        <f t="shared" si="0"/>
        <v>113.01827394887023</v>
      </c>
      <c r="D16" s="3">
        <f t="shared" si="0"/>
        <v>86.383596739349201</v>
      </c>
      <c r="E16" s="3">
        <f t="shared" si="0"/>
        <v>84.845369393683967</v>
      </c>
      <c r="F16" s="3">
        <f t="shared" si="0"/>
        <v>107.61121757390283</v>
      </c>
      <c r="G16" s="3">
        <f t="shared" si="0"/>
        <v>101.26930792183262</v>
      </c>
    </row>
    <row r="18" spans="1:7" x14ac:dyDescent="0.25">
      <c r="A18" s="105" t="s">
        <v>867</v>
      </c>
      <c r="B18" s="105"/>
      <c r="C18" s="105"/>
    </row>
    <row r="19" spans="1:7" x14ac:dyDescent="0.25">
      <c r="A19" s="4" t="s">
        <v>858</v>
      </c>
      <c r="B19" s="3">
        <f>B14/$G14</f>
        <v>1.0483442823430309</v>
      </c>
      <c r="C19" s="3">
        <f t="shared" ref="C19:G19" si="1">C14/$G14</f>
        <v>0.96511459246444009</v>
      </c>
      <c r="D19" s="3">
        <f t="shared" si="1"/>
        <v>0.91739592729666841</v>
      </c>
      <c r="E19" s="3">
        <f t="shared" si="1"/>
        <v>0.93463625742158185</v>
      </c>
      <c r="F19" s="3">
        <f t="shared" si="1"/>
        <v>0.97635730251955211</v>
      </c>
      <c r="G19" s="3">
        <f t="shared" si="1"/>
        <v>1</v>
      </c>
    </row>
    <row r="20" spans="1:7" x14ac:dyDescent="0.25">
      <c r="A20" s="4" t="s">
        <v>859</v>
      </c>
      <c r="B20" s="3">
        <f t="shared" ref="B20:G20" si="2">B15/$G15</f>
        <v>1.0233390666734794</v>
      </c>
      <c r="C20" s="3">
        <f t="shared" si="2"/>
        <v>1.0590687896020903</v>
      </c>
      <c r="D20" s="3">
        <f t="shared" si="2"/>
        <v>0.93684091340331532</v>
      </c>
      <c r="E20" s="3">
        <f t="shared" si="2"/>
        <v>0.82118815969415648</v>
      </c>
      <c r="F20" s="3">
        <f t="shared" si="2"/>
        <v>1.0516145335674552</v>
      </c>
      <c r="G20" s="3">
        <f t="shared" si="2"/>
        <v>1</v>
      </c>
    </row>
    <row r="21" spans="1:7" x14ac:dyDescent="0.25">
      <c r="A21" s="4" t="s">
        <v>860</v>
      </c>
      <c r="B21" s="3">
        <f t="shared" ref="B21:G21" si="3">B16/$G16</f>
        <v>1.002457364158563</v>
      </c>
      <c r="C21" s="3">
        <f t="shared" si="3"/>
        <v>1.1160170467058623</v>
      </c>
      <c r="D21" s="3">
        <f t="shared" si="3"/>
        <v>0.85300866088693583</v>
      </c>
      <c r="E21" s="3">
        <f t="shared" si="3"/>
        <v>0.83781918860523963</v>
      </c>
      <c r="F21" s="3">
        <f t="shared" si="3"/>
        <v>1.0626242025566659</v>
      </c>
      <c r="G21" s="3">
        <f t="shared" si="3"/>
        <v>1</v>
      </c>
    </row>
    <row r="23" spans="1:7" x14ac:dyDescent="0.25">
      <c r="A23" s="105" t="s">
        <v>869</v>
      </c>
      <c r="B23" s="105"/>
      <c r="C23" s="3">
        <f>MIN(B19:G21)</f>
        <v>0.82118815969415648</v>
      </c>
      <c r="E23" s="11" t="s">
        <v>870</v>
      </c>
      <c r="F23" s="11"/>
      <c r="G23" s="3">
        <f>MAX(B19:G21)</f>
        <v>1.1160170467058623</v>
      </c>
    </row>
    <row r="25" spans="1:7" x14ac:dyDescent="0.25">
      <c r="A25" s="105" t="s">
        <v>868</v>
      </c>
      <c r="B25" s="105"/>
      <c r="C25" s="105"/>
    </row>
    <row r="26" spans="1:7" x14ac:dyDescent="0.25">
      <c r="A26" s="4" t="s">
        <v>858</v>
      </c>
      <c r="B26" s="3">
        <f t="shared" ref="B26:G28" si="4">B19-$C$23</f>
        <v>0.22715612264887441</v>
      </c>
      <c r="C26" s="3">
        <f t="shared" si="4"/>
        <v>0.14392643277028361</v>
      </c>
      <c r="D26" s="3">
        <f t="shared" si="4"/>
        <v>9.6207767602511929E-2</v>
      </c>
      <c r="E26" s="3">
        <f t="shared" si="4"/>
        <v>0.11344809772742537</v>
      </c>
      <c r="F26" s="3">
        <f t="shared" si="4"/>
        <v>0.15516914282539562</v>
      </c>
      <c r="G26" s="3">
        <f t="shared" si="4"/>
        <v>0.17881184030584352</v>
      </c>
    </row>
    <row r="27" spans="1:7" x14ac:dyDescent="0.25">
      <c r="A27" s="4" t="s">
        <v>859</v>
      </c>
      <c r="B27" s="3">
        <f t="shared" si="4"/>
        <v>0.20215090697932292</v>
      </c>
      <c r="C27" s="3">
        <f t="shared" si="4"/>
        <v>0.23788062990793379</v>
      </c>
      <c r="D27" s="3">
        <f t="shared" si="4"/>
        <v>0.11565275370915884</v>
      </c>
      <c r="E27" s="3">
        <f t="shared" si="4"/>
        <v>0</v>
      </c>
      <c r="F27" s="3">
        <f t="shared" si="4"/>
        <v>0.23042637387329867</v>
      </c>
      <c r="G27" s="3">
        <f t="shared" si="4"/>
        <v>0.17881184030584352</v>
      </c>
    </row>
    <row r="28" spans="1:7" x14ac:dyDescent="0.25">
      <c r="A28" s="4" t="s">
        <v>860</v>
      </c>
      <c r="B28" s="3">
        <f t="shared" si="4"/>
        <v>0.18126920446440653</v>
      </c>
      <c r="C28" s="3">
        <f t="shared" si="4"/>
        <v>0.29482888701170584</v>
      </c>
      <c r="D28" s="3">
        <f t="shared" si="4"/>
        <v>3.1820501192779349E-2</v>
      </c>
      <c r="E28" s="3">
        <f t="shared" si="4"/>
        <v>1.6631028911083146E-2</v>
      </c>
      <c r="F28" s="3">
        <f t="shared" si="4"/>
        <v>0.24143604286250941</v>
      </c>
      <c r="G28" s="3">
        <f t="shared" si="4"/>
        <v>0.17881184030584352</v>
      </c>
    </row>
    <row r="30" spans="1:7" x14ac:dyDescent="0.25">
      <c r="A30" s="105" t="s">
        <v>871</v>
      </c>
      <c r="B30" s="105"/>
    </row>
    <row r="31" spans="1:7" x14ac:dyDescent="0.25">
      <c r="B31" s="68" t="s">
        <v>1</v>
      </c>
      <c r="C31" s="69" t="s">
        <v>17</v>
      </c>
      <c r="D31" s="70" t="s">
        <v>25</v>
      </c>
      <c r="E31" s="71" t="s">
        <v>59</v>
      </c>
      <c r="F31" s="72" t="s">
        <v>57</v>
      </c>
      <c r="G31" s="73" t="s">
        <v>865</v>
      </c>
    </row>
    <row r="32" spans="1:7" x14ac:dyDescent="0.25">
      <c r="A32" s="4" t="s">
        <v>858</v>
      </c>
      <c r="B32" s="3">
        <f t="shared" ref="B32:G34" si="5">(255/($G$23-$C$23))*B26</f>
        <v>196.46925327626781</v>
      </c>
      <c r="C32" s="3">
        <f t="shared" si="5"/>
        <v>124.48318999001323</v>
      </c>
      <c r="D32" s="3">
        <f t="shared" si="5"/>
        <v>83.210912564570009</v>
      </c>
      <c r="E32" s="3">
        <f t="shared" si="5"/>
        <v>98.122220022981892</v>
      </c>
      <c r="F32" s="3">
        <f t="shared" si="5"/>
        <v>134.20710508229433</v>
      </c>
      <c r="G32" s="3">
        <f t="shared" si="5"/>
        <v>154.65587426031195</v>
      </c>
    </row>
    <row r="33" spans="1:7" x14ac:dyDescent="0.25">
      <c r="A33" s="4" t="s">
        <v>859</v>
      </c>
      <c r="B33" s="3">
        <f t="shared" si="5"/>
        <v>174.84203058325377</v>
      </c>
      <c r="C33" s="3">
        <f t="shared" si="5"/>
        <v>205.74497038383726</v>
      </c>
      <c r="D33" s="3">
        <f t="shared" si="5"/>
        <v>100.02904564322621</v>
      </c>
      <c r="E33" s="3">
        <f t="shared" si="5"/>
        <v>0</v>
      </c>
      <c r="F33" s="3">
        <f t="shared" si="5"/>
        <v>199.29772124180701</v>
      </c>
      <c r="G33" s="3">
        <f t="shared" si="5"/>
        <v>154.65587426031195</v>
      </c>
    </row>
    <row r="34" spans="1:7" x14ac:dyDescent="0.25">
      <c r="A34" s="4" t="s">
        <v>860</v>
      </c>
      <c r="B34" s="3">
        <f t="shared" si="5"/>
        <v>156.78126932178262</v>
      </c>
      <c r="C34" s="3">
        <f t="shared" si="5"/>
        <v>255</v>
      </c>
      <c r="D34" s="3">
        <f t="shared" si="5"/>
        <v>27.521820831065881</v>
      </c>
      <c r="E34" s="3">
        <f t="shared" si="5"/>
        <v>14.384317681048064</v>
      </c>
      <c r="F34" s="3">
        <f t="shared" si="5"/>
        <v>208.82007714357883</v>
      </c>
      <c r="G34" s="3">
        <f t="shared" si="5"/>
        <v>154.65587426031195</v>
      </c>
    </row>
    <row r="35" spans="1:7" x14ac:dyDescent="0.25">
      <c r="A35" s="4"/>
    </row>
    <row r="36" spans="1:7" x14ac:dyDescent="0.25">
      <c r="A36" s="105"/>
      <c r="B36" s="105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</row>
    <row r="39" spans="1:7" x14ac:dyDescent="0.25">
      <c r="A39" s="4"/>
    </row>
    <row r="40" spans="1:7" x14ac:dyDescent="0.25">
      <c r="A40" s="4"/>
    </row>
    <row r="41" spans="1:7" x14ac:dyDescent="0.25">
      <c r="A41" s="4"/>
    </row>
    <row r="42" spans="1:7" x14ac:dyDescent="0.25">
      <c r="A42" s="4"/>
    </row>
    <row r="43" spans="1:7" x14ac:dyDescent="0.25">
      <c r="A43" s="4"/>
    </row>
    <row r="45" spans="1:7" x14ac:dyDescent="0.25">
      <c r="A45" s="105"/>
      <c r="B45" s="105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</row>
    <row r="48" spans="1:7" x14ac:dyDescent="0.25">
      <c r="A48" s="4"/>
    </row>
    <row r="49" spans="1:7" x14ac:dyDescent="0.25">
      <c r="A49" s="4"/>
    </row>
    <row r="50" spans="1:7" x14ac:dyDescent="0.25">
      <c r="A50" s="4"/>
    </row>
    <row r="51" spans="1:7" x14ac:dyDescent="0.25">
      <c r="A51" s="4"/>
    </row>
    <row r="52" spans="1:7" x14ac:dyDescent="0.25">
      <c r="A52" s="4"/>
    </row>
    <row r="54" spans="1:7" x14ac:dyDescent="0.25">
      <c r="A54" s="105"/>
      <c r="B54" s="105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</row>
    <row r="57" spans="1:7" x14ac:dyDescent="0.25">
      <c r="A57" s="4"/>
    </row>
    <row r="58" spans="1:7" x14ac:dyDescent="0.25">
      <c r="A58" s="4"/>
    </row>
    <row r="59" spans="1:7" x14ac:dyDescent="0.25">
      <c r="A59" s="4"/>
    </row>
    <row r="60" spans="1:7" x14ac:dyDescent="0.25">
      <c r="A60" s="4"/>
    </row>
    <row r="61" spans="1:7" x14ac:dyDescent="0.25">
      <c r="A61" s="4"/>
    </row>
  </sheetData>
  <mergeCells count="12">
    <mergeCell ref="A23:B23"/>
    <mergeCell ref="A18:C18"/>
    <mergeCell ref="A1:G1"/>
    <mergeCell ref="A2:G2"/>
    <mergeCell ref="A3:G3"/>
    <mergeCell ref="A4:G4"/>
    <mergeCell ref="A12:C12"/>
    <mergeCell ref="A25:C25"/>
    <mergeCell ref="A30:B30"/>
    <mergeCell ref="A36:B36"/>
    <mergeCell ref="A45:B45"/>
    <mergeCell ref="A54:B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abSelected="1" topLeftCell="D1" workbookViewId="0">
      <selection activeCell="V25" sqref="V25:V26"/>
    </sheetView>
  </sheetViews>
  <sheetFormatPr defaultRowHeight="15" x14ac:dyDescent="0.25"/>
  <cols>
    <col min="1" max="1" width="9.140625" style="3"/>
    <col min="2" max="7" width="12.7109375" style="3" bestFit="1" customWidth="1"/>
    <col min="8" max="9" width="9.140625" style="3"/>
    <col min="10" max="14" width="12" style="3" bestFit="1" customWidth="1"/>
    <col min="15" max="17" width="9.140625" style="3"/>
    <col min="18" max="18" width="14.85546875" style="3" customWidth="1"/>
    <col min="19" max="19" width="4" style="3" customWidth="1"/>
    <col min="20" max="21" width="12" style="3" bestFit="1" customWidth="1"/>
    <col min="22" max="22" width="12" style="3" customWidth="1"/>
    <col min="23" max="24" width="12" style="3" bestFit="1" customWidth="1"/>
    <col min="25" max="25" width="9.140625" style="3"/>
    <col min="26" max="26" width="3.42578125" style="3" customWidth="1"/>
    <col min="27" max="27" width="9.140625" style="3"/>
    <col min="28" max="28" width="11.28515625" style="3" customWidth="1"/>
    <col min="29" max="29" width="9.140625" style="3"/>
    <col min="30" max="30" width="3.42578125" style="3" customWidth="1"/>
    <col min="31" max="36" width="12" style="3" bestFit="1" customWidth="1"/>
    <col min="37" max="16384" width="9.140625" style="3"/>
  </cols>
  <sheetData>
    <row r="1" spans="1:37" x14ac:dyDescent="0.25">
      <c r="A1" s="106" t="s">
        <v>900</v>
      </c>
      <c r="B1" s="106"/>
      <c r="C1" s="106"/>
      <c r="D1" s="106"/>
      <c r="E1" s="106"/>
      <c r="F1" s="106"/>
      <c r="G1" s="106"/>
    </row>
    <row r="2" spans="1:37" x14ac:dyDescent="0.25">
      <c r="A2" s="106" t="s">
        <v>905</v>
      </c>
      <c r="B2" s="106"/>
      <c r="C2" s="106"/>
      <c r="D2" s="106"/>
      <c r="E2" s="106"/>
      <c r="F2" s="106"/>
      <c r="G2" s="106"/>
    </row>
    <row r="3" spans="1:37" x14ac:dyDescent="0.25">
      <c r="A3" s="106"/>
      <c r="B3" s="106"/>
      <c r="C3" s="106"/>
      <c r="D3" s="106"/>
      <c r="E3" s="106"/>
      <c r="F3" s="106"/>
      <c r="G3" s="106"/>
    </row>
    <row r="4" spans="1:37" x14ac:dyDescent="0.25">
      <c r="A4" s="106"/>
      <c r="B4" s="106"/>
      <c r="C4" s="106"/>
      <c r="D4" s="106"/>
      <c r="E4" s="106"/>
      <c r="F4" s="106"/>
      <c r="G4" s="106"/>
    </row>
    <row r="6" spans="1:37" ht="15.75" thickBot="1" x14ac:dyDescent="0.3">
      <c r="B6" s="4" t="s">
        <v>1</v>
      </c>
      <c r="C6" s="4" t="s">
        <v>17</v>
      </c>
      <c r="D6" s="4" t="s">
        <v>25</v>
      </c>
      <c r="E6" s="4" t="s">
        <v>59</v>
      </c>
      <c r="F6" s="4" t="s">
        <v>57</v>
      </c>
      <c r="G6" s="4" t="s">
        <v>865</v>
      </c>
      <c r="S6" s="113" t="s">
        <v>920</v>
      </c>
      <c r="T6" s="113"/>
      <c r="U6" s="113"/>
    </row>
    <row r="7" spans="1:37" x14ac:dyDescent="0.25">
      <c r="A7" s="4" t="s">
        <v>861</v>
      </c>
      <c r="B7" s="3">
        <f>COUNTIF(data!$B$2:$B$852,B$6)</f>
        <v>423</v>
      </c>
      <c r="C7" s="3">
        <f>COUNTIF(data!$B$2:$B$852,C$6)</f>
        <v>191</v>
      </c>
      <c r="D7" s="3">
        <f>COUNTIF(data!$B$2:$B$852,D$6)</f>
        <v>56</v>
      </c>
      <c r="E7" s="3">
        <f>COUNTIF(data!$B$2:$B$852,E$6)</f>
        <v>117</v>
      </c>
      <c r="F7" s="3">
        <f>COUNTIF(data!$B$2:$B$852,F$6)</f>
        <v>64</v>
      </c>
      <c r="G7" s="3">
        <f>SUM(B7:F7)</f>
        <v>851</v>
      </c>
      <c r="S7" s="44"/>
      <c r="T7" s="79" t="s">
        <v>1</v>
      </c>
      <c r="U7" s="80" t="s">
        <v>17</v>
      </c>
      <c r="V7" s="81" t="s">
        <v>25</v>
      </c>
      <c r="W7" s="82" t="s">
        <v>59</v>
      </c>
      <c r="X7" s="83" t="s">
        <v>57</v>
      </c>
      <c r="Y7" s="84" t="s">
        <v>909</v>
      </c>
      <c r="Z7" s="45"/>
      <c r="AA7" s="45"/>
      <c r="AB7" s="45"/>
      <c r="AC7" s="45"/>
      <c r="AD7" s="33"/>
      <c r="AE7" s="85" t="s">
        <v>1</v>
      </c>
      <c r="AF7" s="86" t="s">
        <v>17</v>
      </c>
      <c r="AG7" s="87" t="s">
        <v>25</v>
      </c>
      <c r="AH7" s="88" t="s">
        <v>59</v>
      </c>
      <c r="AI7" s="89" t="s">
        <v>57</v>
      </c>
      <c r="AJ7" s="115" t="s">
        <v>909</v>
      </c>
    </row>
    <row r="8" spans="1:37" x14ac:dyDescent="0.25">
      <c r="A8" s="4" t="s">
        <v>862</v>
      </c>
      <c r="B8" s="3">
        <f>SUMIF(data!$B$2:$B$852,B6,data!$C$2:$C$852)</f>
        <v>53321.64874620855</v>
      </c>
      <c r="C8" s="3">
        <f>SUMIF(data!$B$2:$B$852,C6,data!$C$2:$C$852)</f>
        <v>22165.193184245305</v>
      </c>
      <c r="D8" s="3">
        <f>SUMIF(data!$B$2:$B$852,D6,data!$C$2:$C$852)</f>
        <v>6177.3769917552881</v>
      </c>
      <c r="E8" s="3">
        <f>SUMIF(data!$B$2:$B$852,E6,data!$C$2:$C$852)</f>
        <v>13148.849598445004</v>
      </c>
      <c r="F8" s="3">
        <f>SUMIF(data!$B$2:$B$852,F6,data!$C$2:$C$852)</f>
        <v>7513.5991926182005</v>
      </c>
      <c r="G8" s="3">
        <f>SUM(B8:F8)</f>
        <v>102326.66771327234</v>
      </c>
      <c r="I8" s="105" t="s">
        <v>868</v>
      </c>
      <c r="J8" s="105"/>
      <c r="K8" s="105"/>
      <c r="S8" s="41" t="s">
        <v>858</v>
      </c>
      <c r="T8" s="36">
        <f>((255/$Q14)*(J14-$O14))</f>
        <v>140.21652166405786</v>
      </c>
      <c r="U8" s="36">
        <f>((255/$Q14)*(K14-$O14))</f>
        <v>206.60966619323955</v>
      </c>
      <c r="V8" s="36">
        <f>((255/$Q14)*(L14-$O14))</f>
        <v>0</v>
      </c>
      <c r="W8" s="36">
        <f>((255/$Q14)*(M14-$O14))</f>
        <v>60.827910494983819</v>
      </c>
      <c r="X8" s="36">
        <f>((255/$Q14)*(N14-$O14))</f>
        <v>255.00000000000003</v>
      </c>
      <c r="Y8" s="36">
        <f>SUM(T8:X8)/5</f>
        <v>132.53081967045625</v>
      </c>
      <c r="Z8" s="36"/>
      <c r="AA8" s="111" t="s">
        <v>910</v>
      </c>
      <c r="AB8" s="111"/>
      <c r="AC8" s="111"/>
      <c r="AD8" s="90"/>
      <c r="AE8" s="36">
        <f t="shared" ref="AE8:AJ10" si="0">SUM(T$8:T$10)/3</f>
        <v>216.73884055468594</v>
      </c>
      <c r="AF8" s="36">
        <f t="shared" si="0"/>
        <v>167.88808659752567</v>
      </c>
      <c r="AG8" s="36">
        <f t="shared" si="0"/>
        <v>75.332284213764595</v>
      </c>
      <c r="AH8" s="36">
        <f t="shared" si="0"/>
        <v>20.275970164994607</v>
      </c>
      <c r="AI8" s="36">
        <f t="shared" si="0"/>
        <v>223.80501877211137</v>
      </c>
      <c r="AJ8" s="37">
        <f t="shared" si="0"/>
        <v>140.80804006061643</v>
      </c>
    </row>
    <row r="9" spans="1:37" x14ac:dyDescent="0.25">
      <c r="A9" s="4" t="s">
        <v>863</v>
      </c>
      <c r="B9" s="3">
        <f>SUMIF(data!$B$2:$B$852,B6,data!$D$2:$D$852)</f>
        <v>45192.241424238404</v>
      </c>
      <c r="C9" s="3">
        <f>SUMIF(data!$B$2:$B$852,C6,data!$D$2:$D$852)</f>
        <v>21118.423629800436</v>
      </c>
      <c r="D9" s="3">
        <f>SUMIF(data!$B$2:$B$852,D6,data!$D$2:$D$852)</f>
        <v>5477.1903754965924</v>
      </c>
      <c r="E9" s="3">
        <f>SUMIF(data!$B$2:$B$852,E6,data!$D$2:$D$852)</f>
        <v>10030.729089239163</v>
      </c>
      <c r="F9" s="3">
        <f>SUMIF(data!$B$2:$B$852,F6,data!$D$2:$D$852)</f>
        <v>7026.5236767909564</v>
      </c>
      <c r="G9" s="3">
        <f>SUM(B9:F9)</f>
        <v>88845.108195565539</v>
      </c>
      <c r="I9" s="4" t="s">
        <v>858</v>
      </c>
      <c r="J9" s="3">
        <f t="shared" ref="J9:O11" si="1">B19-$C$23</f>
        <v>24.481159358134903</v>
      </c>
      <c r="K9" s="3">
        <f t="shared" si="1"/>
        <v>14.4733840113837</v>
      </c>
      <c r="L9" s="3">
        <f t="shared" si="1"/>
        <v>8.7355555808978238</v>
      </c>
      <c r="M9" s="3">
        <f t="shared" si="1"/>
        <v>10.808582057935595</v>
      </c>
      <c r="N9" s="3">
        <f t="shared" si="1"/>
        <v>15.825239541355629</v>
      </c>
      <c r="O9" s="3">
        <f t="shared" si="1"/>
        <v>18.668104933749532</v>
      </c>
      <c r="S9" s="41" t="s">
        <v>859</v>
      </c>
      <c r="T9" s="36">
        <f>((255/$Q15)*(J15-$O15))</f>
        <v>255</v>
      </c>
      <c r="U9" s="36">
        <f>((255/$Q15)*(K15-$O15))</f>
        <v>205.38678046998174</v>
      </c>
      <c r="V9" s="36">
        <f>((255/$Q15)*(L15-$O15))</f>
        <v>197.82584140733994</v>
      </c>
      <c r="W9" s="36">
        <f>((255/$Q15)*(M15-$O15))</f>
        <v>0</v>
      </c>
      <c r="X9" s="36">
        <f>((255/$Q15)*(N15-$O15))</f>
        <v>218.38855262471023</v>
      </c>
      <c r="Y9" s="36">
        <f t="shared" ref="Y9:Y10" si="2">SUM(T9:X9)/5</f>
        <v>175.32023490040638</v>
      </c>
      <c r="Z9" s="36"/>
      <c r="AA9" s="111" t="s">
        <v>911</v>
      </c>
      <c r="AB9" s="111"/>
      <c r="AC9" s="111"/>
      <c r="AD9" s="90"/>
      <c r="AE9" s="36">
        <f t="shared" si="0"/>
        <v>216.73884055468594</v>
      </c>
      <c r="AF9" s="36">
        <f t="shared" si="0"/>
        <v>167.88808659752567</v>
      </c>
      <c r="AG9" s="36">
        <f t="shared" si="0"/>
        <v>75.332284213764595</v>
      </c>
      <c r="AH9" s="36">
        <f t="shared" si="0"/>
        <v>20.275970164994607</v>
      </c>
      <c r="AI9" s="36">
        <f t="shared" si="0"/>
        <v>223.80501877211137</v>
      </c>
      <c r="AJ9" s="37">
        <f t="shared" si="0"/>
        <v>140.80804006061643</v>
      </c>
    </row>
    <row r="10" spans="1:37" ht="15.75" thickBot="1" x14ac:dyDescent="0.3">
      <c r="A10" s="4" t="s">
        <v>864</v>
      </c>
      <c r="B10" s="3">
        <f>SUMIF(data!$B$2:$B$852,B6,data!$E$2:$E$852)</f>
        <v>42942.183156050982</v>
      </c>
      <c r="C10" s="3">
        <f>SUMIF(data!$B$2:$B$852,C6,data!$E$2:$E$852)</f>
        <v>21586.490324234215</v>
      </c>
      <c r="D10" s="3">
        <f>SUMIF(data!$B$2:$B$852,D6,data!$E$2:$E$852)</f>
        <v>4837.4814174035555</v>
      </c>
      <c r="E10" s="3">
        <f>SUMIF(data!$B$2:$B$852,E6,data!$E$2:$E$852)</f>
        <v>9926.9082190610243</v>
      </c>
      <c r="F10" s="3">
        <f>SUMIF(data!$B$2:$B$852,F6,data!$E$2:$E$852)</f>
        <v>6887.1179247297814</v>
      </c>
      <c r="G10" s="3">
        <f>SUM(B10:F10)</f>
        <v>86180.181041479562</v>
      </c>
      <c r="I10" s="4" t="s">
        <v>859</v>
      </c>
      <c r="J10" s="3">
        <f t="shared" si="1"/>
        <v>21.104722917050111</v>
      </c>
      <c r="K10" s="3">
        <f t="shared" si="1"/>
        <v>24.834935724793965</v>
      </c>
      <c r="L10" s="3">
        <f t="shared" si="1"/>
        <v>12.074243732556184</v>
      </c>
      <c r="M10" s="3">
        <f t="shared" si="1"/>
        <v>0</v>
      </c>
      <c r="N10" s="3">
        <f t="shared" si="1"/>
        <v>24.056705191404305</v>
      </c>
      <c r="O10" s="3">
        <f t="shared" si="1"/>
        <v>18.668104933749532</v>
      </c>
      <c r="S10" s="42" t="s">
        <v>860</v>
      </c>
      <c r="T10" s="39">
        <f>((255/$Q16)*(J16-$O16))</f>
        <v>255</v>
      </c>
      <c r="U10" s="39">
        <f>((255/$Q16)*(K16-$O16))</f>
        <v>91.667813129355764</v>
      </c>
      <c r="V10" s="39">
        <f>((255/$Q16)*(L16-$O16))</f>
        <v>28.171011233953834</v>
      </c>
      <c r="W10" s="39">
        <f>((255/$Q16)*(M16-$O16))</f>
        <v>0</v>
      </c>
      <c r="X10" s="39">
        <f>((255/$Q16)*(N16-$O16))</f>
        <v>198.02650369162382</v>
      </c>
      <c r="Y10" s="39">
        <f t="shared" si="2"/>
        <v>114.57306561098667</v>
      </c>
      <c r="Z10" s="39"/>
      <c r="AA10" s="113"/>
      <c r="AB10" s="113"/>
      <c r="AC10" s="39"/>
      <c r="AD10" s="91"/>
      <c r="AE10" s="39">
        <f t="shared" si="0"/>
        <v>216.73884055468594</v>
      </c>
      <c r="AF10" s="39">
        <f t="shared" si="0"/>
        <v>167.88808659752567</v>
      </c>
      <c r="AG10" s="39">
        <f t="shared" si="0"/>
        <v>75.332284213764595</v>
      </c>
      <c r="AH10" s="39">
        <f t="shared" si="0"/>
        <v>20.275970164994607</v>
      </c>
      <c r="AI10" s="39">
        <f t="shared" si="0"/>
        <v>223.80501877211137</v>
      </c>
      <c r="AJ10" s="40">
        <f t="shared" si="0"/>
        <v>140.80804006061643</v>
      </c>
    </row>
    <row r="11" spans="1:37" x14ac:dyDescent="0.25">
      <c r="I11" s="4" t="s">
        <v>860</v>
      </c>
      <c r="J11" s="3">
        <f t="shared" si="1"/>
        <v>18.916960501399132</v>
      </c>
      <c r="K11" s="3">
        <f t="shared" si="1"/>
        <v>30.417070960787143</v>
      </c>
      <c r="L11" s="3">
        <f t="shared" si="1"/>
        <v>3.7823937512661132</v>
      </c>
      <c r="M11" s="3">
        <f t="shared" si="1"/>
        <v>2.244166405600879</v>
      </c>
      <c r="N11" s="3">
        <f t="shared" si="1"/>
        <v>25.010014585819746</v>
      </c>
      <c r="O11" s="3">
        <f t="shared" si="1"/>
        <v>18.668104933749532</v>
      </c>
      <c r="AA11" s="105"/>
      <c r="AB11" s="105"/>
      <c r="AC11" s="36"/>
    </row>
    <row r="12" spans="1:37" ht="15.75" thickBot="1" x14ac:dyDescent="0.3">
      <c r="A12" s="105" t="s">
        <v>866</v>
      </c>
      <c r="B12" s="105"/>
      <c r="C12" s="105"/>
      <c r="S12" s="113" t="s">
        <v>860</v>
      </c>
      <c r="T12" s="113"/>
      <c r="U12" s="113"/>
      <c r="AK12" s="4"/>
    </row>
    <row r="13" spans="1:37" x14ac:dyDescent="0.25">
      <c r="B13" s="55" t="s">
        <v>1</v>
      </c>
      <c r="C13" s="56" t="s">
        <v>17</v>
      </c>
      <c r="D13" s="57" t="s">
        <v>25</v>
      </c>
      <c r="E13" s="58" t="s">
        <v>59</v>
      </c>
      <c r="F13" s="59" t="s">
        <v>57</v>
      </c>
      <c r="G13" s="60" t="s">
        <v>865</v>
      </c>
      <c r="J13" s="4" t="s">
        <v>1</v>
      </c>
      <c r="K13" s="4" t="s">
        <v>17</v>
      </c>
      <c r="L13" s="4" t="s">
        <v>25</v>
      </c>
      <c r="M13" s="4" t="s">
        <v>59</v>
      </c>
      <c r="N13" s="4" t="s">
        <v>57</v>
      </c>
      <c r="O13" s="4" t="s">
        <v>906</v>
      </c>
      <c r="P13" s="4" t="s">
        <v>907</v>
      </c>
      <c r="Q13" s="4" t="s">
        <v>908</v>
      </c>
      <c r="S13" s="44"/>
      <c r="T13" s="74" t="s">
        <v>1</v>
      </c>
      <c r="U13" s="75" t="s">
        <v>17</v>
      </c>
      <c r="V13" s="76" t="s">
        <v>25</v>
      </c>
      <c r="W13" s="76" t="s">
        <v>59</v>
      </c>
      <c r="X13" s="77" t="s">
        <v>57</v>
      </c>
      <c r="Y13" s="78" t="s">
        <v>909</v>
      </c>
      <c r="Z13" s="45"/>
      <c r="AA13" s="108"/>
      <c r="AB13" s="108"/>
      <c r="AC13" s="45"/>
      <c r="AD13" s="33"/>
      <c r="AE13" s="92" t="s">
        <v>1</v>
      </c>
      <c r="AF13" s="93" t="s">
        <v>17</v>
      </c>
      <c r="AG13" s="76" t="s">
        <v>25</v>
      </c>
      <c r="AH13" s="76" t="s">
        <v>59</v>
      </c>
      <c r="AI13" s="94" t="s">
        <v>57</v>
      </c>
      <c r="AJ13" s="114" t="s">
        <v>909</v>
      </c>
    </row>
    <row r="14" spans="1:37" x14ac:dyDescent="0.25">
      <c r="A14" s="4" t="s">
        <v>858</v>
      </c>
      <c r="B14" s="3">
        <f t="shared" ref="B14:G16" si="3">B8/B$7</f>
        <v>126.05590720143866</v>
      </c>
      <c r="C14" s="3">
        <f t="shared" si="3"/>
        <v>116.04813185468745</v>
      </c>
      <c r="D14" s="3">
        <f t="shared" si="3"/>
        <v>110.31030342420158</v>
      </c>
      <c r="E14" s="3">
        <f t="shared" si="3"/>
        <v>112.38332990123935</v>
      </c>
      <c r="F14" s="3">
        <f t="shared" si="3"/>
        <v>117.39998738465938</v>
      </c>
      <c r="G14" s="3">
        <f t="shared" si="3"/>
        <v>120.24285277705329</v>
      </c>
      <c r="I14" s="4" t="s">
        <v>858</v>
      </c>
      <c r="J14" s="3">
        <f>_xlfn.NORM.DIST(B14,$G14,_xlfn.STDEV.P($B14:$F14),0)</f>
        <v>4.1426357118511926E-2</v>
      </c>
      <c r="K14" s="3">
        <f t="shared" ref="K14:N14" si="4">_xlfn.NORM.DIST(C14,$G14,_xlfn.STDEV.P($B14:$F14),0)</f>
        <v>5.4505039120579447E-2</v>
      </c>
      <c r="L14" s="3">
        <f t="shared" si="4"/>
        <v>1.3805323180675236E-2</v>
      </c>
      <c r="M14" s="3">
        <f t="shared" si="4"/>
        <v>2.5787718409213511E-2</v>
      </c>
      <c r="N14" s="3">
        <f t="shared" si="4"/>
        <v>6.403737551344825E-2</v>
      </c>
      <c r="O14" s="3">
        <f>MIN(J14:N14)</f>
        <v>1.3805323180675236E-2</v>
      </c>
      <c r="P14" s="3">
        <f>MAX(J14:N14)</f>
        <v>6.403737551344825E-2</v>
      </c>
      <c r="Q14" s="3">
        <f>P14-O14</f>
        <v>5.0232052332773017E-2</v>
      </c>
      <c r="S14" s="41" t="s">
        <v>858</v>
      </c>
      <c r="T14" s="36">
        <f>((255/$Q19)*(J19-$O19))</f>
        <v>255</v>
      </c>
      <c r="U14" s="36">
        <f>((255/$Q19)*(K19-$O19))</f>
        <v>6.5832163531138758E-16</v>
      </c>
      <c r="V14" s="36">
        <f>((255/$Q19)*(L19-$O19))</f>
        <v>0</v>
      </c>
      <c r="W14" s="36">
        <f>((255/$Q19)*(M19-$O19))</f>
        <v>1.0210462194100109E-22</v>
      </c>
      <c r="X14" s="36">
        <f>((255/$Q19)*(N19-$O19))</f>
        <v>1.9069583497167536E-13</v>
      </c>
      <c r="Y14" s="36">
        <f>SUM(T14:X14)/5</f>
        <v>51.000000000000043</v>
      </c>
      <c r="Z14" s="36"/>
      <c r="AA14" s="111" t="s">
        <v>912</v>
      </c>
      <c r="AB14" s="111"/>
      <c r="AC14" s="111"/>
      <c r="AD14" s="90"/>
      <c r="AE14" s="36">
        <f>SUM(T$14:T$16)/3</f>
        <v>86.231369777352086</v>
      </c>
      <c r="AF14" s="36">
        <f>SUM(U$14:U$16)/3</f>
        <v>170</v>
      </c>
      <c r="AG14" s="36">
        <f>SUM(V$14:V$16)/3</f>
        <v>2.1650920605726614E-5</v>
      </c>
      <c r="AH14" s="36">
        <f>SUM(W$14:W$16)/3</f>
        <v>3.4034873980333696E-23</v>
      </c>
      <c r="AI14" s="36">
        <f>SUM(X$14:X$16)/3</f>
        <v>37.189870818039083</v>
      </c>
      <c r="AJ14" s="37">
        <f>SUM(Y$14:Y$16)/3</f>
        <v>58.684252449262353</v>
      </c>
    </row>
    <row r="15" spans="1:37" x14ac:dyDescent="0.25">
      <c r="A15" s="4" t="s">
        <v>859</v>
      </c>
      <c r="B15" s="3">
        <f t="shared" si="3"/>
        <v>106.8374501755045</v>
      </c>
      <c r="C15" s="3">
        <f t="shared" si="3"/>
        <v>110.56766298324835</v>
      </c>
      <c r="D15" s="3">
        <f t="shared" si="3"/>
        <v>97.806970991010573</v>
      </c>
      <c r="E15" s="3">
        <f t="shared" si="3"/>
        <v>85.732727258454389</v>
      </c>
      <c r="F15" s="3">
        <f t="shared" si="3"/>
        <v>109.78943244985869</v>
      </c>
      <c r="G15" s="3">
        <f t="shared" si="3"/>
        <v>104.40083219220392</v>
      </c>
      <c r="I15" s="4" t="s">
        <v>859</v>
      </c>
      <c r="J15" s="3">
        <f t="shared" ref="J15:J16" si="5">_xlfn.NORM.DIST(B15,$G15,_xlfn.STDEV.P($B15:$F15),0)</f>
        <v>4.1135078564866298E-2</v>
      </c>
      <c r="K15" s="3">
        <f t="shared" ref="K15:K16" si="6">_xlfn.NORM.DIST(C15,$G15,_xlfn.STDEV.P($B15:$F15),0)</f>
        <v>3.4272445695018652E-2</v>
      </c>
      <c r="L15" s="3">
        <f t="shared" ref="L15:L16" si="7">_xlfn.NORM.DIST(D15,$G15,_xlfn.STDEV.P($B15:$F15),0)</f>
        <v>3.3226596434887366E-2</v>
      </c>
      <c r="M15" s="3">
        <f t="shared" ref="M15:M16" si="8">_xlfn.NORM.DIST(E15,$G15,_xlfn.STDEV.P($B15:$F15),0)</f>
        <v>5.8627983462375202E-3</v>
      </c>
      <c r="N15" s="3">
        <f t="shared" ref="N15:N16" si="9">_xlfn.NORM.DIST(F15,$G15,_xlfn.STDEV.P($B15:$F15),0)</f>
        <v>3.607088550200041E-2</v>
      </c>
      <c r="O15" s="3">
        <f t="shared" ref="O15:O16" si="10">MIN(J15:N15)</f>
        <v>5.8627983462375202E-3</v>
      </c>
      <c r="P15" s="3">
        <f t="shared" ref="P15:P16" si="11">MAX(J15:N15)</f>
        <v>4.1135078564866298E-2</v>
      </c>
      <c r="Q15" s="3">
        <f t="shared" ref="Q15:Q16" si="12">P15-O15</f>
        <v>3.5272280218628778E-2</v>
      </c>
      <c r="S15" s="41" t="s">
        <v>859</v>
      </c>
      <c r="T15" s="36">
        <f>((255/$Q20)*(J20-$O20))</f>
        <v>3.647781695034038</v>
      </c>
      <c r="U15" s="36">
        <f>((255/$Q20)*(K20-$O20))</f>
        <v>255</v>
      </c>
      <c r="V15" s="36">
        <f>((255/$Q20)*(L20-$O20))</f>
        <v>6.4866902257064849E-5</v>
      </c>
      <c r="W15" s="36">
        <f>((255/$Q20)*(M20-$O20))</f>
        <v>0</v>
      </c>
      <c r="X15" s="36">
        <f>((255/$Q20)*(N20-$O20))</f>
        <v>106.5113538242901</v>
      </c>
      <c r="Y15" s="36">
        <f t="shared" ref="Y15:Y16" si="13">SUM(T15:X15)/5</f>
        <v>73.031840077245278</v>
      </c>
      <c r="Z15" s="36"/>
      <c r="AA15" s="111" t="s">
        <v>913</v>
      </c>
      <c r="AB15" s="111"/>
      <c r="AC15" s="111"/>
      <c r="AD15" s="90"/>
      <c r="AE15" s="36">
        <f>SUM(T$14:T$16)/3</f>
        <v>86.231369777352086</v>
      </c>
      <c r="AF15" s="36">
        <f>SUM(U$14:U$16)/3</f>
        <v>170</v>
      </c>
      <c r="AG15" s="36">
        <f>SUM(V$14:V$16)/3</f>
        <v>2.1650920605726614E-5</v>
      </c>
      <c r="AH15" s="36">
        <f>SUM(W$14:W$16)/3</f>
        <v>3.4034873980333696E-23</v>
      </c>
      <c r="AI15" s="36">
        <f>SUM(X$14:X$16)/3</f>
        <v>37.189870818039083</v>
      </c>
      <c r="AJ15" s="37">
        <f>SUM(Y$14:Y$16)/3</f>
        <v>58.684252449262353</v>
      </c>
    </row>
    <row r="16" spans="1:37" ht="15.75" thickBot="1" x14ac:dyDescent="0.3">
      <c r="A16" s="4" t="s">
        <v>860</v>
      </c>
      <c r="B16" s="3">
        <f t="shared" si="3"/>
        <v>101.51816348948222</v>
      </c>
      <c r="C16" s="3">
        <f t="shared" si="3"/>
        <v>113.01827394887023</v>
      </c>
      <c r="D16" s="3">
        <f t="shared" si="3"/>
        <v>86.383596739349201</v>
      </c>
      <c r="E16" s="3">
        <f t="shared" si="3"/>
        <v>84.845369393683967</v>
      </c>
      <c r="F16" s="3">
        <f t="shared" si="3"/>
        <v>107.61121757390283</v>
      </c>
      <c r="G16" s="3">
        <f t="shared" si="3"/>
        <v>101.26930792183262</v>
      </c>
      <c r="I16" s="4" t="s">
        <v>860</v>
      </c>
      <c r="J16" s="3">
        <f t="shared" si="5"/>
        <v>3.5363775349609612E-2</v>
      </c>
      <c r="K16" s="3">
        <f t="shared" si="6"/>
        <v>2.0559720526057593E-2</v>
      </c>
      <c r="L16" s="3">
        <f t="shared" si="7"/>
        <v>1.4804516029076108E-2</v>
      </c>
      <c r="M16" s="3">
        <f t="shared" si="8"/>
        <v>1.2251160179670604E-2</v>
      </c>
      <c r="N16" s="3">
        <f t="shared" si="9"/>
        <v>3.0199828310152985E-2</v>
      </c>
      <c r="O16" s="3">
        <f t="shared" si="10"/>
        <v>1.2251160179670604E-2</v>
      </c>
      <c r="P16" s="3">
        <f t="shared" si="11"/>
        <v>3.5363775349609612E-2</v>
      </c>
      <c r="Q16" s="3">
        <f t="shared" si="12"/>
        <v>2.311261516993901E-2</v>
      </c>
      <c r="S16" s="42" t="s">
        <v>860</v>
      </c>
      <c r="T16" s="39">
        <f>((255/$Q21)*(J21-$O21))</f>
        <v>4.6327637022216643E-2</v>
      </c>
      <c r="U16" s="39">
        <f>((255/$Q21)*(K21-$O21))</f>
        <v>255.00000000000003</v>
      </c>
      <c r="V16" s="39">
        <f>((255/$Q21)*(L21-$O21))</f>
        <v>8.5859560114985048E-8</v>
      </c>
      <c r="W16" s="39">
        <f>((255/$Q21)*(M21-$O21))</f>
        <v>0</v>
      </c>
      <c r="X16" s="39">
        <f>((255/$Q21)*(N21-$O21))</f>
        <v>5.0582586298269687</v>
      </c>
      <c r="Y16" s="39">
        <f t="shared" si="13"/>
        <v>52.020917270541759</v>
      </c>
      <c r="Z16" s="39"/>
      <c r="AA16" s="112"/>
      <c r="AB16" s="112"/>
      <c r="AC16" s="39"/>
      <c r="AD16" s="91"/>
      <c r="AE16" s="39">
        <f>SUM(T$14:T$16)/3</f>
        <v>86.231369777352086</v>
      </c>
      <c r="AF16" s="39">
        <f>SUM(U$14:U$16)/3</f>
        <v>170</v>
      </c>
      <c r="AG16" s="39">
        <f>SUM(V$14:V$16)/3</f>
        <v>2.1650920605726614E-5</v>
      </c>
      <c r="AH16" s="39">
        <f>SUM(W$14:W$16)/3</f>
        <v>3.4034873980333696E-23</v>
      </c>
      <c r="AI16" s="39">
        <f>SUM(X$14:X$16)/3</f>
        <v>37.189870818039083</v>
      </c>
      <c r="AJ16" s="40">
        <f>SUM(Y$14:Y$16)/3</f>
        <v>58.684252449262353</v>
      </c>
    </row>
    <row r="18" spans="1:43" x14ac:dyDescent="0.25">
      <c r="A18" s="105" t="s">
        <v>867</v>
      </c>
      <c r="B18" s="105"/>
      <c r="C18" s="105"/>
      <c r="J18" s="4" t="s">
        <v>1</v>
      </c>
      <c r="K18" s="4" t="s">
        <v>17</v>
      </c>
      <c r="L18" s="4" t="s">
        <v>25</v>
      </c>
      <c r="M18" s="4" t="s">
        <v>59</v>
      </c>
      <c r="N18" s="4" t="s">
        <v>57</v>
      </c>
      <c r="O18" s="4" t="s">
        <v>906</v>
      </c>
      <c r="P18" s="4" t="s">
        <v>907</v>
      </c>
      <c r="Q18" s="4" t="s">
        <v>908</v>
      </c>
      <c r="AO18" s="4"/>
      <c r="AP18" s="4"/>
      <c r="AQ18" s="4"/>
    </row>
    <row r="19" spans="1:43" x14ac:dyDescent="0.25">
      <c r="A19" s="4" t="s">
        <v>858</v>
      </c>
      <c r="B19" s="3">
        <f t="shared" ref="B19:G21" si="14">B14-$G14</f>
        <v>5.8130544243853706</v>
      </c>
      <c r="C19" s="3">
        <f t="shared" si="14"/>
        <v>-4.1947209223658319</v>
      </c>
      <c r="D19" s="3">
        <f t="shared" si="14"/>
        <v>-9.9325493528517086</v>
      </c>
      <c r="E19" s="3">
        <f t="shared" si="14"/>
        <v>-7.859522875813937</v>
      </c>
      <c r="F19" s="3">
        <f t="shared" si="14"/>
        <v>-2.8428653923939038</v>
      </c>
      <c r="G19" s="3">
        <f t="shared" si="14"/>
        <v>0</v>
      </c>
      <c r="I19" s="4" t="s">
        <v>858</v>
      </c>
      <c r="J19" s="3">
        <f>_xlfn.NORM.DIST(B19,$G14,_xlfn.STDEV.P($B19:$F19),0)</f>
        <v>3.3630518044068491E-98</v>
      </c>
      <c r="K19" s="3">
        <f t="shared" ref="K19:N19" si="15">_xlfn.NORM.DIST(C19,$G14,_xlfn.STDEV.P($B19:$F19),0)</f>
        <v>8.6822343668765705E-116</v>
      </c>
      <c r="L19" s="3">
        <f t="shared" si="15"/>
        <v>1.5488595062360266E-126</v>
      </c>
      <c r="M19" s="3">
        <f t="shared" si="15"/>
        <v>1.3467554077426348E-122</v>
      </c>
      <c r="N19" s="3">
        <f t="shared" si="15"/>
        <v>2.5149802819388356E-113</v>
      </c>
      <c r="O19" s="3">
        <f>MIN(J19:N19)</f>
        <v>1.5488595062360266E-126</v>
      </c>
      <c r="P19" s="3">
        <f>MAX(J19:N19)</f>
        <v>3.3630518044068491E-98</v>
      </c>
      <c r="Q19" s="3">
        <f>P19-O19</f>
        <v>3.3630518044068491E-98</v>
      </c>
    </row>
    <row r="20" spans="1:43" x14ac:dyDescent="0.25">
      <c r="A20" s="4" t="s">
        <v>859</v>
      </c>
      <c r="B20" s="3">
        <f t="shared" si="14"/>
        <v>2.4366179833005788</v>
      </c>
      <c r="C20" s="3">
        <f t="shared" si="14"/>
        <v>6.1668307910444327</v>
      </c>
      <c r="D20" s="3">
        <f t="shared" si="14"/>
        <v>-6.5938612011933486</v>
      </c>
      <c r="E20" s="3">
        <f t="shared" si="14"/>
        <v>-18.668104933749532</v>
      </c>
      <c r="F20" s="3">
        <f t="shared" si="14"/>
        <v>5.3886002576547725</v>
      </c>
      <c r="G20" s="3">
        <f t="shared" si="14"/>
        <v>0</v>
      </c>
      <c r="I20" s="4" t="s">
        <v>859</v>
      </c>
      <c r="J20" s="3">
        <f t="shared" ref="J20:J21" si="16">_xlfn.NORM.DIST(B20,$G15,_xlfn.STDEV.P($B20:$F20),0)</f>
        <v>8.9039582064261418E-28</v>
      </c>
      <c r="K20" s="3">
        <f t="shared" ref="K20:K21" si="17">_xlfn.NORM.DIST(C20,$G15,_xlfn.STDEV.P($B20:$F20),0)</f>
        <v>6.2243564238657547E-26</v>
      </c>
      <c r="L20" s="3">
        <f t="shared" ref="L20:L21" si="18">_xlfn.NORM.DIST(D20,$G15,_xlfn.STDEV.P($B20:$F20),0)</f>
        <v>1.5833520078341962E-32</v>
      </c>
      <c r="M20" s="3">
        <f t="shared" ref="M20:M21" si="19">_xlfn.NORM.DIST(E20,$G15,_xlfn.STDEV.P($B20:$F20),0)</f>
        <v>1.6563802818412648E-39</v>
      </c>
      <c r="N20" s="3">
        <f t="shared" ref="N20:N21" si="20">_xlfn.NORM.DIST(F20,$G15,_xlfn.STDEV.P($B20:$F20),0)</f>
        <v>2.5998612917289531E-26</v>
      </c>
      <c r="O20" s="3">
        <f t="shared" ref="O20:O21" si="21">MIN(J20:N20)</f>
        <v>1.6563802818412648E-39</v>
      </c>
      <c r="P20" s="3">
        <f t="shared" ref="P20:P21" si="22">MAX(J20:N20)</f>
        <v>6.2243564238657547E-26</v>
      </c>
      <c r="Q20" s="3">
        <f t="shared" ref="Q20:Q21" si="23">P20-O20</f>
        <v>6.2243564238655894E-26</v>
      </c>
    </row>
    <row r="21" spans="1:43" x14ac:dyDescent="0.25">
      <c r="A21" s="4" t="s">
        <v>860</v>
      </c>
      <c r="B21" s="3">
        <f t="shared" si="14"/>
        <v>0.24885556764959915</v>
      </c>
      <c r="C21" s="3">
        <f t="shared" si="14"/>
        <v>11.748966027037611</v>
      </c>
      <c r="D21" s="3">
        <f t="shared" si="14"/>
        <v>-14.885711182483419</v>
      </c>
      <c r="E21" s="3">
        <f t="shared" si="14"/>
        <v>-16.423938528148653</v>
      </c>
      <c r="F21" s="3">
        <f t="shared" si="14"/>
        <v>6.3419096520702141</v>
      </c>
      <c r="G21" s="3">
        <f t="shared" si="14"/>
        <v>0</v>
      </c>
      <c r="I21" s="4" t="s">
        <v>860</v>
      </c>
      <c r="J21" s="3">
        <f t="shared" si="16"/>
        <v>1.3406860666838495E-19</v>
      </c>
      <c r="K21" s="3">
        <f t="shared" si="17"/>
        <v>7.3794988354026625E-16</v>
      </c>
      <c r="L21" s="3">
        <f t="shared" si="18"/>
        <v>3.2830960310558589E-25</v>
      </c>
      <c r="M21" s="3">
        <f t="shared" si="19"/>
        <v>7.9838809455324071E-26</v>
      </c>
      <c r="N21" s="3">
        <f t="shared" si="20"/>
        <v>1.4638201516676114E-17</v>
      </c>
      <c r="O21" s="3">
        <f t="shared" si="21"/>
        <v>7.9838809455324071E-26</v>
      </c>
      <c r="P21" s="3">
        <f t="shared" si="22"/>
        <v>7.3794988354026625E-16</v>
      </c>
      <c r="Q21" s="3">
        <f t="shared" si="23"/>
        <v>7.3794988346042742E-16</v>
      </c>
      <c r="AL21" s="4"/>
    </row>
    <row r="23" spans="1:43" x14ac:dyDescent="0.25">
      <c r="A23" s="105" t="s">
        <v>869</v>
      </c>
      <c r="B23" s="105"/>
      <c r="C23" s="3">
        <f>MIN(B19:G21)</f>
        <v>-18.668104933749532</v>
      </c>
      <c r="E23" s="11" t="s">
        <v>870</v>
      </c>
      <c r="F23" s="11"/>
      <c r="G23" s="3">
        <f>MAX(B19:G21)</f>
        <v>11.748966027037611</v>
      </c>
    </row>
    <row r="30" spans="1:43" x14ac:dyDescent="0.25">
      <c r="A30" s="105"/>
      <c r="B30" s="105"/>
    </row>
    <row r="32" spans="1:43" x14ac:dyDescent="0.25">
      <c r="A32" s="4"/>
    </row>
    <row r="33" spans="1:7" x14ac:dyDescent="0.25">
      <c r="A33" s="4"/>
    </row>
    <row r="34" spans="1:7" x14ac:dyDescent="0.25">
      <c r="A34" s="4"/>
    </row>
    <row r="35" spans="1:7" x14ac:dyDescent="0.25">
      <c r="A35" s="4"/>
    </row>
    <row r="36" spans="1:7" x14ac:dyDescent="0.25">
      <c r="A36" s="105"/>
      <c r="B36" s="105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</row>
    <row r="39" spans="1:7" x14ac:dyDescent="0.25">
      <c r="A39" s="4"/>
    </row>
    <row r="40" spans="1:7" x14ac:dyDescent="0.25">
      <c r="A40" s="4"/>
    </row>
    <row r="41" spans="1:7" x14ac:dyDescent="0.25">
      <c r="A41" s="4"/>
    </row>
    <row r="42" spans="1:7" x14ac:dyDescent="0.25">
      <c r="A42" s="4"/>
    </row>
    <row r="43" spans="1:7" x14ac:dyDescent="0.25">
      <c r="A43" s="4"/>
    </row>
    <row r="45" spans="1:7" x14ac:dyDescent="0.25">
      <c r="A45" s="105"/>
      <c r="B45" s="105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</row>
    <row r="48" spans="1:7" x14ac:dyDescent="0.25">
      <c r="A48" s="4"/>
    </row>
    <row r="49" spans="1:7" x14ac:dyDescent="0.25">
      <c r="A49" s="4"/>
    </row>
    <row r="50" spans="1:7" x14ac:dyDescent="0.25">
      <c r="A50" s="4"/>
    </row>
    <row r="51" spans="1:7" x14ac:dyDescent="0.25">
      <c r="A51" s="4"/>
    </row>
    <row r="52" spans="1:7" x14ac:dyDescent="0.25">
      <c r="A52" s="4"/>
    </row>
    <row r="54" spans="1:7" x14ac:dyDescent="0.25">
      <c r="A54" s="105"/>
      <c r="B54" s="105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</row>
    <row r="57" spans="1:7" x14ac:dyDescent="0.25">
      <c r="A57" s="4"/>
    </row>
    <row r="58" spans="1:7" x14ac:dyDescent="0.25">
      <c r="A58" s="4"/>
    </row>
    <row r="59" spans="1:7" x14ac:dyDescent="0.25">
      <c r="A59" s="4"/>
    </row>
    <row r="60" spans="1:7" x14ac:dyDescent="0.25">
      <c r="A60" s="4"/>
    </row>
    <row r="61" spans="1:7" x14ac:dyDescent="0.25">
      <c r="A61" s="4"/>
    </row>
  </sheetData>
  <mergeCells count="22">
    <mergeCell ref="AA15:AC15"/>
    <mergeCell ref="S6:U6"/>
    <mergeCell ref="S12:U12"/>
    <mergeCell ref="A54:B54"/>
    <mergeCell ref="A1:G1"/>
    <mergeCell ref="A2:G2"/>
    <mergeCell ref="A3:G3"/>
    <mergeCell ref="A4:G4"/>
    <mergeCell ref="A12:C12"/>
    <mergeCell ref="A18:C18"/>
    <mergeCell ref="A23:B23"/>
    <mergeCell ref="AA8:AC8"/>
    <mergeCell ref="AA9:AC9"/>
    <mergeCell ref="AA14:AC14"/>
    <mergeCell ref="AA13:AB13"/>
    <mergeCell ref="I8:K8"/>
    <mergeCell ref="A30:B30"/>
    <mergeCell ref="A36:B36"/>
    <mergeCell ref="A45:B45"/>
    <mergeCell ref="AA11:AB11"/>
    <mergeCell ref="AA16:AB16"/>
    <mergeCell ref="AA10:A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857"/>
  <sheetViews>
    <sheetView topLeftCell="F14" workbookViewId="0">
      <selection activeCell="W28" sqref="W28"/>
    </sheetView>
  </sheetViews>
  <sheetFormatPr defaultRowHeight="15" x14ac:dyDescent="0.25"/>
  <cols>
    <col min="1" max="1" width="29.7109375" style="3" bestFit="1" customWidth="1"/>
    <col min="2" max="2" width="11.7109375" style="3" bestFit="1" customWidth="1"/>
    <col min="3" max="5" width="12" style="3" bestFit="1" customWidth="1"/>
    <col min="6" max="6" width="12" style="3" customWidth="1"/>
    <col min="7" max="7" width="9.140625" style="3"/>
    <col min="8" max="8" width="15.28515625" style="3" customWidth="1"/>
    <col min="9" max="14" width="9.140625" style="3"/>
    <col min="15" max="15" width="8.28515625" style="3" bestFit="1" customWidth="1"/>
    <col min="16" max="17" width="12.7109375" style="3" bestFit="1" customWidth="1"/>
    <col min="18" max="18" width="12" style="3" bestFit="1" customWidth="1"/>
    <col min="19" max="19" width="17.5703125" style="3" bestFit="1" customWidth="1"/>
    <col min="20" max="20" width="12" style="3" bestFit="1" customWidth="1"/>
    <col min="21" max="16384" width="9.140625" style="3"/>
  </cols>
  <sheetData>
    <row r="4" spans="1:21" x14ac:dyDescent="0.25">
      <c r="B4" s="3" t="s">
        <v>914</v>
      </c>
      <c r="C4" s="3">
        <f>_xlfn.STDEV.P(C7:C857)</f>
        <v>40.075596534638052</v>
      </c>
      <c r="D4" s="3">
        <f t="shared" ref="D4:E4" si="0">_xlfn.STDEV.P(D7:D857)</f>
        <v>40.1703162691703</v>
      </c>
      <c r="E4" s="3">
        <f t="shared" si="0"/>
        <v>38.505825116278118</v>
      </c>
      <c r="F4" s="96" t="s">
        <v>893</v>
      </c>
      <c r="G4" s="3">
        <f>MAX(G7:G857)</f>
        <v>9.9547257330096662E-3</v>
      </c>
      <c r="H4" s="3">
        <f t="shared" ref="H4:I4" si="1">MAX(H7:H857)</f>
        <v>9.931268897743907E-3</v>
      </c>
      <c r="I4" s="3">
        <f t="shared" si="1"/>
        <v>1.0360551414872875E-2</v>
      </c>
      <c r="K4" s="3">
        <f t="shared" ref="K4:M4" si="2">MAX(K7:K857)</f>
        <v>255</v>
      </c>
      <c r="L4" s="3">
        <f t="shared" si="2"/>
        <v>255</v>
      </c>
      <c r="M4" s="3">
        <f t="shared" si="2"/>
        <v>255</v>
      </c>
    </row>
    <row r="5" spans="1:21" ht="15.75" thickBot="1" x14ac:dyDescent="0.3">
      <c r="B5" s="3" t="s">
        <v>882</v>
      </c>
      <c r="C5" s="3">
        <f>SUM(C7:C857)/COUNT(C6:C857)</f>
        <v>120.24285277705337</v>
      </c>
      <c r="D5" s="3">
        <f t="shared" ref="D5:E5" si="3">SUM(D7:D857)/COUNT(D6:D857)</f>
        <v>104.40083219220384</v>
      </c>
      <c r="E5" s="3">
        <f t="shared" si="3"/>
        <v>101.26930792183262</v>
      </c>
      <c r="F5" s="96" t="s">
        <v>889</v>
      </c>
      <c r="G5" s="3">
        <f>MIN(G7:G857)</f>
        <v>1.1045430380056113E-4</v>
      </c>
      <c r="H5" s="3">
        <f t="shared" ref="H5:I5" si="4">MIN(H7:H857)</f>
        <v>6.5247265411155572E-5</v>
      </c>
      <c r="I5" s="3">
        <f t="shared" si="4"/>
        <v>3.9872582565459273E-5</v>
      </c>
      <c r="K5" s="3">
        <f t="shared" ref="K5:M5" si="5">MIN(K7:K857)</f>
        <v>0</v>
      </c>
      <c r="L5" s="3">
        <f t="shared" si="5"/>
        <v>0</v>
      </c>
      <c r="M5" s="3">
        <f t="shared" si="5"/>
        <v>0</v>
      </c>
    </row>
    <row r="6" spans="1:21" x14ac:dyDescent="0.25">
      <c r="A6" s="29" t="str">
        <f>data!A1</f>
        <v>Instagram Id</v>
      </c>
      <c r="B6" s="29" t="s">
        <v>857</v>
      </c>
      <c r="C6" s="32" t="s">
        <v>878</v>
      </c>
      <c r="D6" s="33" t="s">
        <v>879</v>
      </c>
      <c r="E6" s="34" t="s">
        <v>880</v>
      </c>
      <c r="F6" s="90"/>
      <c r="G6" s="95" t="s">
        <v>916</v>
      </c>
      <c r="H6" s="95" t="s">
        <v>917</v>
      </c>
      <c r="I6" s="95" t="s">
        <v>918</v>
      </c>
      <c r="K6" s="95" t="s">
        <v>897</v>
      </c>
      <c r="L6" s="95" t="s">
        <v>898</v>
      </c>
      <c r="M6" s="95" t="s">
        <v>899</v>
      </c>
      <c r="P6" s="4" t="s">
        <v>1</v>
      </c>
      <c r="Q6" s="4" t="s">
        <v>17</v>
      </c>
      <c r="R6" s="4" t="s">
        <v>25</v>
      </c>
      <c r="S6" s="4" t="s">
        <v>59</v>
      </c>
      <c r="T6" s="4" t="s">
        <v>57</v>
      </c>
      <c r="U6" s="4" t="s">
        <v>865</v>
      </c>
    </row>
    <row r="7" spans="1:21" x14ac:dyDescent="0.25">
      <c r="A7" s="30" t="str">
        <f>data!A2</f>
        <v>364102646628158707_175130834</v>
      </c>
      <c r="B7" s="30" t="str">
        <f>data!B2</f>
        <v>misc</v>
      </c>
      <c r="C7" s="35">
        <f>data!C2</f>
        <v>0</v>
      </c>
      <c r="D7" s="36">
        <f>data!D2</f>
        <v>0</v>
      </c>
      <c r="E7" s="37">
        <f>data!E2</f>
        <v>0</v>
      </c>
      <c r="F7" s="36"/>
      <c r="G7" s="3">
        <f>_xlfn.NORM.DIST(C7,C$5,C$4,0)</f>
        <v>1.1045430380056113E-4</v>
      </c>
      <c r="H7" s="3">
        <f t="shared" ref="H7:I7" si="6">_xlfn.NORM.DIST(D7,D$5,D$4,0)</f>
        <v>3.3905452723450512E-4</v>
      </c>
      <c r="I7" s="3">
        <f t="shared" si="6"/>
        <v>3.2615790098914743E-4</v>
      </c>
      <c r="K7" s="3">
        <f>(255/(G$4-G$5))*(G7-G$5)</f>
        <v>0</v>
      </c>
      <c r="L7" s="3">
        <f>(255/(H$4-H$5))*(H7-H$5)</f>
        <v>7.0769003319573596</v>
      </c>
      <c r="M7" s="3">
        <f>(255/(I$4-I$5))*(I7-I$5)</f>
        <v>7.0734452049332006</v>
      </c>
      <c r="O7" s="4" t="s">
        <v>861</v>
      </c>
      <c r="P7" s="3">
        <f>COUNTIF($B$7:$B$857,P$6)</f>
        <v>423</v>
      </c>
      <c r="Q7" s="3">
        <f>COUNTIF($B$7:$B$857,Q$6)</f>
        <v>191</v>
      </c>
      <c r="R7" s="3">
        <f t="shared" ref="R7:T7" si="7">COUNTIF($B$7:$B$857,R$6)</f>
        <v>56</v>
      </c>
      <c r="S7" s="3">
        <f t="shared" si="7"/>
        <v>117</v>
      </c>
      <c r="T7" s="3">
        <f t="shared" si="7"/>
        <v>64</v>
      </c>
      <c r="U7" s="3">
        <f>SUM(P7:T7)</f>
        <v>851</v>
      </c>
    </row>
    <row r="8" spans="1:21" x14ac:dyDescent="0.25">
      <c r="A8" s="30" t="str">
        <f>data!A3</f>
        <v>364453725780724269_41663729</v>
      </c>
      <c r="B8" s="30" t="str">
        <f>data!B3</f>
        <v>misc</v>
      </c>
      <c r="C8" s="35">
        <f>data!C3</f>
        <v>0</v>
      </c>
      <c r="D8" s="36">
        <f>data!D3</f>
        <v>0</v>
      </c>
      <c r="E8" s="37">
        <f>data!E3</f>
        <v>214.65688410440401</v>
      </c>
      <c r="F8" s="36"/>
      <c r="G8" s="3">
        <f t="shared" ref="G8:G71" si="8">_xlfn.NORM.DIST(C8,C$5,C$4,0)</f>
        <v>1.1045430380056113E-4</v>
      </c>
      <c r="H8" s="3">
        <f t="shared" ref="H8:H71" si="9">_xlfn.NORM.DIST(D8,D$5,D$4,0)</f>
        <v>3.3905452723450512E-4</v>
      </c>
      <c r="I8" s="3">
        <f t="shared" ref="I8:I71" si="10">_xlfn.NORM.DIST(E8,E$5,E$4,0)</f>
        <v>1.3566298418740528E-4</v>
      </c>
      <c r="K8" s="3">
        <f t="shared" ref="K8:K71" si="11">(255/(G$4-G$5))*(G8-G$5)</f>
        <v>0</v>
      </c>
      <c r="L8" s="3">
        <f t="shared" ref="L8:L71" si="12">(255/(H$4-H$5))*(H8-H$5)</f>
        <v>7.0769003319573596</v>
      </c>
      <c r="M8" s="3">
        <f t="shared" ref="M8:M71" si="13">(255/(I$4-I$5))*(I8-I$5)</f>
        <v>2.3667583121695821</v>
      </c>
      <c r="O8" s="4" t="s">
        <v>862</v>
      </c>
      <c r="P8" s="3">
        <f>SUMIF($B$7:$B$859,P6,$K$7:$K$859)</f>
        <v>74354.076568801698</v>
      </c>
      <c r="Q8" s="3">
        <f t="shared" ref="Q8:T8" si="14">SUMIF($B$7:$B$859,Q6,$K$7:$K$859)</f>
        <v>35430.011173886407</v>
      </c>
      <c r="R8" s="3">
        <f t="shared" si="14"/>
        <v>10789.572229642898</v>
      </c>
      <c r="S8" s="3">
        <f t="shared" si="14"/>
        <v>24206.822128321161</v>
      </c>
      <c r="T8" s="3">
        <f t="shared" si="14"/>
        <v>13346.406830799604</v>
      </c>
      <c r="U8" s="3">
        <f>SUM(P8:T8)</f>
        <v>158126.88893145177</v>
      </c>
    </row>
    <row r="9" spans="1:21" x14ac:dyDescent="0.25">
      <c r="A9" s="30" t="str">
        <f>data!A4</f>
        <v>364145887280487825_11509470</v>
      </c>
      <c r="B9" s="30" t="str">
        <f>data!B4</f>
        <v>misc</v>
      </c>
      <c r="C9" s="35">
        <f>data!C4</f>
        <v>214.143566576957</v>
      </c>
      <c r="D9" s="36">
        <f>data!D4</f>
        <v>222.69075996411601</v>
      </c>
      <c r="E9" s="37">
        <f>data!E4</f>
        <v>229.67423854073201</v>
      </c>
      <c r="F9" s="36"/>
      <c r="G9" s="3">
        <f t="shared" si="8"/>
        <v>6.3955331277648891E-4</v>
      </c>
      <c r="H9" s="3">
        <f t="shared" si="9"/>
        <v>1.3003264347428818E-4</v>
      </c>
      <c r="I9" s="3">
        <f t="shared" si="10"/>
        <v>3.9872582565459273E-5</v>
      </c>
      <c r="K9" s="3">
        <f t="shared" si="11"/>
        <v>13.705457865427949</v>
      </c>
      <c r="L9" s="3">
        <f t="shared" si="12"/>
        <v>1.6744612997764849</v>
      </c>
      <c r="M9" s="3">
        <f t="shared" si="13"/>
        <v>0</v>
      </c>
      <c r="O9" s="4" t="s">
        <v>863</v>
      </c>
      <c r="P9" s="3">
        <f>SUMIF($B$7:$B$859,P6,$L$7:$L$859)</f>
        <v>77093.068229601253</v>
      </c>
      <c r="Q9" s="3">
        <f t="shared" ref="Q9:T9" si="15">SUMIF($B$7:$B$859,Q6,$L$7:$L$859)</f>
        <v>33596.104706385406</v>
      </c>
      <c r="R9" s="3">
        <f t="shared" si="15"/>
        <v>11345.43266674408</v>
      </c>
      <c r="S9" s="3">
        <f t="shared" si="15"/>
        <v>21200.566250705186</v>
      </c>
      <c r="T9" s="3">
        <f t="shared" si="15"/>
        <v>13527.060957783249</v>
      </c>
      <c r="U9" s="3">
        <f>SUM(P9:T9)</f>
        <v>156762.23281121918</v>
      </c>
    </row>
    <row r="10" spans="1:21" x14ac:dyDescent="0.25">
      <c r="A10" s="30" t="str">
        <f>data!A5</f>
        <v>364373503459063380_2918964</v>
      </c>
      <c r="B10" s="30" t="str">
        <f>data!B5</f>
        <v>misc</v>
      </c>
      <c r="C10" s="35">
        <f>data!C5</f>
        <v>228.022064163355</v>
      </c>
      <c r="D10" s="36">
        <f>data!D5</f>
        <v>231.75099320774001</v>
      </c>
      <c r="E10" s="37">
        <f>data!E5</f>
        <v>229.403413217138</v>
      </c>
      <c r="F10" s="36"/>
      <c r="G10" s="3">
        <f t="shared" si="8"/>
        <v>2.675682925712824E-4</v>
      </c>
      <c r="H10" s="3">
        <f t="shared" si="9"/>
        <v>6.5247265411155572E-5</v>
      </c>
      <c r="I10" s="3">
        <f t="shared" si="10"/>
        <v>4.0817800120309044E-5</v>
      </c>
      <c r="K10" s="3">
        <f t="shared" si="11"/>
        <v>4.0697848921210307</v>
      </c>
      <c r="L10" s="3">
        <f t="shared" si="12"/>
        <v>0</v>
      </c>
      <c r="M10" s="3">
        <f t="shared" si="13"/>
        <v>2.3354130130682885E-2</v>
      </c>
      <c r="O10" s="4" t="s">
        <v>864</v>
      </c>
      <c r="P10" s="3">
        <f>SUMIF($B$7:$B$859,P6,$M$7:$M$859)</f>
        <v>76689.188321802067</v>
      </c>
      <c r="Q10" s="3">
        <f t="shared" ref="Q10:T10" si="16">SUMIF($B$7:$B$859,Q6,$M$7:$M$859)</f>
        <v>32246.509128576399</v>
      </c>
      <c r="R10" s="3">
        <f t="shared" si="16"/>
        <v>11824.936678056947</v>
      </c>
      <c r="S10" s="3">
        <f t="shared" si="16"/>
        <v>21628.25029250588</v>
      </c>
      <c r="T10" s="3">
        <f t="shared" si="16"/>
        <v>12868.654605426842</v>
      </c>
      <c r="U10" s="3">
        <f>SUM(P10:T10)</f>
        <v>155257.53902636815</v>
      </c>
    </row>
    <row r="11" spans="1:21" x14ac:dyDescent="0.25">
      <c r="A11" s="30" t="str">
        <f>data!A6</f>
        <v>364382550310889805_251602153</v>
      </c>
      <c r="B11" s="30" t="str">
        <f>data!B6</f>
        <v>misc</v>
      </c>
      <c r="C11" s="35">
        <f>data!C6</f>
        <v>230.17751719424101</v>
      </c>
      <c r="D11" s="36">
        <f>data!D6</f>
        <v>213.04174676406501</v>
      </c>
      <c r="E11" s="37">
        <f>data!E6</f>
        <v>185.23736597035301</v>
      </c>
      <c r="F11" s="36"/>
      <c r="G11" s="3">
        <f t="shared" si="8"/>
        <v>2.3119928804011739E-4</v>
      </c>
      <c r="H11" s="3">
        <f t="shared" si="9"/>
        <v>2.5627825028504939E-4</v>
      </c>
      <c r="I11" s="3">
        <f t="shared" si="10"/>
        <v>9.6114623271888254E-4</v>
      </c>
      <c r="K11" s="3">
        <f t="shared" si="11"/>
        <v>3.1277043915844698</v>
      </c>
      <c r="L11" s="3">
        <f t="shared" si="12"/>
        <v>4.9374411447874662</v>
      </c>
      <c r="M11" s="3">
        <f t="shared" si="13"/>
        <v>22.762531865028524</v>
      </c>
    </row>
    <row r="12" spans="1:21" x14ac:dyDescent="0.25">
      <c r="A12" s="30" t="str">
        <f>data!A7</f>
        <v>364384467818840343_7560191</v>
      </c>
      <c r="B12" s="30" t="str">
        <f>data!B7</f>
        <v>misc</v>
      </c>
      <c r="C12" s="35">
        <f>data!C7</f>
        <v>180.051315733264</v>
      </c>
      <c r="D12" s="36">
        <f>data!D7</f>
        <v>179.93058225468801</v>
      </c>
      <c r="E12" s="37">
        <f>data!E7</f>
        <v>179.803227391174</v>
      </c>
      <c r="F12" s="36"/>
      <c r="G12" s="3">
        <f t="shared" si="8"/>
        <v>3.2688347899655721E-3</v>
      </c>
      <c r="H12" s="3">
        <f t="shared" si="9"/>
        <v>1.695607684710349E-3</v>
      </c>
      <c r="I12" s="3">
        <f t="shared" si="10"/>
        <v>1.294544386038282E-3</v>
      </c>
      <c r="K12" s="3">
        <f t="shared" si="11"/>
        <v>81.81276082884105</v>
      </c>
      <c r="L12" s="3">
        <f t="shared" si="12"/>
        <v>42.138758905497667</v>
      </c>
      <c r="M12" s="3">
        <f t="shared" si="13"/>
        <v>31.000025781641327</v>
      </c>
      <c r="O12" s="105" t="s">
        <v>866</v>
      </c>
      <c r="P12" s="105"/>
      <c r="Q12" s="105"/>
    </row>
    <row r="13" spans="1:21" x14ac:dyDescent="0.25">
      <c r="A13" s="30" t="str">
        <f>data!A8</f>
        <v>364436979323966003_1781987</v>
      </c>
      <c r="B13" s="30" t="str">
        <f>data!B8</f>
        <v>misc</v>
      </c>
      <c r="C13" s="35">
        <f>data!C8</f>
        <v>221.49490580545901</v>
      </c>
      <c r="D13" s="36">
        <f>data!D8</f>
        <v>223.17166474432901</v>
      </c>
      <c r="E13" s="37">
        <f>data!E8</f>
        <v>225.37183348284799</v>
      </c>
      <c r="F13" s="36"/>
      <c r="G13" s="3">
        <f t="shared" si="8"/>
        <v>4.0917240343451764E-4</v>
      </c>
      <c r="H13" s="3">
        <f t="shared" si="9"/>
        <v>1.255194642167276E-4</v>
      </c>
      <c r="I13" s="3">
        <f t="shared" si="10"/>
        <v>5.7514918631516137E-5</v>
      </c>
      <c r="K13" s="3">
        <f t="shared" si="11"/>
        <v>7.737811371255404</v>
      </c>
      <c r="L13" s="3">
        <f t="shared" si="12"/>
        <v>1.5578123855975046</v>
      </c>
      <c r="M13" s="3">
        <f t="shared" si="13"/>
        <v>0.43590114273895059</v>
      </c>
      <c r="P13" s="97" t="s">
        <v>1</v>
      </c>
      <c r="Q13" s="98" t="s">
        <v>17</v>
      </c>
      <c r="R13" s="57" t="s">
        <v>25</v>
      </c>
      <c r="S13" s="58" t="s">
        <v>59</v>
      </c>
      <c r="T13" s="59" t="s">
        <v>57</v>
      </c>
      <c r="U13" s="60" t="s">
        <v>865</v>
      </c>
    </row>
    <row r="14" spans="1:21" x14ac:dyDescent="0.25">
      <c r="A14" s="30" t="str">
        <f>data!A9</f>
        <v>364441379265582895_23441284</v>
      </c>
      <c r="B14" s="30" t="str">
        <f>data!B9</f>
        <v>misc</v>
      </c>
      <c r="C14" s="35">
        <f>data!C9</f>
        <v>99.577512922380194</v>
      </c>
      <c r="D14" s="36">
        <f>data!D9</f>
        <v>129.24145627749999</v>
      </c>
      <c r="E14" s="37">
        <f>data!E9</f>
        <v>181.722681447306</v>
      </c>
      <c r="F14" s="36"/>
      <c r="G14" s="3">
        <f t="shared" si="8"/>
        <v>8.7154480397240407E-3</v>
      </c>
      <c r="H14" s="3">
        <f t="shared" si="9"/>
        <v>8.2029177353791661E-3</v>
      </c>
      <c r="I14" s="3">
        <f t="shared" si="10"/>
        <v>1.167948604263599E-3</v>
      </c>
      <c r="K14" s="3">
        <f t="shared" si="11"/>
        <v>222.89850685646695</v>
      </c>
      <c r="L14" s="3">
        <f t="shared" si="12"/>
        <v>210.32854449065286</v>
      </c>
      <c r="M14" s="3">
        <f t="shared" si="13"/>
        <v>27.872138083838912</v>
      </c>
      <c r="O14" s="4" t="s">
        <v>858</v>
      </c>
      <c r="P14" s="3">
        <f>P8/P$7</f>
        <v>175.77795879149338</v>
      </c>
      <c r="Q14" s="3">
        <f t="shared" ref="P14:U16" si="17">Q8/Q$7</f>
        <v>185.49744070097594</v>
      </c>
      <c r="R14" s="3">
        <f t="shared" si="17"/>
        <v>192.6709326721946</v>
      </c>
      <c r="S14" s="3">
        <f t="shared" si="17"/>
        <v>206.89591562667658</v>
      </c>
      <c r="T14" s="3">
        <f t="shared" si="17"/>
        <v>208.53760673124381</v>
      </c>
      <c r="U14" s="3">
        <f>U8/U$7</f>
        <v>185.8130304717412</v>
      </c>
    </row>
    <row r="15" spans="1:21" x14ac:dyDescent="0.25">
      <c r="A15" s="30" t="str">
        <f>data!A10</f>
        <v>364455269360409561_31674037</v>
      </c>
      <c r="B15" s="30" t="str">
        <f>data!B10</f>
        <v>misc</v>
      </c>
      <c r="C15" s="35">
        <f>data!C10</f>
        <v>0</v>
      </c>
      <c r="D15" s="36">
        <f>data!D10</f>
        <v>0</v>
      </c>
      <c r="E15" s="37">
        <f>data!E10</f>
        <v>126.875699517279</v>
      </c>
      <c r="F15" s="36"/>
      <c r="G15" s="3">
        <f t="shared" si="8"/>
        <v>1.1045430380056113E-4</v>
      </c>
      <c r="H15" s="3">
        <f t="shared" si="9"/>
        <v>3.3905452723450512E-4</v>
      </c>
      <c r="I15" s="3">
        <f t="shared" si="10"/>
        <v>8.3053044845341761E-3</v>
      </c>
      <c r="K15" s="3">
        <f t="shared" si="11"/>
        <v>0</v>
      </c>
      <c r="L15" s="3">
        <f t="shared" si="12"/>
        <v>7.0769003319573596</v>
      </c>
      <c r="M15" s="3">
        <f t="shared" si="13"/>
        <v>204.21962249268086</v>
      </c>
      <c r="O15" s="4" t="s">
        <v>859</v>
      </c>
      <c r="P15" s="3">
        <f t="shared" si="17"/>
        <v>182.25311638203607</v>
      </c>
      <c r="Q15" s="3">
        <f t="shared" si="17"/>
        <v>175.89583615908589</v>
      </c>
      <c r="R15" s="3">
        <f t="shared" si="17"/>
        <v>202.59701190614427</v>
      </c>
      <c r="S15" s="3">
        <f t="shared" si="17"/>
        <v>181.20142094619817</v>
      </c>
      <c r="T15" s="3">
        <f t="shared" si="17"/>
        <v>211.36032746536327</v>
      </c>
      <c r="U15" s="3">
        <f t="shared" si="17"/>
        <v>184.2094392611271</v>
      </c>
    </row>
    <row r="16" spans="1:21" x14ac:dyDescent="0.25">
      <c r="A16" s="30" t="str">
        <f>data!A11</f>
        <v>364463940519498119_37331699</v>
      </c>
      <c r="B16" s="30" t="str">
        <f>data!B11</f>
        <v>misc</v>
      </c>
      <c r="C16" s="35">
        <f>data!C11</f>
        <v>41.159009355376099</v>
      </c>
      <c r="D16" s="36">
        <f>data!D11</f>
        <v>41.149568542013697</v>
      </c>
      <c r="E16" s="37">
        <f>data!E11</f>
        <v>41.450489128113098</v>
      </c>
      <c r="F16" s="36"/>
      <c r="G16" s="3">
        <f t="shared" si="8"/>
        <v>1.4204323619122744E-3</v>
      </c>
      <c r="H16" s="3">
        <f t="shared" si="9"/>
        <v>2.8749686302675073E-3</v>
      </c>
      <c r="I16" s="3">
        <f t="shared" si="10"/>
        <v>3.0997619042895824E-3</v>
      </c>
      <c r="K16" s="3">
        <f t="shared" si="11"/>
        <v>33.932872251707529</v>
      </c>
      <c r="L16" s="3">
        <f t="shared" si="12"/>
        <v>72.620857194387</v>
      </c>
      <c r="M16" s="3">
        <f t="shared" si="13"/>
        <v>75.60275731060652</v>
      </c>
      <c r="O16" s="4" t="s">
        <v>860</v>
      </c>
      <c r="P16" s="3">
        <f t="shared" si="17"/>
        <v>181.29831754563136</v>
      </c>
      <c r="Q16" s="3">
        <f t="shared" si="17"/>
        <v>168.82989072553087</v>
      </c>
      <c r="R16" s="3">
        <f t="shared" si="17"/>
        <v>211.15958353673119</v>
      </c>
      <c r="S16" s="3">
        <f t="shared" si="17"/>
        <v>184.85684010688786</v>
      </c>
      <c r="T16" s="3">
        <f t="shared" si="17"/>
        <v>201.07272820979441</v>
      </c>
      <c r="U16" s="3">
        <f t="shared" si="17"/>
        <v>182.44129145284154</v>
      </c>
    </row>
    <row r="17" spans="1:21" x14ac:dyDescent="0.25">
      <c r="A17" s="30" t="str">
        <f>data!A12</f>
        <v>364475341907416503_17319596</v>
      </c>
      <c r="B17" s="30" t="str">
        <f>data!B12</f>
        <v>misc</v>
      </c>
      <c r="C17" s="35">
        <f>data!C12</f>
        <v>0</v>
      </c>
      <c r="D17" s="36">
        <f>data!D12</f>
        <v>0</v>
      </c>
      <c r="E17" s="37">
        <f>data!E12</f>
        <v>114.616162587039</v>
      </c>
      <c r="F17" s="36"/>
      <c r="G17" s="3">
        <f t="shared" si="8"/>
        <v>1.1045430380056113E-4</v>
      </c>
      <c r="H17" s="3">
        <f t="shared" si="9"/>
        <v>3.3905452723450512E-4</v>
      </c>
      <c r="I17" s="3">
        <f t="shared" si="10"/>
        <v>9.7565105608673364E-3</v>
      </c>
      <c r="K17" s="3">
        <f t="shared" si="11"/>
        <v>0</v>
      </c>
      <c r="L17" s="3">
        <f t="shared" si="12"/>
        <v>7.0769003319573596</v>
      </c>
      <c r="M17" s="3">
        <f t="shared" si="13"/>
        <v>240.07555362644925</v>
      </c>
    </row>
    <row r="18" spans="1:21" x14ac:dyDescent="0.25">
      <c r="A18" s="30" t="str">
        <f>data!A13</f>
        <v>364496974186986163_48046965</v>
      </c>
      <c r="B18" s="30" t="str">
        <f>data!B13</f>
        <v>misc</v>
      </c>
      <c r="C18" s="35">
        <f>data!C13</f>
        <v>0</v>
      </c>
      <c r="D18" s="36">
        <f>data!D13</f>
        <v>0</v>
      </c>
      <c r="E18" s="37">
        <f>data!E13</f>
        <v>143.02573796402999</v>
      </c>
      <c r="F18" s="36"/>
      <c r="G18" s="3">
        <f t="shared" si="8"/>
        <v>1.1045430380056113E-4</v>
      </c>
      <c r="H18" s="3">
        <f t="shared" si="9"/>
        <v>3.3905452723450512E-4</v>
      </c>
      <c r="I18" s="3">
        <f t="shared" si="10"/>
        <v>5.754749112318042E-3</v>
      </c>
      <c r="K18" s="3">
        <f t="shared" si="11"/>
        <v>0</v>
      </c>
      <c r="L18" s="3">
        <f t="shared" si="12"/>
        <v>7.0769003319573596</v>
      </c>
      <c r="M18" s="3">
        <f t="shared" si="13"/>
        <v>141.20132394053954</v>
      </c>
      <c r="O18" s="105" t="s">
        <v>867</v>
      </c>
      <c r="P18" s="105"/>
      <c r="Q18" s="105"/>
    </row>
    <row r="19" spans="1:21" x14ac:dyDescent="0.25">
      <c r="A19" s="30" t="str">
        <f>data!A14</f>
        <v>364532047981510820_7093007</v>
      </c>
      <c r="B19" s="30" t="str">
        <f>data!B14</f>
        <v>misc</v>
      </c>
      <c r="C19" s="35">
        <f>data!C14</f>
        <v>114.19977359135299</v>
      </c>
      <c r="D19" s="36">
        <f>data!D14</f>
        <v>114.144794737067</v>
      </c>
      <c r="E19" s="37">
        <f>data!E14</f>
        <v>114.46141441325901</v>
      </c>
      <c r="F19" s="36"/>
      <c r="G19" s="3">
        <f t="shared" si="8"/>
        <v>9.842207732260036E-3</v>
      </c>
      <c r="H19" s="3">
        <f t="shared" si="9"/>
        <v>9.6433565125573703E-3</v>
      </c>
      <c r="I19" s="3">
        <f t="shared" si="10"/>
        <v>9.7700319675154759E-3</v>
      </c>
      <c r="K19" s="3">
        <f t="shared" si="11"/>
        <v>252.08540236852645</v>
      </c>
      <c r="L19" s="3">
        <f t="shared" si="12"/>
        <v>247.55853463953864</v>
      </c>
      <c r="M19" s="3">
        <f t="shared" si="13"/>
        <v>240.40963617579496</v>
      </c>
      <c r="O19" s="4" t="s">
        <v>858</v>
      </c>
      <c r="P19" s="3">
        <f>P14-$U14</f>
        <v>-10.035071680247825</v>
      </c>
      <c r="Q19" s="3">
        <f t="shared" ref="Q19:U19" si="18">Q14-$U14</f>
        <v>-0.31558977076525707</v>
      </c>
      <c r="R19" s="3">
        <f t="shared" si="18"/>
        <v>6.8579022004533954</v>
      </c>
      <c r="S19" s="3">
        <f t="shared" si="18"/>
        <v>21.082885154935383</v>
      </c>
      <c r="T19" s="3">
        <f t="shared" si="18"/>
        <v>22.724576259502612</v>
      </c>
      <c r="U19" s="3">
        <f t="shared" si="18"/>
        <v>0</v>
      </c>
    </row>
    <row r="20" spans="1:21" x14ac:dyDescent="0.25">
      <c r="A20" s="30" t="str">
        <f>data!A15</f>
        <v>364540275651609767_260185608</v>
      </c>
      <c r="B20" s="30" t="str">
        <f>data!B15</f>
        <v>misc</v>
      </c>
      <c r="C20" s="35">
        <f>data!C15</f>
        <v>0</v>
      </c>
      <c r="D20" s="36">
        <f>data!D15</f>
        <v>0</v>
      </c>
      <c r="E20" s="37">
        <f>data!E15</f>
        <v>208.37344611047001</v>
      </c>
      <c r="F20" s="36"/>
      <c r="G20" s="3">
        <f t="shared" si="8"/>
        <v>1.1045430380056113E-4</v>
      </c>
      <c r="H20" s="3">
        <f t="shared" si="9"/>
        <v>3.3905452723450512E-4</v>
      </c>
      <c r="I20" s="3">
        <f t="shared" si="10"/>
        <v>2.164539795389123E-4</v>
      </c>
      <c r="K20" s="3">
        <f t="shared" si="11"/>
        <v>0</v>
      </c>
      <c r="L20" s="3">
        <f t="shared" si="12"/>
        <v>7.0769003319573596</v>
      </c>
      <c r="M20" s="3">
        <f t="shared" si="13"/>
        <v>4.3629161375776926</v>
      </c>
      <c r="O20" s="4" t="s">
        <v>859</v>
      </c>
      <c r="P20" s="3">
        <f t="shared" ref="P20:P21" si="19">P15-$U15</f>
        <v>-1.956322879091033</v>
      </c>
      <c r="Q20" s="3">
        <f t="shared" ref="Q20:U20" si="20">Q15-$U15</f>
        <v>-8.3136031020412133</v>
      </c>
      <c r="R20" s="3">
        <f t="shared" si="20"/>
        <v>18.387572645017173</v>
      </c>
      <c r="S20" s="3">
        <f t="shared" si="20"/>
        <v>-3.0080183149289326</v>
      </c>
      <c r="T20" s="3">
        <f t="shared" si="20"/>
        <v>27.150888204236168</v>
      </c>
      <c r="U20" s="3">
        <f t="shared" si="20"/>
        <v>0</v>
      </c>
    </row>
    <row r="21" spans="1:21" x14ac:dyDescent="0.25">
      <c r="A21" s="30" t="str">
        <f>data!A16</f>
        <v>364560797241181455_221441536</v>
      </c>
      <c r="B21" s="30" t="str">
        <f>data!B16</f>
        <v>misc</v>
      </c>
      <c r="C21" s="35">
        <f>data!C16</f>
        <v>30.559528386518</v>
      </c>
      <c r="D21" s="36">
        <f>data!D16</f>
        <v>27.004378657781199</v>
      </c>
      <c r="E21" s="37">
        <f>data!E16</f>
        <v>25.734792173950101</v>
      </c>
      <c r="F21" s="36"/>
      <c r="G21" s="3">
        <f t="shared" si="8"/>
        <v>8.1387737954528513E-4</v>
      </c>
      <c r="H21" s="3">
        <f t="shared" si="9"/>
        <v>1.5520666132900747E-3</v>
      </c>
      <c r="I21" s="3">
        <f t="shared" si="10"/>
        <v>1.5128481545204433E-3</v>
      </c>
      <c r="K21" s="3">
        <f t="shared" si="11"/>
        <v>18.221042116198085</v>
      </c>
      <c r="L21" s="3">
        <f t="shared" si="12"/>
        <v>38.428755565122316</v>
      </c>
      <c r="M21" s="3">
        <f t="shared" si="13"/>
        <v>36.393804802134831</v>
      </c>
      <c r="O21" s="4" t="s">
        <v>860</v>
      </c>
      <c r="P21" s="3">
        <f t="shared" si="19"/>
        <v>-1.1429739072101768</v>
      </c>
      <c r="Q21" s="3">
        <f t="shared" ref="Q21:T21" si="21">Q16-$U16</f>
        <v>-13.611400727310667</v>
      </c>
      <c r="R21" s="3">
        <f t="shared" si="21"/>
        <v>28.718292083889651</v>
      </c>
      <c r="S21" s="3">
        <f t="shared" si="21"/>
        <v>2.4155486540463187</v>
      </c>
      <c r="T21" s="3">
        <f t="shared" si="21"/>
        <v>18.631436756952866</v>
      </c>
      <c r="U21" s="3">
        <f>U16-$U16</f>
        <v>0</v>
      </c>
    </row>
    <row r="22" spans="1:21" x14ac:dyDescent="0.25">
      <c r="A22" s="30" t="str">
        <f>data!A17</f>
        <v>363372665651431715_220788937</v>
      </c>
      <c r="B22" s="30" t="str">
        <f>data!B17</f>
        <v>monuments</v>
      </c>
      <c r="C22" s="35">
        <f>data!C17</f>
        <v>0</v>
      </c>
      <c r="D22" s="36">
        <f>data!D17</f>
        <v>0</v>
      </c>
      <c r="E22" s="37">
        <f>data!E17</f>
        <v>44.383880131573299</v>
      </c>
      <c r="F22" s="36"/>
      <c r="G22" s="3">
        <f t="shared" si="8"/>
        <v>1.1045430380056113E-4</v>
      </c>
      <c r="H22" s="3">
        <f t="shared" si="9"/>
        <v>3.3905452723450512E-4</v>
      </c>
      <c r="I22" s="3">
        <f t="shared" si="10"/>
        <v>3.4790871197764046E-3</v>
      </c>
      <c r="K22" s="3">
        <f t="shared" si="11"/>
        <v>0</v>
      </c>
      <c r="L22" s="3">
        <f t="shared" si="12"/>
        <v>7.0769003319573596</v>
      </c>
      <c r="M22" s="3">
        <f t="shared" si="13"/>
        <v>84.975002249219145</v>
      </c>
    </row>
    <row r="23" spans="1:21" x14ac:dyDescent="0.25">
      <c r="A23" s="30" t="str">
        <f>data!A18</f>
        <v>363935186133497348_16944140</v>
      </c>
      <c r="B23" s="30" t="str">
        <f>data!B18</f>
        <v>monuments</v>
      </c>
      <c r="C23" s="35">
        <f>data!C18</f>
        <v>35.776154470502703</v>
      </c>
      <c r="D23" s="36">
        <f>data!D18</f>
        <v>12.130345166389001</v>
      </c>
      <c r="E23" s="37">
        <f>data!E18</f>
        <v>32.774648639412199</v>
      </c>
      <c r="F23" s="36"/>
      <c r="G23" s="3">
        <f t="shared" si="8"/>
        <v>1.0799157111091862E-3</v>
      </c>
      <c r="H23" s="3">
        <f t="shared" si="9"/>
        <v>7.1008232479906016E-4</v>
      </c>
      <c r="I23" s="3">
        <f t="shared" si="10"/>
        <v>2.1295687805490101E-3</v>
      </c>
      <c r="K23" s="3">
        <f t="shared" si="11"/>
        <v>25.112336716985524</v>
      </c>
      <c r="L23" s="3">
        <f t="shared" si="12"/>
        <v>16.666590270290808</v>
      </c>
      <c r="M23" s="3">
        <f t="shared" si="13"/>
        <v>51.631538888481238</v>
      </c>
      <c r="O23" s="105" t="s">
        <v>869</v>
      </c>
      <c r="P23" s="105"/>
      <c r="Q23" s="3">
        <f>MIN(P19:U21)</f>
        <v>-13.611400727310667</v>
      </c>
      <c r="S23" s="28" t="s">
        <v>870</v>
      </c>
      <c r="T23" s="28"/>
      <c r="U23" s="3">
        <f>MAX(P19:U21)</f>
        <v>28.718292083889651</v>
      </c>
    </row>
    <row r="24" spans="1:21" x14ac:dyDescent="0.25">
      <c r="A24" s="30" t="str">
        <f>data!A19</f>
        <v>363946394444250576_1452190</v>
      </c>
      <c r="B24" s="30" t="str">
        <f>data!B19</f>
        <v>monuments</v>
      </c>
      <c r="C24" s="35">
        <f>data!C19</f>
        <v>4.95598914947242</v>
      </c>
      <c r="D24" s="36">
        <f>data!D19</f>
        <v>4.9743154342346996</v>
      </c>
      <c r="E24" s="37">
        <f>data!E19</f>
        <v>2.37808107992652</v>
      </c>
      <c r="F24" s="36"/>
      <c r="G24" s="3">
        <f t="shared" si="8"/>
        <v>1.5885675022788846E-4</v>
      </c>
      <c r="H24" s="3">
        <f t="shared" si="9"/>
        <v>4.6420400356984268E-4</v>
      </c>
      <c r="I24" s="3">
        <f t="shared" si="10"/>
        <v>3.8294794687774458E-4</v>
      </c>
      <c r="K24" s="3">
        <f t="shared" si="11"/>
        <v>1.2537874364522763</v>
      </c>
      <c r="L24" s="3">
        <f t="shared" si="12"/>
        <v>10.311549277072784</v>
      </c>
      <c r="M24" s="3">
        <f t="shared" si="13"/>
        <v>8.4765953210147238</v>
      </c>
    </row>
    <row r="25" spans="1:21" x14ac:dyDescent="0.25">
      <c r="A25" s="30" t="str">
        <f>data!A20</f>
        <v>364034911505398786_15381966</v>
      </c>
      <c r="B25" s="30" t="str">
        <f>data!B20</f>
        <v>monuments</v>
      </c>
      <c r="C25" s="35">
        <f>data!C20</f>
        <v>0</v>
      </c>
      <c r="D25" s="36">
        <f>data!D20</f>
        <v>0</v>
      </c>
      <c r="E25" s="37">
        <f>data!E20</f>
        <v>41.912725874663501</v>
      </c>
      <c r="F25" s="36"/>
      <c r="G25" s="3">
        <f t="shared" si="8"/>
        <v>1.1045430380056113E-4</v>
      </c>
      <c r="H25" s="3">
        <f t="shared" si="9"/>
        <v>3.3905452723450512E-4</v>
      </c>
      <c r="I25" s="3">
        <f t="shared" si="10"/>
        <v>3.1578833866820009E-3</v>
      </c>
      <c r="K25" s="3">
        <f t="shared" si="11"/>
        <v>0</v>
      </c>
      <c r="L25" s="3">
        <f t="shared" si="12"/>
        <v>7.0769003319573596</v>
      </c>
      <c r="M25" s="3">
        <f t="shared" si="13"/>
        <v>77.038804129898267</v>
      </c>
      <c r="O25" s="105" t="s">
        <v>868</v>
      </c>
      <c r="P25" s="105"/>
      <c r="Q25" s="105"/>
      <c r="R25" s="105"/>
    </row>
    <row r="26" spans="1:21" x14ac:dyDescent="0.25">
      <c r="A26" s="30" t="str">
        <f>data!A21</f>
        <v>364418255329421155_27661272</v>
      </c>
      <c r="B26" s="30" t="str">
        <f>data!B21</f>
        <v>monuments</v>
      </c>
      <c r="C26" s="35">
        <f>data!C21</f>
        <v>0</v>
      </c>
      <c r="D26" s="36">
        <f>data!D21</f>
        <v>0</v>
      </c>
      <c r="E26" s="37">
        <f>data!E21</f>
        <v>205.404214191123</v>
      </c>
      <c r="F26" s="36"/>
      <c r="G26" s="3">
        <f t="shared" si="8"/>
        <v>1.1045430380056113E-4</v>
      </c>
      <c r="H26" s="3">
        <f t="shared" si="9"/>
        <v>3.3905452723450512E-4</v>
      </c>
      <c r="I26" s="3">
        <f t="shared" si="10"/>
        <v>2.6743864436119493E-4</v>
      </c>
      <c r="K26" s="3">
        <f t="shared" si="11"/>
        <v>0</v>
      </c>
      <c r="L26" s="3">
        <f t="shared" si="12"/>
        <v>7.0769003319573596</v>
      </c>
      <c r="M26" s="3">
        <f t="shared" si="13"/>
        <v>5.6226287728535826</v>
      </c>
      <c r="O26" s="4" t="s">
        <v>858</v>
      </c>
      <c r="P26" s="3">
        <f>P19-$Q$23</f>
        <v>3.5763290470628419</v>
      </c>
      <c r="Q26" s="3">
        <f t="shared" ref="Q26:U26" si="22">Q19-$Q$23</f>
        <v>13.295810956545409</v>
      </c>
      <c r="R26" s="3">
        <f t="shared" si="22"/>
        <v>20.469302927764062</v>
      </c>
      <c r="S26" s="3">
        <f t="shared" si="22"/>
        <v>34.694285882246049</v>
      </c>
      <c r="T26" s="3">
        <f t="shared" si="22"/>
        <v>36.335976986813279</v>
      </c>
      <c r="U26" s="3">
        <f t="shared" si="22"/>
        <v>13.611400727310667</v>
      </c>
    </row>
    <row r="27" spans="1:21" x14ac:dyDescent="0.25">
      <c r="A27" s="30" t="str">
        <f>data!A22</f>
        <v>364446026749581047_184858460</v>
      </c>
      <c r="B27" s="30" t="str">
        <f>data!B22</f>
        <v>monuments</v>
      </c>
      <c r="C27" s="35">
        <f>data!C22</f>
        <v>0</v>
      </c>
      <c r="D27" s="36">
        <f>data!D22</f>
        <v>0</v>
      </c>
      <c r="E27" s="37">
        <f>data!E22</f>
        <v>179.43654150113201</v>
      </c>
      <c r="F27" s="36"/>
      <c r="G27" s="3">
        <f t="shared" si="8"/>
        <v>1.1045430380056113E-4</v>
      </c>
      <c r="H27" s="3">
        <f t="shared" si="9"/>
        <v>3.3905452723450512E-4</v>
      </c>
      <c r="I27" s="3">
        <f t="shared" si="10"/>
        <v>1.3198732026713387E-3</v>
      </c>
      <c r="K27" s="3">
        <f t="shared" si="11"/>
        <v>0</v>
      </c>
      <c r="L27" s="3">
        <f t="shared" si="12"/>
        <v>7.0769003319573596</v>
      </c>
      <c r="M27" s="3">
        <f t="shared" si="13"/>
        <v>31.625842004234261</v>
      </c>
      <c r="O27" s="4" t="s">
        <v>859</v>
      </c>
      <c r="P27" s="3">
        <f t="shared" ref="P27:U27" si="23">P20-$Q$23</f>
        <v>11.655077848219634</v>
      </c>
      <c r="Q27" s="3">
        <f t="shared" si="23"/>
        <v>5.2977976252694532</v>
      </c>
      <c r="R27" s="3">
        <f t="shared" si="23"/>
        <v>31.998973372327839</v>
      </c>
      <c r="S27" s="3">
        <f t="shared" si="23"/>
        <v>10.603382412381734</v>
      </c>
      <c r="T27" s="3">
        <f t="shared" si="23"/>
        <v>40.762288931546834</v>
      </c>
      <c r="U27" s="3">
        <f t="shared" si="23"/>
        <v>13.611400727310667</v>
      </c>
    </row>
    <row r="28" spans="1:21" x14ac:dyDescent="0.25">
      <c r="A28" s="30" t="str">
        <f>data!A23</f>
        <v>364447869422636749_21696378</v>
      </c>
      <c r="B28" s="30" t="str">
        <f>data!B23</f>
        <v>monuments</v>
      </c>
      <c r="C28" s="35">
        <f>data!C23</f>
        <v>0</v>
      </c>
      <c r="D28" s="36">
        <f>data!D23</f>
        <v>0</v>
      </c>
      <c r="E28" s="37">
        <f>data!E23</f>
        <v>155.78166517151499</v>
      </c>
      <c r="F28" s="36"/>
      <c r="G28" s="3">
        <f t="shared" si="8"/>
        <v>1.1045430380056113E-4</v>
      </c>
      <c r="H28" s="3">
        <f t="shared" si="9"/>
        <v>3.3905452723450512E-4</v>
      </c>
      <c r="I28" s="3">
        <f t="shared" si="10"/>
        <v>3.8034800349126714E-3</v>
      </c>
      <c r="K28" s="3">
        <f t="shared" si="11"/>
        <v>0</v>
      </c>
      <c r="L28" s="3">
        <f t="shared" si="12"/>
        <v>7.0769003319573596</v>
      </c>
      <c r="M28" s="3">
        <f t="shared" si="13"/>
        <v>92.989997648630691</v>
      </c>
      <c r="O28" s="4" t="s">
        <v>860</v>
      </c>
      <c r="P28" s="3">
        <f t="shared" ref="P28:T28" si="24">P21-$Q$23</f>
        <v>12.46842682010049</v>
      </c>
      <c r="Q28" s="3">
        <f t="shared" si="24"/>
        <v>0</v>
      </c>
      <c r="R28" s="3">
        <f t="shared" si="24"/>
        <v>42.329692811200317</v>
      </c>
      <c r="S28" s="3">
        <f t="shared" si="24"/>
        <v>16.026949381356985</v>
      </c>
      <c r="T28" s="3">
        <f t="shared" si="24"/>
        <v>32.242837484263532</v>
      </c>
      <c r="U28" s="3">
        <f>U21-$Q$23</f>
        <v>13.611400727310667</v>
      </c>
    </row>
    <row r="29" spans="1:21" x14ac:dyDescent="0.25">
      <c r="A29" s="30" t="str">
        <f>data!A24</f>
        <v>364054609716785945_43220203</v>
      </c>
      <c r="B29" s="30" t="str">
        <f>data!B24</f>
        <v>basketball</v>
      </c>
      <c r="C29" s="35">
        <f>data!C24</f>
        <v>0</v>
      </c>
      <c r="D29" s="36">
        <f>data!D24</f>
        <v>0</v>
      </c>
      <c r="E29" s="37">
        <f>data!E24</f>
        <v>83.467758127216001</v>
      </c>
      <c r="F29" s="36"/>
      <c r="G29" s="3">
        <f t="shared" si="8"/>
        <v>1.1045430380056113E-4</v>
      </c>
      <c r="H29" s="3">
        <f t="shared" si="9"/>
        <v>3.3905452723450512E-4</v>
      </c>
      <c r="I29" s="3">
        <f t="shared" si="10"/>
        <v>9.3105008349824662E-3</v>
      </c>
      <c r="K29" s="3">
        <f t="shared" si="11"/>
        <v>0</v>
      </c>
      <c r="L29" s="3">
        <f t="shared" si="12"/>
        <v>7.0769003319573596</v>
      </c>
      <c r="M29" s="3">
        <f t="shared" si="13"/>
        <v>229.05568933761793</v>
      </c>
    </row>
    <row r="30" spans="1:21" x14ac:dyDescent="0.25">
      <c r="A30" s="30" t="str">
        <f>data!A25</f>
        <v>364085450412082416_238508280</v>
      </c>
      <c r="B30" s="30" t="str">
        <f>data!B25</f>
        <v>misc</v>
      </c>
      <c r="C30" s="35">
        <f>data!C25</f>
        <v>59.491552394378203</v>
      </c>
      <c r="D30" s="36">
        <f>data!D25</f>
        <v>59.491541714725102</v>
      </c>
      <c r="E30" s="37">
        <f>data!E25</f>
        <v>59.490035883634498</v>
      </c>
      <c r="F30" s="36"/>
      <c r="G30" s="3">
        <f t="shared" si="8"/>
        <v>3.1551818801571385E-3</v>
      </c>
      <c r="H30" s="3">
        <f t="shared" si="9"/>
        <v>5.3161942544396523E-3</v>
      </c>
      <c r="I30" s="3">
        <f t="shared" si="10"/>
        <v>5.751047337554072E-3</v>
      </c>
      <c r="K30" s="3">
        <f t="shared" si="11"/>
        <v>78.868765205644493</v>
      </c>
      <c r="L30" s="3">
        <f t="shared" si="12"/>
        <v>135.71746871242888</v>
      </c>
      <c r="M30" s="3">
        <f t="shared" si="13"/>
        <v>141.10986168498928</v>
      </c>
      <c r="O30" s="105" t="s">
        <v>919</v>
      </c>
      <c r="P30" s="105"/>
      <c r="Q30" s="105"/>
    </row>
    <row r="31" spans="1:21" x14ac:dyDescent="0.25">
      <c r="A31" s="30" t="str">
        <f>data!A26</f>
        <v>364134363136055926_21298893</v>
      </c>
      <c r="B31" s="30" t="str">
        <f>data!B26</f>
        <v>misc</v>
      </c>
      <c r="C31" s="35">
        <f>data!C26</f>
        <v>51.631690802682698</v>
      </c>
      <c r="D31" s="36">
        <f>data!D26</f>
        <v>51.109680037592298</v>
      </c>
      <c r="E31" s="37">
        <f>data!E26</f>
        <v>51.624428638557802</v>
      </c>
      <c r="F31" s="36"/>
      <c r="G31" s="3">
        <f t="shared" si="8"/>
        <v>2.299065645404161E-3</v>
      </c>
      <c r="H31" s="3">
        <f t="shared" si="9"/>
        <v>4.1194294248671328E-3</v>
      </c>
      <c r="I31" s="3">
        <f t="shared" si="10"/>
        <v>4.5126419149083179E-3</v>
      </c>
      <c r="K31" s="3">
        <f t="shared" si="11"/>
        <v>56.692452673844627</v>
      </c>
      <c r="L31" s="3">
        <f t="shared" si="12"/>
        <v>104.78554468938819</v>
      </c>
      <c r="M31" s="3">
        <f t="shared" si="13"/>
        <v>110.51174038834347</v>
      </c>
      <c r="P31" s="99" t="s">
        <v>1</v>
      </c>
      <c r="Q31" s="100" t="s">
        <v>17</v>
      </c>
      <c r="R31" s="101" t="s">
        <v>25</v>
      </c>
      <c r="S31" s="102" t="s">
        <v>59</v>
      </c>
      <c r="T31" s="103" t="s">
        <v>57</v>
      </c>
      <c r="U31" s="104" t="s">
        <v>865</v>
      </c>
    </row>
    <row r="32" spans="1:21" x14ac:dyDescent="0.25">
      <c r="A32" s="30" t="str">
        <f>data!A27</f>
        <v>364384459843628341_19742490</v>
      </c>
      <c r="B32" s="30" t="str">
        <f>data!B27</f>
        <v>misc</v>
      </c>
      <c r="C32" s="35">
        <f>data!C27</f>
        <v>192.68375411166599</v>
      </c>
      <c r="D32" s="36">
        <f>data!D27</f>
        <v>198.84713144516999</v>
      </c>
      <c r="E32" s="37">
        <f>data!E27</f>
        <v>218.842443077448</v>
      </c>
      <c r="F32" s="36"/>
      <c r="G32" s="3">
        <f t="shared" si="8"/>
        <v>1.9431859506503198E-3</v>
      </c>
      <c r="H32" s="3">
        <f t="shared" si="9"/>
        <v>6.2609287759415226E-4</v>
      </c>
      <c r="I32" s="3">
        <f t="shared" si="10"/>
        <v>9.7922899179603499E-5</v>
      </c>
      <c r="K32" s="3">
        <f t="shared" si="11"/>
        <v>47.473962223351187</v>
      </c>
      <c r="L32" s="3">
        <f t="shared" si="12"/>
        <v>14.49577513979656</v>
      </c>
      <c r="M32" s="3">
        <f t="shared" si="13"/>
        <v>1.434288478221861</v>
      </c>
      <c r="O32" s="4" t="s">
        <v>858</v>
      </c>
      <c r="P32" s="3">
        <f>(255/($U$23-$Q$23))*P26</f>
        <v>21.544307232953074</v>
      </c>
      <c r="Q32" s="3">
        <f t="shared" ref="Q32:U32" si="25">(255/($U$23-$Q$23))*Q26</f>
        <v>80.095827981581294</v>
      </c>
      <c r="R32" s="3">
        <f t="shared" si="25"/>
        <v>123.30994864197845</v>
      </c>
      <c r="S32" s="3">
        <f t="shared" si="25"/>
        <v>209.00323891865901</v>
      </c>
      <c r="T32" s="3">
        <f t="shared" si="25"/>
        <v>218.89301613797005</v>
      </c>
      <c r="U32" s="3">
        <f t="shared" si="25"/>
        <v>81.996984975658208</v>
      </c>
    </row>
    <row r="33" spans="1:21" x14ac:dyDescent="0.25">
      <c r="A33" s="30" t="str">
        <f>data!A28</f>
        <v>364409378323681712_16129979</v>
      </c>
      <c r="B33" s="30" t="str">
        <f>data!B28</f>
        <v>misc</v>
      </c>
      <c r="C33" s="35">
        <f>data!C28</f>
        <v>198.40470545516601</v>
      </c>
      <c r="D33" s="36">
        <f>data!D28</f>
        <v>205.92731428083201</v>
      </c>
      <c r="E33" s="37">
        <f>data!E28</f>
        <v>197.01796317655601</v>
      </c>
      <c r="F33" s="36"/>
      <c r="G33" s="3">
        <f t="shared" si="8"/>
        <v>1.4860127144049667E-3</v>
      </c>
      <c r="H33" s="3">
        <f t="shared" si="9"/>
        <v>4.0730682286294626E-4</v>
      </c>
      <c r="I33" s="3">
        <f t="shared" si="10"/>
        <v>4.7067515275847377E-4</v>
      </c>
      <c r="K33" s="3">
        <f t="shared" si="11"/>
        <v>35.63162568469572</v>
      </c>
      <c r="L33" s="3">
        <f t="shared" si="12"/>
        <v>8.840968568764719</v>
      </c>
      <c r="M33" s="3">
        <f t="shared" si="13"/>
        <v>10.644130796448614</v>
      </c>
      <c r="O33" s="4" t="s">
        <v>859</v>
      </c>
      <c r="P33" s="3">
        <f t="shared" ref="P33:U33" si="26">(255/($U$23-$Q$23))*P27</f>
        <v>70.211821865846659</v>
      </c>
      <c r="Q33" s="3">
        <f t="shared" si="26"/>
        <v>31.914675130509238</v>
      </c>
      <c r="R33" s="3">
        <f t="shared" si="26"/>
        <v>192.76629873828318</v>
      </c>
      <c r="S33" s="3">
        <f t="shared" si="26"/>
        <v>63.87626121496227</v>
      </c>
      <c r="T33" s="3">
        <f t="shared" si="26"/>
        <v>245.55773943141202</v>
      </c>
      <c r="U33" s="3">
        <f t="shared" si="26"/>
        <v>81.996984975658208</v>
      </c>
    </row>
    <row r="34" spans="1:21" x14ac:dyDescent="0.25">
      <c r="A34" s="30" t="str">
        <f>data!A29</f>
        <v>364417613377506353_16494290</v>
      </c>
      <c r="B34" s="30" t="str">
        <f>data!B29</f>
        <v>misc</v>
      </c>
      <c r="C34" s="35">
        <f>data!C29</f>
        <v>0</v>
      </c>
      <c r="D34" s="36">
        <f>data!D29</f>
        <v>0</v>
      </c>
      <c r="E34" s="37">
        <f>data!E29</f>
        <v>150.80453030885499</v>
      </c>
      <c r="F34" s="36"/>
      <c r="G34" s="3">
        <f t="shared" si="8"/>
        <v>1.1045430380056113E-4</v>
      </c>
      <c r="H34" s="3">
        <f t="shared" si="9"/>
        <v>3.3905452723450512E-4</v>
      </c>
      <c r="I34" s="3">
        <f t="shared" si="10"/>
        <v>4.5292227023708657E-3</v>
      </c>
      <c r="K34" s="3">
        <f t="shared" si="11"/>
        <v>0</v>
      </c>
      <c r="L34" s="3">
        <f t="shared" si="12"/>
        <v>7.0769003319573596</v>
      </c>
      <c r="M34" s="3">
        <f t="shared" si="13"/>
        <v>110.92141313096523</v>
      </c>
      <c r="O34" s="4" t="s">
        <v>860</v>
      </c>
      <c r="P34" s="3">
        <f t="shared" ref="P34:U34" si="27">(255/($U$23-$Q$23))*P28</f>
        <v>75.111550024864613</v>
      </c>
      <c r="Q34" s="3">
        <f t="shared" si="27"/>
        <v>0</v>
      </c>
      <c r="R34" s="3">
        <f t="shared" si="27"/>
        <v>255</v>
      </c>
      <c r="S34" s="3">
        <f t="shared" si="27"/>
        <v>96.548588492583065</v>
      </c>
      <c r="T34" s="3">
        <f t="shared" si="27"/>
        <v>194.23537031461052</v>
      </c>
      <c r="U34" s="3">
        <f t="shared" si="27"/>
        <v>81.996984975658208</v>
      </c>
    </row>
    <row r="35" spans="1:21" x14ac:dyDescent="0.25">
      <c r="A35" s="30" t="str">
        <f>data!A30</f>
        <v>364436560965533827_175960255</v>
      </c>
      <c r="B35" s="30" t="str">
        <f>data!B30</f>
        <v>misc</v>
      </c>
      <c r="C35" s="35">
        <f>data!C30</f>
        <v>61.232656243325202</v>
      </c>
      <c r="D35" s="36">
        <f>data!D30</f>
        <v>61.2754816523559</v>
      </c>
      <c r="E35" s="37">
        <f>data!E30</f>
        <v>61.483499935921998</v>
      </c>
      <c r="F35" s="36"/>
      <c r="G35" s="3">
        <f t="shared" si="8"/>
        <v>3.3667980709299393E-3</v>
      </c>
      <c r="H35" s="3">
        <f t="shared" si="9"/>
        <v>5.581290709999495E-3</v>
      </c>
      <c r="I35" s="3">
        <f t="shared" si="10"/>
        <v>6.0751910911078432E-3</v>
      </c>
      <c r="K35" s="3">
        <f t="shared" si="11"/>
        <v>84.350341880476137</v>
      </c>
      <c r="L35" s="3">
        <f t="shared" si="12"/>
        <v>142.56922706923439</v>
      </c>
      <c r="M35" s="3">
        <f t="shared" si="13"/>
        <v>149.11870088047581</v>
      </c>
    </row>
    <row r="36" spans="1:21" x14ac:dyDescent="0.25">
      <c r="A36" s="30" t="str">
        <f>data!A31</f>
        <v>364451600627111267_28863300</v>
      </c>
      <c r="B36" s="30" t="str">
        <f>data!B31</f>
        <v>misc</v>
      </c>
      <c r="C36" s="35">
        <f>data!C31</f>
        <v>0</v>
      </c>
      <c r="D36" s="36">
        <f>data!D31</f>
        <v>0</v>
      </c>
      <c r="E36" s="37">
        <f>data!E31</f>
        <v>130.59478192148299</v>
      </c>
      <c r="F36" s="36"/>
      <c r="G36" s="3">
        <f t="shared" si="8"/>
        <v>1.1045430380056113E-4</v>
      </c>
      <c r="H36" s="3">
        <f t="shared" si="9"/>
        <v>3.3905452723450512E-4</v>
      </c>
      <c r="I36" s="3">
        <f t="shared" si="10"/>
        <v>7.752389030700863E-3</v>
      </c>
      <c r="K36" s="3">
        <f t="shared" si="11"/>
        <v>0</v>
      </c>
      <c r="L36" s="3">
        <f t="shared" si="12"/>
        <v>7.0769003319573596</v>
      </c>
      <c r="M36" s="3">
        <f t="shared" si="13"/>
        <v>190.5583659979884</v>
      </c>
    </row>
    <row r="37" spans="1:21" x14ac:dyDescent="0.25">
      <c r="A37" s="30" t="str">
        <f>data!A32</f>
        <v>364458850203053064_12456642</v>
      </c>
      <c r="B37" s="30" t="str">
        <f>data!B32</f>
        <v>misc</v>
      </c>
      <c r="C37" s="35">
        <f>data!C32</f>
        <v>186.25922722029901</v>
      </c>
      <c r="D37" s="36">
        <f>data!D32</f>
        <v>166.11777521466001</v>
      </c>
      <c r="E37" s="37">
        <f>data!E32</f>
        <v>146.179151181169</v>
      </c>
      <c r="F37" s="36"/>
      <c r="G37" s="3">
        <f t="shared" si="8"/>
        <v>2.5632011283695847E-3</v>
      </c>
      <c r="H37" s="3">
        <f t="shared" si="9"/>
        <v>3.0509526880842836E-3</v>
      </c>
      <c r="I37" s="3">
        <f t="shared" si="10"/>
        <v>5.2480902159869882E-3</v>
      </c>
      <c r="K37" s="3">
        <f t="shared" si="11"/>
        <v>63.534457045680028</v>
      </c>
      <c r="L37" s="3">
        <f t="shared" si="12"/>
        <v>77.169391184644169</v>
      </c>
      <c r="M37" s="3">
        <f t="shared" si="13"/>
        <v>128.68295953218464</v>
      </c>
    </row>
    <row r="38" spans="1:21" x14ac:dyDescent="0.25">
      <c r="A38" s="30" t="str">
        <f>data!A33</f>
        <v>364463753513024275_522445</v>
      </c>
      <c r="B38" s="30" t="str">
        <f>data!B33</f>
        <v>misc</v>
      </c>
      <c r="C38" s="35">
        <f>data!C33</f>
        <v>171.51303985646501</v>
      </c>
      <c r="D38" s="36">
        <f>data!D33</f>
        <v>174.850025631167</v>
      </c>
      <c r="E38" s="37">
        <f>data!E33</f>
        <v>160.49845145029599</v>
      </c>
      <c r="F38" s="36"/>
      <c r="G38" s="3">
        <f t="shared" si="8"/>
        <v>4.391618268856921E-3</v>
      </c>
      <c r="H38" s="3">
        <f t="shared" si="9"/>
        <v>2.1336774810876979E-3</v>
      </c>
      <c r="I38" s="3">
        <f t="shared" si="10"/>
        <v>3.1740178104755182E-3</v>
      </c>
      <c r="K38" s="3">
        <f t="shared" si="11"/>
        <v>110.89665892898681</v>
      </c>
      <c r="L38" s="3">
        <f t="shared" si="12"/>
        <v>53.461235405056222</v>
      </c>
      <c r="M38" s="3">
        <f t="shared" si="13"/>
        <v>77.437448263118242</v>
      </c>
    </row>
    <row r="39" spans="1:21" x14ac:dyDescent="0.25">
      <c r="A39" s="30" t="str">
        <f>data!A34</f>
        <v>364469930794057252_213869766</v>
      </c>
      <c r="B39" s="30" t="str">
        <f>data!B34</f>
        <v>misc</v>
      </c>
      <c r="C39" s="35">
        <f>data!C34</f>
        <v>41.834540134136397</v>
      </c>
      <c r="D39" s="36">
        <f>data!D34</f>
        <v>16.772747661155901</v>
      </c>
      <c r="E39" s="37">
        <f>data!E34</f>
        <v>42.249967961040603</v>
      </c>
      <c r="F39" s="36"/>
      <c r="G39" s="3">
        <f t="shared" si="8"/>
        <v>1.4682674747621787E-3</v>
      </c>
      <c r="H39" s="3">
        <f t="shared" si="9"/>
        <v>9.1980390115561222E-4</v>
      </c>
      <c r="I39" s="3">
        <f t="shared" si="10"/>
        <v>3.2006835048425846E-3</v>
      </c>
      <c r="K39" s="3">
        <f t="shared" si="11"/>
        <v>35.171963825364557</v>
      </c>
      <c r="L39" s="3">
        <f t="shared" si="12"/>
        <v>22.087113756237805</v>
      </c>
      <c r="M39" s="3">
        <f t="shared" si="13"/>
        <v>78.09629562907989</v>
      </c>
    </row>
    <row r="40" spans="1:21" x14ac:dyDescent="0.25">
      <c r="A40" s="30" t="str">
        <f>data!A35</f>
        <v>364479366522082207_1875131</v>
      </c>
      <c r="B40" s="30" t="str">
        <f>data!B35</f>
        <v>misc</v>
      </c>
      <c r="C40" s="35">
        <f>data!C35</f>
        <v>183.04183220128999</v>
      </c>
      <c r="D40" s="36">
        <f>data!D35</f>
        <v>183.19807552650599</v>
      </c>
      <c r="E40" s="37">
        <f>data!E35</f>
        <v>184.32454397881099</v>
      </c>
      <c r="F40" s="36"/>
      <c r="G40" s="3">
        <f t="shared" si="8"/>
        <v>2.9162085849865197E-3</v>
      </c>
      <c r="H40" s="3">
        <f t="shared" si="9"/>
        <v>1.4503321588615621E-3</v>
      </c>
      <c r="I40" s="3">
        <f t="shared" si="10"/>
        <v>1.0118548718654604E-3</v>
      </c>
      <c r="K40" s="3">
        <f t="shared" si="11"/>
        <v>72.678546792152048</v>
      </c>
      <c r="L40" s="3">
        <f t="shared" si="12"/>
        <v>35.799297933055797</v>
      </c>
      <c r="M40" s="3">
        <f t="shared" si="13"/>
        <v>24.015424547038901</v>
      </c>
    </row>
    <row r="41" spans="1:21" x14ac:dyDescent="0.25">
      <c r="A41" s="30" t="str">
        <f>data!A36</f>
        <v>364479227978186163_11497430</v>
      </c>
      <c r="B41" s="30" t="str">
        <f>data!B36</f>
        <v>misc</v>
      </c>
      <c r="C41" s="35">
        <f>data!C36</f>
        <v>89.887308300226394</v>
      </c>
      <c r="D41" s="36">
        <f>data!D36</f>
        <v>82.384606347985795</v>
      </c>
      <c r="E41" s="37">
        <f>data!E36</f>
        <v>78.480349438250201</v>
      </c>
      <c r="F41" s="36"/>
      <c r="G41" s="3">
        <f t="shared" si="8"/>
        <v>7.4721183889605832E-3</v>
      </c>
      <c r="H41" s="3">
        <f t="shared" si="9"/>
        <v>8.5462873617493402E-3</v>
      </c>
      <c r="I41" s="3">
        <f t="shared" si="10"/>
        <v>8.6961028668681509E-3</v>
      </c>
      <c r="K41" s="3">
        <f t="shared" si="11"/>
        <v>190.69205427898515</v>
      </c>
      <c r="L41" s="3">
        <f t="shared" si="12"/>
        <v>219.20337347313216</v>
      </c>
      <c r="M41" s="3">
        <f t="shared" si="13"/>
        <v>213.87534273302128</v>
      </c>
    </row>
    <row r="42" spans="1:21" x14ac:dyDescent="0.25">
      <c r="A42" s="30" t="str">
        <f>data!A37</f>
        <v>364481034786156815_209104843</v>
      </c>
      <c r="B42" s="30" t="str">
        <f>data!B37</f>
        <v>misc</v>
      </c>
      <c r="C42" s="35">
        <f>data!C37</f>
        <v>176.86917424922001</v>
      </c>
      <c r="D42" s="36">
        <f>data!D37</f>
        <v>118.121523772907</v>
      </c>
      <c r="E42" s="37">
        <f>data!E37</f>
        <v>127.61063052672</v>
      </c>
      <c r="F42" s="36"/>
      <c r="G42" s="3">
        <f t="shared" si="8"/>
        <v>3.6684974542207688E-3</v>
      </c>
      <c r="H42" s="3">
        <f t="shared" si="9"/>
        <v>9.3685262595054747E-3</v>
      </c>
      <c r="I42" s="3">
        <f t="shared" si="10"/>
        <v>8.1990632646726756E-3</v>
      </c>
      <c r="K42" s="3">
        <f t="shared" si="11"/>
        <v>92.165378604361194</v>
      </c>
      <c r="L42" s="3">
        <f t="shared" si="12"/>
        <v>240.45519378545384</v>
      </c>
      <c r="M42" s="3">
        <f t="shared" si="13"/>
        <v>201.59464873805956</v>
      </c>
    </row>
    <row r="43" spans="1:21" x14ac:dyDescent="0.25">
      <c r="A43" s="30" t="str">
        <f>data!A38</f>
        <v>364483190649777206_30669602</v>
      </c>
      <c r="B43" s="30" t="str">
        <f>data!B38</f>
        <v>misc</v>
      </c>
      <c r="C43" s="35">
        <f>data!C38</f>
        <v>47.688762868982003</v>
      </c>
      <c r="D43" s="36">
        <f>data!D38</f>
        <v>38.322888632577197</v>
      </c>
      <c r="E43" s="37">
        <f>data!E38</f>
        <v>31.544470075611901</v>
      </c>
      <c r="F43" s="36"/>
      <c r="G43" s="3">
        <f t="shared" si="8"/>
        <v>1.9332828554809937E-3</v>
      </c>
      <c r="H43" s="3">
        <f t="shared" si="9"/>
        <v>2.5670749720101953E-3</v>
      </c>
      <c r="I43" s="3">
        <f t="shared" si="10"/>
        <v>2.0108950401860801E-3</v>
      </c>
      <c r="K43" s="3">
        <f t="shared" si="11"/>
        <v>47.217438489082205</v>
      </c>
      <c r="L43" s="3">
        <f t="shared" si="12"/>
        <v>64.662950169501357</v>
      </c>
      <c r="M43" s="3">
        <f t="shared" si="13"/>
        <v>48.699386431821424</v>
      </c>
    </row>
    <row r="44" spans="1:21" x14ac:dyDescent="0.25">
      <c r="A44" s="30" t="str">
        <f>data!A39</f>
        <v>364484444889279554_30669602</v>
      </c>
      <c r="B44" s="30" t="str">
        <f>data!B39</f>
        <v>misc</v>
      </c>
      <c r="C44" s="35">
        <f>data!C39</f>
        <v>28.061899269511699</v>
      </c>
      <c r="D44" s="36">
        <f>data!D39</f>
        <v>34.191870648041302</v>
      </c>
      <c r="E44" s="37">
        <f>data!E39</f>
        <v>33.684640522875803</v>
      </c>
      <c r="F44" s="36"/>
      <c r="G44" s="3">
        <f t="shared" si="8"/>
        <v>7.0655285262596651E-4</v>
      </c>
      <c r="H44" s="3">
        <f t="shared" si="9"/>
        <v>2.1561348781916783E-3</v>
      </c>
      <c r="I44" s="3">
        <f t="shared" si="10"/>
        <v>2.2203796462086714E-3</v>
      </c>
      <c r="K44" s="3">
        <f t="shared" si="11"/>
        <v>15.440973061699758</v>
      </c>
      <c r="L44" s="3">
        <f t="shared" si="12"/>
        <v>54.04167567519994</v>
      </c>
      <c r="M44" s="3">
        <f t="shared" si="13"/>
        <v>53.875264434006851</v>
      </c>
    </row>
    <row r="45" spans="1:21" x14ac:dyDescent="0.25">
      <c r="A45" s="30" t="str">
        <f>data!A40</f>
        <v>364484606493103647_197386956</v>
      </c>
      <c r="B45" s="30" t="str">
        <f>data!B40</f>
        <v>misc</v>
      </c>
      <c r="C45" s="35">
        <f>data!C40</f>
        <v>28.483115468409501</v>
      </c>
      <c r="D45" s="36">
        <f>data!D40</f>
        <v>22.107629544192399</v>
      </c>
      <c r="E45" s="37">
        <f>data!E40</f>
        <v>22.458199837669198</v>
      </c>
      <c r="F45" s="36"/>
      <c r="G45" s="3">
        <f t="shared" si="8"/>
        <v>7.2380272367188062E-4</v>
      </c>
      <c r="H45" s="3">
        <f t="shared" si="9"/>
        <v>1.2181003013071678E-3</v>
      </c>
      <c r="I45" s="3">
        <f t="shared" si="10"/>
        <v>1.2756439133779142E-3</v>
      </c>
      <c r="K45" s="3">
        <f t="shared" si="11"/>
        <v>15.887803195177852</v>
      </c>
      <c r="L45" s="3">
        <f t="shared" si="12"/>
        <v>29.796967319640288</v>
      </c>
      <c r="M45" s="3">
        <f t="shared" si="13"/>
        <v>30.533039006187504</v>
      </c>
    </row>
    <row r="46" spans="1:21" x14ac:dyDescent="0.25">
      <c r="A46" s="30" t="str">
        <f>data!A41</f>
        <v>364513207654016350_19862552</v>
      </c>
      <c r="B46" s="30" t="str">
        <f>data!B41</f>
        <v>misc</v>
      </c>
      <c r="C46" s="35">
        <f>data!C41</f>
        <v>166.283405954974</v>
      </c>
      <c r="D46" s="36">
        <f>data!D41</f>
        <v>153.31413131701399</v>
      </c>
      <c r="E46" s="37">
        <f>data!E41</f>
        <v>140.87204707591101</v>
      </c>
      <c r="F46" s="36"/>
      <c r="G46" s="3">
        <f t="shared" si="8"/>
        <v>5.1455356943436855E-3</v>
      </c>
      <c r="H46" s="3">
        <f t="shared" si="9"/>
        <v>4.7320347245325559E-3</v>
      </c>
      <c r="I46" s="3">
        <f t="shared" si="10"/>
        <v>6.1050390081134375E-3</v>
      </c>
      <c r="K46" s="3">
        <f t="shared" si="11"/>
        <v>130.42567586859494</v>
      </c>
      <c r="L46" s="3">
        <f t="shared" si="12"/>
        <v>120.61911542703386</v>
      </c>
      <c r="M46" s="3">
        <f t="shared" si="13"/>
        <v>149.85617357583774</v>
      </c>
    </row>
    <row r="47" spans="1:21" x14ac:dyDescent="0.25">
      <c r="A47" s="30" t="str">
        <f>data!A42</f>
        <v>364548400156270759_1689119</v>
      </c>
      <c r="B47" s="30" t="str">
        <f>data!B42</f>
        <v>misc</v>
      </c>
      <c r="C47" s="35">
        <f>data!C42</f>
        <v>169.034580716818</v>
      </c>
      <c r="D47" s="36">
        <f>data!D42</f>
        <v>113.641345209107</v>
      </c>
      <c r="E47" s="37">
        <f>data!E42</f>
        <v>129.77025930197701</v>
      </c>
      <c r="F47" s="36"/>
      <c r="G47" s="3">
        <f t="shared" si="8"/>
        <v>4.7441177408613314E-3</v>
      </c>
      <c r="H47" s="3">
        <f t="shared" si="9"/>
        <v>9.671957795293536E-3</v>
      </c>
      <c r="I47" s="3">
        <f t="shared" si="10"/>
        <v>7.8780434304234603E-3</v>
      </c>
      <c r="K47" s="3">
        <f t="shared" si="11"/>
        <v>120.0275901520348</v>
      </c>
      <c r="L47" s="3">
        <f t="shared" si="12"/>
        <v>248.29777152442651</v>
      </c>
      <c r="M47" s="3">
        <f t="shared" si="13"/>
        <v>193.66299433202391</v>
      </c>
    </row>
    <row r="48" spans="1:21" x14ac:dyDescent="0.25">
      <c r="A48" s="30" t="str">
        <f>data!A43</f>
        <v>364555675285211907_41663729</v>
      </c>
      <c r="B48" s="30" t="str">
        <f>data!B43</f>
        <v>misc</v>
      </c>
      <c r="C48" s="35">
        <f>data!C43</f>
        <v>33.682344397453903</v>
      </c>
      <c r="D48" s="36">
        <f>data!D43</f>
        <v>25.611175189029801</v>
      </c>
      <c r="E48" s="37">
        <f>data!E43</f>
        <v>25.827288649664599</v>
      </c>
      <c r="F48" s="36"/>
      <c r="G48" s="3">
        <f t="shared" si="8"/>
        <v>9.6599077320783761E-4</v>
      </c>
      <c r="H48" s="3">
        <f t="shared" si="9"/>
        <v>1.4508695114293761E-3</v>
      </c>
      <c r="I48" s="3">
        <f t="shared" si="10"/>
        <v>1.5199893367832693E-3</v>
      </c>
      <c r="K48" s="3">
        <f t="shared" si="11"/>
        <v>22.161294644065169</v>
      </c>
      <c r="L48" s="3">
        <f t="shared" si="12"/>
        <v>35.813186500291813</v>
      </c>
      <c r="M48" s="3">
        <f t="shared" si="13"/>
        <v>36.570246827568297</v>
      </c>
    </row>
    <row r="49" spans="1:13" x14ac:dyDescent="0.25">
      <c r="A49" s="30" t="str">
        <f>data!A44</f>
        <v>364567591554299189_25463500</v>
      </c>
      <c r="B49" s="30" t="str">
        <f>data!B44</f>
        <v>misc</v>
      </c>
      <c r="C49" s="35">
        <f>data!C44</f>
        <v>182.71192703660901</v>
      </c>
      <c r="D49" s="36">
        <f>data!D44</f>
        <v>196.551977871758</v>
      </c>
      <c r="E49" s="37">
        <f>data!E44</f>
        <v>196.48483489256199</v>
      </c>
      <c r="F49" s="36"/>
      <c r="G49" s="3">
        <f t="shared" si="8"/>
        <v>2.9539705709871076E-3</v>
      </c>
      <c r="H49" s="3">
        <f t="shared" si="9"/>
        <v>7.1494138981877933E-4</v>
      </c>
      <c r="I49" s="3">
        <f t="shared" si="10"/>
        <v>4.8711502758132951E-4</v>
      </c>
      <c r="K49" s="3">
        <f t="shared" si="11"/>
        <v>73.656710234657169</v>
      </c>
      <c r="L49" s="3">
        <f t="shared" si="12"/>
        <v>16.792179046213189</v>
      </c>
      <c r="M49" s="3">
        <f t="shared" si="13"/>
        <v>11.050321915070118</v>
      </c>
    </row>
    <row r="50" spans="1:13" x14ac:dyDescent="0.25">
      <c r="A50" s="30" t="str">
        <f>data!A45</f>
        <v>363944863305131953_51347136</v>
      </c>
      <c r="B50" s="30" t="str">
        <f>data!B45</f>
        <v>monuments</v>
      </c>
      <c r="C50" s="35">
        <f>data!C45</f>
        <v>12.2162309368191</v>
      </c>
      <c r="D50" s="36">
        <f>data!D45</f>
        <v>12.1492695117262</v>
      </c>
      <c r="E50" s="37">
        <f>data!E45</f>
        <v>10.6744094151822</v>
      </c>
      <c r="F50" s="36"/>
      <c r="G50" s="3">
        <f t="shared" si="8"/>
        <v>2.6315745161880759E-4</v>
      </c>
      <c r="H50" s="3">
        <f t="shared" si="9"/>
        <v>7.1085105211705262E-4</v>
      </c>
      <c r="I50" s="3">
        <f t="shared" si="10"/>
        <v>6.5068571525456675E-4</v>
      </c>
      <c r="K50" s="3">
        <f t="shared" si="11"/>
        <v>3.9555291596405375</v>
      </c>
      <c r="L50" s="3">
        <f t="shared" si="12"/>
        <v>16.68645901509932</v>
      </c>
      <c r="M50" s="3">
        <f t="shared" si="13"/>
        <v>15.091773648468376</v>
      </c>
    </row>
    <row r="51" spans="1:13" x14ac:dyDescent="0.25">
      <c r="A51" s="30" t="str">
        <f>data!A46</f>
        <v>364026456368861777_45488443</v>
      </c>
      <c r="B51" s="30" t="str">
        <f>data!B46</f>
        <v>monuments</v>
      </c>
      <c r="C51" s="35">
        <f>data!C46</f>
        <v>45.700104660600601</v>
      </c>
      <c r="D51" s="36">
        <f>data!D46</f>
        <v>18.485678585159501</v>
      </c>
      <c r="E51" s="37">
        <f>data!E46</f>
        <v>27.735881498568901</v>
      </c>
      <c r="F51" s="36"/>
      <c r="G51" s="3">
        <f t="shared" si="8"/>
        <v>1.7649986137307479E-3</v>
      </c>
      <c r="H51" s="3">
        <f t="shared" si="9"/>
        <v>1.0085516320199669E-3</v>
      </c>
      <c r="I51" s="3">
        <f t="shared" si="10"/>
        <v>1.6729475891952869E-3</v>
      </c>
      <c r="K51" s="3">
        <f t="shared" si="11"/>
        <v>42.85830618001296</v>
      </c>
      <c r="L51" s="3">
        <f t="shared" si="12"/>
        <v>24.380912838964889</v>
      </c>
      <c r="M51" s="3">
        <f t="shared" si="13"/>
        <v>40.349489937330318</v>
      </c>
    </row>
    <row r="52" spans="1:13" x14ac:dyDescent="0.25">
      <c r="A52" s="30" t="str">
        <f>data!A47</f>
        <v>364060411170994738_41047125</v>
      </c>
      <c r="B52" s="30" t="str">
        <f>data!B47</f>
        <v>monuments</v>
      </c>
      <c r="C52" s="35">
        <f>data!C47</f>
        <v>52.012249562134201</v>
      </c>
      <c r="D52" s="36">
        <f>data!D47</f>
        <v>42.372143192788997</v>
      </c>
      <c r="E52" s="37">
        <f>data!E47</f>
        <v>38.823112905292803</v>
      </c>
      <c r="F52" s="36"/>
      <c r="G52" s="3">
        <f t="shared" si="8"/>
        <v>2.3366430719635499E-3</v>
      </c>
      <c r="H52" s="3">
        <f t="shared" si="9"/>
        <v>3.0147006309294163E-3</v>
      </c>
      <c r="I52" s="3">
        <f t="shared" si="10"/>
        <v>2.7815187306850066E-3</v>
      </c>
      <c r="K52" s="3">
        <f t="shared" si="11"/>
        <v>57.665835401205491</v>
      </c>
      <c r="L52" s="3">
        <f t="shared" si="12"/>
        <v>76.232410209030249</v>
      </c>
      <c r="M52" s="3">
        <f t="shared" si="13"/>
        <v>67.739707739183757</v>
      </c>
    </row>
    <row r="53" spans="1:13" x14ac:dyDescent="0.25">
      <c r="A53" s="30" t="str">
        <f>data!A48</f>
        <v>364094242048253020_241775838</v>
      </c>
      <c r="B53" s="30" t="str">
        <f>data!B48</f>
        <v>monuments</v>
      </c>
      <c r="C53" s="35">
        <f>data!C48</f>
        <v>75.141761715579406</v>
      </c>
      <c r="D53" s="36">
        <f>data!D48</f>
        <v>58.215696954162802</v>
      </c>
      <c r="E53" s="37">
        <f>data!E48</f>
        <v>74.660856935366695</v>
      </c>
      <c r="F53" s="36"/>
      <c r="G53" s="3">
        <f t="shared" si="8"/>
        <v>5.2845431273213749E-3</v>
      </c>
      <c r="H53" s="3">
        <f t="shared" si="9"/>
        <v>5.1281528407114765E-3</v>
      </c>
      <c r="I53" s="3">
        <f t="shared" si="10"/>
        <v>8.1600483937650826E-3</v>
      </c>
      <c r="K53" s="3">
        <f t="shared" si="11"/>
        <v>134.0264395883087</v>
      </c>
      <c r="L53" s="3">
        <f t="shared" si="12"/>
        <v>130.8572968734029</v>
      </c>
      <c r="M53" s="3">
        <f t="shared" si="13"/>
        <v>200.6306819057333</v>
      </c>
    </row>
    <row r="54" spans="1:13" x14ac:dyDescent="0.25">
      <c r="A54" s="30" t="str">
        <f>data!A49</f>
        <v>364374032746212428_53078514</v>
      </c>
      <c r="B54" s="30" t="str">
        <f>data!B49</f>
        <v>monuments</v>
      </c>
      <c r="C54" s="35">
        <f>data!C49</f>
        <v>21.2800418642402</v>
      </c>
      <c r="D54" s="36">
        <f>data!D49</f>
        <v>17.548026400102501</v>
      </c>
      <c r="E54" s="37">
        <f>data!E49</f>
        <v>18.1739288307915</v>
      </c>
      <c r="F54" s="36"/>
      <c r="G54" s="3">
        <f t="shared" si="8"/>
        <v>4.7192877610236709E-4</v>
      </c>
      <c r="H54" s="3">
        <f t="shared" si="9"/>
        <v>9.5917648539052157E-4</v>
      </c>
      <c r="I54" s="3">
        <f t="shared" si="10"/>
        <v>1.0095815590857205E-3</v>
      </c>
      <c r="K54" s="3">
        <f t="shared" si="11"/>
        <v>9.3634141540900178</v>
      </c>
      <c r="L54" s="3">
        <f t="shared" si="12"/>
        <v>23.104748761922256</v>
      </c>
      <c r="M54" s="3">
        <f t="shared" si="13"/>
        <v>23.959256268938915</v>
      </c>
    </row>
    <row r="55" spans="1:13" x14ac:dyDescent="0.25">
      <c r="A55" s="30" t="str">
        <f>data!A50</f>
        <v>364152621242290454_216642851</v>
      </c>
      <c r="B55" s="30" t="str">
        <f>data!B50</f>
        <v>monuments</v>
      </c>
      <c r="C55" s="35">
        <f>data!C50</f>
        <v>47.017931137596598</v>
      </c>
      <c r="D55" s="36">
        <f>data!D50</f>
        <v>36.745258234012503</v>
      </c>
      <c r="E55" s="37">
        <f>data!E50</f>
        <v>4.3929151181169601</v>
      </c>
      <c r="F55" s="36"/>
      <c r="G55" s="3">
        <f t="shared" si="8"/>
        <v>1.8753106669294202E-3</v>
      </c>
      <c r="H55" s="3">
        <f t="shared" si="9"/>
        <v>2.4046229433973033E-3</v>
      </c>
      <c r="I55" s="3">
        <f t="shared" si="10"/>
        <v>4.3742840516656584E-4</v>
      </c>
      <c r="K55" s="3">
        <f t="shared" si="11"/>
        <v>45.715762292224341</v>
      </c>
      <c r="L55" s="3">
        <f t="shared" si="12"/>
        <v>60.464168853177327</v>
      </c>
      <c r="M55" s="3">
        <f t="shared" si="13"/>
        <v>9.8226808924560984</v>
      </c>
    </row>
    <row r="56" spans="1:13" x14ac:dyDescent="0.25">
      <c r="A56" s="30" t="str">
        <f>data!A51</f>
        <v>364439559192459350_20204365</v>
      </c>
      <c r="B56" s="30" t="str">
        <f>data!B51</f>
        <v>monuments</v>
      </c>
      <c r="C56" s="35">
        <f>data!C51</f>
        <v>0</v>
      </c>
      <c r="D56" s="36">
        <f>data!D51</f>
        <v>0</v>
      </c>
      <c r="E56" s="37">
        <f>data!E51</f>
        <v>128.54929727882401</v>
      </c>
      <c r="F56" s="36"/>
      <c r="G56" s="3">
        <f t="shared" si="8"/>
        <v>1.1045430380056113E-4</v>
      </c>
      <c r="H56" s="3">
        <f t="shared" si="9"/>
        <v>3.3905452723450512E-4</v>
      </c>
      <c r="I56" s="3">
        <f t="shared" si="10"/>
        <v>8.0610725845907481E-3</v>
      </c>
      <c r="K56" s="3">
        <f t="shared" si="11"/>
        <v>0</v>
      </c>
      <c r="L56" s="3">
        <f t="shared" si="12"/>
        <v>7.0769003319573596</v>
      </c>
      <c r="M56" s="3">
        <f t="shared" si="13"/>
        <v>198.18521957234017</v>
      </c>
    </row>
    <row r="57" spans="1:13" x14ac:dyDescent="0.25">
      <c r="A57" s="30" t="str">
        <f>data!A52</f>
        <v>364446916871121414_242201465</v>
      </c>
      <c r="B57" s="30" t="str">
        <f>data!B52</f>
        <v>monuments</v>
      </c>
      <c r="C57" s="35">
        <f>data!C52</f>
        <v>194.02549233200801</v>
      </c>
      <c r="D57" s="36">
        <f>data!D52</f>
        <v>195.35609167414199</v>
      </c>
      <c r="E57" s="37">
        <f>data!E52</f>
        <v>182.809987611602</v>
      </c>
      <c r="F57" s="36"/>
      <c r="G57" s="3">
        <f t="shared" si="8"/>
        <v>1.8280492617077243E-3</v>
      </c>
      <c r="H57" s="3">
        <f t="shared" si="9"/>
        <v>7.6513404601249503E-4</v>
      </c>
      <c r="I57" s="3">
        <f t="shared" si="10"/>
        <v>1.1005954978317962E-3</v>
      </c>
      <c r="K57" s="3">
        <f t="shared" si="11"/>
        <v>44.491531690884585</v>
      </c>
      <c r="L57" s="3">
        <f t="shared" si="12"/>
        <v>18.089472707870328</v>
      </c>
      <c r="M57" s="3">
        <f t="shared" si="13"/>
        <v>26.207999278710542</v>
      </c>
    </row>
    <row r="58" spans="1:13" x14ac:dyDescent="0.25">
      <c r="A58" s="30" t="str">
        <f>data!A53</f>
        <v>364484903551332132_271137778</v>
      </c>
      <c r="B58" s="30" t="str">
        <f>data!B53</f>
        <v>monuments</v>
      </c>
      <c r="C58" s="35">
        <f>data!C53</f>
        <v>172.539941902686</v>
      </c>
      <c r="D58" s="36">
        <f>data!D53</f>
        <v>172.52677389038399</v>
      </c>
      <c r="E58" s="37">
        <f>data!E53</f>
        <v>172.885834508095</v>
      </c>
      <c r="F58" s="36"/>
      <c r="G58" s="3">
        <f t="shared" si="8"/>
        <v>4.2485918638714556E-3</v>
      </c>
      <c r="H58" s="3">
        <f t="shared" si="9"/>
        <v>2.3575041140231896E-3</v>
      </c>
      <c r="I58" s="3">
        <f t="shared" si="10"/>
        <v>1.8375171942879235E-3</v>
      </c>
      <c r="K58" s="3">
        <f t="shared" si="11"/>
        <v>107.19179021081253</v>
      </c>
      <c r="L58" s="3">
        <f t="shared" si="12"/>
        <v>59.246322193382596</v>
      </c>
      <c r="M58" s="3">
        <f t="shared" si="13"/>
        <v>44.415622599772647</v>
      </c>
    </row>
    <row r="59" spans="1:13" x14ac:dyDescent="0.25">
      <c r="A59" s="30" t="str">
        <f>data!A54</f>
        <v>364525163509397132_5572764</v>
      </c>
      <c r="B59" s="30" t="str">
        <f>data!B54</f>
        <v>monuments</v>
      </c>
      <c r="C59" s="35">
        <f>data!C54</f>
        <v>164.65049767183501</v>
      </c>
      <c r="D59" s="36">
        <f>data!D54</f>
        <v>157.644282113717</v>
      </c>
      <c r="E59" s="37">
        <f>data!E54</f>
        <v>149.36239266948601</v>
      </c>
      <c r="F59" s="36"/>
      <c r="G59" s="3">
        <f t="shared" si="8"/>
        <v>5.3876525749243682E-3</v>
      </c>
      <c r="H59" s="3">
        <f t="shared" si="9"/>
        <v>4.1259212669521013E-3</v>
      </c>
      <c r="I59" s="3">
        <f t="shared" si="10"/>
        <v>4.7494514255388793E-3</v>
      </c>
      <c r="K59" s="3">
        <f t="shared" si="11"/>
        <v>136.69732380029305</v>
      </c>
      <c r="L59" s="3">
        <f t="shared" si="12"/>
        <v>104.95333468553434</v>
      </c>
      <c r="M59" s="3">
        <f t="shared" si="13"/>
        <v>116.36275331026117</v>
      </c>
    </row>
    <row r="60" spans="1:13" x14ac:dyDescent="0.25">
      <c r="A60" s="30" t="str">
        <f>data!A55</f>
        <v>364523983599791997_3591242</v>
      </c>
      <c r="B60" s="30" t="str">
        <f>data!B55</f>
        <v>outside</v>
      </c>
      <c r="C60" s="35">
        <f>data!C55</f>
        <v>62.714895980178497</v>
      </c>
      <c r="D60" s="36">
        <f>data!D55</f>
        <v>62.668930753129104</v>
      </c>
      <c r="E60" s="37">
        <f>data!E55</f>
        <v>62.645702507582499</v>
      </c>
      <c r="F60" s="36"/>
      <c r="G60" s="3">
        <f t="shared" si="8"/>
        <v>3.5528111685884782E-3</v>
      </c>
      <c r="H60" s="3">
        <f t="shared" si="9"/>
        <v>5.7895740312638297E-3</v>
      </c>
      <c r="I60" s="3">
        <f t="shared" si="10"/>
        <v>6.264781869735574E-3</v>
      </c>
      <c r="K60" s="3">
        <f t="shared" si="11"/>
        <v>89.168711654615763</v>
      </c>
      <c r="L60" s="3">
        <f t="shared" si="12"/>
        <v>147.95257700517482</v>
      </c>
      <c r="M60" s="3">
        <f t="shared" si="13"/>
        <v>153.8030486191858</v>
      </c>
    </row>
    <row r="61" spans="1:13" x14ac:dyDescent="0.25">
      <c r="A61" s="30" t="str">
        <f>data!A56</f>
        <v>364087286415199375_23975226</v>
      </c>
      <c r="B61" s="30" t="str">
        <f>data!B56</f>
        <v>people</v>
      </c>
      <c r="C61" s="35">
        <f>data!C56</f>
        <v>189.05590798410799</v>
      </c>
      <c r="D61" s="36">
        <f>data!D56</f>
        <v>188.01637190823999</v>
      </c>
      <c r="E61" s="37">
        <f>data!E56</f>
        <v>175.070613866461</v>
      </c>
      <c r="F61" s="36"/>
      <c r="G61" s="3">
        <f t="shared" si="8"/>
        <v>2.2792926653055047E-3</v>
      </c>
      <c r="H61" s="3">
        <f t="shared" si="9"/>
        <v>1.1380475446004449E-3</v>
      </c>
      <c r="I61" s="3">
        <f t="shared" si="10"/>
        <v>1.6508290109064159E-3</v>
      </c>
      <c r="K61" s="3">
        <f t="shared" si="11"/>
        <v>56.180265463098202</v>
      </c>
      <c r="L61" s="3">
        <f t="shared" si="12"/>
        <v>27.72790101095557</v>
      </c>
      <c r="M61" s="3">
        <f t="shared" si="13"/>
        <v>39.802991247146664</v>
      </c>
    </row>
    <row r="62" spans="1:13" x14ac:dyDescent="0.25">
      <c r="A62" s="30" t="str">
        <f>data!A57</f>
        <v>364088808193108263_181730745</v>
      </c>
      <c r="B62" s="30" t="str">
        <f>data!B57</f>
        <v>people</v>
      </c>
      <c r="C62" s="35">
        <f>data!C57</f>
        <v>123.168439489085</v>
      </c>
      <c r="D62" s="36">
        <f>data!D57</f>
        <v>123.15977829040099</v>
      </c>
      <c r="E62" s="37">
        <f>data!E57</f>
        <v>123.695939595881</v>
      </c>
      <c r="F62" s="36"/>
      <c r="G62" s="3">
        <f t="shared" si="8"/>
        <v>9.9282530666218397E-3</v>
      </c>
      <c r="H62" s="3">
        <f t="shared" si="9"/>
        <v>8.9053373719523259E-3</v>
      </c>
      <c r="I62" s="3">
        <f t="shared" si="10"/>
        <v>8.7442788621744996E-3</v>
      </c>
      <c r="K62" s="3">
        <f t="shared" si="11"/>
        <v>254.31426820385448</v>
      </c>
      <c r="L62" s="3">
        <f t="shared" si="12"/>
        <v>228.4834821140569</v>
      </c>
      <c r="M62" s="3">
        <f t="shared" si="13"/>
        <v>215.06565966882815</v>
      </c>
    </row>
    <row r="63" spans="1:13" x14ac:dyDescent="0.25">
      <c r="A63" s="30" t="str">
        <f>data!A58</f>
        <v>363943443661596254_232369616</v>
      </c>
      <c r="B63" s="30" t="str">
        <f>data!B58</f>
        <v>basketball</v>
      </c>
      <c r="C63" s="35">
        <f>data!C58</f>
        <v>88.792141911230701</v>
      </c>
      <c r="D63" s="36">
        <f>data!D58</f>
        <v>87.326145926780299</v>
      </c>
      <c r="E63" s="37">
        <f>data!E58</f>
        <v>88.853838267333003</v>
      </c>
      <c r="F63" s="36"/>
      <c r="G63" s="3">
        <f t="shared" si="8"/>
        <v>7.3163072767172942E-3</v>
      </c>
      <c r="H63" s="3">
        <f t="shared" si="9"/>
        <v>9.0734409482421761E-3</v>
      </c>
      <c r="I63" s="3">
        <f t="shared" si="10"/>
        <v>9.8357760573340777E-3</v>
      </c>
      <c r="K63" s="3">
        <f t="shared" si="11"/>
        <v>186.65601830539856</v>
      </c>
      <c r="L63" s="3">
        <f t="shared" si="12"/>
        <v>232.82833493836358</v>
      </c>
      <c r="M63" s="3">
        <f t="shared" si="13"/>
        <v>242.03401991800229</v>
      </c>
    </row>
    <row r="64" spans="1:13" x14ac:dyDescent="0.25">
      <c r="A64" s="30" t="str">
        <f>data!A59</f>
        <v>363947026055304590_41781412</v>
      </c>
      <c r="B64" s="30" t="str">
        <f>data!B59</f>
        <v>basketball</v>
      </c>
      <c r="C64" s="35">
        <f>data!C59</f>
        <v>211.80547011832999</v>
      </c>
      <c r="D64" s="36">
        <f>data!D59</f>
        <v>199.92734631979101</v>
      </c>
      <c r="E64" s="37">
        <f>data!E59</f>
        <v>131.30183903626801</v>
      </c>
      <c r="F64" s="36"/>
      <c r="G64" s="3">
        <f t="shared" si="8"/>
        <v>7.3199154674864612E-4</v>
      </c>
      <c r="H64" s="3">
        <f t="shared" si="9"/>
        <v>5.8752146693066539E-4</v>
      </c>
      <c r="I64" s="3">
        <f t="shared" si="10"/>
        <v>7.6434416456223949E-3</v>
      </c>
      <c r="K64" s="3">
        <f t="shared" si="11"/>
        <v>16.099921471232228</v>
      </c>
      <c r="L64" s="3">
        <f t="shared" si="12"/>
        <v>13.498847494011176</v>
      </c>
      <c r="M64" s="3">
        <f t="shared" si="13"/>
        <v>187.86652918701787</v>
      </c>
    </row>
    <row r="65" spans="1:13" x14ac:dyDescent="0.25">
      <c r="A65" s="30" t="str">
        <f>data!A60</f>
        <v>364086101881265745_17699742</v>
      </c>
      <c r="B65" s="30" t="str">
        <f>data!B60</f>
        <v>misc</v>
      </c>
      <c r="C65" s="35">
        <f>data!C60</f>
        <v>63.752840787731202</v>
      </c>
      <c r="D65" s="36">
        <f>data!D60</f>
        <v>56.518571916783998</v>
      </c>
      <c r="E65" s="37">
        <f>data!E60</f>
        <v>57.029166132683997</v>
      </c>
      <c r="F65" s="36"/>
      <c r="G65" s="3">
        <f t="shared" si="8"/>
        <v>3.6861493923595391E-3</v>
      </c>
      <c r="H65" s="3">
        <f t="shared" si="9"/>
        <v>4.8806522980325371E-3</v>
      </c>
      <c r="I65" s="3">
        <f t="shared" si="10"/>
        <v>5.3548235875348687E-3</v>
      </c>
      <c r="K65" s="3">
        <f t="shared" si="11"/>
        <v>92.622623638466067</v>
      </c>
      <c r="L65" s="3">
        <f t="shared" si="12"/>
        <v>124.46032748340096</v>
      </c>
      <c r="M65" s="3">
        <f t="shared" si="13"/>
        <v>131.32009321175528</v>
      </c>
    </row>
    <row r="66" spans="1:13" x14ac:dyDescent="0.25">
      <c r="A66" s="30" t="str">
        <f>data!A61</f>
        <v>364097889769125291_53232588</v>
      </c>
      <c r="B66" s="30" t="str">
        <f>data!B61</f>
        <v>misc</v>
      </c>
      <c r="C66" s="35">
        <f>data!C61</f>
        <v>140.95721730958101</v>
      </c>
      <c r="D66" s="36">
        <f>data!D61</f>
        <v>111.828911956939</v>
      </c>
      <c r="E66" s="37">
        <f>data!E61</f>
        <v>96.026069033277693</v>
      </c>
      <c r="F66" s="36"/>
      <c r="G66" s="3">
        <f t="shared" si="8"/>
        <v>8.7099454804450849E-3</v>
      </c>
      <c r="H66" s="3">
        <f t="shared" si="9"/>
        <v>9.7629217107548637E-3</v>
      </c>
      <c r="I66" s="3">
        <f t="shared" si="10"/>
        <v>1.0264962845943819E-2</v>
      </c>
      <c r="K66" s="3">
        <f t="shared" si="11"/>
        <v>222.75597191863798</v>
      </c>
      <c r="L66" s="3">
        <f t="shared" si="12"/>
        <v>250.64885074430393</v>
      </c>
      <c r="M66" s="3">
        <f t="shared" si="13"/>
        <v>252.63822850483376</v>
      </c>
    </row>
    <row r="67" spans="1:13" x14ac:dyDescent="0.25">
      <c r="A67" s="30" t="str">
        <f>data!A62</f>
        <v>364130798571389647_18002079</v>
      </c>
      <c r="B67" s="30" t="str">
        <f>data!B62</f>
        <v>misc</v>
      </c>
      <c r="C67" s="35">
        <f>data!C62</f>
        <v>38.401234567901199</v>
      </c>
      <c r="D67" s="36">
        <f>data!D62</f>
        <v>15.5393118031526</v>
      </c>
      <c r="E67" s="37">
        <f>data!E62</f>
        <v>25.632812166260798</v>
      </c>
      <c r="F67" s="36"/>
      <c r="G67" s="3">
        <f t="shared" si="8"/>
        <v>1.2371343869027958E-3</v>
      </c>
      <c r="H67" s="3">
        <f t="shared" si="9"/>
        <v>8.5980742406259155E-4</v>
      </c>
      <c r="I67" s="3">
        <f t="shared" si="10"/>
        <v>1.5050036119218162E-3</v>
      </c>
      <c r="K67" s="3">
        <f t="shared" si="11"/>
        <v>29.184833357866076</v>
      </c>
      <c r="L67" s="3">
        <f t="shared" si="12"/>
        <v>20.536427752410049</v>
      </c>
      <c r="M67" s="3">
        <f t="shared" si="13"/>
        <v>36.19998437664227</v>
      </c>
    </row>
    <row r="68" spans="1:13" x14ac:dyDescent="0.25">
      <c r="A68" s="30" t="str">
        <f>data!A63</f>
        <v>364379753807356055_28900519</v>
      </c>
      <c r="B68" s="30" t="str">
        <f>data!B63</f>
        <v>misc</v>
      </c>
      <c r="C68" s="35">
        <f>data!C63</f>
        <v>176.76773890384001</v>
      </c>
      <c r="D68" s="36">
        <f>data!D63</f>
        <v>174.10365671322899</v>
      </c>
      <c r="E68" s="37">
        <f>data!E63</f>
        <v>165.533619548037</v>
      </c>
      <c r="F68" s="36"/>
      <c r="G68" s="3">
        <f t="shared" si="8"/>
        <v>3.6816292126335233E-3</v>
      </c>
      <c r="H68" s="3">
        <f t="shared" si="9"/>
        <v>2.2039682784410282E-3</v>
      </c>
      <c r="I68" s="3">
        <f t="shared" si="10"/>
        <v>2.5736098430371138E-3</v>
      </c>
      <c r="K68" s="3">
        <f t="shared" si="11"/>
        <v>92.505535661115715</v>
      </c>
      <c r="L68" s="3">
        <f t="shared" si="12"/>
        <v>55.277991336987135</v>
      </c>
      <c r="M68" s="3">
        <f t="shared" si="13"/>
        <v>62.60276207779458</v>
      </c>
    </row>
    <row r="69" spans="1:13" x14ac:dyDescent="0.25">
      <c r="A69" s="30" t="str">
        <f>data!A64</f>
        <v>364380387836996952_243067346</v>
      </c>
      <c r="B69" s="30" t="str">
        <f>data!B64</f>
        <v>misc</v>
      </c>
      <c r="C69" s="35">
        <f>data!C64</f>
        <v>187.03182536631201</v>
      </c>
      <c r="D69" s="36">
        <f>data!D64</f>
        <v>198.200756119441</v>
      </c>
      <c r="E69" s="37">
        <f>data!E64</f>
        <v>208.37440727925099</v>
      </c>
      <c r="F69" s="36"/>
      <c r="G69" s="3">
        <f t="shared" si="8"/>
        <v>2.4826180238966046E-3</v>
      </c>
      <c r="H69" s="3">
        <f t="shared" si="9"/>
        <v>6.5014880089345574E-4</v>
      </c>
      <c r="I69" s="3">
        <f t="shared" si="10"/>
        <v>2.1643895139012849E-4</v>
      </c>
      <c r="K69" s="3">
        <f t="shared" si="11"/>
        <v>61.447081480268501</v>
      </c>
      <c r="L69" s="3">
        <f t="shared" si="12"/>
        <v>15.117531372442482</v>
      </c>
      <c r="M69" s="3">
        <f t="shared" si="13"/>
        <v>4.3625448269301925</v>
      </c>
    </row>
    <row r="70" spans="1:13" x14ac:dyDescent="0.25">
      <c r="A70" s="30" t="str">
        <f>data!A65</f>
        <v>364380917726775349_21910577</v>
      </c>
      <c r="B70" s="30" t="str">
        <f>data!B65</f>
        <v>misc</v>
      </c>
      <c r="C70" s="35">
        <f>data!C65</f>
        <v>162.671301636122</v>
      </c>
      <c r="D70" s="36">
        <f>data!D65</f>
        <v>157.453650305438</v>
      </c>
      <c r="E70" s="37">
        <f>data!E65</f>
        <v>157.75274467085299</v>
      </c>
      <c r="F70" s="36"/>
      <c r="G70" s="3">
        <f t="shared" si="8"/>
        <v>5.6837734882002168E-3</v>
      </c>
      <c r="H70" s="3">
        <f t="shared" si="9"/>
        <v>4.1519083748011686E-3</v>
      </c>
      <c r="I70" s="3">
        <f t="shared" si="10"/>
        <v>3.5329679254391781E-3</v>
      </c>
      <c r="K70" s="3">
        <f t="shared" si="11"/>
        <v>144.36785924096486</v>
      </c>
      <c r="L70" s="3">
        <f t="shared" si="12"/>
        <v>105.62500486308546</v>
      </c>
      <c r="M70" s="3">
        <f t="shared" si="13"/>
        <v>86.306271797206378</v>
      </c>
    </row>
    <row r="71" spans="1:13" x14ac:dyDescent="0.25">
      <c r="A71" s="30" t="str">
        <f>data!A66</f>
        <v>364382957635044547_23045704</v>
      </c>
      <c r="B71" s="30" t="str">
        <f>data!B66</f>
        <v>misc</v>
      </c>
      <c r="C71" s="35">
        <f>data!C66</f>
        <v>102.06478277585499</v>
      </c>
      <c r="D71" s="36">
        <f>data!D66</f>
        <v>98.728469819300201</v>
      </c>
      <c r="E71" s="37">
        <f>data!E66</f>
        <v>86.097291639967494</v>
      </c>
      <c r="F71" s="36"/>
      <c r="G71" s="3">
        <f t="shared" si="8"/>
        <v>8.9815742991552639E-3</v>
      </c>
      <c r="H71" s="3">
        <f t="shared" si="9"/>
        <v>9.8327495136095872E-3</v>
      </c>
      <c r="I71" s="3">
        <f t="shared" si="10"/>
        <v>9.5867490214153941E-3</v>
      </c>
      <c r="K71" s="3">
        <f t="shared" si="11"/>
        <v>229.79207908707477</v>
      </c>
      <c r="L71" s="3">
        <f t="shared" si="12"/>
        <v>252.45363998879543</v>
      </c>
      <c r="M71" s="3">
        <f t="shared" si="13"/>
        <v>235.88114032635366</v>
      </c>
    </row>
    <row r="72" spans="1:13" x14ac:dyDescent="0.25">
      <c r="A72" s="30" t="str">
        <f>data!A67</f>
        <v>364395363364735449_31932529</v>
      </c>
      <c r="B72" s="30" t="str">
        <f>data!B67</f>
        <v>misc</v>
      </c>
      <c r="C72" s="35">
        <f>data!C67</f>
        <v>167.46031440898801</v>
      </c>
      <c r="D72" s="36">
        <f>data!D67</f>
        <v>165.57901875347</v>
      </c>
      <c r="E72" s="37">
        <f>data!E67</f>
        <v>181.883965568798</v>
      </c>
      <c r="F72" s="36"/>
      <c r="G72" s="3">
        <f t="shared" ref="G72:G135" si="28">_xlfn.NORM.DIST(C72,C$5,C$4,0)</f>
        <v>4.9726851435262015E-3</v>
      </c>
      <c r="H72" s="3">
        <f t="shared" ref="H72:H135" si="29">_xlfn.NORM.DIST(D72,D$5,D$4,0)</f>
        <v>3.1141916432638065E-3</v>
      </c>
      <c r="I72" s="3">
        <f t="shared" ref="I72:I135" si="30">_xlfn.NORM.DIST(E72,E$5,E$4,0)</f>
        <v>1.1577617299250817E-3</v>
      </c>
      <c r="K72" s="3">
        <f t="shared" ref="K72:K135" si="31">(255/(G$4-G$5))*(G72-G$5)</f>
        <v>125.94826067586904</v>
      </c>
      <c r="L72" s="3">
        <f t="shared" ref="L72:L135" si="32">(255/(H$4-H$5))*(H72-H$5)</f>
        <v>78.80388319892586</v>
      </c>
      <c r="M72" s="3">
        <f t="shared" ref="M72:M135" si="33">(255/(I$4-I$5))*(I72-I$5)</f>
        <v>27.620444082065472</v>
      </c>
    </row>
    <row r="73" spans="1:13" x14ac:dyDescent="0.25">
      <c r="A73" s="30" t="str">
        <f>data!A68</f>
        <v>364398948807507925_26808230</v>
      </c>
      <c r="B73" s="30" t="str">
        <f>data!B68</f>
        <v>misc</v>
      </c>
      <c r="C73" s="35">
        <f>data!C68</f>
        <v>24.5608206245461</v>
      </c>
      <c r="D73" s="36">
        <f>data!D68</f>
        <v>47.121096586782798</v>
      </c>
      <c r="E73" s="37">
        <f>data!E68</f>
        <v>80.826135247127198</v>
      </c>
      <c r="F73" s="36"/>
      <c r="G73" s="3">
        <f t="shared" si="28"/>
        <v>5.7572737799398393E-4</v>
      </c>
      <c r="H73" s="3">
        <f t="shared" si="29"/>
        <v>3.5932666675719746E-3</v>
      </c>
      <c r="I73" s="3">
        <f t="shared" si="30"/>
        <v>8.998643815798707E-3</v>
      </c>
      <c r="K73" s="3">
        <f t="shared" si="31"/>
        <v>12.052149798235986</v>
      </c>
      <c r="L73" s="3">
        <f t="shared" si="32"/>
        <v>91.186192477290788</v>
      </c>
      <c r="M73" s="3">
        <f t="shared" si="33"/>
        <v>221.35042680750979</v>
      </c>
    </row>
    <row r="74" spans="1:13" x14ac:dyDescent="0.25">
      <c r="A74" s="30" t="str">
        <f>data!A69</f>
        <v>364401857356229010_200748449</v>
      </c>
      <c r="B74" s="30" t="str">
        <f>data!B69</f>
        <v>misc</v>
      </c>
      <c r="C74" s="35">
        <f>data!C69</f>
        <v>106.73260284505901</v>
      </c>
      <c r="D74" s="36">
        <f>data!D69</f>
        <v>90.563650732624197</v>
      </c>
      <c r="E74" s="37">
        <f>data!E69</f>
        <v>82.435281302063302</v>
      </c>
      <c r="F74" s="36"/>
      <c r="G74" s="3">
        <f t="shared" si="28"/>
        <v>9.4048405663993001E-3</v>
      </c>
      <c r="H74" s="3">
        <f t="shared" si="29"/>
        <v>9.3592119923515543E-3</v>
      </c>
      <c r="I74" s="3">
        <f t="shared" si="30"/>
        <v>9.1924941461770469E-3</v>
      </c>
      <c r="K74" s="3">
        <f t="shared" si="31"/>
        <v>240.75611019119282</v>
      </c>
      <c r="L74" s="3">
        <f t="shared" si="32"/>
        <v>240.21445458856562</v>
      </c>
      <c r="M74" s="3">
        <f t="shared" si="33"/>
        <v>226.14001817544747</v>
      </c>
    </row>
    <row r="75" spans="1:13" x14ac:dyDescent="0.25">
      <c r="A75" s="30" t="str">
        <f>data!A70</f>
        <v>364403567825914745_191422433</v>
      </c>
      <c r="B75" s="30" t="str">
        <f>data!B70</f>
        <v>misc</v>
      </c>
      <c r="C75" s="35">
        <f>data!C70</f>
        <v>196.093895510273</v>
      </c>
      <c r="D75" s="36">
        <f>data!D70</f>
        <v>209.30121961638599</v>
      </c>
      <c r="E75" s="37">
        <f>data!E70</f>
        <v>213.48687470630901</v>
      </c>
      <c r="F75" s="36"/>
      <c r="G75" s="3">
        <f t="shared" si="28"/>
        <v>1.6601274071351339E-3</v>
      </c>
      <c r="H75" s="3">
        <f t="shared" si="29"/>
        <v>3.2824595739166948E-4</v>
      </c>
      <c r="I75" s="3">
        <f t="shared" si="30"/>
        <v>1.4829257370856363E-4</v>
      </c>
      <c r="K75" s="3">
        <f t="shared" si="31"/>
        <v>40.141786438131966</v>
      </c>
      <c r="L75" s="3">
        <f t="shared" si="32"/>
        <v>6.7975389629440821</v>
      </c>
      <c r="M75" s="3">
        <f t="shared" si="33"/>
        <v>2.6788061319131753</v>
      </c>
    </row>
    <row r="76" spans="1:13" x14ac:dyDescent="0.25">
      <c r="A76" s="30" t="str">
        <f>data!A71</f>
        <v>364431329528492451_33201131</v>
      </c>
      <c r="B76" s="30" t="str">
        <f>data!B71</f>
        <v>misc</v>
      </c>
      <c r="C76" s="35">
        <f>data!C71</f>
        <v>94.732923234653299</v>
      </c>
      <c r="D76" s="36">
        <f>data!D71</f>
        <v>83.826968260070899</v>
      </c>
      <c r="E76" s="37">
        <f>data!E71</f>
        <v>109.17165406467601</v>
      </c>
      <c r="F76" s="36"/>
      <c r="G76" s="3">
        <f t="shared" si="28"/>
        <v>8.1291328009899227E-3</v>
      </c>
      <c r="H76" s="3">
        <f t="shared" si="29"/>
        <v>8.7105200675977271E-3</v>
      </c>
      <c r="I76" s="3">
        <f t="shared" si="30"/>
        <v>1.0144671851040378E-2</v>
      </c>
      <c r="K76" s="3">
        <f t="shared" si="31"/>
        <v>207.71095468946908</v>
      </c>
      <c r="L76" s="3">
        <f t="shared" si="32"/>
        <v>223.44817867952787</v>
      </c>
      <c r="M76" s="3">
        <f t="shared" si="33"/>
        <v>249.66611744520497</v>
      </c>
    </row>
    <row r="77" spans="1:13" x14ac:dyDescent="0.25">
      <c r="A77" s="30" t="str">
        <f>data!A72</f>
        <v>364440320441105376_225628629</v>
      </c>
      <c r="B77" s="30" t="str">
        <f>data!B72</f>
        <v>misc</v>
      </c>
      <c r="C77" s="35">
        <f>data!C72</f>
        <v>179.90777051561301</v>
      </c>
      <c r="D77" s="36">
        <f>data!D72</f>
        <v>169.63921995813499</v>
      </c>
      <c r="E77" s="37">
        <f>data!E72</f>
        <v>160.03490110641201</v>
      </c>
      <c r="F77" s="36"/>
      <c r="G77" s="3">
        <f t="shared" si="28"/>
        <v>3.2863341738008558E-3</v>
      </c>
      <c r="H77" s="3">
        <f t="shared" si="29"/>
        <v>2.6562832990734389E-3</v>
      </c>
      <c r="I77" s="3">
        <f t="shared" si="30"/>
        <v>3.2331055611495535E-3</v>
      </c>
      <c r="K77" s="3">
        <f t="shared" si="31"/>
        <v>82.266054189359039</v>
      </c>
      <c r="L77" s="3">
        <f t="shared" si="32"/>
        <v>66.968653952531525</v>
      </c>
      <c r="M77" s="3">
        <f t="shared" si="33"/>
        <v>78.897369327100265</v>
      </c>
    </row>
    <row r="78" spans="1:13" x14ac:dyDescent="0.25">
      <c r="A78" s="30" t="str">
        <f>data!A73</f>
        <v>364443607497971526_23441284</v>
      </c>
      <c r="B78" s="30" t="str">
        <f>data!B73</f>
        <v>misc</v>
      </c>
      <c r="C78" s="35">
        <f>data!C73</f>
        <v>211.138418984151</v>
      </c>
      <c r="D78" s="36">
        <f>data!D73</f>
        <v>175.67706864881001</v>
      </c>
      <c r="E78" s="37">
        <f>data!E73</f>
        <v>148.263872869409</v>
      </c>
      <c r="F78" s="36"/>
      <c r="G78" s="3">
        <f t="shared" si="28"/>
        <v>7.6025937152260912E-4</v>
      </c>
      <c r="H78" s="3">
        <f t="shared" si="29"/>
        <v>2.0575745419594235E-3</v>
      </c>
      <c r="I78" s="3">
        <f t="shared" si="30"/>
        <v>4.9197315739821718E-3</v>
      </c>
      <c r="K78" s="3">
        <f t="shared" si="31"/>
        <v>16.832153954783294</v>
      </c>
      <c r="L78" s="3">
        <f t="shared" si="32"/>
        <v>51.494257204429523</v>
      </c>
      <c r="M78" s="3">
        <f t="shared" si="33"/>
        <v>120.56998023385412</v>
      </c>
    </row>
    <row r="79" spans="1:13" x14ac:dyDescent="0.25">
      <c r="A79" s="30" t="str">
        <f>data!A74</f>
        <v>364447107519875658_226152305</v>
      </c>
      <c r="B79" s="30" t="str">
        <f>data!B74</f>
        <v>misc</v>
      </c>
      <c r="C79" s="35">
        <f>data!C74</f>
        <v>153.02155154000599</v>
      </c>
      <c r="D79" s="36">
        <f>data!D74</f>
        <v>134.38636849075101</v>
      </c>
      <c r="E79" s="37">
        <f>data!E74</f>
        <v>124.990559186637</v>
      </c>
      <c r="F79" s="36"/>
      <c r="G79" s="3">
        <f t="shared" si="28"/>
        <v>7.1245832588656627E-3</v>
      </c>
      <c r="H79" s="3">
        <f t="shared" si="29"/>
        <v>7.5163986543359349E-3</v>
      </c>
      <c r="I79" s="3">
        <f t="shared" si="30"/>
        <v>8.5698703951496025E-3</v>
      </c>
      <c r="K79" s="3">
        <f t="shared" si="31"/>
        <v>181.68971633945472</v>
      </c>
      <c r="L79" s="3">
        <f t="shared" si="32"/>
        <v>192.58457714597236</v>
      </c>
      <c r="M79" s="3">
        <f t="shared" si="33"/>
        <v>210.75643158277157</v>
      </c>
    </row>
    <row r="80" spans="1:13" x14ac:dyDescent="0.25">
      <c r="A80" s="30" t="str">
        <f>data!A75</f>
        <v>364451953518181488_11497430</v>
      </c>
      <c r="B80" s="30" t="str">
        <f>data!B75</f>
        <v>misc</v>
      </c>
      <c r="C80" s="35">
        <f>data!C75</f>
        <v>78.241125208253195</v>
      </c>
      <c r="D80" s="36">
        <f>data!D75</f>
        <v>58.572044939980302</v>
      </c>
      <c r="E80" s="37">
        <f>data!E75</f>
        <v>82.484781494296996</v>
      </c>
      <c r="F80" s="36"/>
      <c r="G80" s="3">
        <f t="shared" si="28"/>
        <v>5.7478836188471095E-3</v>
      </c>
      <c r="H80" s="3">
        <f t="shared" si="29"/>
        <v>5.1805196806731027E-3</v>
      </c>
      <c r="I80" s="3">
        <f t="shared" si="30"/>
        <v>9.1982683995371559E-3</v>
      </c>
      <c r="K80" s="3">
        <f t="shared" si="31"/>
        <v>146.02852894440792</v>
      </c>
      <c r="L80" s="3">
        <f t="shared" si="32"/>
        <v>132.21078510684166</v>
      </c>
      <c r="M80" s="3">
        <f t="shared" si="33"/>
        <v>226.28268656293943</v>
      </c>
    </row>
    <row r="81" spans="1:13" x14ac:dyDescent="0.25">
      <c r="A81" s="30" t="str">
        <f>data!A76</f>
        <v>364453284615587751_34768872</v>
      </c>
      <c r="B81" s="30" t="str">
        <f>data!B76</f>
        <v>misc</v>
      </c>
      <c r="C81" s="35">
        <f>data!C76</f>
        <v>167.606412063736</v>
      </c>
      <c r="D81" s="36">
        <f>data!D76</f>
        <v>162.15902003502899</v>
      </c>
      <c r="E81" s="37">
        <f>data!E76</f>
        <v>162.88829082831299</v>
      </c>
      <c r="F81" s="36"/>
      <c r="G81" s="3">
        <f t="shared" si="28"/>
        <v>4.9513392463779345E-3</v>
      </c>
      <c r="H81" s="3">
        <f t="shared" si="29"/>
        <v>3.5325048860297206E-3</v>
      </c>
      <c r="I81" s="3">
        <f t="shared" si="30"/>
        <v>2.8794683484302348E-3</v>
      </c>
      <c r="K81" s="3">
        <f t="shared" si="31"/>
        <v>125.3953295816839</v>
      </c>
      <c r="L81" s="3">
        <f t="shared" si="32"/>
        <v>89.615726197093579</v>
      </c>
      <c r="M81" s="3">
        <f t="shared" si="33"/>
        <v>70.159815266107827</v>
      </c>
    </row>
    <row r="82" spans="1:13" x14ac:dyDescent="0.25">
      <c r="A82" s="30" t="str">
        <f>data!A77</f>
        <v>364453707820714540_41663729</v>
      </c>
      <c r="B82" s="30" t="str">
        <f>data!B77</f>
        <v>misc</v>
      </c>
      <c r="C82" s="35">
        <f>data!C77</f>
        <v>218.2612777137</v>
      </c>
      <c r="D82" s="36">
        <f>data!D77</f>
        <v>215.62840146952001</v>
      </c>
      <c r="E82" s="37">
        <f>data!E77</f>
        <v>191.83141099577</v>
      </c>
      <c r="F82" s="36"/>
      <c r="G82" s="3">
        <f t="shared" si="28"/>
        <v>5.000670492426799E-4</v>
      </c>
      <c r="H82" s="3">
        <f t="shared" si="29"/>
        <v>2.1487177141030412E-4</v>
      </c>
      <c r="I82" s="3">
        <f t="shared" si="30"/>
        <v>6.5199065969543551E-4</v>
      </c>
      <c r="K82" s="3">
        <f t="shared" si="31"/>
        <v>10.092290811177097</v>
      </c>
      <c r="L82" s="3">
        <f t="shared" si="32"/>
        <v>3.8672375200095299</v>
      </c>
      <c r="M82" s="3">
        <f t="shared" si="33"/>
        <v>15.124015794341558</v>
      </c>
    </row>
    <row r="83" spans="1:13" x14ac:dyDescent="0.25">
      <c r="A83" s="30" t="str">
        <f>data!A78</f>
        <v>364454959900700548_44065170</v>
      </c>
      <c r="B83" s="30" t="str">
        <f>data!B78</f>
        <v>misc</v>
      </c>
      <c r="C83" s="35">
        <f>data!C78</f>
        <v>149.98332906147201</v>
      </c>
      <c r="D83" s="36">
        <f>data!D78</f>
        <v>144.870498526207</v>
      </c>
      <c r="E83" s="37">
        <f>data!E78</f>
        <v>138.491755307787</v>
      </c>
      <c r="F83" s="36"/>
      <c r="G83" s="3">
        <f t="shared" si="28"/>
        <v>7.558600035338944E-3</v>
      </c>
      <c r="H83" s="3">
        <f t="shared" si="29"/>
        <v>5.9787327826365897E-3</v>
      </c>
      <c r="I83" s="3">
        <f t="shared" si="30"/>
        <v>6.4933672445430723E-3</v>
      </c>
      <c r="K83" s="3">
        <f t="shared" si="31"/>
        <v>192.93222207454681</v>
      </c>
      <c r="L83" s="3">
        <f t="shared" si="32"/>
        <v>152.84162787061965</v>
      </c>
      <c r="M83" s="3">
        <f t="shared" si="33"/>
        <v>159.45086224879375</v>
      </c>
    </row>
    <row r="84" spans="1:13" x14ac:dyDescent="0.25">
      <c r="A84" s="30" t="str">
        <f>data!A79</f>
        <v>364455709247695208_32301177</v>
      </c>
      <c r="B84" s="30" t="str">
        <f>data!B79</f>
        <v>misc</v>
      </c>
      <c r="C84" s="35">
        <f>data!C79</f>
        <v>166.10584604211999</v>
      </c>
      <c r="D84" s="36">
        <f>data!D79</f>
        <v>166.03100303302099</v>
      </c>
      <c r="E84" s="37">
        <f>data!E79</f>
        <v>166.62443931820999</v>
      </c>
      <c r="F84" s="36"/>
      <c r="G84" s="3">
        <f t="shared" si="28"/>
        <v>5.1717429434475614E-3</v>
      </c>
      <c r="H84" s="3">
        <f t="shared" si="29"/>
        <v>3.0610877133027342E-3</v>
      </c>
      <c r="I84" s="3">
        <f t="shared" si="30"/>
        <v>2.4537784913672036E-3</v>
      </c>
      <c r="K84" s="3">
        <f t="shared" si="31"/>
        <v>131.1045324573781</v>
      </c>
      <c r="L84" s="3">
        <f t="shared" si="32"/>
        <v>77.431343927808157</v>
      </c>
      <c r="M84" s="3">
        <f t="shared" si="33"/>
        <v>59.64200773475924</v>
      </c>
    </row>
    <row r="85" spans="1:13" x14ac:dyDescent="0.25">
      <c r="A85" s="30" t="str">
        <f>data!A80</f>
        <v>364459694020922020_42356057</v>
      </c>
      <c r="B85" s="30" t="str">
        <f>data!B80</f>
        <v>misc</v>
      </c>
      <c r="C85" s="35">
        <f>data!C80</f>
        <v>204.482592165406</v>
      </c>
      <c r="D85" s="36">
        <f>data!D80</f>
        <v>203.67911914221</v>
      </c>
      <c r="E85" s="37">
        <f>data!E80</f>
        <v>198.84760134990799</v>
      </c>
      <c r="F85" s="36"/>
      <c r="G85" s="3">
        <f t="shared" si="28"/>
        <v>1.0928657127187759E-3</v>
      </c>
      <c r="H85" s="3">
        <f t="shared" si="29"/>
        <v>4.6845994452366529E-4</v>
      </c>
      <c r="I85" s="3">
        <f t="shared" si="30"/>
        <v>4.1775126892431034E-4</v>
      </c>
      <c r="K85" s="3">
        <f t="shared" si="31"/>
        <v>25.447785656421225</v>
      </c>
      <c r="L85" s="3">
        <f t="shared" si="32"/>
        <v>10.421549536921004</v>
      </c>
      <c r="M85" s="3">
        <f t="shared" si="33"/>
        <v>9.3365045640087825</v>
      </c>
    </row>
    <row r="86" spans="1:13" x14ac:dyDescent="0.25">
      <c r="A86" s="30" t="str">
        <f>data!A81</f>
        <v>364467055070389388_10199968</v>
      </c>
      <c r="B86" s="30" t="str">
        <f>data!B81</f>
        <v>misc</v>
      </c>
      <c r="C86" s="35">
        <f>data!C81</f>
        <v>194.78571276004899</v>
      </c>
      <c r="D86" s="36">
        <f>data!D81</f>
        <v>188.93324148831601</v>
      </c>
      <c r="E86" s="37">
        <f>data!E81</f>
        <v>188.64328890597599</v>
      </c>
      <c r="F86" s="36"/>
      <c r="G86" s="3">
        <f t="shared" si="28"/>
        <v>1.7649894496439913E-3</v>
      </c>
      <c r="H86" s="3">
        <f t="shared" si="29"/>
        <v>1.0849606727410233E-3</v>
      </c>
      <c r="I86" s="3">
        <f t="shared" si="30"/>
        <v>7.8944545084834114E-4</v>
      </c>
      <c r="K86" s="3">
        <f t="shared" si="31"/>
        <v>42.858068799101666</v>
      </c>
      <c r="L86" s="3">
        <f t="shared" si="32"/>
        <v>26.355802628382719</v>
      </c>
      <c r="M86" s="3">
        <f t="shared" si="33"/>
        <v>18.52020438944335</v>
      </c>
    </row>
    <row r="87" spans="1:13" x14ac:dyDescent="0.25">
      <c r="A87" s="30" t="str">
        <f>data!A82</f>
        <v>364467803836502613_15798955</v>
      </c>
      <c r="B87" s="30" t="str">
        <f>data!B82</f>
        <v>misc</v>
      </c>
      <c r="C87" s="35">
        <f>data!C82</f>
        <v>141.63366653851</v>
      </c>
      <c r="D87" s="36">
        <f>data!D82</f>
        <v>128.58998675723001</v>
      </c>
      <c r="E87" s="37">
        <f>data!E82</f>
        <v>120.78946131829601</v>
      </c>
      <c r="F87" s="36"/>
      <c r="G87" s="3">
        <f t="shared" si="28"/>
        <v>8.6330550792870914E-3</v>
      </c>
      <c r="H87" s="3">
        <f t="shared" si="29"/>
        <v>8.2845069627898085E-3</v>
      </c>
      <c r="I87" s="3">
        <f t="shared" si="30"/>
        <v>9.111278077414426E-3</v>
      </c>
      <c r="K87" s="3">
        <f t="shared" si="31"/>
        <v>220.76424988656237</v>
      </c>
      <c r="L87" s="3">
        <f t="shared" si="32"/>
        <v>212.43732285796673</v>
      </c>
      <c r="M87" s="3">
        <f t="shared" si="33"/>
        <v>224.13335777345546</v>
      </c>
    </row>
    <row r="88" spans="1:13" x14ac:dyDescent="0.25">
      <c r="A88" s="30" t="str">
        <f>data!A83</f>
        <v>364475687010177899_1875131</v>
      </c>
      <c r="B88" s="30" t="str">
        <f>data!B83</f>
        <v>misc</v>
      </c>
      <c r="C88" s="35">
        <f>data!C83</f>
        <v>128.842731428083</v>
      </c>
      <c r="D88" s="36">
        <f>data!D83</f>
        <v>125.21567559485599</v>
      </c>
      <c r="E88" s="37">
        <f>data!E83</f>
        <v>126.618971335811</v>
      </c>
      <c r="F88" s="36"/>
      <c r="G88" s="3">
        <f t="shared" si="28"/>
        <v>9.7281566289772452E-3</v>
      </c>
      <c r="H88" s="3">
        <f t="shared" si="29"/>
        <v>8.6836422138211796E-3</v>
      </c>
      <c r="I88" s="3">
        <f t="shared" si="30"/>
        <v>8.3420242869052148E-3</v>
      </c>
      <c r="K88" s="3">
        <f t="shared" si="31"/>
        <v>249.13109218455295</v>
      </c>
      <c r="L88" s="3">
        <f t="shared" si="32"/>
        <v>222.75348602949776</v>
      </c>
      <c r="M88" s="3">
        <f t="shared" si="33"/>
        <v>205.12688351269281</v>
      </c>
    </row>
    <row r="89" spans="1:13" x14ac:dyDescent="0.25">
      <c r="A89" s="30" t="str">
        <f>data!A84</f>
        <v>364480614424621317_209104843</v>
      </c>
      <c r="B89" s="30" t="str">
        <f>data!B84</f>
        <v>misc</v>
      </c>
      <c r="C89" s="35">
        <f>data!C84</f>
        <v>203.72942030842799</v>
      </c>
      <c r="D89" s="36">
        <f>data!D84</f>
        <v>173.705262933059</v>
      </c>
      <c r="E89" s="37">
        <f>data!E84</f>
        <v>174.157717117348</v>
      </c>
      <c r="F89" s="36"/>
      <c r="G89" s="3">
        <f t="shared" si="28"/>
        <v>1.1367026399510243E-3</v>
      </c>
      <c r="H89" s="3">
        <f t="shared" si="29"/>
        <v>2.242114046847861E-3</v>
      </c>
      <c r="I89" s="3">
        <f t="shared" si="30"/>
        <v>1.7270866711135058E-3</v>
      </c>
      <c r="K89" s="3">
        <f t="shared" si="31"/>
        <v>26.583310669583266</v>
      </c>
      <c r="L89" s="3">
        <f t="shared" si="32"/>
        <v>56.26391771199777</v>
      </c>
      <c r="M89" s="3">
        <f t="shared" si="33"/>
        <v>41.687140891638649</v>
      </c>
    </row>
    <row r="90" spans="1:13" x14ac:dyDescent="0.25">
      <c r="A90" s="30" t="str">
        <f>data!A85</f>
        <v>364484655778267064_32323998</v>
      </c>
      <c r="B90" s="30" t="str">
        <f>data!B85</f>
        <v>misc</v>
      </c>
      <c r="C90" s="35">
        <f>data!C85</f>
        <v>102.057274979708</v>
      </c>
      <c r="D90" s="36">
        <f>data!D85</f>
        <v>99.972200862915898</v>
      </c>
      <c r="E90" s="37">
        <f>data!E85</f>
        <v>93.093596479986203</v>
      </c>
      <c r="F90" s="36"/>
      <c r="G90" s="3">
        <f t="shared" si="28"/>
        <v>8.9808109487533438E-3</v>
      </c>
      <c r="H90" s="3">
        <f t="shared" si="29"/>
        <v>9.8710999768714183E-3</v>
      </c>
      <c r="I90" s="3">
        <f t="shared" si="30"/>
        <v>1.0129646995763821E-2</v>
      </c>
      <c r="K90" s="3">
        <f t="shared" si="31"/>
        <v>229.77230572406975</v>
      </c>
      <c r="L90" s="3">
        <f t="shared" si="32"/>
        <v>253.4448569652227</v>
      </c>
      <c r="M90" s="3">
        <f t="shared" si="33"/>
        <v>249.29488817261793</v>
      </c>
    </row>
    <row r="91" spans="1:13" x14ac:dyDescent="0.25">
      <c r="A91" s="30" t="str">
        <f>data!A86</f>
        <v>364486368288042071_30669602</v>
      </c>
      <c r="B91" s="30" t="str">
        <f>data!B86</f>
        <v>misc</v>
      </c>
      <c r="C91" s="35">
        <f>data!C86</f>
        <v>52.609498483489197</v>
      </c>
      <c r="D91" s="36">
        <f>data!D86</f>
        <v>47.664103549916703</v>
      </c>
      <c r="E91" s="37">
        <f>data!E86</f>
        <v>51.905089922679302</v>
      </c>
      <c r="F91" s="36"/>
      <c r="G91" s="3">
        <f t="shared" si="28"/>
        <v>2.3964235208345512E-3</v>
      </c>
      <c r="H91" s="3">
        <f t="shared" si="29"/>
        <v>3.6628642680421042E-3</v>
      </c>
      <c r="I91" s="3">
        <f t="shared" si="30"/>
        <v>4.5551275428269943E-3</v>
      </c>
      <c r="K91" s="3">
        <f t="shared" si="31"/>
        <v>59.214351669953885</v>
      </c>
      <c r="L91" s="3">
        <f t="shared" si="32"/>
        <v>92.985031845503968</v>
      </c>
      <c r="M91" s="3">
        <f t="shared" si="33"/>
        <v>111.56146156417822</v>
      </c>
    </row>
    <row r="92" spans="1:13" x14ac:dyDescent="0.25">
      <c r="A92" s="30" t="str">
        <f>data!A87</f>
        <v>364491113546114457_33178320</v>
      </c>
      <c r="B92" s="30" t="str">
        <f>data!B87</f>
        <v>misc</v>
      </c>
      <c r="C92" s="35">
        <f>data!C87</f>
        <v>104.247415523943</v>
      </c>
      <c r="D92" s="36">
        <f>data!D87</f>
        <v>84.209929941475494</v>
      </c>
      <c r="E92" s="37">
        <f>data!E87</f>
        <v>74.041693365799404</v>
      </c>
      <c r="F92" s="36"/>
      <c r="G92" s="3">
        <f t="shared" si="28"/>
        <v>9.1925754507237584E-3</v>
      </c>
      <c r="H92" s="3">
        <f t="shared" si="29"/>
        <v>8.7527572254504395E-3</v>
      </c>
      <c r="I92" s="3">
        <f t="shared" si="30"/>
        <v>8.0688368167357184E-3</v>
      </c>
      <c r="K92" s="3">
        <f t="shared" si="31"/>
        <v>235.25772416166296</v>
      </c>
      <c r="L92" s="3">
        <f t="shared" si="32"/>
        <v>224.53985226933077</v>
      </c>
      <c r="M92" s="3">
        <f t="shared" si="33"/>
        <v>198.37705571307637</v>
      </c>
    </row>
    <row r="93" spans="1:13" x14ac:dyDescent="0.25">
      <c r="A93" s="30" t="str">
        <f>data!A88</f>
        <v>364492008610568015_28863300</v>
      </c>
      <c r="B93" s="30" t="str">
        <f>data!B88</f>
        <v>misc</v>
      </c>
      <c r="C93" s="35">
        <f>data!C88</f>
        <v>207.045409885086</v>
      </c>
      <c r="D93" s="36">
        <f>data!D88</f>
        <v>207.30611089751801</v>
      </c>
      <c r="E93" s="37">
        <f>data!E88</f>
        <v>208.903039429279</v>
      </c>
      <c r="F93" s="36"/>
      <c r="G93" s="3">
        <f t="shared" si="28"/>
        <v>9.5345333817874493E-4</v>
      </c>
      <c r="H93" s="3">
        <f t="shared" si="29"/>
        <v>3.732422949251593E-4</v>
      </c>
      <c r="I93" s="3">
        <f t="shared" si="30"/>
        <v>2.0831007245198312E-4</v>
      </c>
      <c r="K93" s="3">
        <f t="shared" si="31"/>
        <v>21.836532577577177</v>
      </c>
      <c r="L93" s="3">
        <f t="shared" si="32"/>
        <v>7.9605270952057534</v>
      </c>
      <c r="M93" s="3">
        <f t="shared" si="33"/>
        <v>4.1616991109741583</v>
      </c>
    </row>
    <row r="94" spans="1:13" x14ac:dyDescent="0.25">
      <c r="A94" s="30" t="str">
        <f>data!A89</f>
        <v>364497189247518020_8463712</v>
      </c>
      <c r="B94" s="30" t="str">
        <f>data!B89</f>
        <v>misc</v>
      </c>
      <c r="C94" s="35">
        <f>data!C89</f>
        <v>188.77790593361499</v>
      </c>
      <c r="D94" s="36">
        <f>data!D89</f>
        <v>213.963496945619</v>
      </c>
      <c r="E94" s="37">
        <f>data!E89</f>
        <v>199.42585116835301</v>
      </c>
      <c r="F94" s="36"/>
      <c r="G94" s="3">
        <f t="shared" si="28"/>
        <v>2.3065488224224325E-3</v>
      </c>
      <c r="H94" s="3">
        <f t="shared" si="29"/>
        <v>2.4079422774347039E-4</v>
      </c>
      <c r="I94" s="3">
        <f t="shared" si="30"/>
        <v>4.021069447585778E-4</v>
      </c>
      <c r="K94" s="3">
        <f t="shared" si="31"/>
        <v>56.886292324994166</v>
      </c>
      <c r="L94" s="3">
        <f t="shared" si="32"/>
        <v>4.5372366961003747</v>
      </c>
      <c r="M94" s="3">
        <f t="shared" si="33"/>
        <v>8.9499696541369769</v>
      </c>
    </row>
    <row r="95" spans="1:13" x14ac:dyDescent="0.25">
      <c r="A95" s="30" t="str">
        <f>data!A90</f>
        <v>364506330420161065_6766225</v>
      </c>
      <c r="B95" s="30" t="str">
        <f>data!B90</f>
        <v>misc</v>
      </c>
      <c r="C95" s="35">
        <f>data!C90</f>
        <v>169.86590627536401</v>
      </c>
      <c r="D95" s="36">
        <f>data!D90</f>
        <v>164.376436413345</v>
      </c>
      <c r="E95" s="37">
        <f>data!E90</f>
        <v>162.07656243325201</v>
      </c>
      <c r="F95" s="36"/>
      <c r="G95" s="3">
        <f t="shared" si="28"/>
        <v>4.6248074850520626E-3</v>
      </c>
      <c r="H95" s="3">
        <f t="shared" si="29"/>
        <v>3.2580041632237944E-3</v>
      </c>
      <c r="I95" s="3">
        <f t="shared" si="30"/>
        <v>2.9776006716498047E-3</v>
      </c>
      <c r="K95" s="3">
        <f t="shared" si="31"/>
        <v>116.93705009021858</v>
      </c>
      <c r="L95" s="3">
        <f t="shared" si="32"/>
        <v>82.52090247543093</v>
      </c>
      <c r="M95" s="3">
        <f t="shared" si="33"/>
        <v>72.584437020895621</v>
      </c>
    </row>
    <row r="96" spans="1:13" x14ac:dyDescent="0.25">
      <c r="A96" s="30" t="str">
        <f>data!A91</f>
        <v>364508143923227991_30669602</v>
      </c>
      <c r="B96" s="30" t="str">
        <f>data!B91</f>
        <v>misc</v>
      </c>
      <c r="C96" s="35">
        <f>data!C91</f>
        <v>60.812540048699098</v>
      </c>
      <c r="D96" s="36">
        <f>data!D91</f>
        <v>44.729153317100199</v>
      </c>
      <c r="E96" s="37">
        <f>data!E91</f>
        <v>51.345743090264399</v>
      </c>
      <c r="F96" s="36"/>
      <c r="G96" s="3">
        <f t="shared" si="28"/>
        <v>3.3150448618533518E-3</v>
      </c>
      <c r="H96" s="3">
        <f t="shared" si="29"/>
        <v>3.294921461610176E-3</v>
      </c>
      <c r="I96" s="3">
        <f t="shared" si="30"/>
        <v>4.4706124522241554E-3</v>
      </c>
      <c r="K96" s="3">
        <f t="shared" si="31"/>
        <v>83.009758333036302</v>
      </c>
      <c r="L96" s="3">
        <f t="shared" si="32"/>
        <v>83.475077465041352</v>
      </c>
      <c r="M96" s="3">
        <f t="shared" si="33"/>
        <v>109.47328999582551</v>
      </c>
    </row>
    <row r="97" spans="1:13" x14ac:dyDescent="0.25">
      <c r="A97" s="30" t="str">
        <f>data!A92</f>
        <v>364523515801884853_47542421</v>
      </c>
      <c r="B97" s="30" t="str">
        <f>data!B92</f>
        <v>misc</v>
      </c>
      <c r="C97" s="35">
        <f>data!C92</f>
        <v>203.96966978512501</v>
      </c>
      <c r="D97" s="36">
        <f>data!D92</f>
        <v>188.04296424452099</v>
      </c>
      <c r="E97" s="37">
        <f>data!E92</f>
        <v>173.429856038276</v>
      </c>
      <c r="F97" s="36"/>
      <c r="G97" s="3">
        <f t="shared" si="28"/>
        <v>1.1225747468624106E-3</v>
      </c>
      <c r="H97" s="3">
        <f t="shared" si="29"/>
        <v>1.1364802045956191E-3</v>
      </c>
      <c r="I97" s="3">
        <f t="shared" si="30"/>
        <v>1.7896829178446227E-3</v>
      </c>
      <c r="K97" s="3">
        <f t="shared" si="31"/>
        <v>26.217350348039595</v>
      </c>
      <c r="L97" s="3">
        <f t="shared" si="32"/>
        <v>27.687391095599132</v>
      </c>
      <c r="M97" s="3">
        <f t="shared" si="33"/>
        <v>43.233748743291571</v>
      </c>
    </row>
    <row r="98" spans="1:13" x14ac:dyDescent="0.25">
      <c r="A98" s="30" t="str">
        <f>data!A93</f>
        <v>364529193289510464_30669602</v>
      </c>
      <c r="B98" s="30" t="str">
        <f>data!B93</f>
        <v>misc</v>
      </c>
      <c r="C98" s="35">
        <f>data!C93</f>
        <v>61.611890725789102</v>
      </c>
      <c r="D98" s="36">
        <f>data!D93</f>
        <v>61.517236960143499</v>
      </c>
      <c r="E98" s="37">
        <f>data!E93</f>
        <v>53.729324191550198</v>
      </c>
      <c r="F98" s="36"/>
      <c r="G98" s="3">
        <f t="shared" si="28"/>
        <v>3.4138864441068516E-3</v>
      </c>
      <c r="H98" s="3">
        <f t="shared" si="29"/>
        <v>5.6173663122916825E-3</v>
      </c>
      <c r="I98" s="3">
        <f t="shared" si="30"/>
        <v>4.8349290054462406E-3</v>
      </c>
      <c r="K98" s="3">
        <f t="shared" si="31"/>
        <v>85.570090365314215</v>
      </c>
      <c r="L98" s="3">
        <f t="shared" si="32"/>
        <v>143.50164734230171</v>
      </c>
      <c r="M98" s="3">
        <f t="shared" si="33"/>
        <v>118.47470575355835</v>
      </c>
    </row>
    <row r="99" spans="1:13" x14ac:dyDescent="0.25">
      <c r="A99" s="30" t="str">
        <f>data!A94</f>
        <v>364532530553129136_49368169</v>
      </c>
      <c r="B99" s="30" t="str">
        <f>data!B94</f>
        <v>misc</v>
      </c>
      <c r="C99" s="35">
        <f>data!C94</f>
        <v>109.046488530052</v>
      </c>
      <c r="D99" s="36">
        <f>data!D94</f>
        <v>94.541511811696296</v>
      </c>
      <c r="E99" s="37">
        <f>data!E94</f>
        <v>69.944102695544402</v>
      </c>
      <c r="F99" s="36"/>
      <c r="G99" s="3">
        <f t="shared" si="28"/>
        <v>9.5737239991545986E-3</v>
      </c>
      <c r="H99" s="3">
        <f t="shared" si="29"/>
        <v>9.6366017282640687E-3</v>
      </c>
      <c r="I99" s="3">
        <f t="shared" si="30"/>
        <v>7.4417121636715933E-3</v>
      </c>
      <c r="K99" s="3">
        <f t="shared" si="31"/>
        <v>245.13076357842283</v>
      </c>
      <c r="L99" s="3">
        <f t="shared" si="32"/>
        <v>247.38394856432194</v>
      </c>
      <c r="M99" s="3">
        <f t="shared" si="33"/>
        <v>182.88226228623751</v>
      </c>
    </row>
    <row r="100" spans="1:13" x14ac:dyDescent="0.25">
      <c r="A100" s="30" t="str">
        <f>data!A95</f>
        <v>364535792528474334_1161231</v>
      </c>
      <c r="B100" s="30" t="str">
        <f>data!B95</f>
        <v>misc</v>
      </c>
      <c r="C100" s="35">
        <f>data!C95</f>
        <v>90.436018198128906</v>
      </c>
      <c r="D100" s="36">
        <f>data!D95</f>
        <v>59.193301721559997</v>
      </c>
      <c r="E100" s="37">
        <f>data!E95</f>
        <v>47.523281643812098</v>
      </c>
      <c r="F100" s="36"/>
      <c r="G100" s="3">
        <f t="shared" si="28"/>
        <v>7.5493073411470619E-3</v>
      </c>
      <c r="H100" s="3">
        <f t="shared" si="29"/>
        <v>5.2721057893289069E-3</v>
      </c>
      <c r="I100" s="3">
        <f t="shared" si="30"/>
        <v>3.9113909560507705E-3</v>
      </c>
      <c r="K100" s="3">
        <f t="shared" si="31"/>
        <v>192.69150979472295</v>
      </c>
      <c r="L100" s="3">
        <f t="shared" si="32"/>
        <v>134.57794570891181</v>
      </c>
      <c r="M100" s="3">
        <f t="shared" si="33"/>
        <v>95.656225843240946</v>
      </c>
    </row>
    <row r="101" spans="1:13" x14ac:dyDescent="0.25">
      <c r="A101" s="30" t="str">
        <f>data!A96</f>
        <v>364540913986330713_1689119</v>
      </c>
      <c r="B101" s="30" t="str">
        <f>data!B96</f>
        <v>misc</v>
      </c>
      <c r="C101" s="35">
        <f>data!C96</f>
        <v>134.19671921055999</v>
      </c>
      <c r="D101" s="36">
        <f>data!D96</f>
        <v>104.52605835362399</v>
      </c>
      <c r="E101" s="37">
        <f>data!E96</f>
        <v>106.05495749498</v>
      </c>
      <c r="F101" s="36"/>
      <c r="G101" s="3">
        <f t="shared" si="28"/>
        <v>9.3692355333129963E-3</v>
      </c>
      <c r="H101" s="3">
        <f t="shared" si="29"/>
        <v>9.9312223299458935E-3</v>
      </c>
      <c r="I101" s="3">
        <f t="shared" si="30"/>
        <v>1.0280860728521251E-2</v>
      </c>
      <c r="K101" s="3">
        <f t="shared" si="31"/>
        <v>239.83381914077864</v>
      </c>
      <c r="L101" s="3">
        <f t="shared" si="32"/>
        <v>254.99879639545341</v>
      </c>
      <c r="M101" s="3">
        <f t="shared" si="33"/>
        <v>253.03102825406683</v>
      </c>
    </row>
    <row r="102" spans="1:13" x14ac:dyDescent="0.25">
      <c r="A102" s="30" t="str">
        <f>data!A97</f>
        <v>364543187709987561_21708969</v>
      </c>
      <c r="B102" s="30" t="str">
        <f>data!B97</f>
        <v>misc</v>
      </c>
      <c r="C102" s="35">
        <f>data!C97</f>
        <v>172.680336622666</v>
      </c>
      <c r="D102" s="36">
        <f>data!D97</f>
        <v>177.39746465034801</v>
      </c>
      <c r="E102" s="37">
        <f>data!E97</f>
        <v>169.625688837626</v>
      </c>
      <c r="F102" s="36"/>
      <c r="G102" s="3">
        <f t="shared" si="28"/>
        <v>4.2291873751764547E-3</v>
      </c>
      <c r="H102" s="3">
        <f t="shared" si="29"/>
        <v>1.9052623041226646E-3</v>
      </c>
      <c r="I102" s="3">
        <f t="shared" si="30"/>
        <v>2.1432019741777944E-3</v>
      </c>
      <c r="K102" s="3">
        <f t="shared" si="31"/>
        <v>106.68914817652815</v>
      </c>
      <c r="L102" s="3">
        <f t="shared" si="32"/>
        <v>47.557551803228193</v>
      </c>
      <c r="M102" s="3">
        <f t="shared" si="33"/>
        <v>51.968383434448256</v>
      </c>
    </row>
    <row r="103" spans="1:13" x14ac:dyDescent="0.25">
      <c r="A103" s="30" t="str">
        <f>data!A98</f>
        <v>364550002287490108_25463500</v>
      </c>
      <c r="B103" s="30" t="str">
        <f>data!B98</f>
        <v>misc</v>
      </c>
      <c r="C103" s="35">
        <f>data!C98</f>
        <v>127.895221923192</v>
      </c>
      <c r="D103" s="36">
        <f>data!D98</f>
        <v>147.50146311247801</v>
      </c>
      <c r="E103" s="37">
        <f>data!E98</f>
        <v>128.190129864581</v>
      </c>
      <c r="F103" s="36"/>
      <c r="G103" s="3">
        <f t="shared" si="28"/>
        <v>9.7749063495478905E-3</v>
      </c>
      <c r="H103" s="3">
        <f t="shared" si="29"/>
        <v>5.5849780866229302E-3</v>
      </c>
      <c r="I103" s="3">
        <f t="shared" si="30"/>
        <v>8.1141657948963254E-3</v>
      </c>
      <c r="K103" s="3">
        <f t="shared" si="31"/>
        <v>250.34206841892853</v>
      </c>
      <c r="L103" s="3">
        <f t="shared" si="32"/>
        <v>142.66453205375768</v>
      </c>
      <c r="M103" s="3">
        <f t="shared" si="33"/>
        <v>199.4970294685595</v>
      </c>
    </row>
    <row r="104" spans="1:13" x14ac:dyDescent="0.25">
      <c r="A104" s="30" t="str">
        <f>data!A99</f>
        <v>364550243331880381_12716292</v>
      </c>
      <c r="B104" s="30" t="str">
        <f>data!B99</f>
        <v>misc</v>
      </c>
      <c r="C104" s="35">
        <f>data!C99</f>
        <v>95.664135588876107</v>
      </c>
      <c r="D104" s="36">
        <f>data!D99</f>
        <v>79.814686658977195</v>
      </c>
      <c r="E104" s="37">
        <f>data!E99</f>
        <v>74.497938826946793</v>
      </c>
      <c r="F104" s="36"/>
      <c r="G104" s="3">
        <f t="shared" si="28"/>
        <v>8.2480375719122343E-3</v>
      </c>
      <c r="H104" s="3">
        <f t="shared" si="29"/>
        <v>8.2349500153171429E-3</v>
      </c>
      <c r="I104" s="3">
        <f t="shared" si="30"/>
        <v>8.1361526986135375E-3</v>
      </c>
      <c r="K104" s="3">
        <f t="shared" si="31"/>
        <v>210.7909913182057</v>
      </c>
      <c r="L104" s="3">
        <f t="shared" si="32"/>
        <v>211.15645990464461</v>
      </c>
      <c r="M104" s="3">
        <f t="shared" si="33"/>
        <v>200.04027478594486</v>
      </c>
    </row>
    <row r="105" spans="1:13" x14ac:dyDescent="0.25">
      <c r="A105" s="30" t="str">
        <f>data!A100</f>
        <v>364550476988660592_43156773</v>
      </c>
      <c r="B105" s="30" t="str">
        <f>data!B100</f>
        <v>misc</v>
      </c>
      <c r="C105" s="35">
        <f>data!C100</f>
        <v>69.327470203767803</v>
      </c>
      <c r="D105" s="36">
        <f>data!D100</f>
        <v>63.8738198983297</v>
      </c>
      <c r="E105" s="37">
        <f>data!E100</f>
        <v>59.923469605707197</v>
      </c>
      <c r="F105" s="36"/>
      <c r="G105" s="3">
        <f t="shared" si="28"/>
        <v>4.4414684335088795E-3</v>
      </c>
      <c r="H105" s="3">
        <f t="shared" si="29"/>
        <v>5.9701342133420196E-3</v>
      </c>
      <c r="I105" s="3">
        <f t="shared" si="30"/>
        <v>5.8213480935723353E-3</v>
      </c>
      <c r="K105" s="3">
        <f t="shared" si="31"/>
        <v>112.18794717491348</v>
      </c>
      <c r="L105" s="3">
        <f t="shared" si="32"/>
        <v>152.61938680407567</v>
      </c>
      <c r="M105" s="3">
        <f t="shared" si="33"/>
        <v>142.84683006429205</v>
      </c>
    </row>
    <row r="106" spans="1:13" x14ac:dyDescent="0.25">
      <c r="A106" s="30" t="str">
        <f>data!A101</f>
        <v>364550843311915799_32507879</v>
      </c>
      <c r="B106" s="30" t="str">
        <f>data!B101</f>
        <v>misc</v>
      </c>
      <c r="C106" s="35">
        <f>data!C101</f>
        <v>131.653455935751</v>
      </c>
      <c r="D106" s="36">
        <f>data!D101</f>
        <v>128.93602887778201</v>
      </c>
      <c r="E106" s="37">
        <f>data!E101</f>
        <v>128.42856380024699</v>
      </c>
      <c r="F106" s="36"/>
      <c r="G106" s="3">
        <f t="shared" si="28"/>
        <v>9.5592993851971279E-3</v>
      </c>
      <c r="H106" s="3">
        <f t="shared" si="29"/>
        <v>8.2413384353408042E-3</v>
      </c>
      <c r="I106" s="3">
        <f t="shared" si="30"/>
        <v>8.0789593232179335E-3</v>
      </c>
      <c r="K106" s="3">
        <f t="shared" si="31"/>
        <v>244.75711718055521</v>
      </c>
      <c r="L106" s="3">
        <f t="shared" si="32"/>
        <v>211.32157682479152</v>
      </c>
      <c r="M106" s="3">
        <f t="shared" si="33"/>
        <v>198.62715933464094</v>
      </c>
    </row>
    <row r="107" spans="1:13" x14ac:dyDescent="0.25">
      <c r="A107" s="30" t="str">
        <f>data!A102</f>
        <v>364554413334576038_43156773</v>
      </c>
      <c r="B107" s="30" t="str">
        <f>data!B102</f>
        <v>misc</v>
      </c>
      <c r="C107" s="35">
        <f>data!C102</f>
        <v>42.587754709727001</v>
      </c>
      <c r="D107" s="36">
        <f>data!D102</f>
        <v>35.138109274210798</v>
      </c>
      <c r="E107" s="37">
        <f>data!E102</f>
        <v>33.990965013456297</v>
      </c>
      <c r="F107" s="36"/>
      <c r="G107" s="3">
        <f t="shared" si="28"/>
        <v>1.5229950095973432E-3</v>
      </c>
      <c r="H107" s="3">
        <f t="shared" si="29"/>
        <v>2.2461327315610427E-3</v>
      </c>
      <c r="I107" s="3">
        <f t="shared" si="30"/>
        <v>2.2515288965439446E-3</v>
      </c>
      <c r="K107" s="3">
        <f t="shared" si="31"/>
        <v>36.589592492282378</v>
      </c>
      <c r="L107" s="3">
        <f t="shared" si="32"/>
        <v>56.367785779598904</v>
      </c>
      <c r="M107" s="3">
        <f t="shared" si="33"/>
        <v>54.644890053072729</v>
      </c>
    </row>
    <row r="108" spans="1:13" x14ac:dyDescent="0.25">
      <c r="A108" s="30" t="str">
        <f>data!A103</f>
        <v>364554651296883537_261429375</v>
      </c>
      <c r="B108" s="30" t="str">
        <f>data!B103</f>
        <v>misc</v>
      </c>
      <c r="C108" s="35">
        <f>data!C103</f>
        <v>184.99447861933399</v>
      </c>
      <c r="D108" s="36">
        <f>data!D103</f>
        <v>174.632972361057</v>
      </c>
      <c r="E108" s="37">
        <f>data!E103</f>
        <v>163.294651629714</v>
      </c>
      <c r="F108" s="36"/>
      <c r="G108" s="3">
        <f t="shared" si="28"/>
        <v>2.6986349358244419E-3</v>
      </c>
      <c r="H108" s="3">
        <f t="shared" si="29"/>
        <v>2.153961184671815E-3</v>
      </c>
      <c r="I108" s="3">
        <f t="shared" si="30"/>
        <v>2.831091072768575E-3</v>
      </c>
      <c r="K108" s="3">
        <f t="shared" si="31"/>
        <v>67.042651750523021</v>
      </c>
      <c r="L108" s="3">
        <f t="shared" si="32"/>
        <v>53.985493774508726</v>
      </c>
      <c r="M108" s="3">
        <f t="shared" si="33"/>
        <v>68.964525160276182</v>
      </c>
    </row>
    <row r="109" spans="1:13" x14ac:dyDescent="0.25">
      <c r="A109" s="30" t="str">
        <f>data!A104</f>
        <v>364555891014426597_40383126</v>
      </c>
      <c r="B109" s="30" t="str">
        <f>data!B104</f>
        <v>misc</v>
      </c>
      <c r="C109" s="35">
        <f>data!C104</f>
        <v>24.9063608014011</v>
      </c>
      <c r="D109" s="36">
        <f>data!D104</f>
        <v>30.188122089794501</v>
      </c>
      <c r="E109" s="37">
        <f>data!E104</f>
        <v>169.455273612713</v>
      </c>
      <c r="F109" s="36"/>
      <c r="G109" s="3">
        <f t="shared" si="28"/>
        <v>5.8768020579781166E-4</v>
      </c>
      <c r="H109" s="3">
        <f t="shared" si="29"/>
        <v>1.8024555779462693E-3</v>
      </c>
      <c r="I109" s="3">
        <f t="shared" si="30"/>
        <v>2.1600854172446138E-3</v>
      </c>
      <c r="K109" s="3">
        <f t="shared" si="31"/>
        <v>12.361768555895633</v>
      </c>
      <c r="L109" s="3">
        <f t="shared" si="32"/>
        <v>44.900379930721137</v>
      </c>
      <c r="M109" s="3">
        <f t="shared" si="33"/>
        <v>52.385534094011646</v>
      </c>
    </row>
    <row r="110" spans="1:13" x14ac:dyDescent="0.25">
      <c r="A110" s="30" t="str">
        <f>data!A105</f>
        <v>364559085355779550_144714464</v>
      </c>
      <c r="B110" s="30" t="str">
        <f>data!B105</f>
        <v>misc</v>
      </c>
      <c r="C110" s="35">
        <f>data!C105</f>
        <v>125.613076167286</v>
      </c>
      <c r="D110" s="36">
        <f>data!D105</f>
        <v>110.916047246785</v>
      </c>
      <c r="E110" s="37">
        <f>data!E105</f>
        <v>88.334454696911394</v>
      </c>
      <c r="F110" s="36"/>
      <c r="G110" s="3">
        <f t="shared" si="28"/>
        <v>9.8657666387134153E-3</v>
      </c>
      <c r="H110" s="3">
        <f t="shared" si="29"/>
        <v>9.80150220941799E-3</v>
      </c>
      <c r="I110" s="3">
        <f t="shared" si="30"/>
        <v>9.7922014300530925E-3</v>
      </c>
      <c r="K110" s="3">
        <f t="shared" si="31"/>
        <v>252.69565790534421</v>
      </c>
      <c r="L110" s="3">
        <f t="shared" si="32"/>
        <v>251.64601328111169</v>
      </c>
      <c r="M110" s="3">
        <f t="shared" si="33"/>
        <v>240.9573920975659</v>
      </c>
    </row>
    <row r="111" spans="1:13" x14ac:dyDescent="0.25">
      <c r="A111" s="30" t="str">
        <f>data!A106</f>
        <v>364562864615208377_42478084</v>
      </c>
      <c r="B111" s="30" t="str">
        <f>data!B106</f>
        <v>misc</v>
      </c>
      <c r="C111" s="35">
        <f>data!C106</f>
        <v>181.18941432782199</v>
      </c>
      <c r="D111" s="36">
        <f>data!D106</f>
        <v>112.296125421846</v>
      </c>
      <c r="E111" s="37">
        <f>data!E106</f>
        <v>109.939350249903</v>
      </c>
      <c r="F111" s="36"/>
      <c r="G111" s="3">
        <f t="shared" si="28"/>
        <v>3.1319262667695484E-3</v>
      </c>
      <c r="H111" s="3">
        <f t="shared" si="29"/>
        <v>9.7412881795714244E-3</v>
      </c>
      <c r="I111" s="3">
        <f t="shared" si="30"/>
        <v>1.0101241001450769E-2</v>
      </c>
      <c r="K111" s="3">
        <f t="shared" si="31"/>
        <v>78.266365987329579</v>
      </c>
      <c r="L111" s="3">
        <f t="shared" si="32"/>
        <v>250.08970434696599</v>
      </c>
      <c r="M111" s="3">
        <f t="shared" si="33"/>
        <v>248.5930420375407</v>
      </c>
    </row>
    <row r="112" spans="1:13" x14ac:dyDescent="0.25">
      <c r="A112" s="30" t="str">
        <f>data!A107</f>
        <v>364566300661647271_252575256</v>
      </c>
      <c r="B112" s="30" t="str">
        <f>data!B107</f>
        <v>misc</v>
      </c>
      <c r="C112" s="35">
        <f>data!C107</f>
        <v>51.422220086291503</v>
      </c>
      <c r="D112" s="36">
        <f>data!D107</f>
        <v>43.363364517920402</v>
      </c>
      <c r="E112" s="37">
        <f>data!E107</f>
        <v>34.948054167200603</v>
      </c>
      <c r="F112" s="36"/>
      <c r="G112" s="3">
        <f t="shared" si="28"/>
        <v>2.2785527374757811E-3</v>
      </c>
      <c r="H112" s="3">
        <f t="shared" si="29"/>
        <v>3.1308311994484314E-3</v>
      </c>
      <c r="I112" s="3">
        <f t="shared" si="30"/>
        <v>2.350737457200425E-3</v>
      </c>
      <c r="K112" s="3">
        <f t="shared" si="31"/>
        <v>56.16109882411061</v>
      </c>
      <c r="L112" s="3">
        <f t="shared" si="32"/>
        <v>79.233953898667082</v>
      </c>
      <c r="M112" s="3">
        <f t="shared" si="33"/>
        <v>57.096103134930303</v>
      </c>
    </row>
    <row r="113" spans="1:13" x14ac:dyDescent="0.25">
      <c r="A113" s="30" t="str">
        <f>data!A108</f>
        <v>364566727038984724_202421399</v>
      </c>
      <c r="B113" s="30" t="str">
        <f>data!B108</f>
        <v>misc</v>
      </c>
      <c r="C113" s="35">
        <f>data!C108</f>
        <v>112.296360374215</v>
      </c>
      <c r="D113" s="36">
        <f>data!D108</f>
        <v>114.961948395916</v>
      </c>
      <c r="E113" s="37">
        <f>data!E108</f>
        <v>120.82320902217</v>
      </c>
      <c r="F113" s="36"/>
      <c r="G113" s="3">
        <f t="shared" si="28"/>
        <v>9.7609544042729524E-3</v>
      </c>
      <c r="H113" s="3">
        <f t="shared" si="29"/>
        <v>9.5939049288067558E-3</v>
      </c>
      <c r="I113" s="3">
        <f t="shared" si="30"/>
        <v>9.1072273540274574E-3</v>
      </c>
      <c r="K113" s="3">
        <f t="shared" si="31"/>
        <v>249.98066574218467</v>
      </c>
      <c r="L113" s="3">
        <f t="shared" si="32"/>
        <v>246.28039494693132</v>
      </c>
      <c r="M113" s="3">
        <f t="shared" si="33"/>
        <v>224.03327380800511</v>
      </c>
    </row>
    <row r="114" spans="1:13" x14ac:dyDescent="0.25">
      <c r="A114" s="30" t="str">
        <f>data!A109</f>
        <v>363934446946137587_16944140</v>
      </c>
      <c r="B114" s="30" t="str">
        <f>data!B109</f>
        <v>monuments</v>
      </c>
      <c r="C114" s="35">
        <f>data!C109</f>
        <v>85.293861335383696</v>
      </c>
      <c r="D114" s="36">
        <f>data!D109</f>
        <v>63.8782305950702</v>
      </c>
      <c r="E114" s="37">
        <f>data!E109</f>
        <v>69.330834294502097</v>
      </c>
      <c r="F114" s="36"/>
      <c r="G114" s="3">
        <f t="shared" si="28"/>
        <v>6.805903053819725E-3</v>
      </c>
      <c r="H114" s="3">
        <f t="shared" si="29"/>
        <v>5.9707955548771079E-3</v>
      </c>
      <c r="I114" s="3">
        <f t="shared" si="30"/>
        <v>7.3449830744595126E-3</v>
      </c>
      <c r="K114" s="3">
        <f t="shared" si="31"/>
        <v>173.43481877074325</v>
      </c>
      <c r="L114" s="3">
        <f t="shared" si="32"/>
        <v>152.6364800254097</v>
      </c>
      <c r="M114" s="3">
        <f t="shared" si="33"/>
        <v>180.49231118419686</v>
      </c>
    </row>
    <row r="115" spans="1:13" x14ac:dyDescent="0.25">
      <c r="A115" s="30" t="str">
        <f>data!A110</f>
        <v>364026807891332968_51201346</v>
      </c>
      <c r="B115" s="30" t="str">
        <f>data!B110</f>
        <v>monuments</v>
      </c>
      <c r="C115" s="35">
        <f>data!C110</f>
        <v>35.714735785381698</v>
      </c>
      <c r="D115" s="36">
        <f>data!D110</f>
        <v>28.557029347686701</v>
      </c>
      <c r="E115" s="37">
        <f>data!E110</f>
        <v>47.198641548122502</v>
      </c>
      <c r="F115" s="36"/>
      <c r="G115" s="3">
        <f t="shared" si="28"/>
        <v>1.0764317581828174E-3</v>
      </c>
      <c r="H115" s="3">
        <f t="shared" si="29"/>
        <v>1.6708139011248062E-3</v>
      </c>
      <c r="I115" s="3">
        <f t="shared" si="30"/>
        <v>3.8654948349585491E-3</v>
      </c>
      <c r="K115" s="3">
        <f t="shared" si="31"/>
        <v>25.022090526334175</v>
      </c>
      <c r="L115" s="3">
        <f t="shared" si="32"/>
        <v>41.497931726121358</v>
      </c>
      <c r="M115" s="3">
        <f t="shared" si="33"/>
        <v>94.522239303336193</v>
      </c>
    </row>
    <row r="116" spans="1:13" x14ac:dyDescent="0.25">
      <c r="A116" s="30" t="str">
        <f>data!A111</f>
        <v>364054756990851576_2478781</v>
      </c>
      <c r="B116" s="30" t="str">
        <f>data!B111</f>
        <v>monuments</v>
      </c>
      <c r="C116" s="35">
        <f>data!C111</f>
        <v>52.678691956085203</v>
      </c>
      <c r="D116" s="36">
        <f>data!D111</f>
        <v>46.2771903968559</v>
      </c>
      <c r="E116" s="37">
        <f>data!E111</f>
        <v>50.225522235037701</v>
      </c>
      <c r="F116" s="36"/>
      <c r="G116" s="3">
        <f t="shared" si="28"/>
        <v>2.4034129222838133E-3</v>
      </c>
      <c r="H116" s="3">
        <f t="shared" si="29"/>
        <v>3.4864533690150169E-3</v>
      </c>
      <c r="I116" s="3">
        <f t="shared" si="30"/>
        <v>4.3033059956583053E-3</v>
      </c>
      <c r="K116" s="3">
        <f t="shared" si="31"/>
        <v>59.395400860072066</v>
      </c>
      <c r="L116" s="3">
        <f t="shared" si="32"/>
        <v>88.425465595974984</v>
      </c>
      <c r="M116" s="3">
        <f t="shared" si="33"/>
        <v>105.33953609092336</v>
      </c>
    </row>
    <row r="117" spans="1:13" x14ac:dyDescent="0.25">
      <c r="A117" s="30" t="str">
        <f>data!A112</f>
        <v>364066338722733236_196824022</v>
      </c>
      <c r="B117" s="30" t="str">
        <f>data!B112</f>
        <v>monuments</v>
      </c>
      <c r="C117" s="35">
        <f>data!C112</f>
        <v>59.403402537485498</v>
      </c>
      <c r="D117" s="36">
        <f>data!D112</f>
        <v>35.411401597675997</v>
      </c>
      <c r="E117" s="37">
        <f>data!E112</f>
        <v>44.967448417275399</v>
      </c>
      <c r="F117" s="36"/>
      <c r="G117" s="3">
        <f t="shared" si="28"/>
        <v>3.1446711669895801E-3</v>
      </c>
      <c r="H117" s="3">
        <f t="shared" si="29"/>
        <v>2.27258354041276E-3</v>
      </c>
      <c r="I117" s="3">
        <f t="shared" si="30"/>
        <v>3.5574512975930471E-3</v>
      </c>
      <c r="K117" s="3">
        <f t="shared" si="31"/>
        <v>78.596502105525687</v>
      </c>
      <c r="L117" s="3">
        <f t="shared" si="32"/>
        <v>57.051440905093806</v>
      </c>
      <c r="M117" s="3">
        <f t="shared" si="33"/>
        <v>86.911199050604949</v>
      </c>
    </row>
    <row r="118" spans="1:13" x14ac:dyDescent="0.25">
      <c r="A118" s="30" t="str">
        <f>data!A113</f>
        <v>364072410681454498_5778082</v>
      </c>
      <c r="B118" s="30" t="str">
        <f>data!B113</f>
        <v>monuments</v>
      </c>
      <c r="C118" s="35">
        <f>data!C113</f>
        <v>24.753727198940499</v>
      </c>
      <c r="D118" s="36">
        <f>data!D113</f>
        <v>28.522523388440302</v>
      </c>
      <c r="E118" s="37">
        <f>data!E113</f>
        <v>26.787805972061999</v>
      </c>
      <c r="F118" s="36"/>
      <c r="G118" s="3">
        <f t="shared" si="28"/>
        <v>5.8237538924057444E-4</v>
      </c>
      <c r="H118" s="3">
        <f t="shared" si="29"/>
        <v>1.6681057159353536E-3</v>
      </c>
      <c r="I118" s="3">
        <f t="shared" si="30"/>
        <v>1.5956239032044711E-3</v>
      </c>
      <c r="K118" s="3">
        <f t="shared" si="31"/>
        <v>12.224355824864894</v>
      </c>
      <c r="L118" s="3">
        <f t="shared" si="32"/>
        <v>41.427935201782994</v>
      </c>
      <c r="M118" s="3">
        <f t="shared" si="33"/>
        <v>38.439001271998045</v>
      </c>
    </row>
    <row r="119" spans="1:13" x14ac:dyDescent="0.25">
      <c r="A119" s="30" t="str">
        <f>data!A114</f>
        <v>364091980758367945_220942798</v>
      </c>
      <c r="B119" s="30" t="str">
        <f>data!B114</f>
        <v>monuments</v>
      </c>
      <c r="C119" s="35">
        <f>data!C114</f>
        <v>159.513627237387</v>
      </c>
      <c r="D119" s="36">
        <f>data!D114</f>
        <v>156.50393011234999</v>
      </c>
      <c r="E119" s="37">
        <f>data!E114</f>
        <v>149.19571532316601</v>
      </c>
      <c r="F119" s="36"/>
      <c r="G119" s="3">
        <f t="shared" si="28"/>
        <v>6.1590965576125969E-3</v>
      </c>
      <c r="H119" s="3">
        <f t="shared" si="29"/>
        <v>4.2823972749921543E-3</v>
      </c>
      <c r="I119" s="3">
        <f t="shared" si="30"/>
        <v>4.7751535511225901E-3</v>
      </c>
      <c r="K119" s="3">
        <f t="shared" si="31"/>
        <v>156.68033798271517</v>
      </c>
      <c r="L119" s="3">
        <f t="shared" si="32"/>
        <v>108.99765807516178</v>
      </c>
      <c r="M119" s="3">
        <f t="shared" si="33"/>
        <v>116.99779312986391</v>
      </c>
    </row>
    <row r="120" spans="1:13" x14ac:dyDescent="0.25">
      <c r="A120" s="30" t="str">
        <f>data!A115</f>
        <v>364098824778143763_17715629</v>
      </c>
      <c r="B120" s="30" t="str">
        <f>data!B115</f>
        <v>monuments</v>
      </c>
      <c r="C120" s="35">
        <f>data!C115</f>
        <v>69.493709684309394</v>
      </c>
      <c r="D120" s="36">
        <f>data!D115</f>
        <v>53.751388354906197</v>
      </c>
      <c r="E120" s="37">
        <f>data!E115</f>
        <v>56.978630014097099</v>
      </c>
      <c r="F120" s="36"/>
      <c r="G120" s="3">
        <f t="shared" si="28"/>
        <v>4.4648990241536657E-3</v>
      </c>
      <c r="H120" s="3">
        <f t="shared" si="29"/>
        <v>4.4852537597955744E-3</v>
      </c>
      <c r="I120" s="3">
        <f t="shared" si="30"/>
        <v>5.3467506592318522E-3</v>
      </c>
      <c r="K120" s="3">
        <f t="shared" si="31"/>
        <v>112.79487889732542</v>
      </c>
      <c r="L120" s="3">
        <f t="shared" si="32"/>
        <v>114.24074445309436</v>
      </c>
      <c r="M120" s="3">
        <f t="shared" si="33"/>
        <v>131.12062990602533</v>
      </c>
    </row>
    <row r="121" spans="1:13" x14ac:dyDescent="0.25">
      <c r="A121" s="30" t="str">
        <f>data!A116</f>
        <v>364109560589144652_29283923</v>
      </c>
      <c r="B121" s="30" t="str">
        <f>data!B116</f>
        <v>monuments</v>
      </c>
      <c r="C121" s="35">
        <f>data!C116</f>
        <v>66.708360032466103</v>
      </c>
      <c r="D121" s="36">
        <f>data!D116</f>
        <v>63.204963902772398</v>
      </c>
      <c r="E121" s="37">
        <f>data!E116</f>
        <v>66.289397240377596</v>
      </c>
      <c r="F121" s="36"/>
      <c r="G121" s="3">
        <f t="shared" si="28"/>
        <v>4.0788618049097374E-3</v>
      </c>
      <c r="H121" s="3">
        <f t="shared" si="29"/>
        <v>5.869869697396295E-3</v>
      </c>
      <c r="I121" s="3">
        <f t="shared" si="30"/>
        <v>6.8577758739938087E-3</v>
      </c>
      <c r="K121" s="3">
        <f t="shared" si="31"/>
        <v>102.79520633495373</v>
      </c>
      <c r="L121" s="3">
        <f t="shared" si="32"/>
        <v>150.02792161993597</v>
      </c>
      <c r="M121" s="3">
        <f t="shared" si="33"/>
        <v>168.45455299625232</v>
      </c>
    </row>
    <row r="122" spans="1:13" x14ac:dyDescent="0.25">
      <c r="A122" s="30" t="str">
        <f>data!A117</f>
        <v>364122651524344196_8209617</v>
      </c>
      <c r="B122" s="30" t="str">
        <f>data!B117</f>
        <v>monuments</v>
      </c>
      <c r="C122" s="35">
        <f>data!C117</f>
        <v>66.949068734247504</v>
      </c>
      <c r="D122" s="36">
        <f>data!D117</f>
        <v>55.453735742663</v>
      </c>
      <c r="E122" s="37">
        <f>data!E117</f>
        <v>33.141686958007497</v>
      </c>
      <c r="F122" s="36"/>
      <c r="G122" s="3">
        <f t="shared" si="28"/>
        <v>4.1116461526912954E-3</v>
      </c>
      <c r="H122" s="3">
        <f t="shared" si="29"/>
        <v>4.7271877113801734E-3</v>
      </c>
      <c r="I122" s="3">
        <f t="shared" si="30"/>
        <v>2.1658865303976851E-3</v>
      </c>
      <c r="K122" s="3">
        <f t="shared" si="31"/>
        <v>103.64443207445257</v>
      </c>
      <c r="L122" s="3">
        <f t="shared" si="32"/>
        <v>120.49383814710099</v>
      </c>
      <c r="M122" s="3">
        <f t="shared" si="33"/>
        <v>52.528866124594991</v>
      </c>
    </row>
    <row r="123" spans="1:13" x14ac:dyDescent="0.25">
      <c r="A123" s="30" t="str">
        <f>data!A118</f>
        <v>364397472040567137_174250463</v>
      </c>
      <c r="B123" s="30" t="str">
        <f>data!B118</f>
        <v>monuments</v>
      </c>
      <c r="C123" s="35">
        <f>data!C118</f>
        <v>105.13924131744101</v>
      </c>
      <c r="D123" s="36">
        <f>data!D118</f>
        <v>92.420062796360398</v>
      </c>
      <c r="E123" s="37">
        <f>data!E118</f>
        <v>99.086291597248902</v>
      </c>
      <c r="F123" s="36"/>
      <c r="G123" s="3">
        <f t="shared" si="28"/>
        <v>9.2722923974934111E-3</v>
      </c>
      <c r="H123" s="3">
        <f t="shared" si="29"/>
        <v>9.499242860993776E-3</v>
      </c>
      <c r="I123" s="3">
        <f t="shared" si="30"/>
        <v>1.0343932933814278E-2</v>
      </c>
      <c r="K123" s="3">
        <f t="shared" si="31"/>
        <v>237.3226633064682</v>
      </c>
      <c r="L123" s="3">
        <f t="shared" si="32"/>
        <v>243.8337322299956</v>
      </c>
      <c r="M123" s="3">
        <f t="shared" si="33"/>
        <v>254.58939593617848</v>
      </c>
    </row>
    <row r="124" spans="1:13" x14ac:dyDescent="0.25">
      <c r="A124" s="30" t="str">
        <f>data!A119</f>
        <v>364396162086068135_33507550</v>
      </c>
      <c r="B124" s="30" t="str">
        <f>data!B119</f>
        <v>monuments</v>
      </c>
      <c r="C124" s="35">
        <f>data!C119</f>
        <v>156.18165021999999</v>
      </c>
      <c r="D124" s="36">
        <f>data!D119</f>
        <v>154.66932590029401</v>
      </c>
      <c r="E124" s="37">
        <f>data!E119</f>
        <v>152.20740954333701</v>
      </c>
      <c r="F124" s="36"/>
      <c r="G124" s="3">
        <f t="shared" si="28"/>
        <v>6.6588471172312211E-3</v>
      </c>
      <c r="H124" s="3">
        <f t="shared" si="29"/>
        <v>4.53900299706888E-3</v>
      </c>
      <c r="I124" s="3">
        <f t="shared" si="30"/>
        <v>4.3189749996161968E-3</v>
      </c>
      <c r="K124" s="3">
        <f t="shared" si="31"/>
        <v>169.62557152479636</v>
      </c>
      <c r="L124" s="3">
        <f t="shared" si="32"/>
        <v>115.62996252046366</v>
      </c>
      <c r="M124" s="3">
        <f t="shared" si="33"/>
        <v>105.72668078113063</v>
      </c>
    </row>
    <row r="125" spans="1:13" x14ac:dyDescent="0.25">
      <c r="A125" s="30" t="str">
        <f>data!A120</f>
        <v>364399568573947846_33507550</v>
      </c>
      <c r="B125" s="30" t="str">
        <f>data!B120</f>
        <v>monuments</v>
      </c>
      <c r="C125" s="35">
        <f>data!C120</f>
        <v>155.13852578068199</v>
      </c>
      <c r="D125" s="36">
        <f>data!D120</f>
        <v>158.51422529796201</v>
      </c>
      <c r="E125" s="37">
        <f>data!E120</f>
        <v>163.14961126062599</v>
      </c>
      <c r="F125" s="36"/>
      <c r="G125" s="3">
        <f t="shared" si="28"/>
        <v>6.8137981641347477E-3</v>
      </c>
      <c r="H125" s="3">
        <f t="shared" si="29"/>
        <v>4.0082332514553391E-3</v>
      </c>
      <c r="I125" s="3">
        <f t="shared" si="30"/>
        <v>2.8483005478553338E-3</v>
      </c>
      <c r="K125" s="3">
        <f t="shared" si="31"/>
        <v>173.63932889064478</v>
      </c>
      <c r="L125" s="3">
        <f t="shared" si="32"/>
        <v>101.91153677853153</v>
      </c>
      <c r="M125" s="3">
        <f t="shared" si="33"/>
        <v>69.389731313711181</v>
      </c>
    </row>
    <row r="126" spans="1:13" x14ac:dyDescent="0.25">
      <c r="A126" s="30" t="str">
        <f>data!A121</f>
        <v>364402018271435212_206060069</v>
      </c>
      <c r="B126" s="30" t="str">
        <f>data!B121</f>
        <v>monuments</v>
      </c>
      <c r="C126" s="35">
        <f>data!C121</f>
        <v>155.261704899824</v>
      </c>
      <c r="D126" s="36">
        <f>data!D121</f>
        <v>150.927260882566</v>
      </c>
      <c r="E126" s="37">
        <f>data!E121</f>
        <v>151.41960357127499</v>
      </c>
      <c r="F126" s="36"/>
      <c r="G126" s="3">
        <f t="shared" si="28"/>
        <v>6.7955540945998536E-3</v>
      </c>
      <c r="H126" s="3">
        <f t="shared" si="29"/>
        <v>5.078120011028764E-3</v>
      </c>
      <c r="I126" s="3">
        <f t="shared" si="30"/>
        <v>4.4365359572043949E-3</v>
      </c>
      <c r="K126" s="3">
        <f t="shared" si="31"/>
        <v>173.16674564618097</v>
      </c>
      <c r="L126" s="3">
        <f t="shared" si="32"/>
        <v>129.56413413318751</v>
      </c>
      <c r="M126" s="3">
        <f t="shared" si="33"/>
        <v>108.63133896031439</v>
      </c>
    </row>
    <row r="127" spans="1:13" x14ac:dyDescent="0.25">
      <c r="A127" s="30" t="str">
        <f>data!A122</f>
        <v>364407694998171692_19274667</v>
      </c>
      <c r="B127" s="30" t="str">
        <f>data!B122</f>
        <v>monuments</v>
      </c>
      <c r="C127" s="35">
        <f>data!C122</f>
        <v>132.67550941945399</v>
      </c>
      <c r="D127" s="36">
        <f>data!D122</f>
        <v>112.365628604382</v>
      </c>
      <c r="E127" s="37">
        <f>data!E122</f>
        <v>103.824127472339</v>
      </c>
      <c r="F127" s="36"/>
      <c r="G127" s="3">
        <f t="shared" si="28"/>
        <v>9.4870508652684059E-3</v>
      </c>
      <c r="H127" s="3">
        <f t="shared" si="29"/>
        <v>9.7379614916954446E-3</v>
      </c>
      <c r="I127" s="3">
        <f t="shared" si="30"/>
        <v>1.0337790124814795E-2</v>
      </c>
      <c r="K127" s="3">
        <f t="shared" si="31"/>
        <v>242.88563560730645</v>
      </c>
      <c r="L127" s="3">
        <f t="shared" si="32"/>
        <v>250.00372182635255</v>
      </c>
      <c r="M127" s="3">
        <f t="shared" si="33"/>
        <v>254.43762139495695</v>
      </c>
    </row>
    <row r="128" spans="1:13" x14ac:dyDescent="0.25">
      <c r="A128" s="30" t="str">
        <f>data!A123</f>
        <v>364408910947762628_174250463</v>
      </c>
      <c r="B128" s="30" t="str">
        <f>data!B123</f>
        <v>monuments</v>
      </c>
      <c r="C128" s="35">
        <f>data!C123</f>
        <v>152.42545602118801</v>
      </c>
      <c r="D128" s="36">
        <f>data!D123</f>
        <v>148.221741637831</v>
      </c>
      <c r="E128" s="37">
        <f>data!E123</f>
        <v>142.90527147678199</v>
      </c>
      <c r="F128" s="36"/>
      <c r="G128" s="3">
        <f t="shared" si="28"/>
        <v>7.2109925569659563E-3</v>
      </c>
      <c r="H128" s="3">
        <f t="shared" si="29"/>
        <v>5.4776772398766344E-3</v>
      </c>
      <c r="I128" s="3">
        <f t="shared" si="30"/>
        <v>5.7742777551588491E-3</v>
      </c>
      <c r="K128" s="3">
        <f t="shared" si="31"/>
        <v>183.92801006936918</v>
      </c>
      <c r="L128" s="3">
        <f t="shared" si="32"/>
        <v>139.89120386333127</v>
      </c>
      <c r="M128" s="3">
        <f t="shared" si="33"/>
        <v>141.68383134197296</v>
      </c>
    </row>
    <row r="129" spans="1:13" x14ac:dyDescent="0.25">
      <c r="A129" s="30" t="str">
        <f>data!A124</f>
        <v>364409438532029553_193925018</v>
      </c>
      <c r="B129" s="30" t="str">
        <f>data!B124</f>
        <v>monuments</v>
      </c>
      <c r="C129" s="35">
        <f>data!C124</f>
        <v>176.71908240420299</v>
      </c>
      <c r="D129" s="36">
        <f>data!D124</f>
        <v>179.82020803964201</v>
      </c>
      <c r="E129" s="37">
        <f>data!E124</f>
        <v>181.524456405655</v>
      </c>
      <c r="F129" s="36"/>
      <c r="G129" s="3">
        <f t="shared" si="28"/>
        <v>3.6879365404494479E-3</v>
      </c>
      <c r="H129" s="3">
        <f t="shared" si="29"/>
        <v>1.7043838462361272E-3</v>
      </c>
      <c r="I129" s="3">
        <f t="shared" si="30"/>
        <v>1.1805631941309554E-3</v>
      </c>
      <c r="K129" s="3">
        <f t="shared" si="31"/>
        <v>92.668916832046108</v>
      </c>
      <c r="L129" s="3">
        <f t="shared" si="32"/>
        <v>42.365590071338552</v>
      </c>
      <c r="M129" s="3">
        <f t="shared" si="33"/>
        <v>28.183815296979816</v>
      </c>
    </row>
    <row r="130" spans="1:13" x14ac:dyDescent="0.25">
      <c r="A130" s="30" t="str">
        <f>data!A125</f>
        <v>364410354872042992_19187000</v>
      </c>
      <c r="B130" s="30" t="str">
        <f>data!B125</f>
        <v>monuments</v>
      </c>
      <c r="C130" s="35">
        <f>data!C125</f>
        <v>135.63809859455699</v>
      </c>
      <c r="D130" s="36">
        <f>data!D125</f>
        <v>137.43646674356</v>
      </c>
      <c r="E130" s="37">
        <f>data!E125</f>
        <v>142.93449100773199</v>
      </c>
      <c r="F130" s="36"/>
      <c r="G130" s="3">
        <f t="shared" si="28"/>
        <v>9.2466523850380303E-3</v>
      </c>
      <c r="H130" s="3">
        <f t="shared" si="29"/>
        <v>7.0817880133023153E-3</v>
      </c>
      <c r="I130" s="3">
        <f t="shared" si="30"/>
        <v>5.7695401288420239E-3</v>
      </c>
      <c r="K130" s="3">
        <f t="shared" si="31"/>
        <v>236.65850006969248</v>
      </c>
      <c r="L130" s="3">
        <f t="shared" si="32"/>
        <v>181.35150695885895</v>
      </c>
      <c r="M130" s="3">
        <f t="shared" si="33"/>
        <v>141.56677560073541</v>
      </c>
    </row>
    <row r="131" spans="1:13" x14ac:dyDescent="0.25">
      <c r="A131" s="30" t="str">
        <f>data!A126</f>
        <v>364412435203310044_174250463</v>
      </c>
      <c r="B131" s="30" t="str">
        <f>data!B126</f>
        <v>monuments</v>
      </c>
      <c r="C131" s="35">
        <f>data!C126</f>
        <v>164.16917638515099</v>
      </c>
      <c r="D131" s="36">
        <f>data!D126</f>
        <v>163.46804647785001</v>
      </c>
      <c r="E131" s="37">
        <f>data!E126</f>
        <v>158.60149942329801</v>
      </c>
      <c r="F131" s="36"/>
      <c r="G131" s="3">
        <f t="shared" si="28"/>
        <v>5.4594402426539172E-3</v>
      </c>
      <c r="H131" s="3">
        <f t="shared" si="29"/>
        <v>3.3690194823385901E-3</v>
      </c>
      <c r="I131" s="3">
        <f t="shared" si="30"/>
        <v>3.4197314592955283E-3</v>
      </c>
      <c r="K131" s="3">
        <f t="shared" si="31"/>
        <v>138.55686773939243</v>
      </c>
      <c r="L131" s="3">
        <f t="shared" si="32"/>
        <v>85.390235974710876</v>
      </c>
      <c r="M131" s="3">
        <f t="shared" si="33"/>
        <v>83.508461756238844</v>
      </c>
    </row>
    <row r="132" spans="1:13" x14ac:dyDescent="0.25">
      <c r="A132" s="30" t="str">
        <f>data!A127</f>
        <v>364429312277730978_28235884</v>
      </c>
      <c r="B132" s="30" t="str">
        <f>data!B127</f>
        <v>monuments</v>
      </c>
      <c r="C132" s="35">
        <f>data!C127</f>
        <v>133.955508565081</v>
      </c>
      <c r="D132" s="36">
        <f>data!D127</f>
        <v>148.23168439489001</v>
      </c>
      <c r="E132" s="37">
        <f>data!E127</f>
        <v>154.269095219787</v>
      </c>
      <c r="F132" s="36"/>
      <c r="G132" s="3">
        <f t="shared" si="28"/>
        <v>9.3887212522170312E-3</v>
      </c>
      <c r="H132" s="3">
        <f t="shared" si="29"/>
        <v>5.4761982514308118E-3</v>
      </c>
      <c r="I132" s="3">
        <f t="shared" si="30"/>
        <v>4.0178845084468708E-3</v>
      </c>
      <c r="K132" s="3">
        <f t="shared" si="31"/>
        <v>240.33856531283013</v>
      </c>
      <c r="L132" s="3">
        <f t="shared" si="32"/>
        <v>139.852977507487</v>
      </c>
      <c r="M132" s="3">
        <f t="shared" si="33"/>
        <v>98.287434148647947</v>
      </c>
    </row>
    <row r="133" spans="1:13" x14ac:dyDescent="0.25">
      <c r="A133" s="30" t="str">
        <f>data!A128</f>
        <v>364431759796636119_3440801</v>
      </c>
      <c r="B133" s="30" t="str">
        <f>data!B128</f>
        <v>monuments</v>
      </c>
      <c r="C133" s="35">
        <f>data!C128</f>
        <v>129.29858174206501</v>
      </c>
      <c r="D133" s="36">
        <f>data!D128</f>
        <v>129.519095219787</v>
      </c>
      <c r="E133" s="37">
        <f>data!E128</f>
        <v>143.18814344910001</v>
      </c>
      <c r="F133" s="36"/>
      <c r="G133" s="3">
        <f t="shared" si="28"/>
        <v>9.7038120919633875E-3</v>
      </c>
      <c r="H133" s="3">
        <f t="shared" si="29"/>
        <v>8.1677383651892529E-3</v>
      </c>
      <c r="I133" s="3">
        <f t="shared" si="30"/>
        <v>5.7284375523471258E-3</v>
      </c>
      <c r="K133" s="3">
        <f t="shared" si="31"/>
        <v>248.50048615309854</v>
      </c>
      <c r="L133" s="3">
        <f t="shared" si="32"/>
        <v>209.41928848729796</v>
      </c>
      <c r="M133" s="3">
        <f t="shared" si="33"/>
        <v>140.55122641288654</v>
      </c>
    </row>
    <row r="134" spans="1:13" x14ac:dyDescent="0.25">
      <c r="A134" s="30" t="str">
        <f>data!A129</f>
        <v>364432828597224122_174250463</v>
      </c>
      <c r="B134" s="30" t="str">
        <f>data!B129</f>
        <v>monuments</v>
      </c>
      <c r="C134" s="35">
        <f>data!C129</f>
        <v>145.82717117348</v>
      </c>
      <c r="D134" s="36">
        <f>data!D129</f>
        <v>138.699848348925</v>
      </c>
      <c r="E134" s="37">
        <f>data!E129</f>
        <v>125.54931863813</v>
      </c>
      <c r="F134" s="36"/>
      <c r="G134" s="3">
        <f t="shared" si="28"/>
        <v>8.1195193970976295E-3</v>
      </c>
      <c r="H134" s="3">
        <f t="shared" si="29"/>
        <v>6.8975563278771447E-3</v>
      </c>
      <c r="I134" s="3">
        <f t="shared" si="30"/>
        <v>8.4927078801521911E-3</v>
      </c>
      <c r="K134" s="3">
        <f t="shared" si="31"/>
        <v>207.46193494126697</v>
      </c>
      <c r="L134" s="3">
        <f t="shared" si="32"/>
        <v>176.58980244065077</v>
      </c>
      <c r="M134" s="3">
        <f t="shared" si="33"/>
        <v>208.84992507830157</v>
      </c>
    </row>
    <row r="135" spans="1:13" x14ac:dyDescent="0.25">
      <c r="A135" s="30" t="str">
        <f>data!A130</f>
        <v>364450632388427388_15242926</v>
      </c>
      <c r="B135" s="30" t="str">
        <f>data!B130</f>
        <v>monuments</v>
      </c>
      <c r="C135" s="35">
        <f>data!C130</f>
        <v>150.53681276432101</v>
      </c>
      <c r="D135" s="36">
        <f>data!D130</f>
        <v>153.95558332265301</v>
      </c>
      <c r="E135" s="37">
        <f>data!E130</f>
        <v>153.82431970609599</v>
      </c>
      <c r="F135" s="36"/>
      <c r="G135" s="3">
        <f t="shared" si="28"/>
        <v>7.4808120936859989E-3</v>
      </c>
      <c r="H135" s="3">
        <f t="shared" si="29"/>
        <v>4.6403231783996414E-3</v>
      </c>
      <c r="I135" s="3">
        <f t="shared" si="30"/>
        <v>4.082001900773762E-3</v>
      </c>
      <c r="K135" s="3">
        <f t="shared" si="31"/>
        <v>190.91725070118085</v>
      </c>
      <c r="L135" s="3">
        <f t="shared" si="32"/>
        <v>118.24871273226867</v>
      </c>
      <c r="M135" s="3">
        <f t="shared" si="33"/>
        <v>99.871625974497249</v>
      </c>
    </row>
    <row r="136" spans="1:13" x14ac:dyDescent="0.25">
      <c r="A136" s="30" t="str">
        <f>data!A131</f>
        <v>364491518363683716_12063441</v>
      </c>
      <c r="B136" s="30" t="str">
        <f>data!B131</f>
        <v>monuments</v>
      </c>
      <c r="C136" s="35">
        <f>data!C131</f>
        <v>163.348092613951</v>
      </c>
      <c r="D136" s="36">
        <f>data!D131</f>
        <v>163.68775898158799</v>
      </c>
      <c r="E136" s="37">
        <f>data!E131</f>
        <v>158.77197872612999</v>
      </c>
      <c r="F136" s="36"/>
      <c r="G136" s="3">
        <f t="shared" ref="G136:G199" si="34">_xlfn.NORM.DIST(C136,C$5,C$4,0)</f>
        <v>5.5822583061458566E-3</v>
      </c>
      <c r="H136" s="3">
        <f t="shared" ref="H136:H199" si="35">_xlfn.NORM.DIST(D136,D$5,D$4,0)</f>
        <v>3.3419828386785002E-3</v>
      </c>
      <c r="I136" s="3">
        <f t="shared" ref="I136:I199" si="36">_xlfn.NORM.DIST(E136,E$5,E$4,0)</f>
        <v>3.397229425119914E-3</v>
      </c>
      <c r="K136" s="3">
        <f t="shared" ref="K136:K199" si="37">(255/(G$4-G$5))*(G136-G$5)</f>
        <v>141.73827191091075</v>
      </c>
      <c r="L136" s="3">
        <f t="shared" ref="L136:L199" si="38">(255/(H$4-H$5))*(H136-H$5)</f>
        <v>84.691439196207071</v>
      </c>
      <c r="M136" s="3">
        <f t="shared" ref="M136:M199" si="39">(255/(I$4-I$5))*(I136-I$5)</f>
        <v>82.952488761824995</v>
      </c>
    </row>
    <row r="137" spans="1:13" x14ac:dyDescent="0.25">
      <c r="A137" s="30" t="str">
        <f>data!A132</f>
        <v>364495365699520037_15814848</v>
      </c>
      <c r="B137" s="30" t="str">
        <f>data!B132</f>
        <v>monuments</v>
      </c>
      <c r="C137" s="35">
        <f>data!C132</f>
        <v>126.846512025289</v>
      </c>
      <c r="D137" s="36">
        <f>data!D132</f>
        <v>128.601221752317</v>
      </c>
      <c r="E137" s="37">
        <f>data!E132</f>
        <v>127.410675381263</v>
      </c>
      <c r="F137" s="36"/>
      <c r="G137" s="3">
        <f t="shared" si="34"/>
        <v>9.8205087411414125E-3</v>
      </c>
      <c r="H137" s="3">
        <f t="shared" si="35"/>
        <v>8.2831115136637167E-3</v>
      </c>
      <c r="I137" s="3">
        <f t="shared" si="36"/>
        <v>8.22813016556922E-3</v>
      </c>
      <c r="K137" s="3">
        <f t="shared" si="37"/>
        <v>251.52332494359572</v>
      </c>
      <c r="L137" s="3">
        <f t="shared" si="38"/>
        <v>212.4012556831303</v>
      </c>
      <c r="M137" s="3">
        <f t="shared" si="39"/>
        <v>202.31282433959231</v>
      </c>
    </row>
    <row r="138" spans="1:13" x14ac:dyDescent="0.25">
      <c r="A138" s="30" t="str">
        <f>data!A133</f>
        <v>364510709728938229_13453585</v>
      </c>
      <c r="B138" s="30" t="str">
        <f>data!B133</f>
        <v>monuments</v>
      </c>
      <c r="C138" s="35">
        <f>data!C133</f>
        <v>139.9969242599</v>
      </c>
      <c r="D138" s="36">
        <f>data!D133</f>
        <v>125.14492289290401</v>
      </c>
      <c r="E138" s="37">
        <f>data!E133</f>
        <v>110.01213208594901</v>
      </c>
      <c r="F138" s="36"/>
      <c r="G138" s="3">
        <f t="shared" si="34"/>
        <v>8.8159624662137292E-3</v>
      </c>
      <c r="H138" s="3">
        <f t="shared" si="35"/>
        <v>8.6915575016443831E-3</v>
      </c>
      <c r="I138" s="3">
        <f t="shared" si="36"/>
        <v>1.0096924893023518E-2</v>
      </c>
      <c r="K138" s="3">
        <f t="shared" si="37"/>
        <v>225.50217122504785</v>
      </c>
      <c r="L138" s="3">
        <f t="shared" si="38"/>
        <v>222.95806680887719</v>
      </c>
      <c r="M138" s="3">
        <f t="shared" si="39"/>
        <v>248.48640102420896</v>
      </c>
    </row>
    <row r="139" spans="1:13" x14ac:dyDescent="0.25">
      <c r="A139" s="30" t="str">
        <f>data!A134</f>
        <v>364510976679580372_29153555</v>
      </c>
      <c r="B139" s="30" t="str">
        <f>data!B134</f>
        <v>monuments</v>
      </c>
      <c r="C139" s="35">
        <f>data!C134</f>
        <v>191.811418685121</v>
      </c>
      <c r="D139" s="36">
        <f>data!D134</f>
        <v>181.10907129736401</v>
      </c>
      <c r="E139" s="37">
        <f>data!E134</f>
        <v>186.21046392413101</v>
      </c>
      <c r="F139" s="36"/>
      <c r="G139" s="3">
        <f t="shared" si="34"/>
        <v>2.0206890681180659E-3</v>
      </c>
      <c r="H139" s="3">
        <f t="shared" si="35"/>
        <v>1.6039185540020532E-3</v>
      </c>
      <c r="I139" s="3">
        <f t="shared" si="36"/>
        <v>9.0932161346164752E-4</v>
      </c>
      <c r="K139" s="3">
        <f t="shared" si="37"/>
        <v>49.481555684827192</v>
      </c>
      <c r="L139" s="3">
        <f t="shared" si="38"/>
        <v>39.768935566169837</v>
      </c>
      <c r="M139" s="3">
        <f t="shared" si="39"/>
        <v>21.482065906798493</v>
      </c>
    </row>
    <row r="140" spans="1:13" x14ac:dyDescent="0.25">
      <c r="A140" s="30" t="str">
        <f>data!A135</f>
        <v>364518217733194681_7742383</v>
      </c>
      <c r="B140" s="30" t="str">
        <f>data!B135</f>
        <v>monuments</v>
      </c>
      <c r="C140" s="35">
        <f>data!C135</f>
        <v>94.169507454397902</v>
      </c>
      <c r="D140" s="36">
        <f>data!D135</f>
        <v>70.730990217437594</v>
      </c>
      <c r="E140" s="37">
        <f>data!E135</f>
        <v>84.748333974112398</v>
      </c>
      <c r="F140" s="36"/>
      <c r="G140" s="3">
        <f t="shared" si="34"/>
        <v>8.0559129394914136E-3</v>
      </c>
      <c r="H140" s="3">
        <f t="shared" si="35"/>
        <v>6.98956233116822E-3</v>
      </c>
      <c r="I140" s="3">
        <f t="shared" si="36"/>
        <v>9.4495272082477308E-3</v>
      </c>
      <c r="K140" s="3">
        <f t="shared" si="37"/>
        <v>205.81431207692177</v>
      </c>
      <c r="L140" s="3">
        <f t="shared" si="38"/>
        <v>178.96781575883938</v>
      </c>
      <c r="M140" s="3">
        <f t="shared" si="39"/>
        <v>232.49070807608172</v>
      </c>
    </row>
    <row r="141" spans="1:13" x14ac:dyDescent="0.25">
      <c r="A141" s="30" t="str">
        <f>data!A136</f>
        <v>364519853176343590_297514</v>
      </c>
      <c r="B141" s="30" t="str">
        <f>data!B136</f>
        <v>monuments</v>
      </c>
      <c r="C141" s="35">
        <f>data!C136</f>
        <v>144.780789439958</v>
      </c>
      <c r="D141" s="36">
        <f>data!D136</f>
        <v>126.942062881797</v>
      </c>
      <c r="E141" s="37">
        <f>data!E136</f>
        <v>114.330460506642</v>
      </c>
      <c r="F141" s="36"/>
      <c r="G141" s="3">
        <f t="shared" si="34"/>
        <v>8.2531824803091115E-3</v>
      </c>
      <c r="H141" s="3">
        <f t="shared" si="35"/>
        <v>8.4845642696684057E-3</v>
      </c>
      <c r="I141" s="3">
        <f t="shared" si="36"/>
        <v>9.7813655335823937E-3</v>
      </c>
      <c r="K141" s="3">
        <f t="shared" si="37"/>
        <v>210.92426188582849</v>
      </c>
      <c r="L141" s="3">
        <f t="shared" si="38"/>
        <v>217.60806088745352</v>
      </c>
      <c r="M141" s="3">
        <f t="shared" si="39"/>
        <v>240.68966226652236</v>
      </c>
    </row>
    <row r="142" spans="1:13" x14ac:dyDescent="0.25">
      <c r="A142" s="30" t="str">
        <f>data!A137</f>
        <v>364525526851185791_256420442</v>
      </c>
      <c r="B142" s="30" t="str">
        <f>data!B137</f>
        <v>monuments</v>
      </c>
      <c r="C142" s="35">
        <f>data!C137</f>
        <v>114.35489555299201</v>
      </c>
      <c r="D142" s="36">
        <f>data!D137</f>
        <v>126.753182536631</v>
      </c>
      <c r="E142" s="37">
        <f>data!E137</f>
        <v>130.62213251313599</v>
      </c>
      <c r="F142" s="36"/>
      <c r="G142" s="3">
        <f t="shared" si="34"/>
        <v>9.8478802925727593E-3</v>
      </c>
      <c r="H142" s="3">
        <f t="shared" si="35"/>
        <v>8.5068861474651859E-3</v>
      </c>
      <c r="I142" s="3">
        <f t="shared" si="36"/>
        <v>7.7481945382497346E-3</v>
      </c>
      <c r="K142" s="3">
        <f t="shared" si="37"/>
        <v>252.23234090939729</v>
      </c>
      <c r="L142" s="3">
        <f t="shared" si="38"/>
        <v>218.18499848705545</v>
      </c>
      <c r="M142" s="3">
        <f t="shared" si="39"/>
        <v>190.45472983292439</v>
      </c>
    </row>
    <row r="143" spans="1:13" x14ac:dyDescent="0.25">
      <c r="A143" s="30" t="str">
        <f>data!A138</f>
        <v>364534441215853034_179956087</v>
      </c>
      <c r="B143" s="30" t="str">
        <f>data!B138</f>
        <v>monuments</v>
      </c>
      <c r="C143" s="35">
        <f>data!C138</f>
        <v>92.240708701781301</v>
      </c>
      <c r="D143" s="36">
        <f>data!D138</f>
        <v>85.441924046306895</v>
      </c>
      <c r="E143" s="37">
        <f>data!E138</f>
        <v>84.073977957195893</v>
      </c>
      <c r="F143" s="36"/>
      <c r="G143" s="3">
        <f t="shared" si="34"/>
        <v>7.7985297279232653E-3</v>
      </c>
      <c r="H143" s="3">
        <f t="shared" si="35"/>
        <v>8.8845501207718332E-3</v>
      </c>
      <c r="I143" s="3">
        <f t="shared" si="36"/>
        <v>9.3773512549624252E-3</v>
      </c>
      <c r="K143" s="3">
        <f t="shared" si="37"/>
        <v>199.1472144230377</v>
      </c>
      <c r="L143" s="3">
        <f t="shared" si="38"/>
        <v>227.94620891027085</v>
      </c>
      <c r="M143" s="3">
        <f t="shared" si="39"/>
        <v>230.70740792821363</v>
      </c>
    </row>
    <row r="144" spans="1:13" x14ac:dyDescent="0.25">
      <c r="A144" s="30" t="str">
        <f>data!A139</f>
        <v>364536021990457570_1161231</v>
      </c>
      <c r="B144" s="30" t="str">
        <f>data!B139</f>
        <v>monuments</v>
      </c>
      <c r="C144" s="35">
        <f>data!C139</f>
        <v>91.172273484557195</v>
      </c>
      <c r="D144" s="36">
        <f>data!D139</f>
        <v>83.492588320731301</v>
      </c>
      <c r="E144" s="37">
        <f>data!E139</f>
        <v>84.100944081336195</v>
      </c>
      <c r="F144" s="36"/>
      <c r="G144" s="3">
        <f t="shared" si="34"/>
        <v>7.6518791620475137E-3</v>
      </c>
      <c r="H144" s="3">
        <f t="shared" si="35"/>
        <v>8.6731630956385763E-3</v>
      </c>
      <c r="I144" s="3">
        <f t="shared" si="36"/>
        <v>9.3802820371841518E-3</v>
      </c>
      <c r="K144" s="3">
        <f t="shared" si="37"/>
        <v>195.34846765267147</v>
      </c>
      <c r="L144" s="3">
        <f t="shared" si="38"/>
        <v>222.4826397617573</v>
      </c>
      <c r="M144" s="3">
        <f t="shared" si="39"/>
        <v>230.77982074898668</v>
      </c>
    </row>
    <row r="145" spans="1:13" x14ac:dyDescent="0.25">
      <c r="A145" s="30" t="str">
        <f>data!A140</f>
        <v>364547473280946157_242462898</v>
      </c>
      <c r="B145" s="30" t="str">
        <f>data!B140</f>
        <v>monuments</v>
      </c>
      <c r="C145" s="35">
        <f>data!C140</f>
        <v>126.508661198684</v>
      </c>
      <c r="D145" s="36">
        <f>data!D140</f>
        <v>151.420361826647</v>
      </c>
      <c r="E145" s="37">
        <f>data!E140</f>
        <v>179.665011320432</v>
      </c>
      <c r="F145" s="36"/>
      <c r="G145" s="3">
        <f t="shared" si="34"/>
        <v>9.8338109430590286E-3</v>
      </c>
      <c r="H145" s="3">
        <f t="shared" si="35"/>
        <v>5.0060551824545755E-3</v>
      </c>
      <c r="I145" s="3">
        <f t="shared" si="36"/>
        <v>1.3040479572299273E-3</v>
      </c>
      <c r="K145" s="3">
        <f t="shared" si="37"/>
        <v>251.86789706489333</v>
      </c>
      <c r="L145" s="3">
        <f t="shared" si="38"/>
        <v>127.70152608596868</v>
      </c>
      <c r="M145" s="3">
        <f t="shared" si="39"/>
        <v>31.234836949903187</v>
      </c>
    </row>
    <row r="146" spans="1:13" x14ac:dyDescent="0.25">
      <c r="A146" s="30" t="str">
        <f>data!A141</f>
        <v>364550503041940412_54630077</v>
      </c>
      <c r="B146" s="30" t="str">
        <f>data!B141</f>
        <v>monuments</v>
      </c>
      <c r="C146" s="35">
        <f>data!C141</f>
        <v>184.81645948139601</v>
      </c>
      <c r="D146" s="36">
        <f>data!D141</f>
        <v>173.55017301038001</v>
      </c>
      <c r="E146" s="37">
        <f>data!E141</f>
        <v>158.458263915587</v>
      </c>
      <c r="F146" s="36"/>
      <c r="G146" s="3">
        <f t="shared" si="34"/>
        <v>2.718046539587288E-3</v>
      </c>
      <c r="H146" s="3">
        <f t="shared" si="35"/>
        <v>2.257081611906883E-3</v>
      </c>
      <c r="I146" s="3">
        <f t="shared" si="36"/>
        <v>3.438700582428217E-3</v>
      </c>
      <c r="K146" s="3">
        <f t="shared" si="37"/>
        <v>67.545478089183163</v>
      </c>
      <c r="L146" s="3">
        <f t="shared" si="38"/>
        <v>56.65077365376284</v>
      </c>
      <c r="M146" s="3">
        <f t="shared" si="39"/>
        <v>83.977144725395263</v>
      </c>
    </row>
    <row r="147" spans="1:13" x14ac:dyDescent="0.25">
      <c r="A147" s="30" t="str">
        <f>data!A142</f>
        <v>363946869894020793_189717430</v>
      </c>
      <c r="B147" s="30" t="str">
        <f>data!B142</f>
        <v>outside</v>
      </c>
      <c r="C147" s="35">
        <f>data!C142</f>
        <v>170.63834422657899</v>
      </c>
      <c r="D147" s="36">
        <f>data!D142</f>
        <v>160.529881669443</v>
      </c>
      <c r="E147" s="37">
        <f>data!E142</f>
        <v>106.73989704814301</v>
      </c>
      <c r="F147" s="36"/>
      <c r="G147" s="3">
        <f t="shared" si="34"/>
        <v>4.5148979387340466E-3</v>
      </c>
      <c r="H147" s="3">
        <f t="shared" si="35"/>
        <v>3.7415398385841651E-3</v>
      </c>
      <c r="I147" s="3">
        <f t="shared" si="36"/>
        <v>1.025653461848541E-2</v>
      </c>
      <c r="K147" s="3">
        <f t="shared" si="37"/>
        <v>114.0900202706288</v>
      </c>
      <c r="L147" s="3">
        <f t="shared" si="38"/>
        <v>95.018503009045489</v>
      </c>
      <c r="M147" s="3">
        <f t="shared" si="39"/>
        <v>252.42998658229988</v>
      </c>
    </row>
    <row r="148" spans="1:13" x14ac:dyDescent="0.25">
      <c r="A148" s="30" t="str">
        <f>data!A143</f>
        <v>364086143048625064_32560905</v>
      </c>
      <c r="B148" s="30" t="str">
        <f>data!B143</f>
        <v>outside</v>
      </c>
      <c r="C148" s="35">
        <f>data!C143</f>
        <v>146.374524755435</v>
      </c>
      <c r="D148" s="36">
        <f>data!D143</f>
        <v>143.158891879191</v>
      </c>
      <c r="E148" s="37">
        <f>data!E143</f>
        <v>136.451695928916</v>
      </c>
      <c r="F148" s="36"/>
      <c r="G148" s="3">
        <f t="shared" si="34"/>
        <v>8.04827988668496E-3</v>
      </c>
      <c r="H148" s="3">
        <f t="shared" si="35"/>
        <v>6.235302829185046E-3</v>
      </c>
      <c r="I148" s="3">
        <f t="shared" si="36"/>
        <v>6.8250010203794939E-3</v>
      </c>
      <c r="K148" s="3">
        <f t="shared" si="37"/>
        <v>205.61659013481133</v>
      </c>
      <c r="L148" s="3">
        <f t="shared" si="38"/>
        <v>159.4730102360754</v>
      </c>
      <c r="M148" s="3">
        <f t="shared" si="39"/>
        <v>167.64476249628171</v>
      </c>
    </row>
    <row r="149" spans="1:13" x14ac:dyDescent="0.25">
      <c r="A149" s="30" t="str">
        <f>data!A144</f>
        <v>364382972038676488_12771087</v>
      </c>
      <c r="B149" s="30" t="str">
        <f>data!B144</f>
        <v>outside</v>
      </c>
      <c r="C149" s="35">
        <f>data!C144</f>
        <v>163.50155922935599</v>
      </c>
      <c r="D149" s="36">
        <f>data!D144</f>
        <v>170.78826519714599</v>
      </c>
      <c r="E149" s="37">
        <f>data!E144</f>
        <v>185.286449656115</v>
      </c>
      <c r="F149" s="36"/>
      <c r="G149" s="3">
        <f t="shared" si="34"/>
        <v>5.5592719231835749E-3</v>
      </c>
      <c r="H149" s="3">
        <f t="shared" si="35"/>
        <v>2.5346715583201046E-3</v>
      </c>
      <c r="I149" s="3">
        <f t="shared" si="36"/>
        <v>9.5847746269951727E-4</v>
      </c>
      <c r="K149" s="3">
        <f t="shared" si="37"/>
        <v>141.14284667324512</v>
      </c>
      <c r="L149" s="3">
        <f t="shared" si="38"/>
        <v>63.825442327039895</v>
      </c>
      <c r="M149" s="3">
        <f t="shared" si="39"/>
        <v>22.696592757146608</v>
      </c>
    </row>
    <row r="150" spans="1:13" x14ac:dyDescent="0.25">
      <c r="A150" s="30" t="str">
        <f>data!A145</f>
        <v>364418849623409414_196924255</v>
      </c>
      <c r="B150" s="30" t="str">
        <f>data!B145</f>
        <v>outside</v>
      </c>
      <c r="C150" s="35">
        <f>data!C145</f>
        <v>133.06619249006701</v>
      </c>
      <c r="D150" s="36">
        <f>data!D145</f>
        <v>127.078741082489</v>
      </c>
      <c r="E150" s="37">
        <f>data!E145</f>
        <v>117.401832628476</v>
      </c>
      <c r="F150" s="36"/>
      <c r="G150" s="3">
        <f t="shared" si="34"/>
        <v>9.4579528431849302E-3</v>
      </c>
      <c r="H150" s="3">
        <f t="shared" si="35"/>
        <v>8.4683314183453904E-3</v>
      </c>
      <c r="I150" s="3">
        <f t="shared" si="36"/>
        <v>9.490033302909387E-3</v>
      </c>
      <c r="K150" s="3">
        <f t="shared" si="37"/>
        <v>242.13189819924693</v>
      </c>
      <c r="L150" s="3">
        <f t="shared" si="38"/>
        <v>217.18850199719085</v>
      </c>
      <c r="M150" s="3">
        <f t="shared" si="39"/>
        <v>233.49151958340124</v>
      </c>
    </row>
    <row r="151" spans="1:13" x14ac:dyDescent="0.25">
      <c r="A151" s="30" t="str">
        <f>data!A146</f>
        <v>364463873302030260_51347136</v>
      </c>
      <c r="B151" s="30" t="str">
        <f>data!B146</f>
        <v>outside</v>
      </c>
      <c r="C151" s="35">
        <f>data!C146</f>
        <v>179.43514246657199</v>
      </c>
      <c r="D151" s="36">
        <f>data!D146</f>
        <v>176.85032466145501</v>
      </c>
      <c r="E151" s="37">
        <f>data!E146</f>
        <v>184.412864710154</v>
      </c>
      <c r="F151" s="36"/>
      <c r="G151" s="3">
        <f t="shared" si="34"/>
        <v>3.3443130623849568E-3</v>
      </c>
      <c r="H151" s="3">
        <f t="shared" si="35"/>
        <v>1.9528265194557028E-3</v>
      </c>
      <c r="I151" s="3">
        <f t="shared" si="36"/>
        <v>1.0068585380888667E-3</v>
      </c>
      <c r="K151" s="3">
        <f t="shared" si="37"/>
        <v>83.767903939771045</v>
      </c>
      <c r="L151" s="3">
        <f t="shared" si="38"/>
        <v>48.786910035139648</v>
      </c>
      <c r="M151" s="3">
        <f t="shared" si="39"/>
        <v>23.891976745423069</v>
      </c>
    </row>
    <row r="152" spans="1:13" x14ac:dyDescent="0.25">
      <c r="A152" s="30" t="str">
        <f>data!A147</f>
        <v>364473255608610837_6347971</v>
      </c>
      <c r="B152" s="30" t="str">
        <f>data!B147</f>
        <v>outside</v>
      </c>
      <c r="C152" s="35">
        <f>data!C147</f>
        <v>49.880857789738997</v>
      </c>
      <c r="D152" s="36">
        <f>data!D147</f>
        <v>85.310884702464904</v>
      </c>
      <c r="E152" s="37">
        <f>data!E147</f>
        <v>176.195394933572</v>
      </c>
      <c r="F152" s="36"/>
      <c r="G152" s="3">
        <f t="shared" si="34"/>
        <v>2.1313429446170322E-3</v>
      </c>
      <c r="H152" s="3">
        <f t="shared" si="35"/>
        <v>8.8708348993405128E-3</v>
      </c>
      <c r="I152" s="3">
        <f t="shared" si="36"/>
        <v>1.5602795358389367E-3</v>
      </c>
      <c r="K152" s="3">
        <f t="shared" si="37"/>
        <v>52.347866179224383</v>
      </c>
      <c r="L152" s="3">
        <f t="shared" si="38"/>
        <v>227.59172139794623</v>
      </c>
      <c r="M152" s="3">
        <f t="shared" si="39"/>
        <v>37.565724055968616</v>
      </c>
    </row>
    <row r="153" spans="1:13" x14ac:dyDescent="0.25">
      <c r="A153" s="30" t="str">
        <f>data!A148</f>
        <v>364550411281660848_8342717</v>
      </c>
      <c r="B153" s="30" t="str">
        <f>data!B148</f>
        <v>outside</v>
      </c>
      <c r="C153" s="35">
        <f>data!C148</f>
        <v>143.140789867145</v>
      </c>
      <c r="D153" s="36">
        <f>data!D148</f>
        <v>152.87540048699199</v>
      </c>
      <c r="E153" s="37">
        <f>data!E148</f>
        <v>162.38797043872</v>
      </c>
      <c r="F153" s="36"/>
      <c r="G153" s="3">
        <f t="shared" si="34"/>
        <v>8.4555085556444944E-3</v>
      </c>
      <c r="H153" s="3">
        <f t="shared" si="35"/>
        <v>4.7950997343017146E-3</v>
      </c>
      <c r="I153" s="3">
        <f t="shared" si="36"/>
        <v>2.9397187480034851E-3</v>
      </c>
      <c r="K153" s="3">
        <f t="shared" si="37"/>
        <v>216.16519307931833</v>
      </c>
      <c r="L153" s="3">
        <f t="shared" si="38"/>
        <v>122.24911159878694</v>
      </c>
      <c r="M153" s="3">
        <f t="shared" si="39"/>
        <v>71.64846268366766</v>
      </c>
    </row>
    <row r="154" spans="1:13" x14ac:dyDescent="0.25">
      <c r="A154" s="30" t="str">
        <f>data!A149</f>
        <v>364565527336867898_16704373</v>
      </c>
      <c r="B154" s="30" t="str">
        <f>data!B149</f>
        <v>outside</v>
      </c>
      <c r="C154" s="35">
        <f>data!C149</f>
        <v>173.830471186295</v>
      </c>
      <c r="D154" s="36">
        <f>data!D149</f>
        <v>171.69359007219401</v>
      </c>
      <c r="E154" s="37">
        <f>data!E149</f>
        <v>169.34184501687301</v>
      </c>
      <c r="F154" s="36"/>
      <c r="G154" s="3">
        <f t="shared" si="34"/>
        <v>4.0716416280119974E-3</v>
      </c>
      <c r="H154" s="3">
        <f t="shared" si="35"/>
        <v>2.4413815494985312E-3</v>
      </c>
      <c r="I154" s="3">
        <f t="shared" si="36"/>
        <v>2.171373144052427E-3</v>
      </c>
      <c r="K154" s="3">
        <f t="shared" si="37"/>
        <v>102.60817927844036</v>
      </c>
      <c r="L154" s="3">
        <f t="shared" si="38"/>
        <v>61.414242236869754</v>
      </c>
      <c r="M154" s="3">
        <f t="shared" si="39"/>
        <v>52.664427603126768</v>
      </c>
    </row>
    <row r="155" spans="1:13" x14ac:dyDescent="0.25">
      <c r="A155" s="30" t="str">
        <f>data!A150</f>
        <v>363939357407220311_20100675</v>
      </c>
      <c r="B155" s="30" t="str">
        <f>data!B150</f>
        <v>people</v>
      </c>
      <c r="C155" s="35">
        <f>data!C150</f>
        <v>27.145221923191901</v>
      </c>
      <c r="D155" s="36">
        <f>data!D150</f>
        <v>25.7808107992652</v>
      </c>
      <c r="E155" s="37">
        <f>data!E150</f>
        <v>17.873830577982801</v>
      </c>
      <c r="F155" s="36"/>
      <c r="G155" s="3">
        <f t="shared" si="34"/>
        <v>6.7016425792263161E-4</v>
      </c>
      <c r="H155" s="3">
        <f t="shared" si="35"/>
        <v>1.4629235949867026E-3</v>
      </c>
      <c r="I155" s="3">
        <f t="shared" si="36"/>
        <v>9.9271374330184487E-4</v>
      </c>
      <c r="K155" s="3">
        <f t="shared" si="37"/>
        <v>14.498385109297486</v>
      </c>
      <c r="L155" s="3">
        <f t="shared" si="38"/>
        <v>36.124739770866938</v>
      </c>
      <c r="M155" s="3">
        <f t="shared" si="39"/>
        <v>23.542491723236388</v>
      </c>
    </row>
    <row r="156" spans="1:13" x14ac:dyDescent="0.25">
      <c r="A156" s="30" t="str">
        <f>data!A151</f>
        <v>364052817092060951_2614136</v>
      </c>
      <c r="B156" s="30" t="str">
        <f>data!B151</f>
        <v>people</v>
      </c>
      <c r="C156" s="35">
        <f>data!C151</f>
        <v>88.557958477508606</v>
      </c>
      <c r="D156" s="36">
        <f>data!D151</f>
        <v>86.969723183390897</v>
      </c>
      <c r="E156" s="37">
        <f>data!E151</f>
        <v>88.779379725746495</v>
      </c>
      <c r="F156" s="36"/>
      <c r="G156" s="3">
        <f t="shared" si="34"/>
        <v>7.2827077373897164E-3</v>
      </c>
      <c r="H156" s="3">
        <f t="shared" si="35"/>
        <v>9.0389296159078501E-3</v>
      </c>
      <c r="I156" s="3">
        <f t="shared" si="36"/>
        <v>9.8296271493933315E-3</v>
      </c>
      <c r="K156" s="3">
        <f t="shared" si="37"/>
        <v>185.78567634153211</v>
      </c>
      <c r="L156" s="3">
        <f t="shared" si="38"/>
        <v>231.93634523134605</v>
      </c>
      <c r="M156" s="3">
        <f t="shared" si="39"/>
        <v>241.88209468610941</v>
      </c>
    </row>
    <row r="157" spans="1:13" x14ac:dyDescent="0.25">
      <c r="A157" s="30" t="str">
        <f>data!A152</f>
        <v>364561097052646798_9354090</v>
      </c>
      <c r="B157" s="30" t="str">
        <f>data!B152</f>
        <v>people</v>
      </c>
      <c r="C157" s="35">
        <f>data!C152</f>
        <v>87.285990431030797</v>
      </c>
      <c r="D157" s="36">
        <f>data!D152</f>
        <v>85.469584347900295</v>
      </c>
      <c r="E157" s="37">
        <f>data!E152</f>
        <v>87.856326626511205</v>
      </c>
      <c r="F157" s="36"/>
      <c r="G157" s="3">
        <f t="shared" si="34"/>
        <v>7.0986535709118143E-3</v>
      </c>
      <c r="H157" s="3">
        <f t="shared" si="35"/>
        <v>8.8874358047472176E-3</v>
      </c>
      <c r="I157" s="3">
        <f t="shared" si="36"/>
        <v>9.7506903070858249E-3</v>
      </c>
      <c r="K157" s="3">
        <f t="shared" si="37"/>
        <v>181.01804952533047</v>
      </c>
      <c r="L157" s="3">
        <f t="shared" si="38"/>
        <v>228.02079311869298</v>
      </c>
      <c r="M157" s="3">
        <f t="shared" si="39"/>
        <v>239.93174867539901</v>
      </c>
    </row>
    <row r="158" spans="1:13" x14ac:dyDescent="0.25">
      <c r="A158" s="30" t="str">
        <f>data!A153</f>
        <v>364563136709562047_50094514</v>
      </c>
      <c r="B158" s="30" t="str">
        <f>data!B153</f>
        <v>people</v>
      </c>
      <c r="C158" s="35">
        <f>data!C153</f>
        <v>49.920393865607203</v>
      </c>
      <c r="D158" s="36">
        <f>data!D153</f>
        <v>27.496892220940602</v>
      </c>
      <c r="E158" s="37">
        <f>data!E153</f>
        <v>25.639145200563799</v>
      </c>
      <c r="F158" s="36"/>
      <c r="G158" s="3">
        <f t="shared" si="34"/>
        <v>2.1350367931871703E-3</v>
      </c>
      <c r="H158" s="3">
        <f t="shared" si="35"/>
        <v>1.5890475915238881E-3</v>
      </c>
      <c r="I158" s="3">
        <f t="shared" si="36"/>
        <v>1.5054898846167785E-3</v>
      </c>
      <c r="K158" s="3">
        <f t="shared" si="37"/>
        <v>52.443549378550884</v>
      </c>
      <c r="L158" s="3">
        <f t="shared" si="38"/>
        <v>39.384576442173518</v>
      </c>
      <c r="M158" s="3">
        <f t="shared" si="39"/>
        <v>36.211999045369993</v>
      </c>
    </row>
    <row r="159" spans="1:13" x14ac:dyDescent="0.25">
      <c r="A159" s="30" t="str">
        <f>data!A154</f>
        <v>364564616879443674_50094514</v>
      </c>
      <c r="B159" s="30" t="str">
        <f>data!B154</f>
        <v>people</v>
      </c>
      <c r="C159" s="35">
        <f>data!C154</f>
        <v>69.098679994873706</v>
      </c>
      <c r="D159" s="36">
        <f>data!D154</f>
        <v>14.204408560809901</v>
      </c>
      <c r="E159" s="37">
        <f>data!E154</f>
        <v>29.3586120722799</v>
      </c>
      <c r="F159" s="36"/>
      <c r="G159" s="3">
        <f t="shared" si="34"/>
        <v>4.4092985034700875E-3</v>
      </c>
      <c r="H159" s="3">
        <f t="shared" si="35"/>
        <v>7.9842829860930547E-4</v>
      </c>
      <c r="I159" s="3">
        <f t="shared" si="36"/>
        <v>1.8115400115741775E-3</v>
      </c>
      <c r="K159" s="3">
        <f t="shared" si="37"/>
        <v>111.35463693769758</v>
      </c>
      <c r="L159" s="3">
        <f t="shared" si="38"/>
        <v>18.950005425978635</v>
      </c>
      <c r="M159" s="3">
        <f t="shared" si="39"/>
        <v>43.773786757418051</v>
      </c>
    </row>
    <row r="160" spans="1:13" x14ac:dyDescent="0.25">
      <c r="A160" s="30" t="str">
        <f>data!A155</f>
        <v>363933789292577117_13040751</v>
      </c>
      <c r="B160" s="30" t="str">
        <f>data!B155</f>
        <v>basketball</v>
      </c>
      <c r="C160" s="35">
        <f>data!C155</f>
        <v>117.382758767995</v>
      </c>
      <c r="D160" s="36">
        <f>data!D155</f>
        <v>111.807200222136</v>
      </c>
      <c r="E160" s="37">
        <f>data!E155</f>
        <v>83.129084967320196</v>
      </c>
      <c r="F160" s="36"/>
      <c r="G160" s="3">
        <f t="shared" si="34"/>
        <v>9.9294243334572783E-3</v>
      </c>
      <c r="H160" s="3">
        <f t="shared" si="35"/>
        <v>9.7638960874552247E-3</v>
      </c>
      <c r="I160" s="3">
        <f t="shared" si="36"/>
        <v>9.2723609480502064E-3</v>
      </c>
      <c r="K160" s="3">
        <f t="shared" si="37"/>
        <v>254.34460798523745</v>
      </c>
      <c r="L160" s="3">
        <f t="shared" si="38"/>
        <v>250.67403476151486</v>
      </c>
      <c r="M160" s="3">
        <f t="shared" si="39"/>
        <v>228.11334132681836</v>
      </c>
    </row>
    <row r="161" spans="1:13" x14ac:dyDescent="0.25">
      <c r="A161" s="30" t="str">
        <f>data!A156</f>
        <v>363934147671938940_36606972</v>
      </c>
      <c r="B161" s="30" t="str">
        <f>data!B156</f>
        <v>basketball</v>
      </c>
      <c r="C161" s="35">
        <f>data!C156</f>
        <v>184.98378828655601</v>
      </c>
      <c r="D161" s="36">
        <f>data!D156</f>
        <v>177.58223332906101</v>
      </c>
      <c r="E161" s="37">
        <f>data!E156</f>
        <v>143.15285787517601</v>
      </c>
      <c r="F161" s="36"/>
      <c r="G161" s="3">
        <f t="shared" si="34"/>
        <v>2.6997982145462404E-3</v>
      </c>
      <c r="H161" s="3">
        <f t="shared" si="35"/>
        <v>1.8893838315577772E-3</v>
      </c>
      <c r="I161" s="3">
        <f t="shared" si="36"/>
        <v>5.7341526471335639E-3</v>
      </c>
      <c r="K161" s="3">
        <f t="shared" si="37"/>
        <v>67.072784612684714</v>
      </c>
      <c r="L161" s="3">
        <f t="shared" si="38"/>
        <v>47.147152287097306</v>
      </c>
      <c r="M161" s="3">
        <f t="shared" si="39"/>
        <v>140.69243312944278</v>
      </c>
    </row>
    <row r="162" spans="1:13" x14ac:dyDescent="0.25">
      <c r="A162" s="30" t="str">
        <f>data!A157</f>
        <v>363935715672941896_11289312</v>
      </c>
      <c r="B162" s="30" t="str">
        <f>data!B157</f>
        <v>basketball</v>
      </c>
      <c r="C162" s="35">
        <f>data!C157</f>
        <v>105.264139860737</v>
      </c>
      <c r="D162" s="36">
        <f>data!D157</f>
        <v>100.57394591823601</v>
      </c>
      <c r="E162" s="37">
        <f>data!E157</f>
        <v>86.909222948438597</v>
      </c>
      <c r="F162" s="36"/>
      <c r="G162" s="3">
        <f t="shared" si="34"/>
        <v>9.2831446507186006E-3</v>
      </c>
      <c r="H162" s="3">
        <f t="shared" si="35"/>
        <v>9.8863060187829518E-3</v>
      </c>
      <c r="I162" s="3">
        <f t="shared" si="36"/>
        <v>9.6645811942776029E-3</v>
      </c>
      <c r="K162" s="3">
        <f t="shared" si="37"/>
        <v>237.60377345182769</v>
      </c>
      <c r="L162" s="3">
        <f t="shared" si="38"/>
        <v>253.83787664751628</v>
      </c>
      <c r="M162" s="3">
        <f t="shared" si="39"/>
        <v>237.80419252111187</v>
      </c>
    </row>
    <row r="163" spans="1:13" x14ac:dyDescent="0.25">
      <c r="A163" s="30" t="str">
        <f>data!A158</f>
        <v>363946903622652786_11895515</v>
      </c>
      <c r="B163" s="30" t="str">
        <f>data!B158</f>
        <v>basketball</v>
      </c>
      <c r="C163" s="35">
        <f>data!C158</f>
        <v>53.6399461745482</v>
      </c>
      <c r="D163" s="36">
        <f>data!D158</f>
        <v>49.293103080011903</v>
      </c>
      <c r="E163" s="37">
        <f>data!E158</f>
        <v>39.446377461659999</v>
      </c>
      <c r="F163" s="36"/>
      <c r="G163" s="3">
        <f t="shared" si="34"/>
        <v>2.5018753177750222E-3</v>
      </c>
      <c r="H163" s="3">
        <f t="shared" si="35"/>
        <v>3.8755959930461365E-3</v>
      </c>
      <c r="I163" s="3">
        <f t="shared" si="36"/>
        <v>2.8551256704170921E-3</v>
      </c>
      <c r="K163" s="3">
        <f t="shared" si="37"/>
        <v>61.945910669844288</v>
      </c>
      <c r="L163" s="3">
        <f t="shared" si="38"/>
        <v>98.483356489173133</v>
      </c>
      <c r="M163" s="3">
        <f t="shared" si="39"/>
        <v>69.558364238107615</v>
      </c>
    </row>
    <row r="164" spans="1:13" x14ac:dyDescent="0.25">
      <c r="A164" s="30" t="str">
        <f>data!A159</f>
        <v>363949689441297983_11779296</v>
      </c>
      <c r="B164" s="30" t="str">
        <f>data!B159</f>
        <v>basketball</v>
      </c>
      <c r="C164" s="35">
        <f>data!C159</f>
        <v>128.58482848476999</v>
      </c>
      <c r="D164" s="36">
        <f>data!D159</f>
        <v>119.73897859797501</v>
      </c>
      <c r="E164" s="37">
        <f>data!E159</f>
        <v>69.282818574052598</v>
      </c>
      <c r="F164" s="36"/>
      <c r="G164" s="3">
        <f t="shared" si="34"/>
        <v>9.7413986180073103E-3</v>
      </c>
      <c r="H164" s="3">
        <f t="shared" si="35"/>
        <v>9.2330751495657074E-3</v>
      </c>
      <c r="I164" s="3">
        <f t="shared" si="36"/>
        <v>7.3373844124665884E-3</v>
      </c>
      <c r="K164" s="3">
        <f t="shared" si="37"/>
        <v>249.47410458795414</v>
      </c>
      <c r="L164" s="3">
        <f t="shared" si="38"/>
        <v>236.95428588946396</v>
      </c>
      <c r="M164" s="3">
        <f t="shared" si="39"/>
        <v>180.30456589731418</v>
      </c>
    </row>
    <row r="165" spans="1:13" x14ac:dyDescent="0.25">
      <c r="A165" s="30" t="str">
        <f>data!A160</f>
        <v>364027210714072127_22203088</v>
      </c>
      <c r="B165" s="30" t="str">
        <f>data!B160</f>
        <v>basketball</v>
      </c>
      <c r="C165" s="35">
        <f>data!C160</f>
        <v>124.355931479345</v>
      </c>
      <c r="D165" s="36">
        <f>data!D160</f>
        <v>115.17974924174401</v>
      </c>
      <c r="E165" s="37">
        <f>data!E160</f>
        <v>106.029999145627</v>
      </c>
      <c r="F165" s="36"/>
      <c r="G165" s="3">
        <f t="shared" si="34"/>
        <v>9.9024519241763982E-3</v>
      </c>
      <c r="H165" s="3">
        <f t="shared" si="35"/>
        <v>9.5800980066949645E-3</v>
      </c>
      <c r="I165" s="3">
        <f t="shared" si="36"/>
        <v>1.0281686798526559E-2</v>
      </c>
      <c r="K165" s="3">
        <f t="shared" si="37"/>
        <v>253.64593115413984</v>
      </c>
      <c r="L165" s="3">
        <f t="shared" si="38"/>
        <v>245.92353731274892</v>
      </c>
      <c r="M165" s="3">
        <f t="shared" si="39"/>
        <v>253.05143852501664</v>
      </c>
    </row>
    <row r="166" spans="1:13" x14ac:dyDescent="0.25">
      <c r="A166" s="30" t="str">
        <f>data!A161</f>
        <v>364037625035658722_36242084</v>
      </c>
      <c r="B166" s="30" t="str">
        <f>data!B161</f>
        <v>basketball</v>
      </c>
      <c r="C166" s="35">
        <f>data!C161</f>
        <v>86.602407193814301</v>
      </c>
      <c r="D166" s="36">
        <f>data!D161</f>
        <v>67.738177623990694</v>
      </c>
      <c r="E166" s="37">
        <f>data!E161</f>
        <v>66.444487163056905</v>
      </c>
      <c r="F166" s="36"/>
      <c r="G166" s="3">
        <f t="shared" si="34"/>
        <v>6.9987548087634419E-3</v>
      </c>
      <c r="H166" s="3">
        <f t="shared" si="35"/>
        <v>6.548236643010171E-3</v>
      </c>
      <c r="I166" s="3">
        <f t="shared" si="36"/>
        <v>6.8828578565515424E-3</v>
      </c>
      <c r="K166" s="3">
        <f t="shared" si="37"/>
        <v>178.43033295016065</v>
      </c>
      <c r="L166" s="3">
        <f t="shared" si="38"/>
        <v>167.56118655467313</v>
      </c>
      <c r="M166" s="3">
        <f t="shared" si="39"/>
        <v>169.0742705222159</v>
      </c>
    </row>
    <row r="167" spans="1:13" x14ac:dyDescent="0.25">
      <c r="A167" s="30" t="str">
        <f>data!A162</f>
        <v>364049360767877241_173879543</v>
      </c>
      <c r="B167" s="30" t="str">
        <f>data!B162</f>
        <v>basketball</v>
      </c>
      <c r="C167" s="35">
        <f>data!C162</f>
        <v>77.811162373446095</v>
      </c>
      <c r="D167" s="36">
        <f>data!D162</f>
        <v>66.824202229911506</v>
      </c>
      <c r="E167" s="37">
        <f>data!E162</f>
        <v>56.029027297193302</v>
      </c>
      <c r="F167" s="36"/>
      <c r="G167" s="3">
        <f t="shared" si="34"/>
        <v>5.6832867629103912E-3</v>
      </c>
      <c r="H167" s="3">
        <f t="shared" si="35"/>
        <v>6.4119997551604019E-3</v>
      </c>
      <c r="I167" s="3">
        <f t="shared" si="36"/>
        <v>5.195634312083564E-3</v>
      </c>
      <c r="K167" s="3">
        <f t="shared" si="37"/>
        <v>144.3552514060633</v>
      </c>
      <c r="L167" s="3">
        <f t="shared" si="38"/>
        <v>164.03996921942624</v>
      </c>
      <c r="M167" s="3">
        <f t="shared" si="39"/>
        <v>127.38689599676093</v>
      </c>
    </row>
    <row r="168" spans="1:13" x14ac:dyDescent="0.25">
      <c r="A168" s="30" t="str">
        <f>data!A163</f>
        <v>364047625682638049_282922260</v>
      </c>
      <c r="B168" s="30" t="str">
        <f>data!B163</f>
        <v>misc</v>
      </c>
      <c r="C168" s="35">
        <f>data!C163</f>
        <v>111.876137383057</v>
      </c>
      <c r="D168" s="36">
        <f>data!D163</f>
        <v>97.554797300183694</v>
      </c>
      <c r="E168" s="37">
        <f>data!E163</f>
        <v>84.891633559741905</v>
      </c>
      <c r="F168" s="36"/>
      <c r="G168" s="3">
        <f t="shared" si="34"/>
        <v>9.7401450727969113E-3</v>
      </c>
      <c r="H168" s="3">
        <f t="shared" si="35"/>
        <v>9.7880871252221183E-3</v>
      </c>
      <c r="I168" s="3">
        <f t="shared" si="36"/>
        <v>9.4645619325916027E-3</v>
      </c>
      <c r="K168" s="3">
        <f t="shared" si="37"/>
        <v>249.44163351775353</v>
      </c>
      <c r="L168" s="3">
        <f t="shared" si="38"/>
        <v>251.2992832011029</v>
      </c>
      <c r="M168" s="3">
        <f t="shared" si="39"/>
        <v>232.86218119039722</v>
      </c>
    </row>
    <row r="169" spans="1:13" x14ac:dyDescent="0.25">
      <c r="A169" s="30" t="str">
        <f>data!A164</f>
        <v>364046821768778955_282922260</v>
      </c>
      <c r="B169" s="30" t="str">
        <f>data!B164</f>
        <v>misc</v>
      </c>
      <c r="C169" s="35">
        <f>data!C164</f>
        <v>164.06901191849201</v>
      </c>
      <c r="D169" s="36">
        <f>data!D164</f>
        <v>147.65520739886301</v>
      </c>
      <c r="E169" s="37">
        <f>data!E164</f>
        <v>126.81949250288299</v>
      </c>
      <c r="F169" s="36"/>
      <c r="G169" s="3">
        <f t="shared" si="34"/>
        <v>5.4744000350726019E-3</v>
      </c>
      <c r="H169" s="3">
        <f t="shared" si="35"/>
        <v>5.5620496480567683E-3</v>
      </c>
      <c r="I169" s="3">
        <f t="shared" si="36"/>
        <v>8.3133615195932434E-3</v>
      </c>
      <c r="K169" s="3">
        <f t="shared" si="37"/>
        <v>138.94437707354649</v>
      </c>
      <c r="L169" s="3">
        <f t="shared" si="38"/>
        <v>142.07191711206625</v>
      </c>
      <c r="M169" s="3">
        <f t="shared" si="39"/>
        <v>204.41869311327133</v>
      </c>
    </row>
    <row r="170" spans="1:13" x14ac:dyDescent="0.25">
      <c r="A170" s="30" t="str">
        <f>data!A165</f>
        <v>364048586295694573_282922260</v>
      </c>
      <c r="B170" s="30" t="str">
        <f>data!B165</f>
        <v>misc</v>
      </c>
      <c r="C170" s="35">
        <f>data!C165</f>
        <v>146.088032380708</v>
      </c>
      <c r="D170" s="36">
        <f>data!D165</f>
        <v>130.15994916485101</v>
      </c>
      <c r="E170" s="37">
        <f>data!E165</f>
        <v>109.569417745311</v>
      </c>
      <c r="F170" s="36"/>
      <c r="G170" s="3">
        <f t="shared" si="34"/>
        <v>8.0856774391397292E-3</v>
      </c>
      <c r="H170" s="3">
        <f t="shared" si="35"/>
        <v>8.0856364733065018E-3</v>
      </c>
      <c r="I170" s="3">
        <f t="shared" si="36"/>
        <v>1.0122648202345831E-2</v>
      </c>
      <c r="K170" s="3">
        <f t="shared" si="37"/>
        <v>206.58531351312763</v>
      </c>
      <c r="L170" s="3">
        <f t="shared" si="38"/>
        <v>207.29725964828847</v>
      </c>
      <c r="M170" s="3">
        <f t="shared" si="39"/>
        <v>249.12196424478475</v>
      </c>
    </row>
    <row r="171" spans="1:13" x14ac:dyDescent="0.25">
      <c r="A171" s="30" t="str">
        <f>data!A166</f>
        <v>364049110701135091_282922260</v>
      </c>
      <c r="B171" s="30" t="str">
        <f>data!B166</f>
        <v>misc</v>
      </c>
      <c r="C171" s="35">
        <f>data!C166</f>
        <v>132.234194113375</v>
      </c>
      <c r="D171" s="36">
        <f>data!D166</f>
        <v>116.870509205861</v>
      </c>
      <c r="E171" s="37">
        <f>data!E166</f>
        <v>101.681970609594</v>
      </c>
      <c r="F171" s="36"/>
      <c r="G171" s="3">
        <f t="shared" si="34"/>
        <v>9.5189394951706516E-3</v>
      </c>
      <c r="H171" s="3">
        <f t="shared" si="35"/>
        <v>9.4641225768202913E-3</v>
      </c>
      <c r="I171" s="3">
        <f t="shared" si="36"/>
        <v>1.0359974633689265E-2</v>
      </c>
      <c r="K171" s="3">
        <f t="shared" si="37"/>
        <v>243.71165921743824</v>
      </c>
      <c r="L171" s="3">
        <f t="shared" si="38"/>
        <v>242.92600338061936</v>
      </c>
      <c r="M171" s="3">
        <f t="shared" si="39"/>
        <v>254.98574907676033</v>
      </c>
    </row>
    <row r="172" spans="1:13" x14ac:dyDescent="0.25">
      <c r="A172" s="30" t="str">
        <f>data!A167</f>
        <v>364064443767798362_41047125</v>
      </c>
      <c r="B172" s="30" t="str">
        <f>data!B167</f>
        <v>misc</v>
      </c>
      <c r="C172" s="35">
        <f>data!C167</f>
        <v>176.27391174334599</v>
      </c>
      <c r="D172" s="36">
        <f>data!D167</f>
        <v>166.36661113247001</v>
      </c>
      <c r="E172" s="37">
        <f>data!E167</f>
        <v>149.555737109658</v>
      </c>
      <c r="F172" s="36"/>
      <c r="G172" s="3">
        <f t="shared" si="34"/>
        <v>3.7458915423355136E-3</v>
      </c>
      <c r="H172" s="3">
        <f t="shared" si="35"/>
        <v>3.0219960636037866E-3</v>
      </c>
      <c r="I172" s="3">
        <f t="shared" si="36"/>
        <v>4.7196996303399495E-3</v>
      </c>
      <c r="K172" s="3">
        <f t="shared" si="37"/>
        <v>94.170147836008169</v>
      </c>
      <c r="L172" s="3">
        <f t="shared" si="38"/>
        <v>76.420970036009322</v>
      </c>
      <c r="M172" s="3">
        <f t="shared" si="39"/>
        <v>115.62765556146019</v>
      </c>
    </row>
    <row r="173" spans="1:13" x14ac:dyDescent="0.25">
      <c r="A173" s="30" t="str">
        <f>data!A168</f>
        <v>364076371297194090_177609627</v>
      </c>
      <c r="B173" s="30" t="str">
        <f>data!B168</f>
        <v>misc</v>
      </c>
      <c r="C173" s="35">
        <f>data!C168</f>
        <v>116.581293519586</v>
      </c>
      <c r="D173" s="36">
        <f>data!D168</f>
        <v>106.277414669571</v>
      </c>
      <c r="E173" s="37">
        <f>data!E168</f>
        <v>115.351798453586</v>
      </c>
      <c r="F173" s="36"/>
      <c r="G173" s="3">
        <f t="shared" si="34"/>
        <v>9.9132798861640142E-3</v>
      </c>
      <c r="H173" s="3">
        <f t="shared" si="35"/>
        <v>9.920439732059614E-3</v>
      </c>
      <c r="I173" s="3">
        <f t="shared" si="36"/>
        <v>9.6903478558417917E-3</v>
      </c>
      <c r="K173" s="3">
        <f t="shared" si="37"/>
        <v>253.92641207410406</v>
      </c>
      <c r="L173" s="3">
        <f t="shared" si="38"/>
        <v>254.72010630501308</v>
      </c>
      <c r="M173" s="3">
        <f t="shared" si="39"/>
        <v>238.44082687488131</v>
      </c>
    </row>
    <row r="174" spans="1:13" x14ac:dyDescent="0.25">
      <c r="A174" s="30" t="str">
        <f>data!A169</f>
        <v>364086413841211915_181140839</v>
      </c>
      <c r="B174" s="30" t="str">
        <f>data!B169</f>
        <v>misc</v>
      </c>
      <c r="C174" s="35">
        <f>data!C169</f>
        <v>63.000427186124902</v>
      </c>
      <c r="D174" s="36">
        <f>data!D169</f>
        <v>44.187748301935102</v>
      </c>
      <c r="E174" s="37">
        <f>data!E169</f>
        <v>34.994692212396899</v>
      </c>
      <c r="F174" s="36"/>
      <c r="G174" s="3">
        <f t="shared" si="34"/>
        <v>3.5892431513352375E-3</v>
      </c>
      <c r="H174" s="3">
        <f t="shared" si="35"/>
        <v>3.2293173616915472E-3</v>
      </c>
      <c r="I174" s="3">
        <f t="shared" si="36"/>
        <v>2.3556447787265334E-3</v>
      </c>
      <c r="K174" s="3">
        <f t="shared" si="37"/>
        <v>90.112423504418956</v>
      </c>
      <c r="L174" s="3">
        <f t="shared" si="38"/>
        <v>81.779455247426682</v>
      </c>
      <c r="M174" s="3">
        <f t="shared" si="39"/>
        <v>57.217351650603561</v>
      </c>
    </row>
    <row r="175" spans="1:13" x14ac:dyDescent="0.25">
      <c r="A175" s="30" t="str">
        <f>data!A170</f>
        <v>364094866554952800_241775838</v>
      </c>
      <c r="B175" s="30" t="str">
        <f>data!B170</f>
        <v>misc</v>
      </c>
      <c r="C175" s="35">
        <f>data!C170</f>
        <v>147.95632021871899</v>
      </c>
      <c r="D175" s="36">
        <f>data!D170</f>
        <v>137.71739501900899</v>
      </c>
      <c r="E175" s="37">
        <f>data!E170</f>
        <v>147.50687769661201</v>
      </c>
      <c r="F175" s="36"/>
      <c r="G175" s="3">
        <f t="shared" si="34"/>
        <v>7.8376767779786607E-3</v>
      </c>
      <c r="H175" s="3">
        <f t="shared" si="35"/>
        <v>7.0410030948931243E-3</v>
      </c>
      <c r="I175" s="3">
        <f t="shared" si="36"/>
        <v>5.0382253730952295E-3</v>
      </c>
      <c r="K175" s="3">
        <f t="shared" si="37"/>
        <v>200.16125571963448</v>
      </c>
      <c r="L175" s="3">
        <f t="shared" si="38"/>
        <v>180.29736836258215</v>
      </c>
      <c r="M175" s="3">
        <f t="shared" si="39"/>
        <v>123.49768676021584</v>
      </c>
    </row>
    <row r="176" spans="1:13" x14ac:dyDescent="0.25">
      <c r="A176" s="30" t="str">
        <f>data!A171</f>
        <v>364133353413423476_4351291</v>
      </c>
      <c r="B176" s="30" t="str">
        <f>data!B171</f>
        <v>misc</v>
      </c>
      <c r="C176" s="35">
        <f>data!C171</f>
        <v>113.971720278525</v>
      </c>
      <c r="D176" s="36">
        <f>data!D171</f>
        <v>105.59354308172</v>
      </c>
      <c r="E176" s="37">
        <f>data!E171</f>
        <v>109.489117433465</v>
      </c>
      <c r="F176" s="36"/>
      <c r="G176" s="3">
        <f t="shared" si="34"/>
        <v>9.8336065984173347E-3</v>
      </c>
      <c r="H176" s="3">
        <f t="shared" si="35"/>
        <v>9.9268939648383576E-3</v>
      </c>
      <c r="I176" s="3">
        <f t="shared" si="36"/>
        <v>1.0127177528317783E-2</v>
      </c>
      <c r="K176" s="3">
        <f t="shared" si="37"/>
        <v>251.86260384598864</v>
      </c>
      <c r="L176" s="3">
        <f t="shared" si="38"/>
        <v>254.88692424033829</v>
      </c>
      <c r="M176" s="3">
        <f t="shared" si="39"/>
        <v>249.2338733683622</v>
      </c>
    </row>
    <row r="177" spans="1:13" x14ac:dyDescent="0.25">
      <c r="A177" s="30" t="str">
        <f>data!A172</f>
        <v>364133032750494060_4351291</v>
      </c>
      <c r="B177" s="30" t="str">
        <f>data!B172</f>
        <v>misc</v>
      </c>
      <c r="C177" s="35">
        <f>data!C172</f>
        <v>89.687000726216397</v>
      </c>
      <c r="D177" s="36">
        <f>data!D172</f>
        <v>92.488893160750095</v>
      </c>
      <c r="E177" s="37">
        <f>data!E172</f>
        <v>100.441806570122</v>
      </c>
      <c r="F177" s="36"/>
      <c r="G177" s="3">
        <f t="shared" si="34"/>
        <v>7.4437897881757652E-3</v>
      </c>
      <c r="H177" s="3">
        <f t="shared" si="35"/>
        <v>9.504084635976141E-3</v>
      </c>
      <c r="I177" s="3">
        <f t="shared" si="36"/>
        <v>1.0358177433246593E-2</v>
      </c>
      <c r="K177" s="3">
        <f t="shared" si="37"/>
        <v>189.95824749073523</v>
      </c>
      <c r="L177" s="3">
        <f t="shared" si="38"/>
        <v>243.95887412269701</v>
      </c>
      <c r="M177" s="3">
        <f t="shared" si="39"/>
        <v>254.94134442854602</v>
      </c>
    </row>
    <row r="178" spans="1:13" x14ac:dyDescent="0.25">
      <c r="A178" s="30" t="str">
        <f>data!A173</f>
        <v>364135444685009281_4351291</v>
      </c>
      <c r="B178" s="30" t="str">
        <f>data!B173</f>
        <v>misc</v>
      </c>
      <c r="C178" s="35">
        <f>data!C173</f>
        <v>83.0240185398779</v>
      </c>
      <c r="D178" s="36">
        <f>data!D173</f>
        <v>80.790443846383795</v>
      </c>
      <c r="E178" s="37">
        <f>data!E173</f>
        <v>85.024520483574705</v>
      </c>
      <c r="F178" s="36"/>
      <c r="G178" s="3">
        <f t="shared" si="34"/>
        <v>6.4675202742259484E-3</v>
      </c>
      <c r="H178" s="3">
        <f t="shared" si="35"/>
        <v>8.3558276997362166E-3</v>
      </c>
      <c r="I178" s="3">
        <f t="shared" si="36"/>
        <v>9.4784082447454936E-3</v>
      </c>
      <c r="K178" s="3">
        <f t="shared" si="37"/>
        <v>164.66955773371131</v>
      </c>
      <c r="L178" s="3">
        <f t="shared" si="38"/>
        <v>214.28069890143016</v>
      </c>
      <c r="M178" s="3">
        <f t="shared" si="39"/>
        <v>233.20429140006573</v>
      </c>
    </row>
    <row r="179" spans="1:13" x14ac:dyDescent="0.25">
      <c r="A179" s="30" t="str">
        <f>data!A174</f>
        <v>364163255406412973_144744080</v>
      </c>
      <c r="B179" s="30" t="str">
        <f>data!B174</f>
        <v>misc</v>
      </c>
      <c r="C179" s="35">
        <f>data!C174</f>
        <v>45.320464351317902</v>
      </c>
      <c r="D179" s="36">
        <f>data!D174</f>
        <v>32.210762954419202</v>
      </c>
      <c r="E179" s="37">
        <f>data!E174</f>
        <v>74.320731342645999</v>
      </c>
      <c r="F179" s="36"/>
      <c r="G179" s="3">
        <f t="shared" si="34"/>
        <v>1.7340930785538341E-3</v>
      </c>
      <c r="H179" s="3">
        <f t="shared" si="35"/>
        <v>1.9756638992518842E-3</v>
      </c>
      <c r="I179" s="3">
        <f t="shared" si="36"/>
        <v>8.1100757393716381E-3</v>
      </c>
      <c r="K179" s="3">
        <f t="shared" si="37"/>
        <v>42.057748055748995</v>
      </c>
      <c r="L179" s="3">
        <f t="shared" si="38"/>
        <v>49.377171445974334</v>
      </c>
      <c r="M179" s="3">
        <f t="shared" si="39"/>
        <v>199.39597369735091</v>
      </c>
    </row>
    <row r="180" spans="1:13" x14ac:dyDescent="0.25">
      <c r="A180" s="30" t="str">
        <f>data!A175</f>
        <v>364370668888230174_31932529</v>
      </c>
      <c r="B180" s="30" t="str">
        <f>data!B175</f>
        <v>misc</v>
      </c>
      <c r="C180" s="35">
        <f>data!C175</f>
        <v>145.763830150796</v>
      </c>
      <c r="D180" s="36">
        <f>data!D175</f>
        <v>115.317676961852</v>
      </c>
      <c r="E180" s="37">
        <f>data!E175</f>
        <v>108.275481652355</v>
      </c>
      <c r="F180" s="36"/>
      <c r="G180" s="3">
        <f t="shared" si="34"/>
        <v>8.127706121423342E-3</v>
      </c>
      <c r="H180" s="3">
        <f t="shared" si="35"/>
        <v>9.5712192002808654E-3</v>
      </c>
      <c r="I180" s="3">
        <f t="shared" si="36"/>
        <v>1.0190481816425704E-2</v>
      </c>
      <c r="K180" s="3">
        <f t="shared" si="37"/>
        <v>207.67399885255475</v>
      </c>
      <c r="L180" s="3">
        <f t="shared" si="38"/>
        <v>245.69405315794276</v>
      </c>
      <c r="M180" s="3">
        <f t="shared" si="39"/>
        <v>250.79797527772379</v>
      </c>
    </row>
    <row r="181" spans="1:13" x14ac:dyDescent="0.25">
      <c r="A181" s="30" t="str">
        <f>data!A176</f>
        <v>364382408486442362_6213860</v>
      </c>
      <c r="B181" s="30" t="str">
        <f>data!B176</f>
        <v>misc</v>
      </c>
      <c r="C181" s="35">
        <f>data!C176</f>
        <v>68.476729035840805</v>
      </c>
      <c r="D181" s="36">
        <f>data!D176</f>
        <v>60.0955188175488</v>
      </c>
      <c r="E181" s="37">
        <f>data!E176</f>
        <v>65.115308214789096</v>
      </c>
      <c r="F181" s="36"/>
      <c r="G181" s="3">
        <f t="shared" si="34"/>
        <v>4.3223074188007251E-3</v>
      </c>
      <c r="H181" s="3">
        <f t="shared" si="35"/>
        <v>5.4056992620344583E-3</v>
      </c>
      <c r="I181" s="3">
        <f t="shared" si="36"/>
        <v>6.6673277288553543E-3</v>
      </c>
      <c r="K181" s="3">
        <f t="shared" si="37"/>
        <v>109.10127296351168</v>
      </c>
      <c r="L181" s="3">
        <f t="shared" si="38"/>
        <v>138.03084058482352</v>
      </c>
      <c r="M181" s="3">
        <f t="shared" si="39"/>
        <v>163.74902172264245</v>
      </c>
    </row>
    <row r="182" spans="1:13" x14ac:dyDescent="0.25">
      <c r="A182" s="30" t="str">
        <f>data!A177</f>
        <v>364383527173161655_16077623</v>
      </c>
      <c r="B182" s="30" t="str">
        <f>data!B177</f>
        <v>misc</v>
      </c>
      <c r="C182" s="35">
        <f>data!C177</f>
        <v>72.973760092272101</v>
      </c>
      <c r="D182" s="36">
        <f>data!D177</f>
        <v>65.649419026870007</v>
      </c>
      <c r="E182" s="37">
        <f>data!E177</f>
        <v>75.256044683668605</v>
      </c>
      <c r="F182" s="36"/>
      <c r="G182" s="3">
        <f t="shared" si="34"/>
        <v>4.965138528196719E-3</v>
      </c>
      <c r="H182" s="3">
        <f t="shared" si="35"/>
        <v>6.2362982367186416E-3</v>
      </c>
      <c r="I182" s="3">
        <f t="shared" si="36"/>
        <v>8.2466895660584186E-3</v>
      </c>
      <c r="K182" s="3">
        <f t="shared" si="37"/>
        <v>125.75277775741677</v>
      </c>
      <c r="L182" s="3">
        <f t="shared" si="38"/>
        <v>159.49873782218111</v>
      </c>
      <c r="M182" s="3">
        <f t="shared" si="39"/>
        <v>202.77138401397448</v>
      </c>
    </row>
    <row r="183" spans="1:13" x14ac:dyDescent="0.25">
      <c r="A183" s="30" t="str">
        <f>data!A178</f>
        <v>364390269531040351_38150105</v>
      </c>
      <c r="B183" s="30" t="str">
        <f>data!B178</f>
        <v>misc</v>
      </c>
      <c r="C183" s="35">
        <f>data!C178</f>
        <v>112.63421120082</v>
      </c>
      <c r="D183" s="36">
        <f>data!D178</f>
        <v>83.083771199111396</v>
      </c>
      <c r="E183" s="37">
        <f>data!E178</f>
        <v>84.608174206501701</v>
      </c>
      <c r="F183" s="36"/>
      <c r="G183" s="3">
        <f t="shared" si="34"/>
        <v>9.7769373329416095E-3</v>
      </c>
      <c r="H183" s="3">
        <f t="shared" si="35"/>
        <v>8.6268953954615826E-3</v>
      </c>
      <c r="I183" s="3">
        <f t="shared" si="36"/>
        <v>9.4347186071904662E-3</v>
      </c>
      <c r="K183" s="3">
        <f t="shared" si="37"/>
        <v>250.39467777342699</v>
      </c>
      <c r="L183" s="3">
        <f t="shared" si="38"/>
        <v>221.28679162916572</v>
      </c>
      <c r="M183" s="3">
        <f t="shared" si="39"/>
        <v>232.12482194291559</v>
      </c>
    </row>
    <row r="184" spans="1:13" x14ac:dyDescent="0.25">
      <c r="A184" s="30" t="str">
        <f>data!A179</f>
        <v>364397631863254173_4513322</v>
      </c>
      <c r="B184" s="30" t="str">
        <f>data!B179</f>
        <v>misc</v>
      </c>
      <c r="C184" s="35">
        <f>data!C179</f>
        <v>155.481396044256</v>
      </c>
      <c r="D184" s="36">
        <f>data!D179</f>
        <v>136.60949848348901</v>
      </c>
      <c r="E184" s="37">
        <f>data!E179</f>
        <v>110.986543637062</v>
      </c>
      <c r="F184" s="36"/>
      <c r="G184" s="3">
        <f t="shared" si="34"/>
        <v>6.7629781919874513E-3</v>
      </c>
      <c r="H184" s="3">
        <f t="shared" si="35"/>
        <v>7.2011783640143125E-3</v>
      </c>
      <c r="I184" s="3">
        <f t="shared" si="36"/>
        <v>1.0035863701984006E-2</v>
      </c>
      <c r="K184" s="3">
        <f t="shared" si="37"/>
        <v>172.32291934314799</v>
      </c>
      <c r="L184" s="3">
        <f t="shared" si="38"/>
        <v>184.43730390580532</v>
      </c>
      <c r="M184" s="3">
        <f t="shared" si="39"/>
        <v>246.97772083290855</v>
      </c>
    </row>
    <row r="185" spans="1:13" x14ac:dyDescent="0.25">
      <c r="A185" s="30" t="str">
        <f>data!A180</f>
        <v>364401027318536599_28646781</v>
      </c>
      <c r="B185" s="30" t="str">
        <f>data!B180</f>
        <v>misc</v>
      </c>
      <c r="C185" s="35">
        <f>data!C180</f>
        <v>172.24894271433999</v>
      </c>
      <c r="D185" s="36">
        <f>data!D180</f>
        <v>153.358740228117</v>
      </c>
      <c r="E185" s="37">
        <f>data!E180</f>
        <v>161.99887863642101</v>
      </c>
      <c r="F185" s="36"/>
      <c r="G185" s="3">
        <f t="shared" si="34"/>
        <v>4.2889283305541665E-3</v>
      </c>
      <c r="H185" s="3">
        <f t="shared" si="35"/>
        <v>4.7256375195453724E-3</v>
      </c>
      <c r="I185" s="3">
        <f t="shared" si="36"/>
        <v>2.9870960762230256E-3</v>
      </c>
      <c r="K185" s="3">
        <f t="shared" si="37"/>
        <v>108.23664142992583</v>
      </c>
      <c r="L185" s="3">
        <f t="shared" si="38"/>
        <v>120.4537714482222</v>
      </c>
      <c r="M185" s="3">
        <f t="shared" si="39"/>
        <v>72.819046410986473</v>
      </c>
    </row>
    <row r="186" spans="1:13" x14ac:dyDescent="0.25">
      <c r="A186" s="30" t="str">
        <f>data!A181</f>
        <v>364405397994846417_10973565</v>
      </c>
      <c r="B186" s="30" t="str">
        <f>data!B181</f>
        <v>misc</v>
      </c>
      <c r="C186" s="35">
        <f>data!C181</f>
        <v>171.20748430090899</v>
      </c>
      <c r="D186" s="36">
        <f>data!D181</f>
        <v>120.31006236917401</v>
      </c>
      <c r="E186" s="37">
        <f>data!E181</f>
        <v>84.443323080866307</v>
      </c>
      <c r="F186" s="36"/>
      <c r="G186" s="3">
        <f t="shared" si="34"/>
        <v>4.4345360366242169E-3</v>
      </c>
      <c r="H186" s="3">
        <f t="shared" si="35"/>
        <v>9.1821632705110321E-3</v>
      </c>
      <c r="I186" s="3">
        <f t="shared" si="36"/>
        <v>9.4171712544833235E-3</v>
      </c>
      <c r="K186" s="3">
        <f t="shared" si="37"/>
        <v>112.00837459625176</v>
      </c>
      <c r="L186" s="3">
        <f t="shared" si="38"/>
        <v>235.63840298926883</v>
      </c>
      <c r="M186" s="3">
        <f t="shared" si="39"/>
        <v>231.69126761833817</v>
      </c>
    </row>
    <row r="187" spans="1:13" x14ac:dyDescent="0.25">
      <c r="A187" s="30" t="str">
        <f>data!A182</f>
        <v>364410158931164553_25247222</v>
      </c>
      <c r="B187" s="30" t="str">
        <f>data!B182</f>
        <v>misc</v>
      </c>
      <c r="C187" s="35">
        <f>data!C182</f>
        <v>187.227327096415</v>
      </c>
      <c r="D187" s="36">
        <f>data!D182</f>
        <v>185.523249604852</v>
      </c>
      <c r="E187" s="37">
        <f>data!E182</f>
        <v>172.964639668503</v>
      </c>
      <c r="F187" s="36"/>
      <c r="G187" s="3">
        <f t="shared" si="34"/>
        <v>2.4624866400901838E-3</v>
      </c>
      <c r="H187" s="3">
        <f t="shared" si="35"/>
        <v>1.2924963884617623E-3</v>
      </c>
      <c r="I187" s="3">
        <f t="shared" si="36"/>
        <v>1.8305323200659702E-3</v>
      </c>
      <c r="K187" s="3">
        <f t="shared" si="37"/>
        <v>60.925610398578741</v>
      </c>
      <c r="L187" s="3">
        <f t="shared" si="38"/>
        <v>31.719829738900568</v>
      </c>
      <c r="M187" s="3">
        <f t="shared" si="39"/>
        <v>44.243042582940568</v>
      </c>
    </row>
    <row r="188" spans="1:13" x14ac:dyDescent="0.25">
      <c r="A188" s="30" t="str">
        <f>data!A183</f>
        <v>364416141403013946_11274015</v>
      </c>
      <c r="B188" s="30" t="str">
        <f>data!B183</f>
        <v>misc</v>
      </c>
      <c r="C188" s="35">
        <f>data!C183</f>
        <v>228.081902259814</v>
      </c>
      <c r="D188" s="36">
        <f>data!D183</f>
        <v>220.964009568969</v>
      </c>
      <c r="E188" s="37">
        <f>data!E183</f>
        <v>131.02426417189901</v>
      </c>
      <c r="F188" s="36"/>
      <c r="G188" s="3">
        <f t="shared" si="34"/>
        <v>2.6649569690628708E-4</v>
      </c>
      <c r="H188" s="3">
        <f t="shared" si="35"/>
        <v>1.474430710667978E-4</v>
      </c>
      <c r="I188" s="3">
        <f t="shared" si="36"/>
        <v>7.6863372049593703E-3</v>
      </c>
      <c r="K188" s="3">
        <f t="shared" si="37"/>
        <v>4.0420010285267916</v>
      </c>
      <c r="L188" s="3">
        <f t="shared" si="38"/>
        <v>2.1244561610831316</v>
      </c>
      <c r="M188" s="3">
        <f t="shared" si="39"/>
        <v>188.92637881596744</v>
      </c>
    </row>
    <row r="189" spans="1:13" x14ac:dyDescent="0.25">
      <c r="A189" s="30" t="str">
        <f>data!A184</f>
        <v>364419747557168488_221544628</v>
      </c>
      <c r="B189" s="30" t="str">
        <f>data!B184</f>
        <v>misc</v>
      </c>
      <c r="C189" s="35">
        <f>data!C184</f>
        <v>126.04180016233001</v>
      </c>
      <c r="D189" s="36">
        <f>data!D184</f>
        <v>48.630548079798302</v>
      </c>
      <c r="E189" s="37">
        <f>data!E184</f>
        <v>58.443483275663198</v>
      </c>
      <c r="F189" s="36"/>
      <c r="G189" s="3">
        <f t="shared" si="34"/>
        <v>9.8510700717097544E-3</v>
      </c>
      <c r="H189" s="3">
        <f t="shared" si="35"/>
        <v>3.7883728253087926E-3</v>
      </c>
      <c r="I189" s="3">
        <f t="shared" si="36"/>
        <v>5.581865393685579E-3</v>
      </c>
      <c r="K189" s="3">
        <f t="shared" si="37"/>
        <v>252.31496700171738</v>
      </c>
      <c r="L189" s="3">
        <f t="shared" si="38"/>
        <v>96.228961698457098</v>
      </c>
      <c r="M189" s="3">
        <f t="shared" si="39"/>
        <v>136.92976884541582</v>
      </c>
    </row>
    <row r="190" spans="1:13" x14ac:dyDescent="0.25">
      <c r="A190" s="30" t="str">
        <f>data!A185</f>
        <v>364421182970382651_6761265</v>
      </c>
      <c r="B190" s="30" t="str">
        <f>data!B185</f>
        <v>misc</v>
      </c>
      <c r="C190" s="35">
        <f>data!C185</f>
        <v>104.67859583920701</v>
      </c>
      <c r="D190" s="36">
        <f>data!D185</f>
        <v>84.884841300354495</v>
      </c>
      <c r="E190" s="37">
        <f>data!E185</f>
        <v>71.258020419496702</v>
      </c>
      <c r="F190" s="36"/>
      <c r="G190" s="3">
        <f t="shared" si="34"/>
        <v>9.2316019130994111E-3</v>
      </c>
      <c r="H190" s="3">
        <f t="shared" si="35"/>
        <v>8.82574017394884E-3</v>
      </c>
      <c r="I190" s="3">
        <f t="shared" si="36"/>
        <v>7.6467301328965393E-3</v>
      </c>
      <c r="K190" s="3">
        <f t="shared" si="37"/>
        <v>236.26864182858787</v>
      </c>
      <c r="L190" s="3">
        <f t="shared" si="38"/>
        <v>226.42619030513049</v>
      </c>
      <c r="M190" s="3">
        <f t="shared" si="39"/>
        <v>187.94778006872167</v>
      </c>
    </row>
    <row r="191" spans="1:13" x14ac:dyDescent="0.25">
      <c r="A191" s="30" t="str">
        <f>data!A186</f>
        <v>364424292838399176_33507550</v>
      </c>
      <c r="B191" s="30" t="str">
        <f>data!B186</f>
        <v>misc</v>
      </c>
      <c r="C191" s="35">
        <f>data!C186</f>
        <v>51.089431415267597</v>
      </c>
      <c r="D191" s="36">
        <f>data!D186</f>
        <v>44.813373061642999</v>
      </c>
      <c r="E191" s="37">
        <f>data!E186</f>
        <v>43.6528365158699</v>
      </c>
      <c r="F191" s="36"/>
      <c r="G191" s="3">
        <f t="shared" si="34"/>
        <v>2.2462131338329134E-3</v>
      </c>
      <c r="H191" s="3">
        <f t="shared" si="35"/>
        <v>3.3051918326163954E-3</v>
      </c>
      <c r="I191" s="3">
        <f t="shared" si="36"/>
        <v>3.3822541382894484E-3</v>
      </c>
      <c r="K191" s="3">
        <f t="shared" si="37"/>
        <v>55.323393465391767</v>
      </c>
      <c r="L191" s="3">
        <f t="shared" si="38"/>
        <v>83.740528393914573</v>
      </c>
      <c r="M191" s="3">
        <f t="shared" si="39"/>
        <v>82.582484210398121</v>
      </c>
    </row>
    <row r="192" spans="1:13" x14ac:dyDescent="0.25">
      <c r="A192" s="30" t="str">
        <f>data!A187</f>
        <v>364425064959976672_52293080</v>
      </c>
      <c r="B192" s="30" t="str">
        <f>data!B187</f>
        <v>misc</v>
      </c>
      <c r="C192" s="35">
        <f>data!C187</f>
        <v>226.02882438378299</v>
      </c>
      <c r="D192" s="36">
        <f>data!D187</f>
        <v>58.743239779571901</v>
      </c>
      <c r="E192" s="37">
        <f>data!E187</f>
        <v>74.265976761074796</v>
      </c>
      <c r="F192" s="36"/>
      <c r="G192" s="3">
        <f t="shared" si="34"/>
        <v>3.0548494693741299E-4</v>
      </c>
      <c r="H192" s="3">
        <f t="shared" si="35"/>
        <v>5.205721632335257E-3</v>
      </c>
      <c r="I192" s="3">
        <f t="shared" si="36"/>
        <v>8.1020005444607645E-3</v>
      </c>
      <c r="K192" s="3">
        <f t="shared" si="37"/>
        <v>5.0519547695865175</v>
      </c>
      <c r="L192" s="3">
        <f t="shared" si="38"/>
        <v>132.86216191436745</v>
      </c>
      <c r="M192" s="3">
        <f t="shared" si="39"/>
        <v>199.19645438900591</v>
      </c>
    </row>
    <row r="193" spans="1:13" x14ac:dyDescent="0.25">
      <c r="A193" s="30" t="str">
        <f>data!A188</f>
        <v>364427729709143450_16766892</v>
      </c>
      <c r="B193" s="30" t="str">
        <f>data!B188</f>
        <v>misc</v>
      </c>
      <c r="C193" s="35">
        <f>data!C188</f>
        <v>135.823625528642</v>
      </c>
      <c r="D193" s="36">
        <f>data!D188</f>
        <v>100.389711222179</v>
      </c>
      <c r="E193" s="37">
        <f>data!E188</f>
        <v>60.646022897176302</v>
      </c>
      <c r="F193" s="36"/>
      <c r="G193" s="3">
        <f t="shared" si="34"/>
        <v>9.2301236864284781E-3</v>
      </c>
      <c r="H193" s="3">
        <f t="shared" si="35"/>
        <v>9.8818834613934418E-3</v>
      </c>
      <c r="I193" s="3">
        <f t="shared" si="36"/>
        <v>5.9387851399668309E-3</v>
      </c>
      <c r="K193" s="3">
        <f t="shared" si="37"/>
        <v>236.23035074693712</v>
      </c>
      <c r="L193" s="3">
        <f t="shared" si="38"/>
        <v>253.72356997190255</v>
      </c>
      <c r="M193" s="3">
        <f t="shared" si="39"/>
        <v>145.74842668571324</v>
      </c>
    </row>
    <row r="194" spans="1:13" x14ac:dyDescent="0.25">
      <c r="A194" s="30" t="str">
        <f>data!A189</f>
        <v>364425744493414209_22225608</v>
      </c>
      <c r="B194" s="30" t="str">
        <f>data!B189</f>
        <v>misc</v>
      </c>
      <c r="C194" s="35">
        <f>data!C189</f>
        <v>99.062689563842895</v>
      </c>
      <c r="D194" s="36">
        <f>data!D189</f>
        <v>83.720289205006594</v>
      </c>
      <c r="E194" s="37">
        <f>data!E189</f>
        <v>102.031868084924</v>
      </c>
      <c r="F194" s="36"/>
      <c r="G194" s="3">
        <f t="shared" si="34"/>
        <v>8.6571906243430568E-3</v>
      </c>
      <c r="H194" s="3">
        <f t="shared" si="35"/>
        <v>8.6986498955770822E-3</v>
      </c>
      <c r="I194" s="3">
        <f t="shared" si="36"/>
        <v>1.0358538129975109E-2</v>
      </c>
      <c r="K194" s="3">
        <f t="shared" si="37"/>
        <v>221.38944231786914</v>
      </c>
      <c r="L194" s="3">
        <f t="shared" si="38"/>
        <v>223.14137883881551</v>
      </c>
      <c r="M194" s="3">
        <f t="shared" si="39"/>
        <v>254.95025640684378</v>
      </c>
    </row>
    <row r="195" spans="1:13" x14ac:dyDescent="0.25">
      <c r="A195" s="30" t="str">
        <f>data!A190</f>
        <v>364428835000839917_280162202</v>
      </c>
      <c r="B195" s="30" t="str">
        <f>data!B190</f>
        <v>misc</v>
      </c>
      <c r="C195" s="35">
        <f>data!C190</f>
        <v>142.20532701097801</v>
      </c>
      <c r="D195" s="36">
        <f>data!D190</f>
        <v>103.153872442223</v>
      </c>
      <c r="E195" s="37">
        <f>data!E190</f>
        <v>67.7338737237815</v>
      </c>
      <c r="F195" s="36"/>
      <c r="G195" s="3">
        <f t="shared" si="34"/>
        <v>8.5667021067592844E-3</v>
      </c>
      <c r="H195" s="3">
        <f t="shared" si="35"/>
        <v>9.9264868791824577E-3</v>
      </c>
      <c r="I195" s="3">
        <f t="shared" si="36"/>
        <v>7.0905132295933709E-3</v>
      </c>
      <c r="K195" s="3">
        <f t="shared" si="37"/>
        <v>219.04548297564733</v>
      </c>
      <c r="L195" s="3">
        <f t="shared" si="38"/>
        <v>254.87640258874222</v>
      </c>
      <c r="M195" s="3">
        <f t="shared" si="39"/>
        <v>174.20495242657933</v>
      </c>
    </row>
    <row r="196" spans="1:13" x14ac:dyDescent="0.25">
      <c r="A196" s="30" t="str">
        <f>data!A191</f>
        <v>364428900642072848_261787569</v>
      </c>
      <c r="B196" s="30" t="str">
        <f>data!B191</f>
        <v>misc</v>
      </c>
      <c r="C196" s="35">
        <f>data!C191</f>
        <v>83.052586611986797</v>
      </c>
      <c r="D196" s="36">
        <f>data!D191</f>
        <v>69.910376350976094</v>
      </c>
      <c r="E196" s="37">
        <f>data!E191</f>
        <v>83.049927378358703</v>
      </c>
      <c r="F196" s="36"/>
      <c r="G196" s="3">
        <f t="shared" si="34"/>
        <v>6.4718017994994624E-3</v>
      </c>
      <c r="H196" s="3">
        <f t="shared" si="35"/>
        <v>6.8694681908114449E-3</v>
      </c>
      <c r="I196" s="3">
        <f t="shared" si="36"/>
        <v>9.2633657978154812E-3</v>
      </c>
      <c r="K196" s="3">
        <f t="shared" si="37"/>
        <v>164.78046375175413</v>
      </c>
      <c r="L196" s="3">
        <f t="shared" si="38"/>
        <v>175.86382846464804</v>
      </c>
      <c r="M196" s="3">
        <f t="shared" si="39"/>
        <v>227.89109205938891</v>
      </c>
    </row>
    <row r="197" spans="1:13" x14ac:dyDescent="0.25">
      <c r="A197" s="30" t="str">
        <f>data!A192</f>
        <v>364429358189238886_7421525</v>
      </c>
      <c r="B197" s="30" t="str">
        <f>data!B192</f>
        <v>misc</v>
      </c>
      <c r="C197" s="35">
        <f>data!C192</f>
        <v>107.68952112435301</v>
      </c>
      <c r="D197" s="36">
        <f>data!D192</f>
        <v>112.248825238156</v>
      </c>
      <c r="E197" s="37">
        <f>data!E192</f>
        <v>82.770408817121606</v>
      </c>
      <c r="F197" s="36"/>
      <c r="G197" s="3">
        <f t="shared" si="34"/>
        <v>9.4781496090932098E-3</v>
      </c>
      <c r="H197" s="3">
        <f t="shared" si="35"/>
        <v>9.7435361170009095E-3</v>
      </c>
      <c r="I197" s="3">
        <f t="shared" si="36"/>
        <v>9.2313600791725688E-3</v>
      </c>
      <c r="K197" s="3">
        <f t="shared" si="37"/>
        <v>242.65506289900625</v>
      </c>
      <c r="L197" s="3">
        <f t="shared" si="38"/>
        <v>250.1478051768527</v>
      </c>
      <c r="M197" s="3">
        <f t="shared" si="39"/>
        <v>227.10030509793492</v>
      </c>
    </row>
    <row r="198" spans="1:13" x14ac:dyDescent="0.25">
      <c r="A198" s="30" t="str">
        <f>data!A193</f>
        <v>364429891891705639_6203916</v>
      </c>
      <c r="B198" s="30" t="str">
        <f>data!B193</f>
        <v>misc</v>
      </c>
      <c r="C198" s="35">
        <f>data!C193</f>
        <v>161.48014652483999</v>
      </c>
      <c r="D198" s="36">
        <f>data!D193</f>
        <v>155.38808791490399</v>
      </c>
      <c r="E198" s="37">
        <f>data!E193</f>
        <v>152.71073091545901</v>
      </c>
      <c r="F198" s="36"/>
      <c r="G198" s="3">
        <f t="shared" si="34"/>
        <v>5.8628824829144834E-3</v>
      </c>
      <c r="H198" s="3">
        <f t="shared" si="35"/>
        <v>4.4377898070182753E-3</v>
      </c>
      <c r="I198" s="3">
        <f t="shared" si="36"/>
        <v>4.2445723509387228E-3</v>
      </c>
      <c r="K198" s="3">
        <f t="shared" si="37"/>
        <v>149.00738934540931</v>
      </c>
      <c r="L198" s="3">
        <f t="shared" si="38"/>
        <v>113.013977635703</v>
      </c>
      <c r="M198" s="3">
        <f t="shared" si="39"/>
        <v>103.88836416252171</v>
      </c>
    </row>
    <row r="199" spans="1:13" x14ac:dyDescent="0.25">
      <c r="A199" s="30" t="str">
        <f>data!A194</f>
        <v>364431178024087028_4513322</v>
      </c>
      <c r="B199" s="30" t="str">
        <f>data!B194</f>
        <v>misc</v>
      </c>
      <c r="C199" s="35">
        <f>data!C194</f>
        <v>154.14269084540101</v>
      </c>
      <c r="D199" s="36">
        <f>data!D194</f>
        <v>136.09311589559499</v>
      </c>
      <c r="E199" s="37">
        <f>data!E194</f>
        <v>112.401362723738</v>
      </c>
      <c r="F199" s="36"/>
      <c r="G199" s="3">
        <f t="shared" si="34"/>
        <v>6.9606861796242762E-3</v>
      </c>
      <c r="H199" s="3">
        <f t="shared" si="35"/>
        <v>7.275183876344982E-3</v>
      </c>
      <c r="I199" s="3">
        <f t="shared" si="36"/>
        <v>9.9365278952699334E-3</v>
      </c>
      <c r="K199" s="3">
        <f t="shared" si="37"/>
        <v>177.44422641091145</v>
      </c>
      <c r="L199" s="3">
        <f t="shared" si="38"/>
        <v>186.35007141712677</v>
      </c>
      <c r="M199" s="3">
        <f t="shared" si="39"/>
        <v>244.52336379654824</v>
      </c>
    </row>
    <row r="200" spans="1:13" x14ac:dyDescent="0.25">
      <c r="A200" s="30" t="str">
        <f>data!A195</f>
        <v>364431723745495875_3548825</v>
      </c>
      <c r="B200" s="30" t="str">
        <f>data!B195</f>
        <v>misc</v>
      </c>
      <c r="C200" s="35">
        <f>data!C195</f>
        <v>170.081667307445</v>
      </c>
      <c r="D200" s="36">
        <f>data!D195</f>
        <v>139.15268700072599</v>
      </c>
      <c r="E200" s="37">
        <f>data!E195</f>
        <v>116.01454568755599</v>
      </c>
      <c r="F200" s="36"/>
      <c r="G200" s="3">
        <f t="shared" ref="G200:G263" si="40">_xlfn.NORM.DIST(C200,C$5,C$4,0)</f>
        <v>4.5940122624372384E-3</v>
      </c>
      <c r="H200" s="3">
        <f t="shared" ref="H200:H263" si="41">_xlfn.NORM.DIST(D200,D$5,D$4,0)</f>
        <v>6.8310496584122211E-3</v>
      </c>
      <c r="I200" s="3">
        <f t="shared" ref="I200:I263" si="42">_xlfn.NORM.DIST(E200,E$5,E$4,0)</f>
        <v>9.6281154544336726E-3</v>
      </c>
      <c r="K200" s="3">
        <f t="shared" ref="K200:K263" si="43">(255/(G$4-G$5))*(G200-G$5)</f>
        <v>116.13934943524882</v>
      </c>
      <c r="L200" s="3">
        <f t="shared" ref="L200:L263" si="44">(255/(H$4-H$5))*(H200-H$5)</f>
        <v>174.87085215394379</v>
      </c>
      <c r="M200" s="3">
        <f t="shared" ref="M200:M263" si="45">(255/(I$4-I$5))*(I200-I$5)</f>
        <v>236.9032087959819</v>
      </c>
    </row>
    <row r="201" spans="1:13" x14ac:dyDescent="0.25">
      <c r="A201" s="30" t="str">
        <f>data!A196</f>
        <v>364433731375099651_7894634</v>
      </c>
      <c r="B201" s="30" t="str">
        <f>data!B196</f>
        <v>misc</v>
      </c>
      <c r="C201" s="35">
        <f>data!C196</f>
        <v>101.424751164082</v>
      </c>
      <c r="D201" s="36">
        <f>data!D196</f>
        <v>89.236201888162697</v>
      </c>
      <c r="E201" s="37">
        <f>data!E196</f>
        <v>78.856113033448693</v>
      </c>
      <c r="F201" s="36"/>
      <c r="G201" s="3">
        <f t="shared" si="40"/>
        <v>8.9156081812087288E-3</v>
      </c>
      <c r="H201" s="3">
        <f t="shared" si="41"/>
        <v>9.2482296350554077E-3</v>
      </c>
      <c r="I201" s="3">
        <f t="shared" si="42"/>
        <v>8.7460556868197044E-3</v>
      </c>
      <c r="K201" s="3">
        <f t="shared" si="43"/>
        <v>228.08333302116932</v>
      </c>
      <c r="L201" s="3">
        <f t="shared" si="44"/>
        <v>237.34597302982147</v>
      </c>
      <c r="M201" s="3">
        <f t="shared" si="45"/>
        <v>215.10956087841805</v>
      </c>
    </row>
    <row r="202" spans="1:13" x14ac:dyDescent="0.25">
      <c r="A202" s="30" t="str">
        <f>data!A197</f>
        <v>364432905908382412_40017169</v>
      </c>
      <c r="B202" s="30" t="str">
        <f>data!B197</f>
        <v>misc</v>
      </c>
      <c r="C202" s="35">
        <f>data!C197</f>
        <v>181.947445426972</v>
      </c>
      <c r="D202" s="36">
        <f>data!D197</f>
        <v>154.412405485069</v>
      </c>
      <c r="E202" s="37">
        <f>data!E197</f>
        <v>119.50731556239</v>
      </c>
      <c r="F202" s="36"/>
      <c r="G202" s="3">
        <f t="shared" si="40"/>
        <v>3.0425730670536905E-3</v>
      </c>
      <c r="H202" s="3">
        <f t="shared" si="41"/>
        <v>4.5753834304664174E-3</v>
      </c>
      <c r="I202" s="3">
        <f t="shared" si="42"/>
        <v>9.26124466944034E-3</v>
      </c>
      <c r="K202" s="3">
        <f t="shared" si="43"/>
        <v>75.951815226372517</v>
      </c>
      <c r="L202" s="3">
        <f t="shared" si="44"/>
        <v>116.57026154494275</v>
      </c>
      <c r="M202" s="3">
        <f t="shared" si="45"/>
        <v>227.8386839044168</v>
      </c>
    </row>
    <row r="203" spans="1:13" x14ac:dyDescent="0.25">
      <c r="A203" s="30" t="str">
        <f>data!A198</f>
        <v>364441919554254463_46239796</v>
      </c>
      <c r="B203" s="30" t="str">
        <f>data!B198</f>
        <v>misc</v>
      </c>
      <c r="C203" s="35">
        <f>data!C198</f>
        <v>120.750886411209</v>
      </c>
      <c r="D203" s="36">
        <f>data!D198</f>
        <v>108.608259643726</v>
      </c>
      <c r="E203" s="37">
        <f>data!E198</f>
        <v>87.041116664530705</v>
      </c>
      <c r="F203" s="36"/>
      <c r="G203" s="3">
        <f t="shared" si="40"/>
        <v>9.953943559225787E-3</v>
      </c>
      <c r="H203" s="3">
        <f t="shared" si="41"/>
        <v>9.8769446727762691E-3</v>
      </c>
      <c r="I203" s="3">
        <f t="shared" si="42"/>
        <v>9.6768778889556959E-3</v>
      </c>
      <c r="K203" s="3">
        <f t="shared" si="43"/>
        <v>254.97973904759499</v>
      </c>
      <c r="L203" s="3">
        <f t="shared" si="44"/>
        <v>253.59592063721513</v>
      </c>
      <c r="M203" s="3">
        <f t="shared" si="45"/>
        <v>238.10801528256607</v>
      </c>
    </row>
    <row r="204" spans="1:13" x14ac:dyDescent="0.25">
      <c r="A204" s="30" t="str">
        <f>data!A199</f>
        <v>364442542076451532_268165117</v>
      </c>
      <c r="B204" s="30" t="str">
        <f>data!B199</f>
        <v>misc</v>
      </c>
      <c r="C204" s="35">
        <f>data!C199</f>
        <v>137.93536673928801</v>
      </c>
      <c r="D204" s="36">
        <f>data!D199</f>
        <v>113.80427399718</v>
      </c>
      <c r="E204" s="37">
        <f>data!E199</f>
        <v>97.486661113246896</v>
      </c>
      <c r="F204" s="36"/>
      <c r="G204" s="3">
        <f t="shared" si="40"/>
        <v>9.0304078458980606E-3</v>
      </c>
      <c r="H204" s="3">
        <f t="shared" si="41"/>
        <v>9.6628585495393497E-3</v>
      </c>
      <c r="I204" s="3">
        <f t="shared" si="42"/>
        <v>1.0310698933271677E-2</v>
      </c>
      <c r="K204" s="3">
        <f t="shared" si="43"/>
        <v>231.05703348303595</v>
      </c>
      <c r="L204" s="3">
        <f t="shared" si="44"/>
        <v>248.06258983176599</v>
      </c>
      <c r="M204" s="3">
        <f t="shared" si="45"/>
        <v>253.76826098216415</v>
      </c>
    </row>
    <row r="205" spans="1:13" x14ac:dyDescent="0.25">
      <c r="A205" s="30" t="str">
        <f>data!A200</f>
        <v>364443110828779012_284999712</v>
      </c>
      <c r="B205" s="30" t="str">
        <f>data!B200</f>
        <v>misc</v>
      </c>
      <c r="C205" s="35">
        <f>data!C200</f>
        <v>167.43490751420401</v>
      </c>
      <c r="D205" s="36">
        <f>data!D200</f>
        <v>162.021369985902</v>
      </c>
      <c r="E205" s="37">
        <f>data!E200</f>
        <v>142.58632363620799</v>
      </c>
      <c r="F205" s="36"/>
      <c r="G205" s="3">
        <f t="shared" si="40"/>
        <v>4.9763999013185227E-3</v>
      </c>
      <c r="H205" s="3">
        <f t="shared" si="41"/>
        <v>3.5499315165007242E-3</v>
      </c>
      <c r="I205" s="3">
        <f t="shared" si="42"/>
        <v>5.8260271551592987E-3</v>
      </c>
      <c r="K205" s="3">
        <f t="shared" si="43"/>
        <v>126.0444854949279</v>
      </c>
      <c r="L205" s="3">
        <f t="shared" si="44"/>
        <v>90.06613984260423</v>
      </c>
      <c r="M205" s="3">
        <f t="shared" si="45"/>
        <v>142.96243880709494</v>
      </c>
    </row>
    <row r="206" spans="1:13" x14ac:dyDescent="0.25">
      <c r="A206" s="30" t="str">
        <f>data!A201</f>
        <v>364445115201904859_153863</v>
      </c>
      <c r="B206" s="30" t="str">
        <f>data!B201</f>
        <v>misc</v>
      </c>
      <c r="C206" s="35">
        <f>data!C201</f>
        <v>132.04646717074601</v>
      </c>
      <c r="D206" s="36">
        <f>data!D201</f>
        <v>127.40047631252899</v>
      </c>
      <c r="E206" s="37">
        <f>data!E201</f>
        <v>129.26180101670201</v>
      </c>
      <c r="F206" s="36"/>
      <c r="G206" s="3">
        <f t="shared" si="40"/>
        <v>9.5321863293836677E-3</v>
      </c>
      <c r="H206" s="3">
        <f t="shared" si="41"/>
        <v>8.429857151091626E-3</v>
      </c>
      <c r="I206" s="3">
        <f t="shared" si="42"/>
        <v>7.9547255312817818E-3</v>
      </c>
      <c r="K206" s="3">
        <f t="shared" si="43"/>
        <v>244.05479712750198</v>
      </c>
      <c r="L206" s="3">
        <f t="shared" si="44"/>
        <v>216.19408514759084</v>
      </c>
      <c r="M206" s="3">
        <f t="shared" si="45"/>
        <v>195.55763091907295</v>
      </c>
    </row>
    <row r="207" spans="1:13" x14ac:dyDescent="0.25">
      <c r="A207" s="30" t="str">
        <f>data!A202</f>
        <v>364450160050743862_28102601</v>
      </c>
      <c r="B207" s="30" t="str">
        <f>data!B202</f>
        <v>misc</v>
      </c>
      <c r="C207" s="35">
        <f>data!C202</f>
        <v>126.71283480712501</v>
      </c>
      <c r="D207" s="36">
        <f>data!D202</f>
        <v>124.687257037891</v>
      </c>
      <c r="E207" s="37">
        <f>data!E202</f>
        <v>112.31350121748</v>
      </c>
      <c r="F207" s="36"/>
      <c r="G207" s="3">
        <f t="shared" si="40"/>
        <v>9.8258533523039367E-3</v>
      </c>
      <c r="H207" s="3">
        <f t="shared" si="41"/>
        <v>8.7422772034486309E-3</v>
      </c>
      <c r="I207" s="3">
        <f t="shared" si="42"/>
        <v>9.9430589179891095E-3</v>
      </c>
      <c r="K207" s="3">
        <f t="shared" si="43"/>
        <v>251.66176848979862</v>
      </c>
      <c r="L207" s="3">
        <f t="shared" si="44"/>
        <v>224.26898264122218</v>
      </c>
      <c r="M207" s="3">
        <f t="shared" si="45"/>
        <v>244.68473019700016</v>
      </c>
    </row>
    <row r="208" spans="1:13" x14ac:dyDescent="0.25">
      <c r="A208" s="30" t="str">
        <f>data!A203</f>
        <v>364449837853032051_15242926</v>
      </c>
      <c r="B208" s="30" t="str">
        <f>data!B203</f>
        <v>misc</v>
      </c>
      <c r="C208" s="35">
        <f>data!C203</f>
        <v>59.146236490238699</v>
      </c>
      <c r="D208" s="36">
        <f>data!D203</f>
        <v>57.270590371224699</v>
      </c>
      <c r="E208" s="37">
        <f>data!E203</f>
        <v>55.956181383228703</v>
      </c>
      <c r="F208" s="36"/>
      <c r="G208" s="3">
        <f t="shared" si="40"/>
        <v>3.1141210475344305E-3</v>
      </c>
      <c r="H208" s="3">
        <f t="shared" si="41"/>
        <v>4.9899127609984995E-3</v>
      </c>
      <c r="I208" s="3">
        <f t="shared" si="42"/>
        <v>5.1840896093107436E-3</v>
      </c>
      <c r="K208" s="3">
        <f t="shared" si="43"/>
        <v>77.805150453239023</v>
      </c>
      <c r="L208" s="3">
        <f t="shared" si="44"/>
        <v>127.28430447175596</v>
      </c>
      <c r="M208" s="3">
        <f t="shared" si="45"/>
        <v>127.10165320848097</v>
      </c>
    </row>
    <row r="209" spans="1:13" x14ac:dyDescent="0.25">
      <c r="A209" s="30" t="str">
        <f>data!A204</f>
        <v>364451211386467731_26657476</v>
      </c>
      <c r="B209" s="30" t="str">
        <f>data!B204</f>
        <v>misc</v>
      </c>
      <c r="C209" s="35">
        <f>data!C204</f>
        <v>130.22776496219399</v>
      </c>
      <c r="D209" s="36">
        <f>data!D204</f>
        <v>112.756300995343</v>
      </c>
      <c r="E209" s="37">
        <f>data!E204</f>
        <v>115.969456192062</v>
      </c>
      <c r="F209" s="36"/>
      <c r="G209" s="3">
        <f t="shared" si="40"/>
        <v>9.6505105439271422E-3</v>
      </c>
      <c r="H209" s="3">
        <f t="shared" si="41"/>
        <v>9.7187421476242538E-3</v>
      </c>
      <c r="I209" s="3">
        <f t="shared" si="42"/>
        <v>9.6324271518899163E-3</v>
      </c>
      <c r="K209" s="3">
        <f t="shared" si="43"/>
        <v>247.11979537806425</v>
      </c>
      <c r="L209" s="3">
        <f t="shared" si="44"/>
        <v>249.50697319546646</v>
      </c>
      <c r="M209" s="3">
        <f t="shared" si="45"/>
        <v>237.00974082446635</v>
      </c>
    </row>
    <row r="210" spans="1:13" x14ac:dyDescent="0.25">
      <c r="A210" s="30" t="str">
        <f>data!A205</f>
        <v>364459077938957899_210813570</v>
      </c>
      <c r="B210" s="30" t="str">
        <f>data!B205</f>
        <v>misc</v>
      </c>
      <c r="C210" s="35">
        <f>data!C205</f>
        <v>128.40993848519801</v>
      </c>
      <c r="D210" s="36">
        <f>data!D205</f>
        <v>114.434768678713</v>
      </c>
      <c r="E210" s="37">
        <f>data!E205</f>
        <v>107.80901576316801</v>
      </c>
      <c r="F210" s="36"/>
      <c r="G210" s="3">
        <f t="shared" si="40"/>
        <v>9.7501588153539407E-3</v>
      </c>
      <c r="H210" s="3">
        <f t="shared" si="41"/>
        <v>9.6262350433513229E-3</v>
      </c>
      <c r="I210" s="3">
        <f t="shared" si="42"/>
        <v>1.021221892633075E-2</v>
      </c>
      <c r="K210" s="3">
        <f t="shared" si="43"/>
        <v>249.70102339443511</v>
      </c>
      <c r="L210" s="3">
        <f t="shared" si="44"/>
        <v>247.11600827883879</v>
      </c>
      <c r="M210" s="3">
        <f t="shared" si="45"/>
        <v>251.33504877025757</v>
      </c>
    </row>
    <row r="211" spans="1:13" x14ac:dyDescent="0.25">
      <c r="A211" s="30" t="str">
        <f>data!A206</f>
        <v>364460353650966315_401294</v>
      </c>
      <c r="B211" s="30" t="str">
        <f>data!B206</f>
        <v>misc</v>
      </c>
      <c r="C211" s="35">
        <f>data!C206</f>
        <v>133.383677218163</v>
      </c>
      <c r="D211" s="36">
        <f>data!D206</f>
        <v>106.981727113503</v>
      </c>
      <c r="E211" s="37">
        <f>data!E206</f>
        <v>81.319300269127197</v>
      </c>
      <c r="F211" s="36"/>
      <c r="G211" s="3">
        <f t="shared" si="40"/>
        <v>9.4337120292855639E-3</v>
      </c>
      <c r="H211" s="3">
        <f t="shared" si="41"/>
        <v>9.9107940327855179E-3</v>
      </c>
      <c r="I211" s="3">
        <f t="shared" si="42"/>
        <v>9.0592970619248533E-3</v>
      </c>
      <c r="K211" s="3">
        <f t="shared" si="43"/>
        <v>241.50397894805712</v>
      </c>
      <c r="L211" s="3">
        <f t="shared" si="44"/>
        <v>254.47080081932128</v>
      </c>
      <c r="M211" s="3">
        <f t="shared" si="45"/>
        <v>222.8490276276178</v>
      </c>
    </row>
    <row r="212" spans="1:13" x14ac:dyDescent="0.25">
      <c r="A212" s="30" t="str">
        <f>data!A207</f>
        <v>364462270096394972_18617097</v>
      </c>
      <c r="B212" s="30" t="str">
        <f>data!B207</f>
        <v>misc</v>
      </c>
      <c r="C212" s="35">
        <f>data!C207</f>
        <v>43.650946217266899</v>
      </c>
      <c r="D212" s="36">
        <f>data!D207</f>
        <v>43.865628604382898</v>
      </c>
      <c r="E212" s="37">
        <f>data!E207</f>
        <v>62.8087914904523</v>
      </c>
      <c r="F212" s="36"/>
      <c r="G212" s="3">
        <f t="shared" si="40"/>
        <v>1.6027706593636341E-3</v>
      </c>
      <c r="H212" s="3">
        <f t="shared" si="41"/>
        <v>3.1906313400475905E-3</v>
      </c>
      <c r="I212" s="3">
        <f t="shared" si="42"/>
        <v>6.2913973034637184E-3</v>
      </c>
      <c r="K212" s="3">
        <f t="shared" si="43"/>
        <v>38.656052243691178</v>
      </c>
      <c r="L212" s="3">
        <f t="shared" si="44"/>
        <v>80.779565333656407</v>
      </c>
      <c r="M212" s="3">
        <f t="shared" si="45"/>
        <v>154.46065416151035</v>
      </c>
    </row>
    <row r="213" spans="1:13" x14ac:dyDescent="0.25">
      <c r="A213" s="30" t="str">
        <f>data!A208</f>
        <v>364464296157201980_43244304</v>
      </c>
      <c r="B213" s="30" t="str">
        <f>data!B208</f>
        <v>misc</v>
      </c>
      <c r="C213" s="35">
        <f>data!C208</f>
        <v>105.21391345209101</v>
      </c>
      <c r="D213" s="36">
        <f>data!D208</f>
        <v>88.797001153402505</v>
      </c>
      <c r="E213" s="37">
        <f>data!E208</f>
        <v>98.787154513221395</v>
      </c>
      <c r="F213" s="36"/>
      <c r="G213" s="3">
        <f t="shared" si="40"/>
        <v>9.2787898589898159E-3</v>
      </c>
      <c r="H213" s="3">
        <f t="shared" si="41"/>
        <v>9.2095859964023089E-3</v>
      </c>
      <c r="I213" s="3">
        <f t="shared" si="42"/>
        <v>1.0339066191503803E-2</v>
      </c>
      <c r="K213" s="3">
        <f t="shared" si="43"/>
        <v>237.4909695842357</v>
      </c>
      <c r="L213" s="3">
        <f t="shared" si="44"/>
        <v>236.34717855888229</v>
      </c>
      <c r="M213" s="3">
        <f t="shared" si="45"/>
        <v>254.46915003866192</v>
      </c>
    </row>
    <row r="214" spans="1:13" x14ac:dyDescent="0.25">
      <c r="A214" s="30" t="str">
        <f>data!A209</f>
        <v>364466501090740797_11985705</v>
      </c>
      <c r="B214" s="30" t="str">
        <f>data!B209</f>
        <v>misc</v>
      </c>
      <c r="C214" s="35">
        <f>data!C209</f>
        <v>131.938559955572</v>
      </c>
      <c r="D214" s="36">
        <f>data!D209</f>
        <v>118.871769404929</v>
      </c>
      <c r="E214" s="37">
        <f>data!E209</f>
        <v>119.557050706993</v>
      </c>
      <c r="F214" s="36"/>
      <c r="G214" s="3">
        <f t="shared" si="40"/>
        <v>9.5397143323183442E-3</v>
      </c>
      <c r="H214" s="3">
        <f t="shared" si="41"/>
        <v>9.30732898297334E-3</v>
      </c>
      <c r="I214" s="3">
        <f t="shared" si="42"/>
        <v>9.2555729334373102E-3</v>
      </c>
      <c r="K214" s="3">
        <f t="shared" si="43"/>
        <v>244.24979792183674</v>
      </c>
      <c r="L214" s="3">
        <f t="shared" si="44"/>
        <v>238.87347157793781</v>
      </c>
      <c r="M214" s="3">
        <f t="shared" si="45"/>
        <v>227.69854848268025</v>
      </c>
    </row>
    <row r="215" spans="1:13" x14ac:dyDescent="0.25">
      <c r="A215" s="30" t="str">
        <f>data!A210</f>
        <v>364469356910148556_6202365</v>
      </c>
      <c r="B215" s="30" t="str">
        <f>data!B210</f>
        <v>misc</v>
      </c>
      <c r="C215" s="35">
        <f>data!C210</f>
        <v>145.85108291682599</v>
      </c>
      <c r="D215" s="36">
        <f>data!D210</f>
        <v>132.664573454654</v>
      </c>
      <c r="E215" s="37">
        <f>data!E210</f>
        <v>118.342966380451</v>
      </c>
      <c r="F215" s="36"/>
      <c r="G215" s="3">
        <f t="shared" si="40"/>
        <v>8.1164257157569173E-3</v>
      </c>
      <c r="H215" s="3">
        <f t="shared" si="41"/>
        <v>7.7536490501597527E-3</v>
      </c>
      <c r="I215" s="3">
        <f t="shared" si="42"/>
        <v>9.3905457522750237E-3</v>
      </c>
      <c r="K215" s="3">
        <f t="shared" si="43"/>
        <v>207.38179810762168</v>
      </c>
      <c r="L215" s="3">
        <f t="shared" si="44"/>
        <v>198.71661832626003</v>
      </c>
      <c r="M215" s="3">
        <f t="shared" si="45"/>
        <v>231.03341330725712</v>
      </c>
    </row>
    <row r="216" spans="1:13" x14ac:dyDescent="0.25">
      <c r="A216" s="30" t="str">
        <f>data!A211</f>
        <v>364473017732681629_8192802</v>
      </c>
      <c r="B216" s="30" t="str">
        <f>data!B211</f>
        <v>misc</v>
      </c>
      <c r="C216" s="35">
        <f>data!C211</f>
        <v>225.09917125891701</v>
      </c>
      <c r="D216" s="36">
        <f>data!D211</f>
        <v>78.292878807296304</v>
      </c>
      <c r="E216" s="37">
        <f>data!E211</f>
        <v>97.716220257166</v>
      </c>
      <c r="F216" s="36"/>
      <c r="G216" s="3">
        <f t="shared" si="40"/>
        <v>3.2468806888495309E-4</v>
      </c>
      <c r="H216" s="3">
        <f t="shared" si="41"/>
        <v>8.0404331433551867E-3</v>
      </c>
      <c r="I216" s="3">
        <f t="shared" si="42"/>
        <v>1.031655581913514E-2</v>
      </c>
      <c r="K216" s="3">
        <f t="shared" si="43"/>
        <v>5.5493807225212732</v>
      </c>
      <c r="L216" s="3">
        <f t="shared" si="44"/>
        <v>206.12892153114817</v>
      </c>
      <c r="M216" s="3">
        <f t="shared" si="45"/>
        <v>253.91297102686661</v>
      </c>
    </row>
    <row r="217" spans="1:13" x14ac:dyDescent="0.25">
      <c r="A217" s="30" t="str">
        <f>data!A212</f>
        <v>364472833500684954_199326447</v>
      </c>
      <c r="B217" s="30" t="str">
        <f>data!B212</f>
        <v>misc</v>
      </c>
      <c r="C217" s="35">
        <f>data!C212</f>
        <v>91.626628647101498</v>
      </c>
      <c r="D217" s="36">
        <f>data!D212</f>
        <v>65.4412619078132</v>
      </c>
      <c r="E217" s="37">
        <f>data!E212</f>
        <v>61.919624930582202</v>
      </c>
      <c r="F217" s="36"/>
      <c r="G217" s="3">
        <f t="shared" si="40"/>
        <v>7.7145727536099889E-3</v>
      </c>
      <c r="H217" s="3">
        <f t="shared" si="41"/>
        <v>6.2051185240106881E-3</v>
      </c>
      <c r="I217" s="3">
        <f t="shared" si="42"/>
        <v>6.1463106559748494E-3</v>
      </c>
      <c r="K217" s="3">
        <f t="shared" si="43"/>
        <v>196.97244419206231</v>
      </c>
      <c r="L217" s="3">
        <f t="shared" si="44"/>
        <v>158.6928581031998</v>
      </c>
      <c r="M217" s="3">
        <f t="shared" si="45"/>
        <v>150.87590012441663</v>
      </c>
    </row>
    <row r="218" spans="1:13" x14ac:dyDescent="0.25">
      <c r="A218" s="30" t="str">
        <f>data!A213</f>
        <v>364472682826022772_15242926</v>
      </c>
      <c r="B218" s="30" t="str">
        <f>data!B213</f>
        <v>misc</v>
      </c>
      <c r="C218" s="35">
        <f>data!C213</f>
        <v>86.953895937459805</v>
      </c>
      <c r="D218" s="36">
        <f>data!D213</f>
        <v>69.802714767824398</v>
      </c>
      <c r="E218" s="37">
        <f>data!E213</f>
        <v>72.621491733948403</v>
      </c>
      <c r="F218" s="36"/>
      <c r="G218" s="3">
        <f t="shared" si="40"/>
        <v>7.0502006746600582E-3</v>
      </c>
      <c r="H218" s="3">
        <f t="shared" si="41"/>
        <v>6.8536539179424056E-3</v>
      </c>
      <c r="I218" s="3">
        <f t="shared" si="42"/>
        <v>7.8557772534194169E-3</v>
      </c>
      <c r="K218" s="3">
        <f t="shared" si="43"/>
        <v>179.76295526741131</v>
      </c>
      <c r="L218" s="3">
        <f t="shared" si="44"/>
        <v>175.45508827210787</v>
      </c>
      <c r="M218" s="3">
        <f t="shared" si="45"/>
        <v>193.112848820446</v>
      </c>
    </row>
    <row r="219" spans="1:13" x14ac:dyDescent="0.25">
      <c r="A219" s="30" t="str">
        <f>data!A214</f>
        <v>364473188341218468_145193806</v>
      </c>
      <c r="B219" s="30" t="str">
        <f>data!B214</f>
        <v>misc</v>
      </c>
      <c r="C219" s="35">
        <f>data!C214</f>
        <v>171.25621555811799</v>
      </c>
      <c r="D219" s="36">
        <f>data!D214</f>
        <v>145.62345679012299</v>
      </c>
      <c r="E219" s="37">
        <f>data!E214</f>
        <v>123.589794523473</v>
      </c>
      <c r="F219" s="36"/>
      <c r="G219" s="3">
        <f t="shared" si="40"/>
        <v>4.4276805802137952E-3</v>
      </c>
      <c r="H219" s="3">
        <f t="shared" si="41"/>
        <v>5.8658601951765837E-3</v>
      </c>
      <c r="I219" s="3">
        <f t="shared" si="42"/>
        <v>8.7582958242015535E-3</v>
      </c>
      <c r="K219" s="3">
        <f t="shared" si="43"/>
        <v>111.83079503668471</v>
      </c>
      <c r="L219" s="3">
        <f t="shared" si="44"/>
        <v>149.92429088567164</v>
      </c>
      <c r="M219" s="3">
        <f t="shared" si="45"/>
        <v>215.41198624045924</v>
      </c>
    </row>
    <row r="220" spans="1:13" x14ac:dyDescent="0.25">
      <c r="A220" s="30" t="str">
        <f>data!A215</f>
        <v>364473194832331459_10327175</v>
      </c>
      <c r="B220" s="30" t="str">
        <f>data!B215</f>
        <v>misc</v>
      </c>
      <c r="C220" s="35">
        <f>data!C215</f>
        <v>112.33434790038</v>
      </c>
      <c r="D220" s="36">
        <f>data!D215</f>
        <v>99.140127728651393</v>
      </c>
      <c r="E220" s="37">
        <f>data!E215</f>
        <v>94.586227519330095</v>
      </c>
      <c r="F220" s="36"/>
      <c r="G220" s="3">
        <f t="shared" si="40"/>
        <v>9.7627848219379587E-3</v>
      </c>
      <c r="H220" s="3">
        <f t="shared" si="41"/>
        <v>9.8464714627653112E-3</v>
      </c>
      <c r="I220" s="3">
        <f t="shared" si="42"/>
        <v>1.0205692318407577E-2</v>
      </c>
      <c r="K220" s="3">
        <f t="shared" si="43"/>
        <v>250.02807976443438</v>
      </c>
      <c r="L220" s="3">
        <f t="shared" si="44"/>
        <v>252.80830138779768</v>
      </c>
      <c r="M220" s="3">
        <f t="shared" si="45"/>
        <v>251.17379144915972</v>
      </c>
    </row>
    <row r="221" spans="1:13" x14ac:dyDescent="0.25">
      <c r="A221" s="30" t="str">
        <f>data!A216</f>
        <v>364473719070213211_21152384</v>
      </c>
      <c r="B221" s="30" t="str">
        <f>data!B216</f>
        <v>misc</v>
      </c>
      <c r="C221" s="35">
        <f>data!C216</f>
        <v>131.88350634371301</v>
      </c>
      <c r="D221" s="36">
        <f>data!D216</f>
        <v>132.001612627621</v>
      </c>
      <c r="E221" s="37">
        <f>data!E216</f>
        <v>118.083899354948</v>
      </c>
      <c r="F221" s="36"/>
      <c r="G221" s="3">
        <f t="shared" si="40"/>
        <v>9.5435307085719005E-3</v>
      </c>
      <c r="H221" s="3">
        <f t="shared" si="41"/>
        <v>7.8431409893083264E-3</v>
      </c>
      <c r="I221" s="3">
        <f t="shared" si="42"/>
        <v>9.4183885127771191E-3</v>
      </c>
      <c r="K221" s="3">
        <f t="shared" si="43"/>
        <v>244.34865500350651</v>
      </c>
      <c r="L221" s="3">
        <f t="shared" si="44"/>
        <v>201.02965242787801</v>
      </c>
      <c r="M221" s="3">
        <f t="shared" si="45"/>
        <v>231.72134324320368</v>
      </c>
    </row>
    <row r="222" spans="1:13" x14ac:dyDescent="0.25">
      <c r="A222" s="30" t="str">
        <f>data!A217</f>
        <v>364473995030636394_257462760</v>
      </c>
      <c r="B222" s="30" t="str">
        <f>data!B217</f>
        <v>misc</v>
      </c>
      <c r="C222" s="35">
        <f>data!C217</f>
        <v>140.04748173779299</v>
      </c>
      <c r="D222" s="36">
        <f>data!D217</f>
        <v>127.127557776923</v>
      </c>
      <c r="E222" s="37">
        <f>data!E217</f>
        <v>110.737931991968</v>
      </c>
      <c r="F222" s="36"/>
      <c r="G222" s="3">
        <f t="shared" si="40"/>
        <v>8.8104749986707941E-3</v>
      </c>
      <c r="H222" s="3">
        <f t="shared" si="41"/>
        <v>8.462517394973371E-3</v>
      </c>
      <c r="I222" s="3">
        <f t="shared" si="42"/>
        <v>1.0052019333963533E-2</v>
      </c>
      <c r="K222" s="3">
        <f t="shared" si="43"/>
        <v>225.36002721433957</v>
      </c>
      <c r="L222" s="3">
        <f t="shared" si="44"/>
        <v>217.03823109620211</v>
      </c>
      <c r="M222" s="3">
        <f t="shared" si="45"/>
        <v>247.37688897114023</v>
      </c>
    </row>
    <row r="223" spans="1:13" x14ac:dyDescent="0.25">
      <c r="A223" s="30" t="str">
        <f>data!A218</f>
        <v>364474701410481523_42478084</v>
      </c>
      <c r="B223" s="30" t="str">
        <f>data!B218</f>
        <v>misc</v>
      </c>
      <c r="C223" s="35">
        <f>data!C218</f>
        <v>114.791746764065</v>
      </c>
      <c r="D223" s="36">
        <f>data!D218</f>
        <v>34.193835704216298</v>
      </c>
      <c r="E223" s="37">
        <f>data!E218</f>
        <v>56.300087573155601</v>
      </c>
      <c r="F223" s="36"/>
      <c r="G223" s="3">
        <f t="shared" si="40"/>
        <v>9.8630787113656217E-3</v>
      </c>
      <c r="H223" s="3">
        <f t="shared" si="41"/>
        <v>2.1563192291630048E-3</v>
      </c>
      <c r="I223" s="3">
        <f t="shared" si="42"/>
        <v>5.2386538421925945E-3</v>
      </c>
      <c r="K223" s="3">
        <f t="shared" si="43"/>
        <v>252.62603147553511</v>
      </c>
      <c r="L223" s="3">
        <f t="shared" si="44"/>
        <v>54.046440462815468</v>
      </c>
      <c r="M223" s="3">
        <f t="shared" si="45"/>
        <v>128.44980865551577</v>
      </c>
    </row>
    <row r="224" spans="1:13" x14ac:dyDescent="0.25">
      <c r="A224" s="30" t="str">
        <f>data!A219</f>
        <v>364476087426626949_42478084</v>
      </c>
      <c r="B224" s="30" t="str">
        <f>data!B219</f>
        <v>misc</v>
      </c>
      <c r="C224" s="35">
        <f>data!C219</f>
        <v>120.51015635012099</v>
      </c>
      <c r="D224" s="36">
        <f>data!D219</f>
        <v>70.583728480498905</v>
      </c>
      <c r="E224" s="37">
        <f>data!E219</f>
        <v>73.902441368704302</v>
      </c>
      <c r="F224" s="36"/>
      <c r="G224" s="3">
        <f t="shared" si="40"/>
        <v>9.9545219731729494E-3</v>
      </c>
      <c r="H224" s="3">
        <f t="shared" si="41"/>
        <v>6.9680716262994586E-3</v>
      </c>
      <c r="I224" s="3">
        <f t="shared" si="42"/>
        <v>8.0481772284671602E-3</v>
      </c>
      <c r="K224" s="3">
        <f t="shared" si="43"/>
        <v>254.99472192952661</v>
      </c>
      <c r="L224" s="3">
        <f t="shared" si="44"/>
        <v>178.41236089103583</v>
      </c>
      <c r="M224" s="3">
        <f t="shared" si="45"/>
        <v>197.86660527720088</v>
      </c>
    </row>
    <row r="225" spans="1:13" x14ac:dyDescent="0.25">
      <c r="A225" s="30" t="str">
        <f>data!A220</f>
        <v>364476423489885623_6606956</v>
      </c>
      <c r="B225" s="30" t="str">
        <f>data!B220</f>
        <v>misc</v>
      </c>
      <c r="C225" s="35">
        <f>data!C220</f>
        <v>82.198780383613098</v>
      </c>
      <c r="D225" s="36">
        <f>data!D220</f>
        <v>76.743346576103207</v>
      </c>
      <c r="E225" s="37">
        <f>data!E220</f>
        <v>79.154267589388596</v>
      </c>
      <c r="F225" s="36"/>
      <c r="G225" s="3">
        <f t="shared" si="40"/>
        <v>6.3436645537989925E-3</v>
      </c>
      <c r="H225" s="3">
        <f t="shared" si="41"/>
        <v>7.8355296917215923E-3</v>
      </c>
      <c r="I225" s="3">
        <f t="shared" si="42"/>
        <v>8.7853001916840465E-3</v>
      </c>
      <c r="K225" s="3">
        <f t="shared" si="43"/>
        <v>161.46127473014008</v>
      </c>
      <c r="L225" s="3">
        <f t="shared" si="44"/>
        <v>200.83292866657419</v>
      </c>
      <c r="M225" s="3">
        <f t="shared" si="45"/>
        <v>216.07920143239795</v>
      </c>
    </row>
    <row r="226" spans="1:13" x14ac:dyDescent="0.25">
      <c r="A226" s="30" t="str">
        <f>data!A221</f>
        <v>364478309842723317_30400167</v>
      </c>
      <c r="B226" s="30" t="str">
        <f>data!B221</f>
        <v>misc</v>
      </c>
      <c r="C226" s="35">
        <f>data!C221</f>
        <v>156.341535306933</v>
      </c>
      <c r="D226" s="36">
        <f>data!D221</f>
        <v>116.21706394976199</v>
      </c>
      <c r="E226" s="37">
        <f>data!E221</f>
        <v>94.7173950190098</v>
      </c>
      <c r="F226" s="36"/>
      <c r="G226" s="3">
        <f t="shared" si="40"/>
        <v>6.635013106560817E-3</v>
      </c>
      <c r="H226" s="3">
        <f t="shared" si="41"/>
        <v>9.5107747236914657E-3</v>
      </c>
      <c r="I226" s="3">
        <f t="shared" si="42"/>
        <v>1.0211668677739228E-2</v>
      </c>
      <c r="K226" s="3">
        <f t="shared" si="43"/>
        <v>169.00818985621294</v>
      </c>
      <c r="L226" s="3">
        <f t="shared" si="44"/>
        <v>244.13178803176621</v>
      </c>
      <c r="M226" s="3">
        <f t="shared" si="45"/>
        <v>251.3214534057357</v>
      </c>
    </row>
    <row r="227" spans="1:13" x14ac:dyDescent="0.25">
      <c r="A227" s="30" t="str">
        <f>data!A222</f>
        <v>364480009203297671_1504810</v>
      </c>
      <c r="B227" s="30" t="str">
        <f>data!B222</f>
        <v>misc</v>
      </c>
      <c r="C227" s="35">
        <f>data!C222</f>
        <v>193.86215771711699</v>
      </c>
      <c r="D227" s="36">
        <f>data!D222</f>
        <v>183.63160536545701</v>
      </c>
      <c r="E227" s="37">
        <f>data!E222</f>
        <v>170.16747832030401</v>
      </c>
      <c r="F227" s="36"/>
      <c r="G227" s="3">
        <f t="shared" si="40"/>
        <v>1.8418025948492996E-3</v>
      </c>
      <c r="H227" s="3">
        <f t="shared" si="41"/>
        <v>1.4198687444637291E-3</v>
      </c>
      <c r="I227" s="3">
        <f t="shared" si="42"/>
        <v>2.0901253181213482E-3</v>
      </c>
      <c r="K227" s="3">
        <f t="shared" si="43"/>
        <v>44.847789640121512</v>
      </c>
      <c r="L227" s="3">
        <f t="shared" si="44"/>
        <v>35.011931863840047</v>
      </c>
      <c r="M227" s="3">
        <f t="shared" si="45"/>
        <v>50.656982555271028</v>
      </c>
    </row>
    <row r="228" spans="1:13" x14ac:dyDescent="0.25">
      <c r="A228" s="30" t="str">
        <f>data!A223</f>
        <v>364481091877667932_3523520</v>
      </c>
      <c r="B228" s="30" t="str">
        <f>data!B223</f>
        <v>misc</v>
      </c>
      <c r="C228" s="35">
        <f>data!C223</f>
        <v>127.71661540433099</v>
      </c>
      <c r="D228" s="36">
        <f>data!D223</f>
        <v>127.095102311076</v>
      </c>
      <c r="E228" s="37">
        <f>data!E223</f>
        <v>125.897090862488</v>
      </c>
      <c r="F228" s="36"/>
      <c r="G228" s="3">
        <f t="shared" si="40"/>
        <v>9.783131246278963E-3</v>
      </c>
      <c r="H228" s="3">
        <f t="shared" si="41"/>
        <v>8.4663837592174919E-3</v>
      </c>
      <c r="I228" s="3">
        <f t="shared" si="42"/>
        <v>8.444135276907596E-3</v>
      </c>
      <c r="K228" s="3">
        <f t="shared" si="43"/>
        <v>250.55512112491147</v>
      </c>
      <c r="L228" s="3">
        <f t="shared" si="44"/>
        <v>217.13816224565551</v>
      </c>
      <c r="M228" s="3">
        <f t="shared" si="45"/>
        <v>207.64980888162282</v>
      </c>
    </row>
    <row r="229" spans="1:13" x14ac:dyDescent="0.25">
      <c r="A229" s="30" t="str">
        <f>data!A224</f>
        <v>364483755392546331_190206196</v>
      </c>
      <c r="B229" s="30" t="str">
        <f>data!B224</f>
        <v>misc</v>
      </c>
      <c r="C229" s="35">
        <f>data!C224</f>
        <v>61.502232047503</v>
      </c>
      <c r="D229" s="36">
        <f>data!D224</f>
        <v>47.822643000555303</v>
      </c>
      <c r="E229" s="37">
        <f>data!E224</f>
        <v>47.073497372805299</v>
      </c>
      <c r="F229" s="36"/>
      <c r="G229" s="3">
        <f t="shared" si="40"/>
        <v>3.4002344767667158E-3</v>
      </c>
      <c r="H229" s="3">
        <f t="shared" si="41"/>
        <v>3.6833105375344869E-3</v>
      </c>
      <c r="I229" s="3">
        <f t="shared" si="42"/>
        <v>3.8478736500060628E-3</v>
      </c>
      <c r="K229" s="3">
        <f t="shared" si="43"/>
        <v>85.21645813394305</v>
      </c>
      <c r="L229" s="3">
        <f t="shared" si="44"/>
        <v>93.513491939638669</v>
      </c>
      <c r="M229" s="3">
        <f t="shared" si="45"/>
        <v>94.086860755481567</v>
      </c>
    </row>
    <row r="230" spans="1:13" x14ac:dyDescent="0.25">
      <c r="A230" s="30" t="str">
        <f>data!A225</f>
        <v>364484949773495067_183663689</v>
      </c>
      <c r="B230" s="30" t="str">
        <f>data!B225</f>
        <v>misc</v>
      </c>
      <c r="C230" s="35">
        <f>data!C225</f>
        <v>147.72343970267801</v>
      </c>
      <c r="D230" s="36">
        <f>data!D225</f>
        <v>142.706896919988</v>
      </c>
      <c r="E230" s="37">
        <f>data!E225</f>
        <v>128.99210773633999</v>
      </c>
      <c r="F230" s="36"/>
      <c r="G230" s="3">
        <f t="shared" si="40"/>
        <v>7.8691029905650356E-3</v>
      </c>
      <c r="H230" s="3">
        <f t="shared" si="41"/>
        <v>6.3029654301266684E-3</v>
      </c>
      <c r="I230" s="3">
        <f t="shared" si="42"/>
        <v>7.9951354201864052E-3</v>
      </c>
      <c r="K230" s="3">
        <f t="shared" si="43"/>
        <v>200.97530115378902</v>
      </c>
      <c r="L230" s="3">
        <f t="shared" si="44"/>
        <v>161.2218370563582</v>
      </c>
      <c r="M230" s="3">
        <f t="shared" si="45"/>
        <v>196.55606540561291</v>
      </c>
    </row>
    <row r="231" spans="1:13" x14ac:dyDescent="0.25">
      <c r="A231" s="30" t="str">
        <f>data!A226</f>
        <v>364485101255364050_3494066</v>
      </c>
      <c r="B231" s="30" t="str">
        <f>data!B226</f>
        <v>misc</v>
      </c>
      <c r="C231" s="35">
        <f>data!C226</f>
        <v>99.526538938015307</v>
      </c>
      <c r="D231" s="36">
        <f>data!D226</f>
        <v>98.658122944166706</v>
      </c>
      <c r="E231" s="37">
        <f>data!E226</f>
        <v>86.399023879704401</v>
      </c>
      <c r="F231" s="36"/>
      <c r="G231" s="3">
        <f t="shared" si="40"/>
        <v>8.7097264915120716E-3</v>
      </c>
      <c r="H231" s="3">
        <f t="shared" si="41"/>
        <v>9.830303246365607E-3</v>
      </c>
      <c r="I231" s="3">
        <f t="shared" si="42"/>
        <v>9.6160989701039624E-3</v>
      </c>
      <c r="K231" s="3">
        <f t="shared" si="43"/>
        <v>222.75029936294709</v>
      </c>
      <c r="L231" s="3">
        <f t="shared" si="44"/>
        <v>252.39041307013849</v>
      </c>
      <c r="M231" s="3">
        <f t="shared" si="45"/>
        <v>236.60630938133448</v>
      </c>
    </row>
    <row r="232" spans="1:13" x14ac:dyDescent="0.25">
      <c r="A232" s="30" t="str">
        <f>data!A227</f>
        <v>364486017491430350_5222841</v>
      </c>
      <c r="B232" s="30" t="str">
        <f>data!B227</f>
        <v>misc</v>
      </c>
      <c r="C232" s="35">
        <f>data!C227</f>
        <v>157.603763509761</v>
      </c>
      <c r="D232" s="36">
        <f>data!D227</f>
        <v>148.315872100474</v>
      </c>
      <c r="E232" s="37">
        <f>data!E227</f>
        <v>129.129490794139</v>
      </c>
      <c r="F232" s="36"/>
      <c r="G232" s="3">
        <f t="shared" si="40"/>
        <v>6.4462205089125075E-3</v>
      </c>
      <c r="H232" s="3">
        <f t="shared" si="41"/>
        <v>5.4636778806870087E-3</v>
      </c>
      <c r="I232" s="3">
        <f t="shared" si="42"/>
        <v>7.9745737242017199E-3</v>
      </c>
      <c r="K232" s="3">
        <f t="shared" si="43"/>
        <v>164.11782161042527</v>
      </c>
      <c r="L232" s="3">
        <f t="shared" si="44"/>
        <v>139.52937244572564</v>
      </c>
      <c r="M232" s="3">
        <f t="shared" si="45"/>
        <v>196.04803366067753</v>
      </c>
    </row>
    <row r="233" spans="1:13" x14ac:dyDescent="0.25">
      <c r="A233" s="30" t="str">
        <f>data!A228</f>
        <v>364486426190751811_29925841</v>
      </c>
      <c r="B233" s="30" t="str">
        <f>data!B228</f>
        <v>misc</v>
      </c>
      <c r="C233" s="35">
        <f>data!C228</f>
        <v>62.110854799435998</v>
      </c>
      <c r="D233" s="36">
        <f>data!D228</f>
        <v>64.707473621256696</v>
      </c>
      <c r="E233" s="37">
        <f>data!E228</f>
        <v>57.339890640352003</v>
      </c>
      <c r="F233" s="36"/>
      <c r="G233" s="3">
        <f t="shared" si="40"/>
        <v>3.476371761663581E-3</v>
      </c>
      <c r="H233" s="3">
        <f t="shared" si="41"/>
        <v>6.0951375002591245E-3</v>
      </c>
      <c r="I233" s="3">
        <f t="shared" si="42"/>
        <v>5.4045244798856182E-3</v>
      </c>
      <c r="K233" s="3">
        <f t="shared" si="43"/>
        <v>87.188671901951722</v>
      </c>
      <c r="L233" s="3">
        <f t="shared" si="44"/>
        <v>155.8502572959261</v>
      </c>
      <c r="M233" s="3">
        <f t="shared" si="45"/>
        <v>132.5480868113398</v>
      </c>
    </row>
    <row r="234" spans="1:13" x14ac:dyDescent="0.25">
      <c r="A234" s="30" t="str">
        <f>data!A229</f>
        <v>364487344795645643_25982780</v>
      </c>
      <c r="B234" s="30" t="str">
        <f>data!B229</f>
        <v>misc</v>
      </c>
      <c r="C234" s="35">
        <f>data!C229</f>
        <v>94.417083173138494</v>
      </c>
      <c r="D234" s="36">
        <f>data!D229</f>
        <v>47.915502584476002</v>
      </c>
      <c r="E234" s="37">
        <f>data!E229</f>
        <v>52.638451023110697</v>
      </c>
      <c r="F234" s="36"/>
      <c r="G234" s="3">
        <f t="shared" si="40"/>
        <v>8.0882024671329461E-3</v>
      </c>
      <c r="H234" s="3">
        <f t="shared" si="41"/>
        <v>3.6953125391344889E-3</v>
      </c>
      <c r="I234" s="3">
        <f t="shared" si="42"/>
        <v>4.6668686429423741E-3</v>
      </c>
      <c r="K234" s="3">
        <f t="shared" si="43"/>
        <v>206.65072029745906</v>
      </c>
      <c r="L234" s="3">
        <f t="shared" si="44"/>
        <v>93.823699085137989</v>
      </c>
      <c r="M234" s="3">
        <f t="shared" si="45"/>
        <v>114.32232458417894</v>
      </c>
    </row>
    <row r="235" spans="1:13" x14ac:dyDescent="0.25">
      <c r="A235" s="30" t="str">
        <f>data!A230</f>
        <v>364487529497159885_262808897</v>
      </c>
      <c r="B235" s="30" t="str">
        <f>data!B230</f>
        <v>misc</v>
      </c>
      <c r="C235" s="35">
        <f>data!C230</f>
        <v>107.944914349181</v>
      </c>
      <c r="D235" s="36">
        <f>data!D230</f>
        <v>95.601285830236193</v>
      </c>
      <c r="E235" s="37">
        <f>data!E230</f>
        <v>95.089591610064502</v>
      </c>
      <c r="F235" s="36"/>
      <c r="G235" s="3">
        <f t="shared" si="40"/>
        <v>9.4968961294882998E-3</v>
      </c>
      <c r="H235" s="3">
        <f t="shared" si="41"/>
        <v>9.695827825517131E-3</v>
      </c>
      <c r="I235" s="3">
        <f t="shared" si="42"/>
        <v>1.0227999846618582E-2</v>
      </c>
      <c r="K235" s="3">
        <f t="shared" si="43"/>
        <v>243.14066132395052</v>
      </c>
      <c r="L235" s="3">
        <f t="shared" si="44"/>
        <v>248.91472311178865</v>
      </c>
      <c r="M235" s="3">
        <f t="shared" si="45"/>
        <v>251.72495865300678</v>
      </c>
    </row>
    <row r="236" spans="1:13" x14ac:dyDescent="0.25">
      <c r="A236" s="30" t="str">
        <f>data!A231</f>
        <v>364487587076106633_200748449</v>
      </c>
      <c r="B236" s="30" t="str">
        <f>data!B231</f>
        <v>misc</v>
      </c>
      <c r="C236" s="35">
        <f>data!C231</f>
        <v>167.926502627194</v>
      </c>
      <c r="D236" s="36">
        <f>data!D231</f>
        <v>142.503972830962</v>
      </c>
      <c r="E236" s="37">
        <f>data!E231</f>
        <v>139.88332478960999</v>
      </c>
      <c r="F236" s="36"/>
      <c r="G236" s="3">
        <f t="shared" si="40"/>
        <v>4.9046636545330962E-3</v>
      </c>
      <c r="H236" s="3">
        <f t="shared" si="41"/>
        <v>6.3333202314428856E-3</v>
      </c>
      <c r="I236" s="3">
        <f t="shared" si="42"/>
        <v>6.2663466703085343E-3</v>
      </c>
      <c r="K236" s="3">
        <f t="shared" si="43"/>
        <v>124.18627353258734</v>
      </c>
      <c r="L236" s="3">
        <f t="shared" si="44"/>
        <v>162.00639588098801</v>
      </c>
      <c r="M236" s="3">
        <f t="shared" si="45"/>
        <v>153.84171120646212</v>
      </c>
    </row>
    <row r="237" spans="1:13" x14ac:dyDescent="0.25">
      <c r="A237" s="30" t="str">
        <f>data!A232</f>
        <v>364488575706429145_25982780</v>
      </c>
      <c r="B237" s="30" t="str">
        <f>data!B232</f>
        <v>misc</v>
      </c>
      <c r="C237" s="35">
        <f>data!C232</f>
        <v>119.11968687257</v>
      </c>
      <c r="D237" s="36">
        <f>data!D232</f>
        <v>88.851168354051893</v>
      </c>
      <c r="E237" s="37">
        <f>data!E232</f>
        <v>83.468505702934706</v>
      </c>
      <c r="F237" s="36"/>
      <c r="G237" s="3">
        <f t="shared" si="40"/>
        <v>9.9508346148142867E-3</v>
      </c>
      <c r="H237" s="3">
        <f t="shared" si="41"/>
        <v>9.2144027709878812E-3</v>
      </c>
      <c r="I237" s="3">
        <f t="shared" si="42"/>
        <v>9.3105844002880304E-3</v>
      </c>
      <c r="K237" s="3">
        <f t="shared" si="43"/>
        <v>254.89920684867775</v>
      </c>
      <c r="L237" s="3">
        <f t="shared" si="44"/>
        <v>236.47167428422063</v>
      </c>
      <c r="M237" s="3">
        <f t="shared" si="45"/>
        <v>229.05775404220424</v>
      </c>
    </row>
    <row r="238" spans="1:13" x14ac:dyDescent="0.25">
      <c r="A238" s="30" t="str">
        <f>data!A233</f>
        <v>364489193283494599_267227151</v>
      </c>
      <c r="B238" s="30" t="str">
        <f>data!B233</f>
        <v>misc</v>
      </c>
      <c r="C238" s="35">
        <f>data!C233</f>
        <v>215.712087231406</v>
      </c>
      <c r="D238" s="36">
        <f>data!D233</f>
        <v>198.76955444487101</v>
      </c>
      <c r="E238" s="37">
        <f>data!E233</f>
        <v>137.02064376948999</v>
      </c>
      <c r="F238" s="36"/>
      <c r="G238" s="3">
        <f t="shared" si="40"/>
        <v>5.8306446635835959E-4</v>
      </c>
      <c r="H238" s="3">
        <f t="shared" si="41"/>
        <v>6.2894096769212904E-4</v>
      </c>
      <c r="I238" s="3">
        <f t="shared" si="42"/>
        <v>6.7327453316848021E-3</v>
      </c>
      <c r="K238" s="3">
        <f t="shared" si="43"/>
        <v>12.242205258040197</v>
      </c>
      <c r="L238" s="3">
        <f t="shared" si="44"/>
        <v>14.569387686175332</v>
      </c>
      <c r="M238" s="3">
        <f t="shared" si="45"/>
        <v>165.36533872974573</v>
      </c>
    </row>
    <row r="239" spans="1:13" x14ac:dyDescent="0.25">
      <c r="A239" s="30" t="str">
        <f>data!A234</f>
        <v>364491520501491731_230462185</v>
      </c>
      <c r="B239" s="30" t="str">
        <f>data!B234</f>
        <v>misc</v>
      </c>
      <c r="C239" s="35">
        <f>data!C234</f>
        <v>124.000299030287</v>
      </c>
      <c r="D239" s="36">
        <f>data!D234</f>
        <v>124.110812080823</v>
      </c>
      <c r="E239" s="37">
        <f>data!E234</f>
        <v>128.12531504976701</v>
      </c>
      <c r="F239" s="36"/>
      <c r="G239" s="3">
        <f t="shared" si="40"/>
        <v>9.9110846325748108E-3</v>
      </c>
      <c r="H239" s="3">
        <f t="shared" si="41"/>
        <v>8.8049551971258692E-3</v>
      </c>
      <c r="I239" s="3">
        <f t="shared" si="42"/>
        <v>8.1237088130311323E-3</v>
      </c>
      <c r="K239" s="3">
        <f t="shared" si="43"/>
        <v>253.86954756470158</v>
      </c>
      <c r="L239" s="3">
        <f t="shared" si="44"/>
        <v>225.88897588503556</v>
      </c>
      <c r="M239" s="3">
        <f t="shared" si="45"/>
        <v>199.73281527915543</v>
      </c>
    </row>
    <row r="240" spans="1:13" x14ac:dyDescent="0.25">
      <c r="A240" s="30" t="str">
        <f>data!A235</f>
        <v>364492108796783842_1269346</v>
      </c>
      <c r="B240" s="30" t="str">
        <f>data!B235</f>
        <v>misc</v>
      </c>
      <c r="C240" s="35">
        <f>data!C235</f>
        <v>101.437897817078</v>
      </c>
      <c r="D240" s="36">
        <f>data!D235</f>
        <v>92.379715066854601</v>
      </c>
      <c r="E240" s="37">
        <f>data!E235</f>
        <v>80.773612713058995</v>
      </c>
      <c r="F240" s="36"/>
      <c r="G240" s="3">
        <f t="shared" si="40"/>
        <v>8.9169811595951175E-3</v>
      </c>
      <c r="H240" s="3">
        <f t="shared" si="41"/>
        <v>9.4963928416073075E-3</v>
      </c>
      <c r="I240" s="3">
        <f t="shared" si="42"/>
        <v>8.992121253227698E-3</v>
      </c>
      <c r="K240" s="3">
        <f t="shared" si="43"/>
        <v>228.11889781548112</v>
      </c>
      <c r="L240" s="3">
        <f t="shared" si="44"/>
        <v>243.76006981867798</v>
      </c>
      <c r="M240" s="3">
        <f t="shared" si="45"/>
        <v>221.18926943766695</v>
      </c>
    </row>
    <row r="241" spans="1:13" x14ac:dyDescent="0.25">
      <c r="A241" s="30" t="str">
        <f>data!A236</f>
        <v>364493743141358355_280709801</v>
      </c>
      <c r="B241" s="30" t="str">
        <f>data!B236</f>
        <v>misc</v>
      </c>
      <c r="C241" s="35">
        <f>data!C236</f>
        <v>172.96523772907801</v>
      </c>
      <c r="D241" s="36">
        <f>data!D236</f>
        <v>172.14325686701699</v>
      </c>
      <c r="E241" s="37">
        <f>data!E236</f>
        <v>156.44012986458199</v>
      </c>
      <c r="F241" s="36"/>
      <c r="G241" s="3">
        <f t="shared" si="40"/>
        <v>4.1899240301343579E-3</v>
      </c>
      <c r="H241" s="3">
        <f t="shared" si="41"/>
        <v>2.3958771108826419E-3</v>
      </c>
      <c r="I241" s="3">
        <f t="shared" si="42"/>
        <v>3.7119649063061368E-3</v>
      </c>
      <c r="K241" s="3">
        <f t="shared" si="43"/>
        <v>105.67209444556057</v>
      </c>
      <c r="L241" s="3">
        <f t="shared" si="44"/>
        <v>60.238121579580245</v>
      </c>
      <c r="M241" s="3">
        <f t="shared" si="45"/>
        <v>90.728871401623067</v>
      </c>
    </row>
    <row r="242" spans="1:13" x14ac:dyDescent="0.25">
      <c r="A242" s="30" t="str">
        <f>data!A237</f>
        <v>364496291675443116_16494290</v>
      </c>
      <c r="B242" s="30" t="str">
        <f>data!B237</f>
        <v>misc</v>
      </c>
      <c r="C242" s="35">
        <f>data!C237</f>
        <v>113.721431927891</v>
      </c>
      <c r="D242" s="36">
        <f>data!D237</f>
        <v>112.81080994489299</v>
      </c>
      <c r="E242" s="37">
        <f>data!E237</f>
        <v>103.464992097056</v>
      </c>
      <c r="F242" s="36"/>
      <c r="G242" s="3">
        <f t="shared" si="40"/>
        <v>9.8238093463511641E-3</v>
      </c>
      <c r="H242" s="3">
        <f t="shared" si="41"/>
        <v>9.7159905114329037E-3</v>
      </c>
      <c r="I242" s="3">
        <f t="shared" si="42"/>
        <v>1.0343739448973037E-2</v>
      </c>
      <c r="K242" s="3">
        <f t="shared" si="43"/>
        <v>251.60882180687699</v>
      </c>
      <c r="L242" s="3">
        <f t="shared" si="44"/>
        <v>249.43585362418003</v>
      </c>
      <c r="M242" s="3">
        <f t="shared" si="45"/>
        <v>254.58461537519813</v>
      </c>
    </row>
    <row r="243" spans="1:13" x14ac:dyDescent="0.25">
      <c r="A243" s="30" t="str">
        <f>data!A238</f>
        <v>364496379612439751_27018528</v>
      </c>
      <c r="B243" s="30" t="str">
        <f>data!B238</f>
        <v>misc</v>
      </c>
      <c r="C243" s="35">
        <f>data!C238</f>
        <v>178.39463454227001</v>
      </c>
      <c r="D243" s="36">
        <f>data!D238</f>
        <v>165.84684309453601</v>
      </c>
      <c r="E243" s="37">
        <f>data!E238</f>
        <v>160.42857447990099</v>
      </c>
      <c r="F243" s="36"/>
      <c r="G243" s="3">
        <f t="shared" si="40"/>
        <v>3.4738828510823671E-3</v>
      </c>
      <c r="H243" s="3">
        <f t="shared" si="41"/>
        <v>3.0826616992158501E-3</v>
      </c>
      <c r="I243" s="3">
        <f t="shared" si="42"/>
        <v>3.1828847893075017E-3</v>
      </c>
      <c r="K243" s="3">
        <f t="shared" si="43"/>
        <v>87.12420068102152</v>
      </c>
      <c r="L243" s="3">
        <f t="shared" si="44"/>
        <v>77.988951301160711</v>
      </c>
      <c r="M243" s="3">
        <f t="shared" si="45"/>
        <v>77.65653071291581</v>
      </c>
    </row>
    <row r="244" spans="1:13" x14ac:dyDescent="0.25">
      <c r="A244" s="30" t="str">
        <f>data!A239</f>
        <v>364496944460197154_227169346</v>
      </c>
      <c r="B244" s="30" t="str">
        <f>data!B239</f>
        <v>misc</v>
      </c>
      <c r="C244" s="35">
        <f>data!C239</f>
        <v>166.65121320859399</v>
      </c>
      <c r="D244" s="36">
        <f>data!D239</f>
        <v>152.894495706779</v>
      </c>
      <c r="E244" s="37">
        <f>data!E239</f>
        <v>141.91772395232499</v>
      </c>
      <c r="F244" s="36"/>
      <c r="G244" s="3">
        <f t="shared" si="40"/>
        <v>5.0913523239608429E-3</v>
      </c>
      <c r="H244" s="3">
        <f t="shared" si="41"/>
        <v>4.7923493922751911E-3</v>
      </c>
      <c r="I244" s="3">
        <f t="shared" si="42"/>
        <v>5.9346961653266956E-3</v>
      </c>
      <c r="K244" s="3">
        <f t="shared" si="43"/>
        <v>129.02214290559385</v>
      </c>
      <c r="L244" s="3">
        <f t="shared" si="44"/>
        <v>122.17802547685253</v>
      </c>
      <c r="M244" s="3">
        <f t="shared" si="45"/>
        <v>145.64739762065111</v>
      </c>
    </row>
    <row r="245" spans="1:13" x14ac:dyDescent="0.25">
      <c r="A245" s="30" t="str">
        <f>data!A240</f>
        <v>364497449049532493_230462185</v>
      </c>
      <c r="B245" s="30" t="str">
        <f>data!B240</f>
        <v>misc</v>
      </c>
      <c r="C245" s="35">
        <f>data!C240</f>
        <v>130.61518005895101</v>
      </c>
      <c r="D245" s="36">
        <f>data!D240</f>
        <v>117.489170831731</v>
      </c>
      <c r="E245" s="37">
        <f>data!E240</f>
        <v>100.092742107736</v>
      </c>
      <c r="F245" s="36"/>
      <c r="G245" s="3">
        <f t="shared" si="40"/>
        <v>9.626844663023517E-3</v>
      </c>
      <c r="H245" s="3">
        <f t="shared" si="41"/>
        <v>9.4178677861465523E-3</v>
      </c>
      <c r="I245" s="3">
        <f t="shared" si="42"/>
        <v>1.0355734187414697E-2</v>
      </c>
      <c r="K245" s="3">
        <f t="shared" si="43"/>
        <v>246.50676884036454</v>
      </c>
      <c r="L245" s="3">
        <f t="shared" si="44"/>
        <v>241.73048891071903</v>
      </c>
      <c r="M245" s="3">
        <f t="shared" si="45"/>
        <v>254.88097749946544</v>
      </c>
    </row>
    <row r="246" spans="1:13" x14ac:dyDescent="0.25">
      <c r="A246" s="30" t="str">
        <f>data!A241</f>
        <v>364497723309109436_144019555</v>
      </c>
      <c r="B246" s="30" t="str">
        <f>data!B241</f>
        <v>misc</v>
      </c>
      <c r="C246" s="35">
        <f>data!C241</f>
        <v>98.798998248536904</v>
      </c>
      <c r="D246" s="36">
        <f>data!D241</f>
        <v>95.039728309624493</v>
      </c>
      <c r="E246" s="37">
        <f>data!E241</f>
        <v>91.378721859113895</v>
      </c>
      <c r="F246" s="36"/>
      <c r="G246" s="3">
        <f t="shared" si="40"/>
        <v>8.6269509159559096E-3</v>
      </c>
      <c r="H246" s="3">
        <f t="shared" si="41"/>
        <v>9.6652375042611295E-3</v>
      </c>
      <c r="I246" s="3">
        <f t="shared" si="42"/>
        <v>1.0024366899200285E-2</v>
      </c>
      <c r="K246" s="3">
        <f t="shared" si="43"/>
        <v>220.60613136447114</v>
      </c>
      <c r="L246" s="3">
        <f t="shared" si="44"/>
        <v>248.1240769718373</v>
      </c>
      <c r="M246" s="3">
        <f t="shared" si="45"/>
        <v>246.69366154209217</v>
      </c>
    </row>
    <row r="247" spans="1:13" x14ac:dyDescent="0.25">
      <c r="A247" s="30" t="str">
        <f>data!A242</f>
        <v>364498389977167829_42814764</v>
      </c>
      <c r="B247" s="30" t="str">
        <f>data!B242</f>
        <v>misc</v>
      </c>
      <c r="C247" s="35">
        <f>data!C242</f>
        <v>73.076936221111495</v>
      </c>
      <c r="D247" s="36">
        <f>data!D242</f>
        <v>66.740484429065702</v>
      </c>
      <c r="E247" s="37">
        <f>data!E242</f>
        <v>67.151031654491803</v>
      </c>
      <c r="F247" s="36"/>
      <c r="G247" s="3">
        <f t="shared" si="40"/>
        <v>4.980222388059577E-3</v>
      </c>
      <c r="H247" s="3">
        <f t="shared" si="41"/>
        <v>6.3994977861112383E-3</v>
      </c>
      <c r="I247" s="3">
        <f t="shared" si="42"/>
        <v>6.9968534626557227E-3</v>
      </c>
      <c r="K247" s="3">
        <f t="shared" si="43"/>
        <v>126.14350085893713</v>
      </c>
      <c r="L247" s="3">
        <f t="shared" si="44"/>
        <v>163.7168397730961</v>
      </c>
      <c r="M247" s="3">
        <f t="shared" si="45"/>
        <v>171.89083714819887</v>
      </c>
    </row>
    <row r="248" spans="1:13" x14ac:dyDescent="0.25">
      <c r="A248" s="30" t="str">
        <f>data!A243</f>
        <v>364498187515471962_230462185</v>
      </c>
      <c r="B248" s="30" t="str">
        <f>data!B243</f>
        <v>misc</v>
      </c>
      <c r="C248" s="35">
        <f>data!C243</f>
        <v>89.328794480755207</v>
      </c>
      <c r="D248" s="36">
        <f>data!D243</f>
        <v>81.870060660429701</v>
      </c>
      <c r="E248" s="37">
        <f>data!E243</f>
        <v>63.928990986372703</v>
      </c>
      <c r="F248" s="36"/>
      <c r="G248" s="3">
        <f t="shared" si="40"/>
        <v>7.3929373057400535E-3</v>
      </c>
      <c r="H248" s="3">
        <f t="shared" si="41"/>
        <v>8.485803706313846E-3</v>
      </c>
      <c r="I248" s="3">
        <f t="shared" si="42"/>
        <v>6.4741510531163629E-3</v>
      </c>
      <c r="K248" s="3">
        <f t="shared" si="43"/>
        <v>188.64099581656555</v>
      </c>
      <c r="L248" s="3">
        <f t="shared" si="44"/>
        <v>217.640095719361</v>
      </c>
      <c r="M248" s="3">
        <f t="shared" si="45"/>
        <v>158.97607479600802</v>
      </c>
    </row>
    <row r="249" spans="1:13" x14ac:dyDescent="0.25">
      <c r="A249" s="30" t="str">
        <f>data!A244</f>
        <v>364501344492739283_12992325</v>
      </c>
      <c r="B249" s="30" t="str">
        <f>data!B244</f>
        <v>misc</v>
      </c>
      <c r="C249" s="35">
        <f>data!C244</f>
        <v>51.724240676662802</v>
      </c>
      <c r="D249" s="36">
        <f>data!D244</f>
        <v>46.3275022427271</v>
      </c>
      <c r="E249" s="37">
        <f>data!E244</f>
        <v>73.312465291127296</v>
      </c>
      <c r="F249" s="36"/>
      <c r="G249" s="3">
        <f t="shared" si="40"/>
        <v>2.308167444169046E-3</v>
      </c>
      <c r="H249" s="3">
        <f t="shared" si="41"/>
        <v>3.4927746025216772E-3</v>
      </c>
      <c r="I249" s="3">
        <f t="shared" si="42"/>
        <v>7.9600779308529081E-3</v>
      </c>
      <c r="K249" s="3">
        <f t="shared" si="43"/>
        <v>56.928220115014433</v>
      </c>
      <c r="L249" s="3">
        <f t="shared" si="44"/>
        <v>88.588845994302488</v>
      </c>
      <c r="M249" s="3">
        <f t="shared" si="45"/>
        <v>195.689876279365</v>
      </c>
    </row>
    <row r="250" spans="1:13" x14ac:dyDescent="0.25">
      <c r="A250" s="30" t="str">
        <f>data!A245</f>
        <v>364503215101847701_230462185</v>
      </c>
      <c r="B250" s="30" t="str">
        <f>data!B245</f>
        <v>misc</v>
      </c>
      <c r="C250" s="35">
        <f>data!C245</f>
        <v>146.97559699260901</v>
      </c>
      <c r="D250" s="36">
        <f>data!D245</f>
        <v>140.52420009398</v>
      </c>
      <c r="E250" s="37">
        <f>data!E245</f>
        <v>123.86728395061699</v>
      </c>
      <c r="F250" s="36"/>
      <c r="G250" s="3">
        <f t="shared" si="40"/>
        <v>7.9690558687335687E-3</v>
      </c>
      <c r="H250" s="3">
        <f t="shared" si="41"/>
        <v>6.6283666709879441E-3</v>
      </c>
      <c r="I250" s="3">
        <f t="shared" si="42"/>
        <v>8.7215595033759957E-3</v>
      </c>
      <c r="K250" s="3">
        <f t="shared" si="43"/>
        <v>203.56441951732279</v>
      </c>
      <c r="L250" s="3">
        <f t="shared" si="44"/>
        <v>169.6322500385975</v>
      </c>
      <c r="M250" s="3">
        <f t="shared" si="45"/>
        <v>214.50431708780692</v>
      </c>
    </row>
    <row r="251" spans="1:13" x14ac:dyDescent="0.25">
      <c r="A251" s="30" t="str">
        <f>data!A246</f>
        <v>364504591017970534_1237049</v>
      </c>
      <c r="B251" s="30" t="str">
        <f>data!B246</f>
        <v>misc</v>
      </c>
      <c r="C251" s="35">
        <f>data!C246</f>
        <v>157.59733435857899</v>
      </c>
      <c r="D251" s="36">
        <f>data!D246</f>
        <v>141.80900508351399</v>
      </c>
      <c r="E251" s="37">
        <f>data!E246</f>
        <v>123.399920970566</v>
      </c>
      <c r="F251" s="36"/>
      <c r="G251" s="3">
        <f t="shared" si="40"/>
        <v>6.4471845851176322E-3</v>
      </c>
      <c r="H251" s="3">
        <f t="shared" si="41"/>
        <v>6.4371455687875969E-3</v>
      </c>
      <c r="I251" s="3">
        <f t="shared" si="42"/>
        <v>8.7832591199326956E-3</v>
      </c>
      <c r="K251" s="3">
        <f t="shared" si="43"/>
        <v>164.14279445215101</v>
      </c>
      <c r="L251" s="3">
        <f t="shared" si="44"/>
        <v>164.68989506734053</v>
      </c>
      <c r="M251" s="3">
        <f t="shared" si="45"/>
        <v>216.02877129063583</v>
      </c>
    </row>
    <row r="252" spans="1:13" x14ac:dyDescent="0.25">
      <c r="A252" s="30" t="str">
        <f>data!A247</f>
        <v>364504766348998024_5572764</v>
      </c>
      <c r="B252" s="30" t="str">
        <f>data!B247</f>
        <v>misc</v>
      </c>
      <c r="C252" s="35">
        <f>data!C247</f>
        <v>151.364614037335</v>
      </c>
      <c r="D252" s="36">
        <f>data!D247</f>
        <v>119.095721730958</v>
      </c>
      <c r="E252" s="37">
        <f>data!E247</f>
        <v>89.147016104916901</v>
      </c>
      <c r="F252" s="36"/>
      <c r="G252" s="3">
        <f t="shared" si="40"/>
        <v>7.3633407289325032E-3</v>
      </c>
      <c r="H252" s="3">
        <f t="shared" si="41"/>
        <v>9.2885109152996293E-3</v>
      </c>
      <c r="I252" s="3">
        <f t="shared" si="42"/>
        <v>9.8596661999598573E-3</v>
      </c>
      <c r="K252" s="3">
        <f t="shared" si="43"/>
        <v>187.87434415115817</v>
      </c>
      <c r="L252" s="3">
        <f t="shared" si="44"/>
        <v>238.38709445090311</v>
      </c>
      <c r="M252" s="3">
        <f t="shared" si="45"/>
        <v>242.62428984777705</v>
      </c>
    </row>
    <row r="253" spans="1:13" x14ac:dyDescent="0.25">
      <c r="A253" s="30" t="str">
        <f>data!A248</f>
        <v>364506677943267589_261081083</v>
      </c>
      <c r="B253" s="30" t="str">
        <f>data!B248</f>
        <v>misc</v>
      </c>
      <c r="C253" s="35">
        <f>data!C248</f>
        <v>78.814889572386704</v>
      </c>
      <c r="D253" s="36">
        <f>data!D248</f>
        <v>70.121384937417204</v>
      </c>
      <c r="E253" s="37">
        <f>data!E248</f>
        <v>81.511373830577895</v>
      </c>
      <c r="F253" s="36"/>
      <c r="G253" s="3">
        <f t="shared" si="40"/>
        <v>5.8341839133485476E-3</v>
      </c>
      <c r="H253" s="3">
        <f t="shared" si="41"/>
        <v>6.9004251212165203E-3</v>
      </c>
      <c r="I253" s="3">
        <f t="shared" si="42"/>
        <v>9.0826270874135324E-3</v>
      </c>
      <c r="K253" s="3">
        <f t="shared" si="43"/>
        <v>148.26399911161303</v>
      </c>
      <c r="L253" s="3">
        <f t="shared" si="44"/>
        <v>176.66395008889262</v>
      </c>
      <c r="M253" s="3">
        <f t="shared" si="45"/>
        <v>223.42545836403315</v>
      </c>
    </row>
    <row r="254" spans="1:13" x14ac:dyDescent="0.25">
      <c r="A254" s="30" t="str">
        <f>data!A249</f>
        <v>364508474180249811_230462185</v>
      </c>
      <c r="B254" s="30" t="str">
        <f>data!B249</f>
        <v>misc</v>
      </c>
      <c r="C254" s="35">
        <f>data!C249</f>
        <v>136.41111324704099</v>
      </c>
      <c r="D254" s="36">
        <f>data!D249</f>
        <v>121.554113802383</v>
      </c>
      <c r="E254" s="37">
        <f>data!E249</f>
        <v>107.83196633773299</v>
      </c>
      <c r="F254" s="36"/>
      <c r="G254" s="3">
        <f t="shared" si="40"/>
        <v>9.1766812187160512E-3</v>
      </c>
      <c r="H254" s="3">
        <f t="shared" si="41"/>
        <v>9.0658808321336416E-3</v>
      </c>
      <c r="I254" s="3">
        <f t="shared" si="42"/>
        <v>1.0211183406236193E-2</v>
      </c>
      <c r="K254" s="3">
        <f t="shared" si="43"/>
        <v>234.84600967460204</v>
      </c>
      <c r="L254" s="3">
        <f t="shared" si="44"/>
        <v>232.63293402809612</v>
      </c>
      <c r="M254" s="3">
        <f t="shared" si="45"/>
        <v>251.30946347413484</v>
      </c>
    </row>
    <row r="255" spans="1:13" x14ac:dyDescent="0.25">
      <c r="A255" s="30" t="str">
        <f>data!A250</f>
        <v>364510059308747376_31932529</v>
      </c>
      <c r="B255" s="30" t="str">
        <f>data!B250</f>
        <v>misc</v>
      </c>
      <c r="C255" s="35">
        <f>data!C250</f>
        <v>92.837754709726994</v>
      </c>
      <c r="D255" s="36">
        <f>data!D250</f>
        <v>78.308054594386704</v>
      </c>
      <c r="E255" s="37">
        <f>data!E250</f>
        <v>80.196847366397506</v>
      </c>
      <c r="F255" s="36"/>
      <c r="G255" s="3">
        <f t="shared" si="40"/>
        <v>7.8792598002286954E-3</v>
      </c>
      <c r="H255" s="3">
        <f t="shared" si="41"/>
        <v>8.0424070202334171E-3</v>
      </c>
      <c r="I255" s="3">
        <f t="shared" si="42"/>
        <v>8.9197135509745448E-3</v>
      </c>
      <c r="K255" s="3">
        <f t="shared" si="43"/>
        <v>201.23839695349935</v>
      </c>
      <c r="L255" s="3">
        <f t="shared" si="44"/>
        <v>206.17993891411226</v>
      </c>
      <c r="M255" s="3">
        <f t="shared" si="45"/>
        <v>219.40024331113395</v>
      </c>
    </row>
    <row r="256" spans="1:13" x14ac:dyDescent="0.25">
      <c r="A256" s="30" t="str">
        <f>data!A251</f>
        <v>364512357797742450_19359496</v>
      </c>
      <c r="B256" s="30" t="str">
        <f>data!B251</f>
        <v>misc</v>
      </c>
      <c r="C256" s="35">
        <f>data!C251</f>
        <v>133.75370583963399</v>
      </c>
      <c r="D256" s="36">
        <f>data!D251</f>
        <v>116.302971079499</v>
      </c>
      <c r="E256" s="37">
        <f>data!E251</f>
        <v>96.018881626724806</v>
      </c>
      <c r="F256" s="36"/>
      <c r="G256" s="3">
        <f t="shared" si="40"/>
        <v>9.4047928492187217E-3</v>
      </c>
      <c r="H256" s="3">
        <f t="shared" si="41"/>
        <v>9.5047719445077034E-3</v>
      </c>
      <c r="I256" s="3">
        <f t="shared" si="42"/>
        <v>1.0264701769066468E-2</v>
      </c>
      <c r="K256" s="3">
        <f t="shared" si="43"/>
        <v>240.75487415446477</v>
      </c>
      <c r="L256" s="3">
        <f t="shared" si="44"/>
        <v>243.97663849440426</v>
      </c>
      <c r="M256" s="3">
        <f t="shared" si="45"/>
        <v>252.63177790165093</v>
      </c>
    </row>
    <row r="257" spans="1:13" x14ac:dyDescent="0.25">
      <c r="A257" s="30" t="str">
        <f>data!A252</f>
        <v>364512765534667731_52914735</v>
      </c>
      <c r="B257" s="30" t="str">
        <f>data!B252</f>
        <v>misc</v>
      </c>
      <c r="C257" s="35">
        <f>data!C252</f>
        <v>137.572536204024</v>
      </c>
      <c r="D257" s="36">
        <f>data!D252</f>
        <v>143.21649792814699</v>
      </c>
      <c r="E257" s="37">
        <f>data!E252</f>
        <v>130.61259558289501</v>
      </c>
      <c r="F257" s="36"/>
      <c r="G257" s="3">
        <f t="shared" si="40"/>
        <v>9.0662029738021351E-3</v>
      </c>
      <c r="H257" s="3">
        <f t="shared" si="41"/>
        <v>6.2266750474280121E-3</v>
      </c>
      <c r="I257" s="3">
        <f t="shared" si="42"/>
        <v>7.7496573100753327E-3</v>
      </c>
      <c r="K257" s="3">
        <f t="shared" si="43"/>
        <v>231.98424863361134</v>
      </c>
      <c r="L257" s="3">
        <f t="shared" si="44"/>
        <v>159.25001413592156</v>
      </c>
      <c r="M257" s="3">
        <f t="shared" si="45"/>
        <v>190.49087152685635</v>
      </c>
    </row>
    <row r="258" spans="1:13" x14ac:dyDescent="0.25">
      <c r="A258" s="30" t="str">
        <f>data!A253</f>
        <v>364512972455817380_42064107</v>
      </c>
      <c r="B258" s="30" t="str">
        <f>data!B253</f>
        <v>misc</v>
      </c>
      <c r="C258" s="35">
        <f>data!C253</f>
        <v>77.726985347515907</v>
      </c>
      <c r="D258" s="36">
        <f>data!D253</f>
        <v>77.071617753855307</v>
      </c>
      <c r="E258" s="37">
        <f>data!E253</f>
        <v>69.608184886154802</v>
      </c>
      <c r="F258" s="36"/>
      <c r="G258" s="3">
        <f t="shared" si="40"/>
        <v>5.6706489842276095E-3</v>
      </c>
      <c r="H258" s="3">
        <f t="shared" si="41"/>
        <v>7.8794771090635075E-3</v>
      </c>
      <c r="I258" s="3">
        <f t="shared" si="42"/>
        <v>7.3888042187430659E-3</v>
      </c>
      <c r="K258" s="3">
        <f t="shared" si="43"/>
        <v>144.02789009880115</v>
      </c>
      <c r="L258" s="3">
        <f t="shared" si="44"/>
        <v>201.96880610935847</v>
      </c>
      <c r="M258" s="3">
        <f t="shared" si="45"/>
        <v>181.57502986713138</v>
      </c>
    </row>
    <row r="259" spans="1:13" x14ac:dyDescent="0.25">
      <c r="A259" s="30" t="str">
        <f>data!A254</f>
        <v>364514627956393872_19359496</v>
      </c>
      <c r="B259" s="30" t="str">
        <f>data!B254</f>
        <v>misc</v>
      </c>
      <c r="C259" s="35">
        <f>data!C254</f>
        <v>120.318371139305</v>
      </c>
      <c r="D259" s="36">
        <f>data!D254</f>
        <v>89.690268700072494</v>
      </c>
      <c r="E259" s="37">
        <f>data!E254</f>
        <v>67.419208424110295</v>
      </c>
      <c r="F259" s="36"/>
      <c r="G259" s="3">
        <f t="shared" si="40"/>
        <v>9.9547257330096662E-3</v>
      </c>
      <c r="H259" s="3">
        <f t="shared" si="41"/>
        <v>9.2871844954499783E-3</v>
      </c>
      <c r="I259" s="3">
        <f t="shared" si="42"/>
        <v>7.0399937858015857E-3</v>
      </c>
      <c r="K259" s="3">
        <f t="shared" si="43"/>
        <v>255</v>
      </c>
      <c r="L259" s="3">
        <f t="shared" si="44"/>
        <v>238.35281142637047</v>
      </c>
      <c r="M259" s="3">
        <f t="shared" si="45"/>
        <v>172.95673432230322</v>
      </c>
    </row>
    <row r="260" spans="1:13" x14ac:dyDescent="0.25">
      <c r="A260" s="30" t="str">
        <f>data!A255</f>
        <v>364515807442540160_1782084</v>
      </c>
      <c r="B260" s="30" t="str">
        <f>data!B255</f>
        <v>misc</v>
      </c>
      <c r="C260" s="35">
        <f>data!C255</f>
        <v>119.88810927421</v>
      </c>
      <c r="D260" s="36">
        <f>data!D255</f>
        <v>105.87436456063899</v>
      </c>
      <c r="E260" s="37">
        <f>data!E255</f>
        <v>108.30215942586101</v>
      </c>
      <c r="F260" s="36"/>
      <c r="G260" s="3">
        <f t="shared" si="40"/>
        <v>9.9543534111251764E-3</v>
      </c>
      <c r="H260" s="3">
        <f t="shared" si="41"/>
        <v>9.9245911840355333E-3</v>
      </c>
      <c r="I260" s="3">
        <f t="shared" si="42"/>
        <v>1.0189194838894088E-2</v>
      </c>
      <c r="K260" s="3">
        <f t="shared" si="43"/>
        <v>254.99035560109982</v>
      </c>
      <c r="L260" s="3">
        <f t="shared" si="44"/>
        <v>254.82740591303238</v>
      </c>
      <c r="M260" s="3">
        <f t="shared" si="45"/>
        <v>250.76617705244283</v>
      </c>
    </row>
    <row r="261" spans="1:13" x14ac:dyDescent="0.25">
      <c r="A261" s="30" t="str">
        <f>data!A256</f>
        <v>364519512673921690_36362089</v>
      </c>
      <c r="B261" s="30" t="str">
        <f>data!B256</f>
        <v>misc</v>
      </c>
      <c r="C261" s="35">
        <f>data!C256</f>
        <v>97.352791661326805</v>
      </c>
      <c r="D261" s="36">
        <f>data!D256</f>
        <v>72.6507753428168</v>
      </c>
      <c r="E261" s="37">
        <f>data!E256</f>
        <v>74.423619120850901</v>
      </c>
      <c r="F261" s="36"/>
      <c r="G261" s="3">
        <f t="shared" si="40"/>
        <v>8.4564579137809768E-3</v>
      </c>
      <c r="H261" s="3">
        <f t="shared" si="41"/>
        <v>7.2669261193323235E-3</v>
      </c>
      <c r="I261" s="3">
        <f t="shared" si="42"/>
        <v>8.1252269443758719E-3</v>
      </c>
      <c r="K261" s="3">
        <f t="shared" si="43"/>
        <v>216.1897846731751</v>
      </c>
      <c r="L261" s="3">
        <f t="shared" si="44"/>
        <v>186.13663908171335</v>
      </c>
      <c r="M261" s="3">
        <f t="shared" si="45"/>
        <v>199.77032477821055</v>
      </c>
    </row>
    <row r="262" spans="1:13" x14ac:dyDescent="0.25">
      <c r="A262" s="30" t="str">
        <f>data!A257</f>
        <v>364521994317735842_31367056</v>
      </c>
      <c r="B262" s="30" t="str">
        <f>data!B257</f>
        <v>misc</v>
      </c>
      <c r="C262" s="35">
        <f>data!C257</f>
        <v>169.514535007902</v>
      </c>
      <c r="D262" s="36">
        <f>data!D257</f>
        <v>162.73432226921199</v>
      </c>
      <c r="E262" s="37">
        <f>data!E257</f>
        <v>145.45352214959999</v>
      </c>
      <c r="F262" s="36"/>
      <c r="G262" s="3">
        <f t="shared" si="40"/>
        <v>4.6751105354494379E-3</v>
      </c>
      <c r="H262" s="3">
        <f t="shared" si="41"/>
        <v>3.4601524095454602E-3</v>
      </c>
      <c r="I262" s="3">
        <f t="shared" si="42"/>
        <v>5.3637612155843645E-3</v>
      </c>
      <c r="K262" s="3">
        <f t="shared" si="43"/>
        <v>118.24006961213776</v>
      </c>
      <c r="L262" s="3">
        <f t="shared" si="44"/>
        <v>87.745683520213291</v>
      </c>
      <c r="M262" s="3">
        <f t="shared" si="45"/>
        <v>131.54092123960621</v>
      </c>
    </row>
    <row r="263" spans="1:13" x14ac:dyDescent="0.25">
      <c r="A263" s="30" t="str">
        <f>data!A258</f>
        <v>364521137271174257_25982780</v>
      </c>
      <c r="B263" s="30" t="str">
        <f>data!B258</f>
        <v>misc</v>
      </c>
      <c r="C263" s="35">
        <f>data!C258</f>
        <v>184.652761758298</v>
      </c>
      <c r="D263" s="36">
        <f>data!D258</f>
        <v>145.59397026784501</v>
      </c>
      <c r="E263" s="37">
        <f>data!E258</f>
        <v>132.581944978427</v>
      </c>
      <c r="F263" s="36"/>
      <c r="G263" s="3">
        <f t="shared" si="40"/>
        <v>2.7359720659780075E-3</v>
      </c>
      <c r="H263" s="3">
        <f t="shared" si="41"/>
        <v>5.8702788346437287E-3</v>
      </c>
      <c r="I263" s="3">
        <f t="shared" si="42"/>
        <v>7.4436880250752903E-3</v>
      </c>
      <c r="K263" s="3">
        <f t="shared" si="43"/>
        <v>68.009809986419427</v>
      </c>
      <c r="L263" s="3">
        <f t="shared" si="44"/>
        <v>150.03849629755004</v>
      </c>
      <c r="M263" s="3">
        <f t="shared" si="45"/>
        <v>182.93108123178646</v>
      </c>
    </row>
    <row r="264" spans="1:13" x14ac:dyDescent="0.25">
      <c r="A264" s="30" t="str">
        <f>data!A259</f>
        <v>364522172021302790_6136368</v>
      </c>
      <c r="B264" s="30" t="str">
        <f>data!B259</f>
        <v>misc</v>
      </c>
      <c r="C264" s="35">
        <f>data!C259</f>
        <v>115.740334913922</v>
      </c>
      <c r="D264" s="36">
        <f>data!D259</f>
        <v>77.976312529368997</v>
      </c>
      <c r="E264" s="37">
        <f>data!E259</f>
        <v>69.782530223418306</v>
      </c>
      <c r="F264" s="36"/>
      <c r="G264" s="3">
        <f t="shared" ref="G264:G327" si="46">_xlfn.NORM.DIST(C264,C$5,C$4,0)</f>
        <v>9.892113581424701E-3</v>
      </c>
      <c r="H264" s="3">
        <f t="shared" ref="H264:H327" si="47">_xlfn.NORM.DIST(D264,D$5,D$4,0)</f>
        <v>7.9991081316315524E-3</v>
      </c>
      <c r="I264" s="3">
        <f t="shared" ref="I264:I327" si="48">_xlfn.NORM.DIST(E264,E$5,E$4,0)</f>
        <v>7.416287399586878E-3</v>
      </c>
      <c r="K264" s="3">
        <f t="shared" ref="K264:K327" si="49">(255/(G$4-G$5))*(G264-G$5)</f>
        <v>253.37813303209086</v>
      </c>
      <c r="L264" s="3">
        <f t="shared" ref="L264:L327" si="50">(255/(H$4-H$5))*(H264-H$5)</f>
        <v>205.06082352951879</v>
      </c>
      <c r="M264" s="3">
        <f t="shared" ref="M264:M327" si="51">(255/(I$4-I$5))*(I264-I$5)</f>
        <v>182.25407542499082</v>
      </c>
    </row>
    <row r="265" spans="1:13" x14ac:dyDescent="0.25">
      <c r="A265" s="30" t="str">
        <f>data!A260</f>
        <v>364526674648487364_30301268</v>
      </c>
      <c r="B265" s="30" t="str">
        <f>data!B260</f>
        <v>misc</v>
      </c>
      <c r="C265" s="35">
        <f>data!C260</f>
        <v>123.456758084497</v>
      </c>
      <c r="D265" s="36">
        <f>data!D260</f>
        <v>89.029561279849602</v>
      </c>
      <c r="E265" s="37">
        <f>data!E260</f>
        <v>87.183455081378796</v>
      </c>
      <c r="F265" s="36"/>
      <c r="G265" s="3">
        <f t="shared" si="46"/>
        <v>9.9227833064542588E-3</v>
      </c>
      <c r="H265" s="3">
        <f t="shared" si="47"/>
        <v>9.2301653811563376E-3</v>
      </c>
      <c r="I265" s="3">
        <f t="shared" si="48"/>
        <v>9.6900383645321924E-3</v>
      </c>
      <c r="K265" s="3">
        <f t="shared" si="49"/>
        <v>254.17258287419213</v>
      </c>
      <c r="L265" s="3">
        <f t="shared" si="50"/>
        <v>236.8790791879139</v>
      </c>
      <c r="M265" s="3">
        <f t="shared" si="51"/>
        <v>238.43318006353974</v>
      </c>
    </row>
    <row r="266" spans="1:13" x14ac:dyDescent="0.25">
      <c r="A266" s="30" t="str">
        <f>data!A261</f>
        <v>364531101930796371_193662732</v>
      </c>
      <c r="B266" s="30" t="str">
        <f>data!B261</f>
        <v>misc</v>
      </c>
      <c r="C266" s="35">
        <f>data!C261</f>
        <v>132.58746635909199</v>
      </c>
      <c r="D266" s="36">
        <f>data!D261</f>
        <v>128.031526336024</v>
      </c>
      <c r="E266" s="37">
        <f>data!E261</f>
        <v>123.51465248408699</v>
      </c>
      <c r="F266" s="36"/>
      <c r="G266" s="3">
        <f t="shared" si="46"/>
        <v>9.4934960788128145E-3</v>
      </c>
      <c r="H266" s="3">
        <f t="shared" si="47"/>
        <v>8.3533444274693086E-3</v>
      </c>
      <c r="I266" s="3">
        <f t="shared" si="48"/>
        <v>8.7681919903500674E-3</v>
      </c>
      <c r="K266" s="3">
        <f t="shared" si="49"/>
        <v>243.05258848600783</v>
      </c>
      <c r="L266" s="3">
        <f t="shared" si="50"/>
        <v>214.21651554043018</v>
      </c>
      <c r="M266" s="3">
        <f t="shared" si="51"/>
        <v>215.65649751814493</v>
      </c>
    </row>
    <row r="267" spans="1:13" x14ac:dyDescent="0.25">
      <c r="A267" s="30" t="str">
        <f>data!A262</f>
        <v>364533666689516126_8353263</v>
      </c>
      <c r="B267" s="30" t="str">
        <f>data!B262</f>
        <v>misc</v>
      </c>
      <c r="C267" s="35">
        <f>data!C262</f>
        <v>161.431714297919</v>
      </c>
      <c r="D267" s="36">
        <f>data!D262</f>
        <v>148.27759622367401</v>
      </c>
      <c r="E267" s="37">
        <f>data!E262</f>
        <v>131.95651245247501</v>
      </c>
      <c r="F267" s="36"/>
      <c r="G267" s="3">
        <f t="shared" si="46"/>
        <v>5.8701735414870282E-3</v>
      </c>
      <c r="H267" s="3">
        <f t="shared" si="47"/>
        <v>5.4693696832366035E-3</v>
      </c>
      <c r="I267" s="3">
        <f t="shared" si="48"/>
        <v>7.5416638526580367E-3</v>
      </c>
      <c r="K267" s="3">
        <f t="shared" si="49"/>
        <v>149.19625247757392</v>
      </c>
      <c r="L267" s="3">
        <f t="shared" si="50"/>
        <v>139.67648439259085</v>
      </c>
      <c r="M267" s="3">
        <f t="shared" si="51"/>
        <v>185.35183634291269</v>
      </c>
    </row>
    <row r="268" spans="1:13" x14ac:dyDescent="0.25">
      <c r="A268" s="30" t="str">
        <f>data!A263</f>
        <v>364534697205487231_249783892</v>
      </c>
      <c r="B268" s="30" t="str">
        <f>data!B263</f>
        <v>misc</v>
      </c>
      <c r="C268" s="35">
        <f>data!C263</f>
        <v>100.351050877867</v>
      </c>
      <c r="D268" s="36">
        <f>data!D263</f>
        <v>75.052629330599203</v>
      </c>
      <c r="E268" s="37">
        <f>data!E263</f>
        <v>82.941710453244397</v>
      </c>
      <c r="F268" s="36"/>
      <c r="G268" s="3">
        <f t="shared" si="46"/>
        <v>8.8009884428350057E-3</v>
      </c>
      <c r="H268" s="3">
        <f t="shared" si="47"/>
        <v>7.6049886328333491E-3</v>
      </c>
      <c r="I268" s="3">
        <f t="shared" si="48"/>
        <v>9.2510193214006779E-3</v>
      </c>
      <c r="K268" s="3">
        <f t="shared" si="49"/>
        <v>225.11429326078886</v>
      </c>
      <c r="L268" s="3">
        <f t="shared" si="50"/>
        <v>194.87429891617481</v>
      </c>
      <c r="M268" s="3">
        <f t="shared" si="51"/>
        <v>227.58603930685877</v>
      </c>
    </row>
    <row r="269" spans="1:13" x14ac:dyDescent="0.25">
      <c r="A269" s="30" t="str">
        <f>data!A264</f>
        <v>364536645221007068_105174</v>
      </c>
      <c r="B269" s="30" t="str">
        <f>data!B264</f>
        <v>misc</v>
      </c>
      <c r="C269" s="35">
        <f>data!C264</f>
        <v>118.94645221923101</v>
      </c>
      <c r="D269" s="36">
        <f>data!D264</f>
        <v>97.850207185270605</v>
      </c>
      <c r="E269" s="37">
        <f>data!E264</f>
        <v>100.74745824255599</v>
      </c>
      <c r="F269" s="36"/>
      <c r="G269" s="3">
        <f t="shared" si="46"/>
        <v>9.9495361998469412E-3</v>
      </c>
      <c r="H269" s="3">
        <f t="shared" si="47"/>
        <v>9.8000971855722631E-3</v>
      </c>
      <c r="I269" s="3">
        <f t="shared" si="48"/>
        <v>1.0359618162603145E-2</v>
      </c>
      <c r="K269" s="3">
        <f t="shared" si="49"/>
        <v>254.8655734996733</v>
      </c>
      <c r="L269" s="3">
        <f t="shared" si="50"/>
        <v>251.6096986353495</v>
      </c>
      <c r="M269" s="3">
        <f t="shared" si="51"/>
        <v>254.97694150427043</v>
      </c>
    </row>
    <row r="270" spans="1:13" x14ac:dyDescent="0.25">
      <c r="A270" s="30" t="str">
        <f>data!A265</f>
        <v>364538502107578625_1161231</v>
      </c>
      <c r="B270" s="30" t="str">
        <f>data!B265</f>
        <v>misc</v>
      </c>
      <c r="C270" s="35">
        <f>data!C265</f>
        <v>102.566608996539</v>
      </c>
      <c r="D270" s="36">
        <f>data!D265</f>
        <v>84.120712119270394</v>
      </c>
      <c r="E270" s="37">
        <f>data!E265</f>
        <v>82.926086120722701</v>
      </c>
      <c r="F270" s="36"/>
      <c r="G270" s="3">
        <f t="shared" si="46"/>
        <v>9.0320258085448187E-3</v>
      </c>
      <c r="H270" s="3">
        <f t="shared" si="47"/>
        <v>8.7429700526842156E-3</v>
      </c>
      <c r="I270" s="3">
        <f t="shared" si="48"/>
        <v>9.2492320650254898E-3</v>
      </c>
      <c r="K270" s="3">
        <f t="shared" si="49"/>
        <v>231.09894420013578</v>
      </c>
      <c r="L270" s="3">
        <f t="shared" si="50"/>
        <v>224.28689021954079</v>
      </c>
      <c r="M270" s="3">
        <f t="shared" si="51"/>
        <v>227.54188035345288</v>
      </c>
    </row>
    <row r="271" spans="1:13" x14ac:dyDescent="0.25">
      <c r="A271" s="30" t="str">
        <f>data!A266</f>
        <v>364539300219787309_1219421</v>
      </c>
      <c r="B271" s="30" t="str">
        <f>data!B266</f>
        <v>misc</v>
      </c>
      <c r="C271" s="35">
        <f>data!C266</f>
        <v>113.422241445597</v>
      </c>
      <c r="D271" s="36">
        <f>data!D266</f>
        <v>89.440973557178793</v>
      </c>
      <c r="E271" s="37">
        <f>data!E266</f>
        <v>88.408454013413603</v>
      </c>
      <c r="F271" s="36"/>
      <c r="G271" s="3">
        <f t="shared" si="46"/>
        <v>9.8116085025611206E-3</v>
      </c>
      <c r="H271" s="3">
        <f t="shared" si="47"/>
        <v>9.2659235030930539E-3</v>
      </c>
      <c r="I271" s="3">
        <f t="shared" si="48"/>
        <v>9.7985068266607522E-3</v>
      </c>
      <c r="K271" s="3">
        <f t="shared" si="49"/>
        <v>251.29277859445298</v>
      </c>
      <c r="L271" s="3">
        <f t="shared" si="50"/>
        <v>237.80329377345467</v>
      </c>
      <c r="M271" s="3">
        <f t="shared" si="51"/>
        <v>241.11318380091006</v>
      </c>
    </row>
    <row r="272" spans="1:13" x14ac:dyDescent="0.25">
      <c r="A272" s="30" t="str">
        <f>data!A267</f>
        <v>364543546386888109_173865844</v>
      </c>
      <c r="B272" s="30" t="str">
        <f>data!B267</f>
        <v>misc</v>
      </c>
      <c r="C272" s="35">
        <f>data!C267</f>
        <v>108.238914520056</v>
      </c>
      <c r="D272" s="36">
        <f>data!D267</f>
        <v>115.02642146183</v>
      </c>
      <c r="E272" s="37">
        <f>data!E267</f>
        <v>113.97655816139</v>
      </c>
      <c r="F272" s="36"/>
      <c r="G272" s="3">
        <f t="shared" si="46"/>
        <v>9.5180437832486451E-3</v>
      </c>
      <c r="H272" s="3">
        <f t="shared" si="47"/>
        <v>9.5898451276806244E-3</v>
      </c>
      <c r="I272" s="3">
        <f t="shared" si="48"/>
        <v>9.8114925089102696E-3</v>
      </c>
      <c r="K272" s="3">
        <f t="shared" si="49"/>
        <v>243.68845724238562</v>
      </c>
      <c r="L272" s="3">
        <f t="shared" si="50"/>
        <v>246.17546417283179</v>
      </c>
      <c r="M272" s="3">
        <f t="shared" si="51"/>
        <v>241.43402984480218</v>
      </c>
    </row>
    <row r="273" spans="1:13" x14ac:dyDescent="0.25">
      <c r="A273" s="30" t="str">
        <f>data!A268</f>
        <v>364543599882788392_33507550</v>
      </c>
      <c r="B273" s="30" t="str">
        <f>data!B268</f>
        <v>misc</v>
      </c>
      <c r="C273" s="35">
        <f>data!C268</f>
        <v>138.023505916527</v>
      </c>
      <c r="D273" s="36">
        <f>data!D268</f>
        <v>191.94034345764399</v>
      </c>
      <c r="E273" s="37">
        <f>data!E268</f>
        <v>172.078634285958</v>
      </c>
      <c r="F273" s="36"/>
      <c r="G273" s="3">
        <f t="shared" si="46"/>
        <v>9.0216221738674586E-3</v>
      </c>
      <c r="H273" s="3">
        <f t="shared" si="47"/>
        <v>9.2423647032285395E-4</v>
      </c>
      <c r="I273" s="3">
        <f t="shared" si="48"/>
        <v>1.9101552950740953E-3</v>
      </c>
      <c r="K273" s="3">
        <f t="shared" si="49"/>
        <v>230.82945479588639</v>
      </c>
      <c r="L273" s="3">
        <f t="shared" si="50"/>
        <v>22.201679199105111</v>
      </c>
      <c r="M273" s="3">
        <f t="shared" si="51"/>
        <v>46.210341338862854</v>
      </c>
    </row>
    <row r="274" spans="1:13" x14ac:dyDescent="0.25">
      <c r="A274" s="30" t="str">
        <f>data!A269</f>
        <v>364549875281773680_177961360</v>
      </c>
      <c r="B274" s="30" t="str">
        <f>data!B269</f>
        <v>misc</v>
      </c>
      <c r="C274" s="35">
        <f>data!C269</f>
        <v>137.26044470075601</v>
      </c>
      <c r="D274" s="36">
        <f>data!D269</f>
        <v>88.305737109658693</v>
      </c>
      <c r="E274" s="37">
        <f>data!E269</f>
        <v>66.117006279636001</v>
      </c>
      <c r="F274" s="36"/>
      <c r="G274" s="3">
        <f t="shared" si="46"/>
        <v>9.0965093881299509E-3</v>
      </c>
      <c r="H274" s="3">
        <f t="shared" si="47"/>
        <v>9.1652545632231637E-3</v>
      </c>
      <c r="I274" s="3">
        <f t="shared" si="48"/>
        <v>6.8298730970802538E-3</v>
      </c>
      <c r="K274" s="3">
        <f t="shared" si="49"/>
        <v>232.76928749699158</v>
      </c>
      <c r="L274" s="3">
        <f t="shared" si="50"/>
        <v>235.20137573359403</v>
      </c>
      <c r="M274" s="3">
        <f t="shared" si="51"/>
        <v>167.76514019419096</v>
      </c>
    </row>
    <row r="275" spans="1:13" x14ac:dyDescent="0.25">
      <c r="A275" s="30" t="str">
        <f>data!A270</f>
        <v>364550226816448353_236077988</v>
      </c>
      <c r="B275" s="30" t="str">
        <f>data!B270</f>
        <v>misc</v>
      </c>
      <c r="C275" s="35">
        <f>data!C270</f>
        <v>111.160760818488</v>
      </c>
      <c r="D275" s="36">
        <f>data!D270</f>
        <v>117.47298047759401</v>
      </c>
      <c r="E275" s="37">
        <f>data!E270</f>
        <v>121.618245119398</v>
      </c>
      <c r="F275" s="36"/>
      <c r="G275" s="3">
        <f t="shared" si="46"/>
        <v>9.7023676506571045E-3</v>
      </c>
      <c r="H275" s="3">
        <f t="shared" si="47"/>
        <v>9.4191038552798624E-3</v>
      </c>
      <c r="I275" s="3">
        <f t="shared" si="48"/>
        <v>9.0103163813235482E-3</v>
      </c>
      <c r="K275" s="3">
        <f t="shared" si="49"/>
        <v>248.46307022691744</v>
      </c>
      <c r="L275" s="3">
        <f t="shared" si="50"/>
        <v>241.7624367049506</v>
      </c>
      <c r="M275" s="3">
        <f t="shared" si="51"/>
        <v>221.63882878737928</v>
      </c>
    </row>
    <row r="276" spans="1:13" x14ac:dyDescent="0.25">
      <c r="A276" s="30" t="str">
        <f>data!A271</f>
        <v>364550559399361826_37917766</v>
      </c>
      <c r="B276" s="30" t="str">
        <f>data!B271</f>
        <v>misc</v>
      </c>
      <c r="C276" s="35">
        <f>data!C271</f>
        <v>145.26825152718999</v>
      </c>
      <c r="D276" s="36">
        <f>data!D271</f>
        <v>122.93450168738499</v>
      </c>
      <c r="E276" s="37">
        <f>data!E271</f>
        <v>127.314483745568</v>
      </c>
      <c r="F276" s="36"/>
      <c r="G276" s="3">
        <f t="shared" si="46"/>
        <v>8.1913380555850082E-3</v>
      </c>
      <c r="H276" s="3">
        <f t="shared" si="47"/>
        <v>8.9285494595608174E-3</v>
      </c>
      <c r="I276" s="3">
        <f t="shared" si="48"/>
        <v>8.2420707755013964E-3</v>
      </c>
      <c r="K276" s="3">
        <f t="shared" si="49"/>
        <v>209.32228164604621</v>
      </c>
      <c r="L276" s="3">
        <f t="shared" si="50"/>
        <v>229.08342832953724</v>
      </c>
      <c r="M276" s="3">
        <f t="shared" si="51"/>
        <v>202.6572644283176</v>
      </c>
    </row>
    <row r="277" spans="1:13" x14ac:dyDescent="0.25">
      <c r="A277" s="30" t="str">
        <f>data!A272</f>
        <v>364550696235206601_26318616</v>
      </c>
      <c r="B277" s="30" t="str">
        <f>data!B272</f>
        <v>misc</v>
      </c>
      <c r="C277" s="35">
        <f>data!C272</f>
        <v>80.487205775556404</v>
      </c>
      <c r="D277" s="36">
        <f>data!D272</f>
        <v>79.861335383826699</v>
      </c>
      <c r="E277" s="37">
        <f>data!E272</f>
        <v>93.639390832585704</v>
      </c>
      <c r="F277" s="36"/>
      <c r="G277" s="3">
        <f t="shared" si="46"/>
        <v>6.0860601972336512E-3</v>
      </c>
      <c r="H277" s="3">
        <f t="shared" si="47"/>
        <v>8.2407995684426229E-3</v>
      </c>
      <c r="I277" s="3">
        <f t="shared" si="48"/>
        <v>1.0159158008322197E-2</v>
      </c>
      <c r="K277" s="3">
        <f t="shared" si="49"/>
        <v>154.78844867119429</v>
      </c>
      <c r="L277" s="3">
        <f t="shared" si="50"/>
        <v>211.3076491177423</v>
      </c>
      <c r="M277" s="3">
        <f t="shared" si="51"/>
        <v>250.02403674168579</v>
      </c>
    </row>
    <row r="278" spans="1:13" x14ac:dyDescent="0.25">
      <c r="A278" s="30" t="str">
        <f>data!A273</f>
        <v>364550886312313681_8353263</v>
      </c>
      <c r="B278" s="30" t="str">
        <f>data!B273</f>
        <v>misc</v>
      </c>
      <c r="C278" s="35">
        <f>data!C273</f>
        <v>151.37105386817001</v>
      </c>
      <c r="D278" s="36">
        <f>data!D273</f>
        <v>147.39345978042601</v>
      </c>
      <c r="E278" s="37">
        <f>data!E273</f>
        <v>155.62271989405701</v>
      </c>
      <c r="F278" s="36"/>
      <c r="G278" s="3">
        <f t="shared" si="46"/>
        <v>7.362421822350214E-3</v>
      </c>
      <c r="H278" s="3">
        <f t="shared" si="47"/>
        <v>5.6010924465392789E-3</v>
      </c>
      <c r="I278" s="3">
        <f t="shared" si="48"/>
        <v>3.8257389998980133E-3</v>
      </c>
      <c r="K278" s="3">
        <f t="shared" si="49"/>
        <v>187.85054135577928</v>
      </c>
      <c r="L278" s="3">
        <f t="shared" si="50"/>
        <v>143.08102838143677</v>
      </c>
      <c r="M278" s="3">
        <f t="shared" si="51"/>
        <v>93.539964967979316</v>
      </c>
    </row>
    <row r="279" spans="1:13" x14ac:dyDescent="0.25">
      <c r="A279" s="30" t="str">
        <f>data!A274</f>
        <v>364550761674165670_220428058</v>
      </c>
      <c r="B279" s="30" t="str">
        <f>data!B274</f>
        <v>misc</v>
      </c>
      <c r="C279" s="35">
        <f>data!C274</f>
        <v>77.878454867785806</v>
      </c>
      <c r="D279" s="36">
        <f>data!D274</f>
        <v>69.904534580716799</v>
      </c>
      <c r="E279" s="37">
        <f>data!E274</f>
        <v>76.7605942158998</v>
      </c>
      <c r="F279" s="36"/>
      <c r="G279" s="3">
        <f t="shared" si="46"/>
        <v>5.6933917982324219E-3</v>
      </c>
      <c r="H279" s="3">
        <f t="shared" si="47"/>
        <v>6.86861043102013E-3</v>
      </c>
      <c r="I279" s="3">
        <f t="shared" si="48"/>
        <v>8.4608117637586522E-3</v>
      </c>
      <c r="K279" s="3">
        <f t="shared" si="49"/>
        <v>144.61700607482146</v>
      </c>
      <c r="L279" s="3">
        <f t="shared" si="50"/>
        <v>175.84165856122229</v>
      </c>
      <c r="M279" s="3">
        <f t="shared" si="51"/>
        <v>208.06184613383411</v>
      </c>
    </row>
    <row r="280" spans="1:13" x14ac:dyDescent="0.25">
      <c r="A280" s="30" t="str">
        <f>data!A275</f>
        <v>364551519888697981_3364825</v>
      </c>
      <c r="B280" s="30" t="str">
        <f>data!B275</f>
        <v>misc</v>
      </c>
      <c r="C280" s="35">
        <f>data!C275</f>
        <v>129.58230808663299</v>
      </c>
      <c r="D280" s="36">
        <f>data!D275</f>
        <v>91.8667606476141</v>
      </c>
      <c r="E280" s="37">
        <f>data!E275</f>
        <v>85.332895467555204</v>
      </c>
      <c r="F280" s="36"/>
      <c r="G280" s="3">
        <f t="shared" si="46"/>
        <v>9.6880576359374936E-3</v>
      </c>
      <c r="H280" s="3">
        <f t="shared" si="47"/>
        <v>9.4594021025427213E-3</v>
      </c>
      <c r="I280" s="3">
        <f t="shared" si="48"/>
        <v>9.5101814346270023E-3</v>
      </c>
      <c r="K280" s="3">
        <f t="shared" si="49"/>
        <v>248.0923923377774</v>
      </c>
      <c r="L280" s="3">
        <f t="shared" si="50"/>
        <v>242.80399666041964</v>
      </c>
      <c r="M280" s="3">
        <f t="shared" si="51"/>
        <v>233.98933311596741</v>
      </c>
    </row>
    <row r="281" spans="1:13" x14ac:dyDescent="0.25">
      <c r="A281" s="30" t="str">
        <f>data!A276</f>
        <v>364552383007665436_13823178</v>
      </c>
      <c r="B281" s="30" t="str">
        <f>data!B276</f>
        <v>misc</v>
      </c>
      <c r="C281" s="35">
        <f>data!C276</f>
        <v>105.72236105771201</v>
      </c>
      <c r="D281" s="36">
        <f>data!D276</f>
        <v>113.671728822247</v>
      </c>
      <c r="E281" s="37">
        <f>data!E276</f>
        <v>98.677463795975896</v>
      </c>
      <c r="F281" s="36"/>
      <c r="G281" s="3">
        <f t="shared" si="46"/>
        <v>9.3222922136050133E-3</v>
      </c>
      <c r="H281" s="3">
        <f t="shared" si="47"/>
        <v>9.670272348833232E-3</v>
      </c>
      <c r="I281" s="3">
        <f t="shared" si="48"/>
        <v>1.0337125851557435E-2</v>
      </c>
      <c r="K281" s="3">
        <f t="shared" si="49"/>
        <v>238.61782803248619</v>
      </c>
      <c r="L281" s="3">
        <f t="shared" si="50"/>
        <v>248.25420899604435</v>
      </c>
      <c r="M281" s="3">
        <f t="shared" si="51"/>
        <v>254.42120874581059</v>
      </c>
    </row>
    <row r="282" spans="1:13" x14ac:dyDescent="0.25">
      <c r="A282" s="30" t="str">
        <f>data!A277</f>
        <v>364553720048595994_5120716</v>
      </c>
      <c r="B282" s="30" t="str">
        <f>data!B277</f>
        <v>misc</v>
      </c>
      <c r="C282" s="35">
        <f>data!C277</f>
        <v>134.376852919817</v>
      </c>
      <c r="D282" s="36">
        <f>data!D277</f>
        <v>119.62681020120399</v>
      </c>
      <c r="E282" s="37">
        <f>data!E277</f>
        <v>87.773356401384106</v>
      </c>
      <c r="F282" s="36"/>
      <c r="G282" s="3">
        <f t="shared" si="46"/>
        <v>9.354489136396733E-3</v>
      </c>
      <c r="H282" s="3">
        <f t="shared" si="47"/>
        <v>9.2428885390784497E-3</v>
      </c>
      <c r="I282" s="3">
        <f t="shared" si="48"/>
        <v>9.7433517992427578E-3</v>
      </c>
      <c r="K282" s="3">
        <f t="shared" si="49"/>
        <v>239.45183747350262</v>
      </c>
      <c r="L282" s="3">
        <f t="shared" si="50"/>
        <v>237.20792554473783</v>
      </c>
      <c r="M282" s="3">
        <f t="shared" si="51"/>
        <v>239.75043119324616</v>
      </c>
    </row>
    <row r="283" spans="1:13" x14ac:dyDescent="0.25">
      <c r="A283" s="30" t="str">
        <f>data!A278</f>
        <v>364553753186013420_14708075</v>
      </c>
      <c r="B283" s="30" t="str">
        <f>data!B278</f>
        <v>misc</v>
      </c>
      <c r="C283" s="35">
        <f>data!C278</f>
        <v>64.868266478704697</v>
      </c>
      <c r="D283" s="36">
        <f>data!D278</f>
        <v>42.8284527318553</v>
      </c>
      <c r="E283" s="37">
        <f>data!E278</f>
        <v>50.577288649664602</v>
      </c>
      <c r="F283" s="36"/>
      <c r="G283" s="3">
        <f t="shared" si="46"/>
        <v>3.8321581163152417E-3</v>
      </c>
      <c r="H283" s="3">
        <f t="shared" si="47"/>
        <v>3.0678484994425023E-3</v>
      </c>
      <c r="I283" s="3">
        <f t="shared" si="48"/>
        <v>4.3555541305185961E-3</v>
      </c>
      <c r="K283" s="3">
        <f t="shared" si="49"/>
        <v>96.404744527395621</v>
      </c>
      <c r="L283" s="3">
        <f t="shared" si="50"/>
        <v>77.606085128454936</v>
      </c>
      <c r="M283" s="3">
        <f t="shared" si="51"/>
        <v>106.63046613591881</v>
      </c>
    </row>
    <row r="284" spans="1:13" x14ac:dyDescent="0.25">
      <c r="A284" s="30" t="str">
        <f>data!A279</f>
        <v>364555554605162069_31172230</v>
      </c>
      <c r="B284" s="30" t="str">
        <f>data!B279</f>
        <v>misc</v>
      </c>
      <c r="C284" s="35">
        <f>data!C279</f>
        <v>98.019960271690294</v>
      </c>
      <c r="D284" s="36">
        <f>data!D279</f>
        <v>84.8468644538425</v>
      </c>
      <c r="E284" s="37">
        <f>data!E279</f>
        <v>75.167574437182296</v>
      </c>
      <c r="F284" s="36"/>
      <c r="G284" s="3">
        <f t="shared" si="46"/>
        <v>8.5360686544452349E-3</v>
      </c>
      <c r="H284" s="3">
        <f t="shared" si="47"/>
        <v>8.8216834761044548E-3</v>
      </c>
      <c r="I284" s="3">
        <f t="shared" si="48"/>
        <v>8.2338775003877752E-3</v>
      </c>
      <c r="K284" s="3">
        <f t="shared" si="49"/>
        <v>218.25197271983453</v>
      </c>
      <c r="L284" s="3">
        <f t="shared" si="50"/>
        <v>226.32133973933321</v>
      </c>
      <c r="M284" s="3">
        <f t="shared" si="51"/>
        <v>202.4548276324517</v>
      </c>
    </row>
    <row r="285" spans="1:13" x14ac:dyDescent="0.25">
      <c r="A285" s="30" t="str">
        <f>data!A280</f>
        <v>364562902675343233_10259080</v>
      </c>
      <c r="B285" s="30" t="str">
        <f>data!B280</f>
        <v>misc</v>
      </c>
      <c r="C285" s="35">
        <f>data!C280</f>
        <v>124.712760049553</v>
      </c>
      <c r="D285" s="36">
        <f>data!D280</f>
        <v>158.792366183946</v>
      </c>
      <c r="E285" s="37">
        <f>data!E280</f>
        <v>152.14091802298199</v>
      </c>
      <c r="F285" s="36"/>
      <c r="G285" s="3">
        <f t="shared" si="46"/>
        <v>9.8930147113158347E-3</v>
      </c>
      <c r="H285" s="3">
        <f t="shared" si="47"/>
        <v>3.9709256140669979E-3</v>
      </c>
      <c r="I285" s="3">
        <f t="shared" si="48"/>
        <v>4.3288457257158238E-3</v>
      </c>
      <c r="K285" s="3">
        <f t="shared" si="49"/>
        <v>253.40147535090961</v>
      </c>
      <c r="L285" s="3">
        <f t="shared" si="50"/>
        <v>100.94727297610383</v>
      </c>
      <c r="M285" s="3">
        <f t="shared" si="51"/>
        <v>105.97056349430309</v>
      </c>
    </row>
    <row r="286" spans="1:13" x14ac:dyDescent="0.25">
      <c r="A286" s="30" t="str">
        <f>data!A281</f>
        <v>364565160777388558_209151955</v>
      </c>
      <c r="B286" s="30" t="str">
        <f>data!B281</f>
        <v>misc</v>
      </c>
      <c r="C286" s="35">
        <f>data!C281</f>
        <v>74.180945362894605</v>
      </c>
      <c r="D286" s="36">
        <f>data!D281</f>
        <v>48.812881797599204</v>
      </c>
      <c r="E286" s="37">
        <f>data!E281</f>
        <v>79.293006963133806</v>
      </c>
      <c r="F286" s="36"/>
      <c r="G286" s="3">
        <f t="shared" si="46"/>
        <v>5.1423860397374916E-3</v>
      </c>
      <c r="H286" s="3">
        <f t="shared" si="47"/>
        <v>3.8122822111446328E-3</v>
      </c>
      <c r="I286" s="3">
        <f t="shared" si="48"/>
        <v>8.8034417589853385E-3</v>
      </c>
      <c r="K286" s="3">
        <f t="shared" si="49"/>
        <v>130.34408913763622</v>
      </c>
      <c r="L286" s="3">
        <f t="shared" si="50"/>
        <v>96.846930482162023</v>
      </c>
      <c r="M286" s="3">
        <f t="shared" si="51"/>
        <v>216.52743741929334</v>
      </c>
    </row>
    <row r="287" spans="1:13" x14ac:dyDescent="0.25">
      <c r="A287" s="30" t="str">
        <f>data!A282</f>
        <v>364565224625109175_15458933</v>
      </c>
      <c r="B287" s="30" t="str">
        <f>data!B282</f>
        <v>misc</v>
      </c>
      <c r="C287" s="35">
        <f>data!C282</f>
        <v>106.76865735400899</v>
      </c>
      <c r="D287" s="36">
        <f>data!D282</f>
        <v>60.4420842411038</v>
      </c>
      <c r="E287" s="37">
        <f>data!E282</f>
        <v>63.0242428125934</v>
      </c>
      <c r="F287" s="36"/>
      <c r="G287" s="3">
        <f t="shared" si="46"/>
        <v>9.4076896179321034E-3</v>
      </c>
      <c r="H287" s="3">
        <f t="shared" si="47"/>
        <v>5.4571794738495702E-3</v>
      </c>
      <c r="I287" s="3">
        <f t="shared" si="48"/>
        <v>6.3265574854186575E-3</v>
      </c>
      <c r="K287" s="3">
        <f t="shared" si="49"/>
        <v>240.82991028357031</v>
      </c>
      <c r="L287" s="3">
        <f t="shared" si="50"/>
        <v>139.36141277512081</v>
      </c>
      <c r="M287" s="3">
        <f t="shared" si="51"/>
        <v>155.32938058388899</v>
      </c>
    </row>
    <row r="288" spans="1:13" x14ac:dyDescent="0.25">
      <c r="A288" s="30" t="str">
        <f>data!A283</f>
        <v>364567398682066288_16432174</v>
      </c>
      <c r="B288" s="30" t="str">
        <f>data!B283</f>
        <v>misc</v>
      </c>
      <c r="C288" s="35">
        <f>data!C283</f>
        <v>111.83785082660501</v>
      </c>
      <c r="D288" s="36">
        <f>data!D283</f>
        <v>57.894901533598102</v>
      </c>
      <c r="E288" s="37">
        <f>data!E283</f>
        <v>65.348765432098702</v>
      </c>
      <c r="F288" s="36"/>
      <c r="G288" s="3">
        <f t="shared" si="46"/>
        <v>9.7381981179887767E-3</v>
      </c>
      <c r="H288" s="3">
        <f t="shared" si="47"/>
        <v>5.0811215015447077E-3</v>
      </c>
      <c r="I288" s="3">
        <f t="shared" si="48"/>
        <v>6.7052671640179685E-3</v>
      </c>
      <c r="K288" s="3">
        <f t="shared" si="49"/>
        <v>249.39120078846071</v>
      </c>
      <c r="L288" s="3">
        <f t="shared" si="50"/>
        <v>129.6417115103805</v>
      </c>
      <c r="M288" s="3">
        <f t="shared" si="51"/>
        <v>164.68641703584433</v>
      </c>
    </row>
    <row r="289" spans="1:13" x14ac:dyDescent="0.25">
      <c r="A289" s="30" t="str">
        <f>data!A284</f>
        <v>363940834358094342_264352841</v>
      </c>
      <c r="B289" s="30" t="str">
        <f>data!B284</f>
        <v>monuments</v>
      </c>
      <c r="C289" s="35">
        <f>data!C284</f>
        <v>100.28217779486501</v>
      </c>
      <c r="D289" s="36">
        <f>data!D284</f>
        <v>96.3094322696398</v>
      </c>
      <c r="E289" s="37">
        <f>data!E284</f>
        <v>94.9455017301037</v>
      </c>
      <c r="F289" s="36"/>
      <c r="G289" s="3">
        <f t="shared" si="46"/>
        <v>8.7934711621602078E-3</v>
      </c>
      <c r="H289" s="3">
        <f t="shared" si="47"/>
        <v>9.7318298155835859E-3</v>
      </c>
      <c r="I289" s="3">
        <f t="shared" si="48"/>
        <v>1.0221787698713474E-2</v>
      </c>
      <c r="K289" s="3">
        <f t="shared" si="49"/>
        <v>224.91957020933114</v>
      </c>
      <c r="L289" s="3">
        <f t="shared" si="50"/>
        <v>249.84524078234188</v>
      </c>
      <c r="M289" s="3">
        <f t="shared" si="51"/>
        <v>251.57147090849486</v>
      </c>
    </row>
    <row r="290" spans="1:13" x14ac:dyDescent="0.25">
      <c r="A290" s="30" t="str">
        <f>data!A285</f>
        <v>363940123693949367_230934743</v>
      </c>
      <c r="B290" s="30" t="str">
        <f>data!B285</f>
        <v>monuments</v>
      </c>
      <c r="C290" s="35">
        <f>data!C285</f>
        <v>163.141676278354</v>
      </c>
      <c r="D290" s="36">
        <f>data!D285</f>
        <v>146.182686146354</v>
      </c>
      <c r="E290" s="37">
        <f>data!E285</f>
        <v>133.95093767354399</v>
      </c>
      <c r="F290" s="36"/>
      <c r="G290" s="3">
        <f t="shared" si="46"/>
        <v>5.6131956950073864E-3</v>
      </c>
      <c r="H290" s="3">
        <f t="shared" si="47"/>
        <v>5.7820950778948712E-3</v>
      </c>
      <c r="I290" s="3">
        <f t="shared" si="48"/>
        <v>7.2269934491913015E-3</v>
      </c>
      <c r="K290" s="3">
        <f t="shared" si="49"/>
        <v>142.53965515358348</v>
      </c>
      <c r="L290" s="3">
        <f t="shared" si="50"/>
        <v>147.75927385014884</v>
      </c>
      <c r="M290" s="3">
        <f t="shared" si="51"/>
        <v>177.57706162239384</v>
      </c>
    </row>
    <row r="291" spans="1:13" x14ac:dyDescent="0.25">
      <c r="A291" s="30" t="str">
        <f>data!A286</f>
        <v>363940684480810120_3199770</v>
      </c>
      <c r="B291" s="30" t="str">
        <f>data!B286</f>
        <v>monuments</v>
      </c>
      <c r="C291" s="35">
        <f>data!C286</f>
        <v>76.999562134221804</v>
      </c>
      <c r="D291" s="36">
        <f>data!D286</f>
        <v>61.942757059250702</v>
      </c>
      <c r="E291" s="37">
        <f>data!E286</f>
        <v>75.932333717800802</v>
      </c>
      <c r="F291" s="36"/>
      <c r="G291" s="3">
        <f t="shared" si="46"/>
        <v>5.5615803204431017E-3</v>
      </c>
      <c r="H291" s="3">
        <f t="shared" si="47"/>
        <v>5.6809314743938664E-3</v>
      </c>
      <c r="I291" s="3">
        <f t="shared" si="48"/>
        <v>8.3438338084161155E-3</v>
      </c>
      <c r="K291" s="3">
        <f t="shared" si="49"/>
        <v>141.20264198724195</v>
      </c>
      <c r="L291" s="3">
        <f t="shared" si="50"/>
        <v>145.1445705934465</v>
      </c>
      <c r="M291" s="3">
        <f t="shared" si="51"/>
        <v>205.17159258588237</v>
      </c>
    </row>
    <row r="292" spans="1:13" x14ac:dyDescent="0.25">
      <c r="A292" s="30" t="str">
        <f>data!A287</f>
        <v>363941653338132870_3853075</v>
      </c>
      <c r="B292" s="30" t="str">
        <f>data!B287</f>
        <v>monuments</v>
      </c>
      <c r="C292" s="35">
        <f>data!C287</f>
        <v>121.31279636037399</v>
      </c>
      <c r="D292" s="36">
        <f>data!D287</f>
        <v>123.26583792558399</v>
      </c>
      <c r="E292" s="37">
        <f>data!E287</f>
        <v>130.047748729121</v>
      </c>
      <c r="F292" s="36"/>
      <c r="G292" s="3">
        <f t="shared" si="46"/>
        <v>9.951196217408146E-3</v>
      </c>
      <c r="H292" s="3">
        <f t="shared" si="47"/>
        <v>8.8943332357933717E-3</v>
      </c>
      <c r="I292" s="3">
        <f t="shared" si="48"/>
        <v>7.8359303542025558E-3</v>
      </c>
      <c r="K292" s="3">
        <f t="shared" si="49"/>
        <v>254.90857358161446</v>
      </c>
      <c r="L292" s="3">
        <f t="shared" si="50"/>
        <v>228.19906608243809</v>
      </c>
      <c r="M292" s="3">
        <f t="shared" si="51"/>
        <v>192.62247804323928</v>
      </c>
    </row>
    <row r="293" spans="1:13" x14ac:dyDescent="0.25">
      <c r="A293" s="30" t="str">
        <f>data!A288</f>
        <v>363948964036634051_38474504</v>
      </c>
      <c r="B293" s="30" t="str">
        <f>data!B288</f>
        <v>monuments</v>
      </c>
      <c r="C293" s="35">
        <f>data!C288</f>
        <v>186.03489042675801</v>
      </c>
      <c r="D293" s="36">
        <f>data!D288</f>
        <v>163.075355632449</v>
      </c>
      <c r="E293" s="37">
        <f>data!E288</f>
        <v>146.147133581101</v>
      </c>
      <c r="F293" s="36"/>
      <c r="G293" s="3">
        <f t="shared" si="46"/>
        <v>2.5869059584264866E-3</v>
      </c>
      <c r="H293" s="3">
        <f t="shared" si="47"/>
        <v>3.417633209724795E-3</v>
      </c>
      <c r="I293" s="3">
        <f t="shared" si="48"/>
        <v>5.2531804110967787E-3</v>
      </c>
      <c r="K293" s="3">
        <f t="shared" si="49"/>
        <v>64.148492498478959</v>
      </c>
      <c r="L293" s="3">
        <f t="shared" si="50"/>
        <v>86.646720193522711</v>
      </c>
      <c r="M293" s="3">
        <f t="shared" si="51"/>
        <v>128.80872642931291</v>
      </c>
    </row>
    <row r="294" spans="1:13" x14ac:dyDescent="0.25">
      <c r="A294" s="30" t="str">
        <f>data!A289</f>
        <v>364041246794728698_1139752</v>
      </c>
      <c r="B294" s="30" t="str">
        <f>data!B289</f>
        <v>monuments</v>
      </c>
      <c r="C294" s="35">
        <f>data!C289</f>
        <v>152.279828271177</v>
      </c>
      <c r="D294" s="36">
        <f>data!D289</f>
        <v>155.62150241360101</v>
      </c>
      <c r="E294" s="37">
        <f>data!E289</f>
        <v>148.42925797769999</v>
      </c>
      <c r="F294" s="36"/>
      <c r="G294" s="3">
        <f t="shared" si="46"/>
        <v>7.2320181878999705E-3</v>
      </c>
      <c r="H294" s="3">
        <f t="shared" si="47"/>
        <v>4.4051058647497313E-3</v>
      </c>
      <c r="I294" s="3">
        <f t="shared" si="48"/>
        <v>4.8939650210493707E-3</v>
      </c>
      <c r="K294" s="3">
        <f t="shared" si="49"/>
        <v>184.47264518297092</v>
      </c>
      <c r="L294" s="3">
        <f t="shared" si="50"/>
        <v>112.16921917184911</v>
      </c>
      <c r="M294" s="3">
        <f t="shared" si="51"/>
        <v>119.93334856411391</v>
      </c>
    </row>
    <row r="295" spans="1:13" x14ac:dyDescent="0.25">
      <c r="A295" s="30" t="str">
        <f>data!A290</f>
        <v>364046814142899756_211861640</v>
      </c>
      <c r="B295" s="30" t="str">
        <f>data!B290</f>
        <v>monuments</v>
      </c>
      <c r="C295" s="35">
        <f>data!C290</f>
        <v>99.0843906189926</v>
      </c>
      <c r="D295" s="36">
        <f>data!D290</f>
        <v>82.948107565466302</v>
      </c>
      <c r="E295" s="37">
        <f>data!E290</f>
        <v>83.324276987483401</v>
      </c>
      <c r="F295" s="36"/>
      <c r="G295" s="3">
        <f t="shared" si="46"/>
        <v>8.6596672861791804E-3</v>
      </c>
      <c r="H295" s="3">
        <f t="shared" si="47"/>
        <v>8.6113992313439688E-3</v>
      </c>
      <c r="I295" s="3">
        <f t="shared" si="48"/>
        <v>9.2944112819508193E-3</v>
      </c>
      <c r="K295" s="3">
        <f t="shared" si="49"/>
        <v>221.4535962547809</v>
      </c>
      <c r="L295" s="3">
        <f t="shared" si="50"/>
        <v>220.88627336585262</v>
      </c>
      <c r="M295" s="3">
        <f t="shared" si="51"/>
        <v>228.6581538566933</v>
      </c>
    </row>
    <row r="296" spans="1:13" x14ac:dyDescent="0.25">
      <c r="A296" s="30" t="str">
        <f>data!A291</f>
        <v>364061405355260474_41047125</v>
      </c>
      <c r="B296" s="30" t="str">
        <f>data!B291</f>
        <v>monuments</v>
      </c>
      <c r="C296" s="35">
        <f>data!C291</f>
        <v>91.495589303259393</v>
      </c>
      <c r="D296" s="36">
        <f>data!D291</f>
        <v>73.754912640437396</v>
      </c>
      <c r="E296" s="37">
        <f>data!E291</f>
        <v>67.412053056516697</v>
      </c>
      <c r="F296" s="36"/>
      <c r="G296" s="3">
        <f t="shared" si="46"/>
        <v>7.6965404551260835E-3</v>
      </c>
      <c r="H296" s="3">
        <f t="shared" si="47"/>
        <v>7.4237216306974746E-3</v>
      </c>
      <c r="I296" s="3">
        <f t="shared" si="48"/>
        <v>7.0388437225403465E-3</v>
      </c>
      <c r="K296" s="3">
        <f t="shared" si="49"/>
        <v>196.50534653567789</v>
      </c>
      <c r="L296" s="3">
        <f t="shared" si="50"/>
        <v>190.18922044511544</v>
      </c>
      <c r="M296" s="3">
        <f t="shared" si="51"/>
        <v>172.92831893060458</v>
      </c>
    </row>
    <row r="297" spans="1:13" x14ac:dyDescent="0.25">
      <c r="A297" s="30" t="str">
        <f>data!A292</f>
        <v>364071313197779668_210181041</v>
      </c>
      <c r="B297" s="30" t="str">
        <f>data!B292</f>
        <v>monuments</v>
      </c>
      <c r="C297" s="35">
        <f>data!C292</f>
        <v>117.58680422059901</v>
      </c>
      <c r="D297" s="36">
        <f>data!D292</f>
        <v>108.49306890512101</v>
      </c>
      <c r="E297" s="37">
        <f>data!E292</f>
        <v>118.032487504805</v>
      </c>
      <c r="F297" s="36"/>
      <c r="G297" s="3">
        <f t="shared" si="46"/>
        <v>9.9329042800455347E-3</v>
      </c>
      <c r="H297" s="3">
        <f t="shared" si="47"/>
        <v>9.879871011095059E-3</v>
      </c>
      <c r="I297" s="3">
        <f t="shared" si="48"/>
        <v>9.42387299017791E-3</v>
      </c>
      <c r="K297" s="3">
        <f t="shared" si="49"/>
        <v>254.43475039815104</v>
      </c>
      <c r="L297" s="3">
        <f t="shared" si="50"/>
        <v>253.67155560935484</v>
      </c>
      <c r="M297" s="3">
        <f t="shared" si="51"/>
        <v>231.85685193986265</v>
      </c>
    </row>
    <row r="298" spans="1:13" x14ac:dyDescent="0.25">
      <c r="A298" s="30" t="str">
        <f>data!A293</f>
        <v>364079828315645985_54817281</v>
      </c>
      <c r="B298" s="30" t="str">
        <f>data!B293</f>
        <v>monuments</v>
      </c>
      <c r="C298" s="35">
        <f>data!C293</f>
        <v>103.817100260583</v>
      </c>
      <c r="D298" s="36">
        <f>data!D293</f>
        <v>75.6167606476141</v>
      </c>
      <c r="E298" s="37">
        <f>data!E293</f>
        <v>70.287026357383795</v>
      </c>
      <c r="F298" s="36"/>
      <c r="G298" s="3">
        <f t="shared" si="46"/>
        <v>9.1527353793070983E-3</v>
      </c>
      <c r="H298" s="3">
        <f t="shared" si="47"/>
        <v>7.6826605459437243E-3</v>
      </c>
      <c r="I298" s="3">
        <f t="shared" si="48"/>
        <v>7.4955259129975849E-3</v>
      </c>
      <c r="K298" s="3">
        <f t="shared" si="49"/>
        <v>234.22573126261463</v>
      </c>
      <c r="L298" s="3">
        <f t="shared" si="50"/>
        <v>196.88182926439913</v>
      </c>
      <c r="M298" s="3">
        <f t="shared" si="51"/>
        <v>184.21187502790829</v>
      </c>
    </row>
    <row r="299" spans="1:13" x14ac:dyDescent="0.25">
      <c r="A299" s="30" t="str">
        <f>data!A294</f>
        <v>364088065457639424_274946011</v>
      </c>
      <c r="B299" s="30" t="str">
        <f>data!B294</f>
        <v>monuments</v>
      </c>
      <c r="C299" s="35">
        <f>data!C294</f>
        <v>131.41209577512899</v>
      </c>
      <c r="D299" s="36">
        <f>data!D294</f>
        <v>125.107672262804</v>
      </c>
      <c r="E299" s="37">
        <f>data!E294</f>
        <v>128.14044811824499</v>
      </c>
      <c r="F299" s="36"/>
      <c r="G299" s="3">
        <f t="shared" si="46"/>
        <v>9.5755320985557446E-3</v>
      </c>
      <c r="H299" s="3">
        <f t="shared" si="47"/>
        <v>8.6957168846813603E-3</v>
      </c>
      <c r="I299" s="3">
        <f t="shared" si="48"/>
        <v>8.1214817488791148E-3</v>
      </c>
      <c r="K299" s="3">
        <f t="shared" si="49"/>
        <v>245.17759948198437</v>
      </c>
      <c r="L299" s="3">
        <f t="shared" si="50"/>
        <v>223.0655714053554</v>
      </c>
      <c r="M299" s="3">
        <f t="shared" si="51"/>
        <v>199.67778969721533</v>
      </c>
    </row>
    <row r="300" spans="1:13" x14ac:dyDescent="0.25">
      <c r="A300" s="30" t="str">
        <f>data!A295</f>
        <v>364097431119976451_17715629</v>
      </c>
      <c r="B300" s="30" t="str">
        <f>data!B295</f>
        <v>monuments</v>
      </c>
      <c r="C300" s="35">
        <f>data!C295</f>
        <v>97.905944294929199</v>
      </c>
      <c r="D300" s="36">
        <f>data!D295</f>
        <v>73.537004998077606</v>
      </c>
      <c r="E300" s="37">
        <f>data!E295</f>
        <v>55.384819941048299</v>
      </c>
      <c r="F300" s="36"/>
      <c r="G300" s="3">
        <f t="shared" si="46"/>
        <v>8.5225779864431805E-3</v>
      </c>
      <c r="H300" s="3">
        <f t="shared" si="47"/>
        <v>7.3929538584344562E-3</v>
      </c>
      <c r="I300" s="3">
        <f t="shared" si="48"/>
        <v>5.0937924673595441E-3</v>
      </c>
      <c r="K300" s="3">
        <f t="shared" si="49"/>
        <v>217.90251868809005</v>
      </c>
      <c r="L300" s="3">
        <f t="shared" si="50"/>
        <v>189.39398785598777</v>
      </c>
      <c r="M300" s="3">
        <f t="shared" si="51"/>
        <v>124.87062058246059</v>
      </c>
    </row>
    <row r="301" spans="1:13" x14ac:dyDescent="0.25">
      <c r="A301" s="30" t="str">
        <f>data!A296</f>
        <v>364106209219493462_186095686</v>
      </c>
      <c r="B301" s="30" t="str">
        <f>data!B296</f>
        <v>monuments</v>
      </c>
      <c r="C301" s="35">
        <f>data!C296</f>
        <v>82.838918791917607</v>
      </c>
      <c r="D301" s="36">
        <f>data!D296</f>
        <v>79.499903883121803</v>
      </c>
      <c r="E301" s="37">
        <f>data!E296</f>
        <v>46.043455508565103</v>
      </c>
      <c r="F301" s="36"/>
      <c r="G301" s="3">
        <f t="shared" si="46"/>
        <v>6.4397684487219348E-3</v>
      </c>
      <c r="H301" s="3">
        <f t="shared" si="47"/>
        <v>8.1952970661243237E-3</v>
      </c>
      <c r="I301" s="3">
        <f t="shared" si="48"/>
        <v>3.7043680235632655E-3</v>
      </c>
      <c r="K301" s="3">
        <f t="shared" si="49"/>
        <v>163.95069138037957</v>
      </c>
      <c r="L301" s="3">
        <f t="shared" si="50"/>
        <v>210.1315785065508</v>
      </c>
      <c r="M301" s="3">
        <f t="shared" si="51"/>
        <v>90.541170075876153</v>
      </c>
    </row>
    <row r="302" spans="1:13" x14ac:dyDescent="0.25">
      <c r="A302" s="30" t="str">
        <f>data!A297</f>
        <v>364112878129857204_175556231</v>
      </c>
      <c r="B302" s="30" t="str">
        <f>data!B297</f>
        <v>monuments</v>
      </c>
      <c r="C302" s="35">
        <f>data!C297</f>
        <v>99.731983425178299</v>
      </c>
      <c r="D302" s="36">
        <f>data!D297</f>
        <v>86.588000341748796</v>
      </c>
      <c r="E302" s="37">
        <f>data!E297</f>
        <v>85.117561621598398</v>
      </c>
      <c r="F302" s="36"/>
      <c r="G302" s="3">
        <f t="shared" si="46"/>
        <v>8.7327231851441339E-3</v>
      </c>
      <c r="H302" s="3">
        <f t="shared" si="47"/>
        <v>9.0013281973577025E-3</v>
      </c>
      <c r="I302" s="3">
        <f t="shared" si="48"/>
        <v>9.488047574693138E-3</v>
      </c>
      <c r="K302" s="3">
        <f t="shared" si="49"/>
        <v>223.34599168191102</v>
      </c>
      <c r="L302" s="3">
        <f t="shared" si="50"/>
        <v>230.9644882774889</v>
      </c>
      <c r="M302" s="3">
        <f t="shared" si="51"/>
        <v>233.44245685183378</v>
      </c>
    </row>
    <row r="303" spans="1:13" x14ac:dyDescent="0.25">
      <c r="A303" s="30" t="str">
        <f>data!A298</f>
        <v>364118736945078646_235632871</v>
      </c>
      <c r="B303" s="30" t="str">
        <f>data!B298</f>
        <v>monuments</v>
      </c>
      <c r="C303" s="35">
        <f>data!C298</f>
        <v>142.46710666837501</v>
      </c>
      <c r="D303" s="36">
        <f>data!D298</f>
        <v>129.716775599128</v>
      </c>
      <c r="E303" s="37">
        <f>data!E298</f>
        <v>128.570400273399</v>
      </c>
      <c r="F303" s="36"/>
      <c r="G303" s="3">
        <f t="shared" si="46"/>
        <v>8.5359078533611566E-3</v>
      </c>
      <c r="H303" s="3">
        <f t="shared" si="47"/>
        <v>8.1425453913639423E-3</v>
      </c>
      <c r="I303" s="3">
        <f t="shared" si="48"/>
        <v>8.0579420979719901E-3</v>
      </c>
      <c r="K303" s="3">
        <f t="shared" si="49"/>
        <v>218.24780742667545</v>
      </c>
      <c r="L303" s="3">
        <f t="shared" si="50"/>
        <v>208.76814372349563</v>
      </c>
      <c r="M303" s="3">
        <f t="shared" si="51"/>
        <v>198.10787251981063</v>
      </c>
    </row>
    <row r="304" spans="1:13" x14ac:dyDescent="0.25">
      <c r="A304" s="30" t="str">
        <f>data!A299</f>
        <v>364146703835796217_1029291</v>
      </c>
      <c r="B304" s="30" t="str">
        <f>data!B299</f>
        <v>monuments</v>
      </c>
      <c r="C304" s="35">
        <f>data!C299</f>
        <v>174.823219701824</v>
      </c>
      <c r="D304" s="36">
        <f>data!D299</f>
        <v>150.35126447093</v>
      </c>
      <c r="E304" s="37">
        <f>data!E299</f>
        <v>122.56016916570501</v>
      </c>
      <c r="F304" s="36"/>
      <c r="G304" s="3">
        <f t="shared" si="46"/>
        <v>3.9377731445421477E-3</v>
      </c>
      <c r="H304" s="3">
        <f t="shared" si="47"/>
        <v>5.1626292593013132E-3</v>
      </c>
      <c r="I304" s="3">
        <f t="shared" si="48"/>
        <v>8.8919269950650595E-3</v>
      </c>
      <c r="K304" s="3">
        <f t="shared" si="49"/>
        <v>99.140531770923985</v>
      </c>
      <c r="L304" s="3">
        <f t="shared" si="50"/>
        <v>131.74838418985445</v>
      </c>
      <c r="M304" s="3">
        <f t="shared" si="51"/>
        <v>218.71370206011289</v>
      </c>
    </row>
    <row r="305" spans="1:13" x14ac:dyDescent="0.25">
      <c r="A305" s="30" t="str">
        <f>data!A300</f>
        <v>364370739522166744_2574342</v>
      </c>
      <c r="B305" s="30" t="str">
        <f>data!B300</f>
        <v>monuments</v>
      </c>
      <c r="C305" s="35">
        <f>data!C300</f>
        <v>136.81963133837399</v>
      </c>
      <c r="D305" s="36">
        <f>data!D300</f>
        <v>121.98390576273999</v>
      </c>
      <c r="E305" s="37">
        <f>data!E300</f>
        <v>116.10623050963299</v>
      </c>
      <c r="F305" s="36"/>
      <c r="G305" s="3">
        <f t="shared" si="46"/>
        <v>9.1385440488766945E-3</v>
      </c>
      <c r="H305" s="3">
        <f t="shared" si="47"/>
        <v>9.0240392676266545E-3</v>
      </c>
      <c r="I305" s="3">
        <f t="shared" si="48"/>
        <v>9.6193133368605542E-3</v>
      </c>
      <c r="K305" s="3">
        <f t="shared" si="49"/>
        <v>233.85812769887951</v>
      </c>
      <c r="L305" s="3">
        <f t="shared" si="50"/>
        <v>231.55148505637325</v>
      </c>
      <c r="M305" s="3">
        <f t="shared" si="51"/>
        <v>236.68572891722442</v>
      </c>
    </row>
    <row r="306" spans="1:13" x14ac:dyDescent="0.25">
      <c r="A306" s="30" t="str">
        <f>data!A301</f>
        <v>364387366335032115_25995649</v>
      </c>
      <c r="B306" s="30" t="str">
        <f>data!B301</f>
        <v>monuments</v>
      </c>
      <c r="C306" s="35">
        <f>data!C301</f>
        <v>94.050995343671204</v>
      </c>
      <c r="D306" s="36">
        <f>data!D301</f>
        <v>66.380558759451503</v>
      </c>
      <c r="E306" s="37">
        <f>data!E301</f>
        <v>46.032797214746402</v>
      </c>
      <c r="F306" s="36"/>
      <c r="G306" s="3">
        <f t="shared" si="46"/>
        <v>8.0403933052565126E-3</v>
      </c>
      <c r="H306" s="3">
        <f t="shared" si="47"/>
        <v>6.3457115183204321E-3</v>
      </c>
      <c r="I306" s="3">
        <f t="shared" si="48"/>
        <v>3.7028975843670193E-3</v>
      </c>
      <c r="K306" s="3">
        <f t="shared" si="49"/>
        <v>205.4123009419832</v>
      </c>
      <c r="L306" s="3">
        <f t="shared" si="50"/>
        <v>162.32666460444378</v>
      </c>
      <c r="M306" s="3">
        <f t="shared" si="51"/>
        <v>90.50483893902603</v>
      </c>
    </row>
    <row r="307" spans="1:13" x14ac:dyDescent="0.25">
      <c r="A307" s="30" t="str">
        <f>data!A302</f>
        <v>364388904272673321_20204365</v>
      </c>
      <c r="B307" s="30" t="str">
        <f>data!B302</f>
        <v>monuments</v>
      </c>
      <c r="C307" s="35">
        <f>data!C302</f>
        <v>83.380398564654598</v>
      </c>
      <c r="D307" s="36">
        <f>data!D302</f>
        <v>74.062337135289695</v>
      </c>
      <c r="E307" s="37">
        <f>data!E302</f>
        <v>83.486191208509496</v>
      </c>
      <c r="F307" s="36"/>
      <c r="G307" s="3">
        <f t="shared" si="46"/>
        <v>6.5208974635415666E-3</v>
      </c>
      <c r="H307" s="3">
        <f t="shared" si="47"/>
        <v>7.4669730707925611E-3</v>
      </c>
      <c r="I307" s="3">
        <f t="shared" si="48"/>
        <v>9.3125605116592437E-3</v>
      </c>
      <c r="K307" s="3">
        <f t="shared" si="49"/>
        <v>166.05220787428919</v>
      </c>
      <c r="L307" s="3">
        <f t="shared" si="50"/>
        <v>191.3071094621132</v>
      </c>
      <c r="M307" s="3">
        <f t="shared" si="51"/>
        <v>229.10657916386987</v>
      </c>
    </row>
    <row r="308" spans="1:13" x14ac:dyDescent="0.25">
      <c r="A308" s="30" t="str">
        <f>data!A303</f>
        <v>364391400408495680_251040908</v>
      </c>
      <c r="B308" s="30" t="str">
        <f>data!B303</f>
        <v>monuments</v>
      </c>
      <c r="C308" s="35">
        <f>data!C303</f>
        <v>119.66870648041299</v>
      </c>
      <c r="D308" s="36">
        <f>data!D303</f>
        <v>136.66648511256301</v>
      </c>
      <c r="E308" s="37">
        <f>data!E303</f>
        <v>138.45675808449701</v>
      </c>
      <c r="F308" s="36"/>
      <c r="G308" s="3">
        <f t="shared" si="46"/>
        <v>9.9537218496386446E-3</v>
      </c>
      <c r="H308" s="3">
        <f t="shared" si="47"/>
        <v>7.1929847479030758E-3</v>
      </c>
      <c r="I308" s="3">
        <f t="shared" si="48"/>
        <v>6.4990720666257889E-3</v>
      </c>
      <c r="K308" s="3">
        <f t="shared" si="49"/>
        <v>254.97399601773972</v>
      </c>
      <c r="L308" s="3">
        <f t="shared" si="50"/>
        <v>184.22552937436518</v>
      </c>
      <c r="M308" s="3">
        <f t="shared" si="51"/>
        <v>159.59181515070355</v>
      </c>
    </row>
    <row r="309" spans="1:13" x14ac:dyDescent="0.25">
      <c r="A309" s="30" t="str">
        <f>data!A304</f>
        <v>364399301505995339_21832707</v>
      </c>
      <c r="B309" s="30" t="str">
        <f>data!B304</f>
        <v>monuments</v>
      </c>
      <c r="C309" s="35">
        <f>data!C304</f>
        <v>102.37443931820999</v>
      </c>
      <c r="D309" s="36">
        <f>data!D304</f>
        <v>96.298175915246304</v>
      </c>
      <c r="E309" s="37">
        <f>data!E304</f>
        <v>86.748686402665697</v>
      </c>
      <c r="F309" s="36"/>
      <c r="G309" s="3">
        <f t="shared" si="46"/>
        <v>9.0128394440435154E-3</v>
      </c>
      <c r="H309" s="3">
        <f t="shared" si="47"/>
        <v>9.7312801543059605E-3</v>
      </c>
      <c r="I309" s="3">
        <f t="shared" si="48"/>
        <v>9.6494823941509853E-3</v>
      </c>
      <c r="K309" s="3">
        <f t="shared" si="49"/>
        <v>230.60195232186271</v>
      </c>
      <c r="L309" s="3">
        <f t="shared" si="50"/>
        <v>249.83103408069275</v>
      </c>
      <c r="M309" s="3">
        <f t="shared" si="51"/>
        <v>237.43113624304661</v>
      </c>
    </row>
    <row r="310" spans="1:13" x14ac:dyDescent="0.25">
      <c r="A310" s="30" t="str">
        <f>data!A305</f>
        <v>364404835194628540_200748449</v>
      </c>
      <c r="B310" s="30" t="str">
        <f>data!B305</f>
        <v>monuments</v>
      </c>
      <c r="C310" s="35">
        <f>data!C305</f>
        <v>131.28019137938301</v>
      </c>
      <c r="D310" s="36">
        <f>data!D305</f>
        <v>132.66706181383199</v>
      </c>
      <c r="E310" s="37">
        <f>data!E305</f>
        <v>139.42685505574701</v>
      </c>
      <c r="F310" s="36"/>
      <c r="G310" s="3">
        <f t="shared" si="46"/>
        <v>9.5842680848008469E-3</v>
      </c>
      <c r="H310" s="3">
        <f t="shared" si="47"/>
        <v>7.7533111036174737E-3</v>
      </c>
      <c r="I310" s="3">
        <f t="shared" si="48"/>
        <v>6.3408391818112683E-3</v>
      </c>
      <c r="K310" s="3">
        <f t="shared" si="49"/>
        <v>245.40389113886528</v>
      </c>
      <c r="L310" s="3">
        <f t="shared" si="50"/>
        <v>198.70788366385074</v>
      </c>
      <c r="M310" s="3">
        <f t="shared" si="51"/>
        <v>155.68224812674049</v>
      </c>
    </row>
    <row r="311" spans="1:13" x14ac:dyDescent="0.25">
      <c r="A311" s="30" t="str">
        <f>data!A306</f>
        <v>364406151330611627_174250463</v>
      </c>
      <c r="B311" s="30" t="str">
        <f>data!B306</f>
        <v>monuments</v>
      </c>
      <c r="C311" s="35">
        <f>data!C306</f>
        <v>128.39338502285401</v>
      </c>
      <c r="D311" s="36">
        <f>data!D306</f>
        <v>110.345070272117</v>
      </c>
      <c r="E311" s="37">
        <f>data!E306</f>
        <v>86.022886496646606</v>
      </c>
      <c r="F311" s="36"/>
      <c r="G311" s="3">
        <f t="shared" si="46"/>
        <v>9.7509787619537505E-3</v>
      </c>
      <c r="H311" s="3">
        <f t="shared" si="47"/>
        <v>9.8231318086716111E-3</v>
      </c>
      <c r="I311" s="3">
        <f t="shared" si="48"/>
        <v>9.5794348921220546E-3</v>
      </c>
      <c r="K311" s="3">
        <f t="shared" si="49"/>
        <v>249.72226279081451</v>
      </c>
      <c r="L311" s="3">
        <f t="shared" si="50"/>
        <v>252.20505805267371</v>
      </c>
      <c r="M311" s="3">
        <f t="shared" si="51"/>
        <v>235.70042518153556</v>
      </c>
    </row>
    <row r="312" spans="1:13" x14ac:dyDescent="0.25">
      <c r="A312" s="30" t="str">
        <f>data!A307</f>
        <v>364408097605746922_12771087</v>
      </c>
      <c r="B312" s="30" t="str">
        <f>data!B307</f>
        <v>monuments</v>
      </c>
      <c r="C312" s="35">
        <f>data!C307</f>
        <v>113.69386774317501</v>
      </c>
      <c r="D312" s="36">
        <f>data!D307</f>
        <v>95.330428467683305</v>
      </c>
      <c r="E312" s="37">
        <f>data!E307</f>
        <v>76.776827288649599</v>
      </c>
      <c r="F312" s="36"/>
      <c r="G312" s="3">
        <f t="shared" si="46"/>
        <v>9.8227075538585371E-3</v>
      </c>
      <c r="H312" s="3">
        <f t="shared" si="47"/>
        <v>9.6812972521202589E-3</v>
      </c>
      <c r="I312" s="3">
        <f t="shared" si="48"/>
        <v>8.4630816015304755E-3</v>
      </c>
      <c r="K312" s="3">
        <f t="shared" si="49"/>
        <v>251.58028164647604</v>
      </c>
      <c r="L312" s="3">
        <f t="shared" si="50"/>
        <v>248.53916178075937</v>
      </c>
      <c r="M312" s="3">
        <f t="shared" si="51"/>
        <v>208.11792855256058</v>
      </c>
    </row>
    <row r="313" spans="1:13" x14ac:dyDescent="0.25">
      <c r="A313" s="30" t="str">
        <f>data!A308</f>
        <v>364410693955770629_231461429</v>
      </c>
      <c r="B313" s="30" t="str">
        <f>data!B308</f>
        <v>monuments</v>
      </c>
      <c r="C313" s="35">
        <f>data!C308</f>
        <v>126.260081592549</v>
      </c>
      <c r="D313" s="36">
        <f>data!D308</f>
        <v>107.923971549404</v>
      </c>
      <c r="E313" s="37">
        <f>data!E308</f>
        <v>102.042472980477</v>
      </c>
      <c r="F313" s="36"/>
      <c r="G313" s="3">
        <f t="shared" si="46"/>
        <v>9.8431630520677965E-3</v>
      </c>
      <c r="H313" s="3">
        <f t="shared" si="47"/>
        <v>9.8931474112888048E-3</v>
      </c>
      <c r="I313" s="3">
        <f t="shared" si="48"/>
        <v>1.0358481240185832E-2</v>
      </c>
      <c r="K313" s="3">
        <f t="shared" si="49"/>
        <v>252.11014838987813</v>
      </c>
      <c r="L313" s="3">
        <f t="shared" si="50"/>
        <v>254.01470122321712</v>
      </c>
      <c r="M313" s="3">
        <f t="shared" si="51"/>
        <v>254.94885079230028</v>
      </c>
    </row>
    <row r="314" spans="1:13" x14ac:dyDescent="0.25">
      <c r="A314" s="30" t="str">
        <f>data!A309</f>
        <v>364412065551738636_27661272</v>
      </c>
      <c r="B314" s="30" t="str">
        <f>data!B309</f>
        <v>monuments</v>
      </c>
      <c r="C314" s="35">
        <f>data!C309</f>
        <v>109.52590883848001</v>
      </c>
      <c r="D314" s="36">
        <f>data!D309</f>
        <v>93.033235080524506</v>
      </c>
      <c r="E314" s="37">
        <f>data!E309</f>
        <v>93.008084497415496</v>
      </c>
      <c r="F314" s="36"/>
      <c r="G314" s="3">
        <f t="shared" si="46"/>
        <v>9.6050875839898513E-3</v>
      </c>
      <c r="H314" s="3">
        <f t="shared" si="47"/>
        <v>9.5414757847445963E-3</v>
      </c>
      <c r="I314" s="3">
        <f t="shared" si="48"/>
        <v>1.0124846828879134E-2</v>
      </c>
      <c r="K314" s="3">
        <f t="shared" si="49"/>
        <v>245.94318674152856</v>
      </c>
      <c r="L314" s="3">
        <f t="shared" si="50"/>
        <v>244.92529638399725</v>
      </c>
      <c r="M314" s="3">
        <f t="shared" si="51"/>
        <v>249.17628719922425</v>
      </c>
    </row>
    <row r="315" spans="1:13" x14ac:dyDescent="0.25">
      <c r="A315" s="30" t="str">
        <f>data!A310</f>
        <v>364418266361606313_40392411</v>
      </c>
      <c r="B315" s="30" t="str">
        <f>data!B310</f>
        <v>monuments</v>
      </c>
      <c r="C315" s="35">
        <f>data!C310</f>
        <v>126.040454526036</v>
      </c>
      <c r="D315" s="36">
        <f>data!D310</f>
        <v>133.91300354564399</v>
      </c>
      <c r="E315" s="37">
        <f>data!E310</f>
        <v>131.96027169037501</v>
      </c>
      <c r="F315" s="36"/>
      <c r="G315" s="3">
        <f t="shared" si="46"/>
        <v>9.8511179293125552E-3</v>
      </c>
      <c r="H315" s="3">
        <f t="shared" si="47"/>
        <v>7.5822799326325163E-3</v>
      </c>
      <c r="I315" s="3">
        <f t="shared" si="48"/>
        <v>7.541077064763646E-3</v>
      </c>
      <c r="K315" s="3">
        <f t="shared" si="49"/>
        <v>252.31620667585699</v>
      </c>
      <c r="L315" s="3">
        <f t="shared" si="50"/>
        <v>194.28736339474486</v>
      </c>
      <c r="M315" s="3">
        <f t="shared" si="51"/>
        <v>185.33733817709424</v>
      </c>
    </row>
    <row r="316" spans="1:13" x14ac:dyDescent="0.25">
      <c r="A316" s="30" t="str">
        <f>data!A311</f>
        <v>364422933512667717_174250463</v>
      </c>
      <c r="B316" s="30" t="str">
        <f>data!B311</f>
        <v>monuments</v>
      </c>
      <c r="C316" s="35">
        <f>data!C311</f>
        <v>129.10535477807599</v>
      </c>
      <c r="D316" s="36">
        <f>data!D311</f>
        <v>119.007732068862</v>
      </c>
      <c r="E316" s="37">
        <f>data!E311</f>
        <v>114.781387500533</v>
      </c>
      <c r="F316" s="36"/>
      <c r="G316" s="3">
        <f t="shared" si="46"/>
        <v>9.7142773353429968E-3</v>
      </c>
      <c r="H316" s="3">
        <f t="shared" si="47"/>
        <v>9.2959343497572879E-3</v>
      </c>
      <c r="I316" s="3">
        <f t="shared" si="48"/>
        <v>9.7419207036903398E-3</v>
      </c>
      <c r="K316" s="3">
        <f t="shared" si="49"/>
        <v>248.77157143157658</v>
      </c>
      <c r="L316" s="3">
        <f t="shared" si="50"/>
        <v>238.5789626483637</v>
      </c>
      <c r="M316" s="3">
        <f t="shared" si="51"/>
        <v>239.7150721464435</v>
      </c>
    </row>
    <row r="317" spans="1:13" x14ac:dyDescent="0.25">
      <c r="A317" s="30" t="str">
        <f>data!A312</f>
        <v>364431568947069609_174250463</v>
      </c>
      <c r="B317" s="30" t="str">
        <f>data!B312</f>
        <v>monuments</v>
      </c>
      <c r="C317" s="35">
        <f>data!C312</f>
        <v>87.931981289247702</v>
      </c>
      <c r="D317" s="36">
        <f>data!D312</f>
        <v>74.083461489170801</v>
      </c>
      <c r="E317" s="37">
        <f>data!E312</f>
        <v>83.379416036567093</v>
      </c>
      <c r="F317" s="36"/>
      <c r="G317" s="3">
        <f t="shared" si="46"/>
        <v>7.1924452498481157E-3</v>
      </c>
      <c r="H317" s="3">
        <f t="shared" si="47"/>
        <v>7.4699382199369816E-3</v>
      </c>
      <c r="I317" s="3">
        <f t="shared" si="48"/>
        <v>9.3006063982783473E-3</v>
      </c>
      <c r="K317" s="3">
        <f t="shared" si="49"/>
        <v>183.44757194359624</v>
      </c>
      <c r="L317" s="3">
        <f t="shared" si="50"/>
        <v>191.38374754988601</v>
      </c>
      <c r="M317" s="3">
        <f t="shared" si="51"/>
        <v>228.81122079048592</v>
      </c>
    </row>
    <row r="318" spans="1:13" x14ac:dyDescent="0.25">
      <c r="A318" s="30" t="str">
        <f>data!A313</f>
        <v>364433062170076703_725904</v>
      </c>
      <c r="B318" s="30" t="str">
        <f>data!B313</f>
        <v>monuments</v>
      </c>
      <c r="C318" s="35">
        <f>data!C313</f>
        <v>116.005809731299</v>
      </c>
      <c r="D318" s="36">
        <f>data!D313</f>
        <v>106.324939125977</v>
      </c>
      <c r="E318" s="37">
        <f>data!E313</f>
        <v>108.792024435046</v>
      </c>
      <c r="F318" s="36"/>
      <c r="G318" s="3">
        <f t="shared" si="46"/>
        <v>9.8992613240864169E-3</v>
      </c>
      <c r="H318" s="3">
        <f t="shared" si="47"/>
        <v>9.9198845213803281E-3</v>
      </c>
      <c r="I318" s="3">
        <f t="shared" si="48"/>
        <v>1.0164724467719209E-2</v>
      </c>
      <c r="K318" s="3">
        <f t="shared" si="49"/>
        <v>253.56328379635457</v>
      </c>
      <c r="L318" s="3">
        <f t="shared" si="50"/>
        <v>254.70575617195092</v>
      </c>
      <c r="M318" s="3">
        <f t="shared" si="51"/>
        <v>250.16157102303507</v>
      </c>
    </row>
    <row r="319" spans="1:13" x14ac:dyDescent="0.25">
      <c r="A319" s="30" t="str">
        <f>data!A314</f>
        <v>364445620261738842_47542421</v>
      </c>
      <c r="B319" s="30" t="str">
        <f>data!B314</f>
        <v>monuments</v>
      </c>
      <c r="C319" s="35">
        <f>data!C314</f>
        <v>56.992492203853203</v>
      </c>
      <c r="D319" s="36">
        <f>data!D314</f>
        <v>55.496892220940602</v>
      </c>
      <c r="E319" s="37">
        <f>data!E314</f>
        <v>56.975757187406501</v>
      </c>
      <c r="F319" s="36"/>
      <c r="G319" s="3">
        <f t="shared" si="46"/>
        <v>2.8650083537197567E-3</v>
      </c>
      <c r="H319" s="3">
        <f t="shared" si="47"/>
        <v>4.7333772452537084E-3</v>
      </c>
      <c r="I319" s="3">
        <f t="shared" si="48"/>
        <v>5.3462918266311121E-3</v>
      </c>
      <c r="K319" s="3">
        <f t="shared" si="49"/>
        <v>71.352287244463668</v>
      </c>
      <c r="L319" s="3">
        <f t="shared" si="50"/>
        <v>120.65381459926878</v>
      </c>
      <c r="M319" s="3">
        <f t="shared" si="51"/>
        <v>131.10929321828513</v>
      </c>
    </row>
    <row r="320" spans="1:13" x14ac:dyDescent="0.25">
      <c r="A320" s="30" t="str">
        <f>data!A315</f>
        <v>364444038169026163_16521206</v>
      </c>
      <c r="B320" s="30" t="str">
        <f>data!B315</f>
        <v>monuments</v>
      </c>
      <c r="C320" s="35">
        <f>data!C315</f>
        <v>150.20658721004699</v>
      </c>
      <c r="D320" s="36">
        <f>data!D315</f>
        <v>144.75430390020901</v>
      </c>
      <c r="E320" s="37">
        <f>data!E315</f>
        <v>132.11427228843601</v>
      </c>
      <c r="F320" s="36"/>
      <c r="G320" s="3">
        <f t="shared" si="46"/>
        <v>7.5272987001900838E-3</v>
      </c>
      <c r="H320" s="3">
        <f t="shared" si="47"/>
        <v>5.9961557623467148E-3</v>
      </c>
      <c r="I320" s="3">
        <f t="shared" si="48"/>
        <v>7.5170163834010883E-3</v>
      </c>
      <c r="K320" s="3">
        <f t="shared" si="49"/>
        <v>192.12141138933183</v>
      </c>
      <c r="L320" s="3">
        <f t="shared" si="50"/>
        <v>153.29194715752672</v>
      </c>
      <c r="M320" s="3">
        <f t="shared" si="51"/>
        <v>184.74285463127882</v>
      </c>
    </row>
    <row r="321" spans="1:13" x14ac:dyDescent="0.25">
      <c r="A321" s="30" t="str">
        <f>data!A316</f>
        <v>364456239141132332_11552981</v>
      </c>
      <c r="B321" s="30" t="str">
        <f>data!B316</f>
        <v>monuments</v>
      </c>
      <c r="C321" s="35">
        <f>data!C316</f>
        <v>67.893566576957596</v>
      </c>
      <c r="D321" s="36">
        <f>data!D316</f>
        <v>88.5037699175531</v>
      </c>
      <c r="E321" s="37">
        <f>data!E316</f>
        <v>122.047428339527</v>
      </c>
      <c r="F321" s="36"/>
      <c r="G321" s="3">
        <f t="shared" si="46"/>
        <v>4.2413732108200972E-3</v>
      </c>
      <c r="H321" s="3">
        <f t="shared" si="47"/>
        <v>9.1832644530490445E-3</v>
      </c>
      <c r="I321" s="3">
        <f t="shared" si="48"/>
        <v>8.9568432448998807E-3</v>
      </c>
      <c r="K321" s="3">
        <f t="shared" si="49"/>
        <v>107.00480262708595</v>
      </c>
      <c r="L321" s="3">
        <f t="shared" si="50"/>
        <v>235.66686446621034</v>
      </c>
      <c r="M321" s="3">
        <f t="shared" si="51"/>
        <v>220.31763179931383</v>
      </c>
    </row>
    <row r="322" spans="1:13" x14ac:dyDescent="0.25">
      <c r="A322" s="30" t="str">
        <f>data!A317</f>
        <v>364456470801969344_175913995</v>
      </c>
      <c r="B322" s="30" t="str">
        <f>data!B317</f>
        <v>monuments</v>
      </c>
      <c r="C322" s="35">
        <f>data!C317</f>
        <v>83.318542013755305</v>
      </c>
      <c r="D322" s="36">
        <f>data!D317</f>
        <v>96.773463197915305</v>
      </c>
      <c r="E322" s="37">
        <f>data!E317</f>
        <v>109.185452176513</v>
      </c>
      <c r="F322" s="36"/>
      <c r="G322" s="3">
        <f t="shared" si="46"/>
        <v>6.5116382726235506E-3</v>
      </c>
      <c r="H322" s="3">
        <f t="shared" si="47"/>
        <v>9.7538494613935971E-3</v>
      </c>
      <c r="I322" s="3">
        <f t="shared" si="48"/>
        <v>1.0143925189378096E-2</v>
      </c>
      <c r="K322" s="3">
        <f t="shared" si="49"/>
        <v>165.8123634428274</v>
      </c>
      <c r="L322" s="3">
        <f t="shared" si="50"/>
        <v>250.41436680808982</v>
      </c>
      <c r="M322" s="3">
        <f t="shared" si="51"/>
        <v>249.64766916995339</v>
      </c>
    </row>
    <row r="323" spans="1:13" x14ac:dyDescent="0.25">
      <c r="A323" s="30" t="str">
        <f>data!A318</f>
        <v>364456507803080751_11552981</v>
      </c>
      <c r="B323" s="30" t="str">
        <f>data!B318</f>
        <v>monuments</v>
      </c>
      <c r="C323" s="35">
        <f>data!C318</f>
        <v>95.880451962920205</v>
      </c>
      <c r="D323" s="36">
        <f>data!D318</f>
        <v>104.818830364389</v>
      </c>
      <c r="E323" s="37">
        <f>data!E318</f>
        <v>111.230360117903</v>
      </c>
      <c r="F323" s="36"/>
      <c r="G323" s="3">
        <f t="shared" si="46"/>
        <v>8.2752670812241066E-3</v>
      </c>
      <c r="H323" s="3">
        <f t="shared" si="47"/>
        <v>9.9307329341016288E-3</v>
      </c>
      <c r="I323" s="3">
        <f t="shared" si="48"/>
        <v>1.0019639215061282E-2</v>
      </c>
      <c r="K323" s="3">
        <f t="shared" si="49"/>
        <v>211.49632791162034</v>
      </c>
      <c r="L323" s="3">
        <f t="shared" si="50"/>
        <v>254.98614733132828</v>
      </c>
      <c r="M323" s="3">
        <f t="shared" si="51"/>
        <v>246.57685144897385</v>
      </c>
    </row>
    <row r="324" spans="1:13" x14ac:dyDescent="0.25">
      <c r="A324" s="30" t="str">
        <f>data!A319</f>
        <v>364459561373250121_40392411</v>
      </c>
      <c r="B324" s="30" t="str">
        <f>data!B319</f>
        <v>monuments</v>
      </c>
      <c r="C324" s="35">
        <f>data!C319</f>
        <v>174.23686402665601</v>
      </c>
      <c r="D324" s="36">
        <f>data!D319</f>
        <v>161.572504165064</v>
      </c>
      <c r="E324" s="37">
        <f>data!E319</f>
        <v>155.94737066939999</v>
      </c>
      <c r="F324" s="36"/>
      <c r="G324" s="3">
        <f t="shared" si="46"/>
        <v>4.0165974413486462E-3</v>
      </c>
      <c r="H324" s="3">
        <f t="shared" si="47"/>
        <v>3.6070635858527406E-3</v>
      </c>
      <c r="I324" s="3">
        <f t="shared" si="48"/>
        <v>3.7803436513589978E-3</v>
      </c>
      <c r="K324" s="3">
        <f t="shared" si="49"/>
        <v>101.18234825579026</v>
      </c>
      <c r="L324" s="3">
        <f t="shared" si="50"/>
        <v>91.542791549612446</v>
      </c>
      <c r="M324" s="3">
        <f t="shared" si="51"/>
        <v>92.418351354617712</v>
      </c>
    </row>
    <row r="325" spans="1:13" x14ac:dyDescent="0.25">
      <c r="A325" s="30" t="str">
        <f>data!A320</f>
        <v>364462858196536034_18617097</v>
      </c>
      <c r="B325" s="30" t="str">
        <f>data!B320</f>
        <v>monuments</v>
      </c>
      <c r="C325" s="35">
        <f>data!C320</f>
        <v>174.345337263445</v>
      </c>
      <c r="D325" s="36">
        <f>data!D320</f>
        <v>162.85365671322899</v>
      </c>
      <c r="E325" s="37">
        <f>data!E320</f>
        <v>150.47308727412499</v>
      </c>
      <c r="F325" s="36"/>
      <c r="G325" s="3">
        <f t="shared" si="46"/>
        <v>4.0019618560560776E-3</v>
      </c>
      <c r="H325" s="3">
        <f t="shared" si="47"/>
        <v>3.4452424961951798E-3</v>
      </c>
      <c r="I325" s="3">
        <f t="shared" si="48"/>
        <v>4.5794843936796366E-3</v>
      </c>
      <c r="K325" s="3">
        <f t="shared" si="49"/>
        <v>100.80323698519571</v>
      </c>
      <c r="L325" s="3">
        <f t="shared" si="50"/>
        <v>87.360317660902624</v>
      </c>
      <c r="M325" s="3">
        <f t="shared" si="51"/>
        <v>112.16326277012033</v>
      </c>
    </row>
    <row r="326" spans="1:13" x14ac:dyDescent="0.25">
      <c r="A326" s="30" t="str">
        <f>data!A321</f>
        <v>364464321549325674_27979116</v>
      </c>
      <c r="B326" s="30" t="str">
        <f>data!B321</f>
        <v>monuments</v>
      </c>
      <c r="C326" s="35">
        <f>data!C321</f>
        <v>168.99498056303099</v>
      </c>
      <c r="D326" s="36">
        <f>data!D321</f>
        <v>169.969167841428</v>
      </c>
      <c r="E326" s="37">
        <f>data!E321</f>
        <v>163.55583322653601</v>
      </c>
      <c r="F326" s="36"/>
      <c r="G326" s="3">
        <f t="shared" si="46"/>
        <v>4.7498262594778589E-3</v>
      </c>
      <c r="H326" s="3">
        <f t="shared" si="47"/>
        <v>2.6209967982891761E-3</v>
      </c>
      <c r="I326" s="3">
        <f t="shared" si="48"/>
        <v>2.8002626872517234E-3</v>
      </c>
      <c r="K326" s="3">
        <f t="shared" si="49"/>
        <v>120.17546013486516</v>
      </c>
      <c r="L326" s="3">
        <f t="shared" si="50"/>
        <v>66.056629021378043</v>
      </c>
      <c r="M326" s="3">
        <f t="shared" si="51"/>
        <v>68.202827365535327</v>
      </c>
    </row>
    <row r="327" spans="1:13" x14ac:dyDescent="0.25">
      <c r="A327" s="30" t="str">
        <f>data!A322</f>
        <v>364465472420300311_4030112</v>
      </c>
      <c r="B327" s="30" t="str">
        <f>data!B322</f>
        <v>monuments</v>
      </c>
      <c r="C327" s="35">
        <f>data!C322</f>
        <v>97.541639967533797</v>
      </c>
      <c r="D327" s="36">
        <f>data!D322</f>
        <v>101.298934170618</v>
      </c>
      <c r="E327" s="37">
        <f>data!E322</f>
        <v>104.638557819642</v>
      </c>
      <c r="F327" s="36"/>
      <c r="G327" s="3">
        <f t="shared" si="46"/>
        <v>8.4791552820828765E-3</v>
      </c>
      <c r="H327" s="3">
        <f t="shared" si="47"/>
        <v>9.9017059788450539E-3</v>
      </c>
      <c r="I327" s="3">
        <f t="shared" si="48"/>
        <v>1.0320984073598643E-2</v>
      </c>
      <c r="K327" s="3">
        <f t="shared" si="49"/>
        <v>216.7777234514387</v>
      </c>
      <c r="L327" s="3">
        <f t="shared" si="50"/>
        <v>254.23590839346002</v>
      </c>
      <c r="M327" s="3">
        <f t="shared" si="51"/>
        <v>254.02238290824971</v>
      </c>
    </row>
    <row r="328" spans="1:13" x14ac:dyDescent="0.25">
      <c r="A328" s="30" t="str">
        <f>data!A323</f>
        <v>364472938410186980_11552981</v>
      </c>
      <c r="B328" s="30" t="str">
        <f>data!B323</f>
        <v>monuments</v>
      </c>
      <c r="C328" s="35">
        <f>data!C323</f>
        <v>83.648393780170096</v>
      </c>
      <c r="D328" s="36">
        <f>data!D323</f>
        <v>100.926801657482</v>
      </c>
      <c r="E328" s="37">
        <f>data!E323</f>
        <v>116.775759323337</v>
      </c>
      <c r="F328" s="36"/>
      <c r="G328" s="3">
        <f t="shared" ref="G328:G391" si="52">_xlfn.NORM.DIST(C328,C$5,C$4,0)</f>
        <v>6.5609849303874292E-3</v>
      </c>
      <c r="H328" s="3">
        <f t="shared" ref="H328:H391" si="53">_xlfn.NORM.DIST(D328,D$5,D$4,0)</f>
        <v>9.8942008251841369E-3</v>
      </c>
      <c r="I328" s="3">
        <f t="shared" ref="I328:I391" si="54">_xlfn.NORM.DIST(E328,E$5,E$4,0)</f>
        <v>9.5536372095750589E-3</v>
      </c>
      <c r="K328" s="3">
        <f t="shared" ref="K328:K391" si="55">(255/(G$4-G$5))*(G328-G$5)</f>
        <v>167.09060915357171</v>
      </c>
      <c r="L328" s="3">
        <f t="shared" ref="L328:L391" si="56">(255/(H$4-H$5))*(H328-H$5)</f>
        <v>254.04192805823939</v>
      </c>
      <c r="M328" s="3">
        <f t="shared" ref="M328:M391" si="57">(255/(I$4-I$5))*(I328-I$5)</f>
        <v>235.06302437133971</v>
      </c>
    </row>
    <row r="329" spans="1:13" x14ac:dyDescent="0.25">
      <c r="A329" s="30" t="str">
        <f>data!A324</f>
        <v>364493528384214378_16884420</v>
      </c>
      <c r="B329" s="30" t="str">
        <f>data!B324</f>
        <v>monuments</v>
      </c>
      <c r="C329" s="35">
        <f>data!C324</f>
        <v>155.869815028408</v>
      </c>
      <c r="D329" s="36">
        <f>data!D324</f>
        <v>132.44826776026301</v>
      </c>
      <c r="E329" s="37">
        <f>data!E324</f>
        <v>106.419795805032</v>
      </c>
      <c r="F329" s="36"/>
      <c r="G329" s="3">
        <f t="shared" si="52"/>
        <v>6.7052718072970622E-3</v>
      </c>
      <c r="H329" s="3">
        <f t="shared" si="53"/>
        <v>7.7829679728226393E-3</v>
      </c>
      <c r="I329" s="3">
        <f t="shared" si="54"/>
        <v>1.026830045169155E-2</v>
      </c>
      <c r="K329" s="3">
        <f t="shared" si="55"/>
        <v>170.8281283673133</v>
      </c>
      <c r="L329" s="3">
        <f t="shared" si="56"/>
        <v>199.4744035367176</v>
      </c>
      <c r="M329" s="3">
        <f t="shared" si="57"/>
        <v>252.72069298992238</v>
      </c>
    </row>
    <row r="330" spans="1:13" x14ac:dyDescent="0.25">
      <c r="A330" s="30" t="str">
        <f>data!A325</f>
        <v>364485307923947296_33507550</v>
      </c>
      <c r="B330" s="30" t="str">
        <f>data!B325</f>
        <v>monuments</v>
      </c>
      <c r="C330" s="35">
        <f>data!C325</f>
        <v>123.975639711222</v>
      </c>
      <c r="D330" s="36">
        <f>data!D325</f>
        <v>123.081325558545</v>
      </c>
      <c r="E330" s="37">
        <f>data!E325</f>
        <v>121.734898970481</v>
      </c>
      <c r="F330" s="36"/>
      <c r="G330" s="3">
        <f t="shared" si="52"/>
        <v>9.9116545607174783E-3</v>
      </c>
      <c r="H330" s="3">
        <f t="shared" si="53"/>
        <v>8.9134459543174817E-3</v>
      </c>
      <c r="I330" s="3">
        <f t="shared" si="54"/>
        <v>8.9958612367744932E-3</v>
      </c>
      <c r="K330" s="3">
        <f t="shared" si="55"/>
        <v>253.8843106355317</v>
      </c>
      <c r="L330" s="3">
        <f t="shared" si="56"/>
        <v>228.69305883912088</v>
      </c>
      <c r="M330" s="3">
        <f t="shared" si="57"/>
        <v>221.28167574348547</v>
      </c>
    </row>
    <row r="331" spans="1:13" x14ac:dyDescent="0.25">
      <c r="A331" s="30" t="str">
        <f>data!A326</f>
        <v>364502287742027651_37182960</v>
      </c>
      <c r="B331" s="30" t="str">
        <f>data!B326</f>
        <v>monuments</v>
      </c>
      <c r="C331" s="35">
        <f>data!C326</f>
        <v>115.762334999359</v>
      </c>
      <c r="D331" s="36">
        <f>data!D326</f>
        <v>122.200222136785</v>
      </c>
      <c r="E331" s="37">
        <f>data!E326</f>
        <v>121.951525054466</v>
      </c>
      <c r="F331" s="36"/>
      <c r="G331" s="3">
        <f t="shared" si="52"/>
        <v>9.8927222206774863E-3</v>
      </c>
      <c r="H331" s="3">
        <f t="shared" si="53"/>
        <v>9.0026634339560301E-3</v>
      </c>
      <c r="I331" s="3">
        <f t="shared" si="54"/>
        <v>8.9688611736183903E-3</v>
      </c>
      <c r="K331" s="3">
        <f t="shared" si="55"/>
        <v>253.39389885189541</v>
      </c>
      <c r="L331" s="3">
        <f t="shared" si="56"/>
        <v>230.99899918221442</v>
      </c>
      <c r="M331" s="3">
        <f t="shared" si="57"/>
        <v>220.61456690145332</v>
      </c>
    </row>
    <row r="332" spans="1:13" x14ac:dyDescent="0.25">
      <c r="A332" s="30" t="str">
        <f>data!A327</f>
        <v>364503294282629227_32507879</v>
      </c>
      <c r="B332" s="30" t="str">
        <f>data!B327</f>
        <v>monuments</v>
      </c>
      <c r="C332" s="35">
        <f>data!C327</f>
        <v>162.72650476312501</v>
      </c>
      <c r="D332" s="36">
        <f>data!D327</f>
        <v>158.10758682557901</v>
      </c>
      <c r="E332" s="37">
        <f>data!E327</f>
        <v>142.60533341876999</v>
      </c>
      <c r="F332" s="36"/>
      <c r="G332" s="3">
        <f t="shared" si="52"/>
        <v>5.6754852314353068E-3</v>
      </c>
      <c r="H332" s="3">
        <f t="shared" si="53"/>
        <v>4.0630576931279926E-3</v>
      </c>
      <c r="I332" s="3">
        <f t="shared" si="54"/>
        <v>5.8229410510152136E-3</v>
      </c>
      <c r="K332" s="3">
        <f t="shared" si="55"/>
        <v>144.15316529532851</v>
      </c>
      <c r="L332" s="3">
        <f t="shared" si="56"/>
        <v>103.32854488448488</v>
      </c>
      <c r="M332" s="3">
        <f t="shared" si="57"/>
        <v>142.88618834241831</v>
      </c>
    </row>
    <row r="333" spans="1:13" x14ac:dyDescent="0.25">
      <c r="A333" s="30" t="str">
        <f>data!A328</f>
        <v>364503910870912554_236643298</v>
      </c>
      <c r="B333" s="30" t="str">
        <f>data!B328</f>
        <v>monuments</v>
      </c>
      <c r="C333" s="35">
        <f>data!C328</f>
        <v>125.102172241445</v>
      </c>
      <c r="D333" s="36">
        <f>data!D328</f>
        <v>108.443835704216</v>
      </c>
      <c r="E333" s="37">
        <f>data!E328</f>
        <v>108.201364859669</v>
      </c>
      <c r="F333" s="36"/>
      <c r="G333" s="3">
        <f t="shared" si="52"/>
        <v>9.8818319697397648E-3</v>
      </c>
      <c r="H333" s="3">
        <f t="shared" si="53"/>
        <v>9.8810972248408856E-3</v>
      </c>
      <c r="I333" s="3">
        <f t="shared" si="54"/>
        <v>1.0194032498352332E-2</v>
      </c>
      <c r="K333" s="3">
        <f t="shared" si="55"/>
        <v>253.1118044369772</v>
      </c>
      <c r="L333" s="3">
        <f t="shared" si="56"/>
        <v>253.70324867843968</v>
      </c>
      <c r="M333" s="3">
        <f t="shared" si="57"/>
        <v>250.88570438023746</v>
      </c>
    </row>
    <row r="334" spans="1:13" x14ac:dyDescent="0.25">
      <c r="A334" s="30" t="str">
        <f>data!A329</f>
        <v>364507476399606306_18629465</v>
      </c>
      <c r="B334" s="30" t="str">
        <f>data!B329</f>
        <v>monuments</v>
      </c>
      <c r="C334" s="35">
        <f>data!C329</f>
        <v>130.55337690631799</v>
      </c>
      <c r="D334" s="36">
        <f>data!D329</f>
        <v>131.79147977273701</v>
      </c>
      <c r="E334" s="37">
        <f>data!E329</f>
        <v>134.90080738177599</v>
      </c>
      <c r="F334" s="36"/>
      <c r="G334" s="3">
        <f t="shared" si="52"/>
        <v>9.6306764506938931E-3</v>
      </c>
      <c r="H334" s="3">
        <f t="shared" si="53"/>
        <v>7.8712740005034004E-3</v>
      </c>
      <c r="I334" s="3">
        <f t="shared" si="54"/>
        <v>7.0751017514048388E-3</v>
      </c>
      <c r="K334" s="3">
        <f t="shared" si="55"/>
        <v>246.60602512997139</v>
      </c>
      <c r="L334" s="3">
        <f t="shared" si="56"/>
        <v>201.75678623338615</v>
      </c>
      <c r="M334" s="3">
        <f t="shared" si="57"/>
        <v>173.82417059992528</v>
      </c>
    </row>
    <row r="335" spans="1:13" x14ac:dyDescent="0.25">
      <c r="A335" s="30" t="str">
        <f>data!A330</f>
        <v>364509956155484137_233223944</v>
      </c>
      <c r="B335" s="30" t="str">
        <f>data!B330</f>
        <v>monuments</v>
      </c>
      <c r="C335" s="35">
        <f>data!C330</f>
        <v>164.0044427357</v>
      </c>
      <c r="D335" s="36">
        <f>data!D330</f>
        <v>165.58749839805199</v>
      </c>
      <c r="E335" s="37">
        <f>data!E330</f>
        <v>166.269041821521</v>
      </c>
      <c r="F335" s="36"/>
      <c r="G335" s="3">
        <f t="shared" si="52"/>
        <v>5.4840471528278378E-3</v>
      </c>
      <c r="H335" s="3">
        <f t="shared" si="53"/>
        <v>3.113190561925148E-3</v>
      </c>
      <c r="I335" s="3">
        <f t="shared" si="54"/>
        <v>2.4924143852662296E-3</v>
      </c>
      <c r="K335" s="3">
        <f t="shared" si="55"/>
        <v>139.19427012508163</v>
      </c>
      <c r="L335" s="3">
        <f t="shared" si="56"/>
        <v>78.778008966041412</v>
      </c>
      <c r="M335" s="3">
        <f t="shared" si="57"/>
        <v>60.596610925531039</v>
      </c>
    </row>
    <row r="336" spans="1:13" x14ac:dyDescent="0.25">
      <c r="A336" s="30" t="str">
        <f>data!A331</f>
        <v>364511407760313086_7632145</v>
      </c>
      <c r="B336" s="30" t="str">
        <f>data!B331</f>
        <v>monuments</v>
      </c>
      <c r="C336" s="35">
        <f>data!C331</f>
        <v>124.518988423256</v>
      </c>
      <c r="D336" s="36">
        <f>data!D331</f>
        <v>127.994585415865</v>
      </c>
      <c r="E336" s="37">
        <f>data!E331</f>
        <v>117.86338587722599</v>
      </c>
      <c r="F336" s="36"/>
      <c r="G336" s="3">
        <f t="shared" si="52"/>
        <v>9.8982357273881411E-3</v>
      </c>
      <c r="H336" s="3">
        <f t="shared" si="53"/>
        <v>8.3578610299444873E-3</v>
      </c>
      <c r="I336" s="3">
        <f t="shared" si="54"/>
        <v>9.4418161038419823E-3</v>
      </c>
      <c r="K336" s="3">
        <f t="shared" si="55"/>
        <v>253.53671736531484</v>
      </c>
      <c r="L336" s="3">
        <f t="shared" si="56"/>
        <v>214.33325293206494</v>
      </c>
      <c r="M336" s="3">
        <f t="shared" si="57"/>
        <v>232.30018459837106</v>
      </c>
    </row>
    <row r="337" spans="1:13" x14ac:dyDescent="0.25">
      <c r="A337" s="30" t="str">
        <f>data!A332</f>
        <v>364522190268956536_16913742</v>
      </c>
      <c r="B337" s="30" t="str">
        <f>data!B332</f>
        <v>monuments</v>
      </c>
      <c r="C337" s="35">
        <f>data!C332</f>
        <v>169.72207270707801</v>
      </c>
      <c r="D337" s="36">
        <f>data!D332</f>
        <v>144.54245162117101</v>
      </c>
      <c r="E337" s="37">
        <f>data!E332</f>
        <v>110.061696356102</v>
      </c>
      <c r="F337" s="36"/>
      <c r="G337" s="3">
        <f t="shared" si="52"/>
        <v>4.6453764068079611E-3</v>
      </c>
      <c r="H337" s="3">
        <f t="shared" si="53"/>
        <v>6.0279232488651769E-3</v>
      </c>
      <c r="I337" s="3">
        <f t="shared" si="54"/>
        <v>1.0093966046957415E-2</v>
      </c>
      <c r="K337" s="3">
        <f t="shared" si="55"/>
        <v>117.46985488796028</v>
      </c>
      <c r="L337" s="3">
        <f t="shared" si="56"/>
        <v>154.11301864551743</v>
      </c>
      <c r="M337" s="3">
        <f t="shared" si="57"/>
        <v>248.41329481103094</v>
      </c>
    </row>
    <row r="338" spans="1:13" x14ac:dyDescent="0.25">
      <c r="A338" s="30" t="str">
        <f>data!A333</f>
        <v>364531688234090958_179956087</v>
      </c>
      <c r="B338" s="30" t="str">
        <f>data!B333</f>
        <v>monuments</v>
      </c>
      <c r="C338" s="35">
        <f>data!C333</f>
        <v>174.64882096629501</v>
      </c>
      <c r="D338" s="36">
        <f>data!D333</f>
        <v>169.318008031099</v>
      </c>
      <c r="E338" s="37">
        <f>data!E333</f>
        <v>162.45139689862799</v>
      </c>
      <c r="F338" s="36"/>
      <c r="G338" s="3">
        <f t="shared" si="52"/>
        <v>3.9611433026577637E-3</v>
      </c>
      <c r="H338" s="3">
        <f t="shared" si="53"/>
        <v>2.6909174321108412E-3</v>
      </c>
      <c r="I338" s="3">
        <f t="shared" si="54"/>
        <v>2.9320388648861953E-3</v>
      </c>
      <c r="K338" s="3">
        <f t="shared" si="55"/>
        <v>99.745898085977018</v>
      </c>
      <c r="L338" s="3">
        <f t="shared" si="56"/>
        <v>67.863817601432771</v>
      </c>
      <c r="M338" s="3">
        <f t="shared" si="57"/>
        <v>71.458710611470778</v>
      </c>
    </row>
    <row r="339" spans="1:13" x14ac:dyDescent="0.25">
      <c r="A339" s="30" t="str">
        <f>data!A334</f>
        <v>364533302640417751_11552981</v>
      </c>
      <c r="B339" s="30" t="str">
        <f>data!B334</f>
        <v>monuments</v>
      </c>
      <c r="C339" s="35">
        <f>data!C334</f>
        <v>145.79150113204301</v>
      </c>
      <c r="D339" s="36">
        <f>data!D334</f>
        <v>139.15872100474101</v>
      </c>
      <c r="E339" s="37">
        <f>data!E334</f>
        <v>134.11982570806001</v>
      </c>
      <c r="F339" s="36"/>
      <c r="G339" s="3">
        <f t="shared" si="52"/>
        <v>8.1241311735703731E-3</v>
      </c>
      <c r="H339" s="3">
        <f t="shared" si="53"/>
        <v>6.8301619506733677E-3</v>
      </c>
      <c r="I339" s="3">
        <f t="shared" si="54"/>
        <v>7.2000707943132448E-3</v>
      </c>
      <c r="K339" s="3">
        <f t="shared" si="55"/>
        <v>207.58139558485104</v>
      </c>
      <c r="L339" s="3">
        <f t="shared" si="56"/>
        <v>174.84790820735179</v>
      </c>
      <c r="M339" s="3">
        <f t="shared" si="57"/>
        <v>176.91186535910023</v>
      </c>
    </row>
    <row r="340" spans="1:13" x14ac:dyDescent="0.25">
      <c r="A340" s="30" t="str">
        <f>data!A335</f>
        <v>364537261979992580_194178455</v>
      </c>
      <c r="B340" s="30" t="str">
        <f>data!B335</f>
        <v>monuments</v>
      </c>
      <c r="C340" s="35">
        <f>data!C335</f>
        <v>139.660013242769</v>
      </c>
      <c r="D340" s="36">
        <f>data!D335</f>
        <v>146.19519202016301</v>
      </c>
      <c r="E340" s="37">
        <f>data!E335</f>
        <v>154.98248536887499</v>
      </c>
      <c r="F340" s="36"/>
      <c r="G340" s="3">
        <f t="shared" si="52"/>
        <v>8.8522581232515097E-3</v>
      </c>
      <c r="H340" s="3">
        <f t="shared" si="53"/>
        <v>5.780222796410466E-3</v>
      </c>
      <c r="I340" s="3">
        <f t="shared" si="54"/>
        <v>3.9160497168295484E-3</v>
      </c>
      <c r="K340" s="3">
        <f t="shared" si="55"/>
        <v>226.44235177687335</v>
      </c>
      <c r="L340" s="3">
        <f t="shared" si="56"/>
        <v>147.71088233061693</v>
      </c>
      <c r="M340" s="3">
        <f t="shared" si="57"/>
        <v>95.771333000230413</v>
      </c>
    </row>
    <row r="341" spans="1:13" x14ac:dyDescent="0.25">
      <c r="A341" s="30" t="str">
        <f>data!A336</f>
        <v>364537674268940607_49175773</v>
      </c>
      <c r="B341" s="30" t="str">
        <f>data!B336</f>
        <v>monuments</v>
      </c>
      <c r="C341" s="35">
        <f>data!C336</f>
        <v>86.435131786919499</v>
      </c>
      <c r="D341" s="36">
        <f>data!D336</f>
        <v>127.654620017941</v>
      </c>
      <c r="E341" s="37">
        <f>data!E336</f>
        <v>183.930026912725</v>
      </c>
      <c r="F341" s="36"/>
      <c r="G341" s="3">
        <f t="shared" si="52"/>
        <v>6.9742150360219794E-3</v>
      </c>
      <c r="H341" s="3">
        <f t="shared" si="53"/>
        <v>8.3992084305431272E-3</v>
      </c>
      <c r="I341" s="3">
        <f t="shared" si="54"/>
        <v>1.0344108517283078E-3</v>
      </c>
      <c r="K341" s="3">
        <f t="shared" si="55"/>
        <v>177.79466965155373</v>
      </c>
      <c r="L341" s="3">
        <f t="shared" si="56"/>
        <v>215.40192960292279</v>
      </c>
      <c r="M341" s="3">
        <f t="shared" si="57"/>
        <v>24.572730414073632</v>
      </c>
    </row>
    <row r="342" spans="1:13" x14ac:dyDescent="0.25">
      <c r="A342" s="30" t="str">
        <f>data!A337</f>
        <v>364538219580924994_26042856</v>
      </c>
      <c r="B342" s="30" t="str">
        <f>data!B337</f>
        <v>monuments</v>
      </c>
      <c r="C342" s="35">
        <f>data!C337</f>
        <v>80.602332436242506</v>
      </c>
      <c r="D342" s="36">
        <f>data!D337</f>
        <v>130.367657738476</v>
      </c>
      <c r="E342" s="37">
        <f>data!E337</f>
        <v>142.30633517023301</v>
      </c>
      <c r="F342" s="36"/>
      <c r="G342" s="3">
        <f t="shared" si="52"/>
        <v>6.1034038184595079E-3</v>
      </c>
      <c r="H342" s="3">
        <f t="shared" si="53"/>
        <v>8.0587636155459563E-3</v>
      </c>
      <c r="I342" s="3">
        <f t="shared" si="54"/>
        <v>5.8715054615210557E-3</v>
      </c>
      <c r="K342" s="3">
        <f t="shared" si="55"/>
        <v>155.23770725212603</v>
      </c>
      <c r="L342" s="3">
        <f t="shared" si="56"/>
        <v>206.60269612670831</v>
      </c>
      <c r="M342" s="3">
        <f t="shared" si="57"/>
        <v>144.08610211555344</v>
      </c>
    </row>
    <row r="343" spans="1:13" x14ac:dyDescent="0.25">
      <c r="A343" s="30" t="str">
        <f>data!A338</f>
        <v>364545154325849569_25797984</v>
      </c>
      <c r="B343" s="30" t="str">
        <f>data!B338</f>
        <v>monuments</v>
      </c>
      <c r="C343" s="35">
        <f>data!C338</f>
        <v>105.54760989363</v>
      </c>
      <c r="D343" s="36">
        <f>data!D338</f>
        <v>129.85916741424199</v>
      </c>
      <c r="E343" s="37">
        <f>data!E338</f>
        <v>165.95048912811299</v>
      </c>
      <c r="F343" s="36"/>
      <c r="G343" s="3">
        <f t="shared" si="52"/>
        <v>9.3074866646632552E-3</v>
      </c>
      <c r="H343" s="3">
        <f t="shared" si="53"/>
        <v>8.124324814841934E-3</v>
      </c>
      <c r="I343" s="3">
        <f t="shared" si="54"/>
        <v>2.5273785589512345E-3</v>
      </c>
      <c r="K343" s="3">
        <f t="shared" si="55"/>
        <v>238.23431412723707</v>
      </c>
      <c r="L343" s="3">
        <f t="shared" si="56"/>
        <v>208.29720952263338</v>
      </c>
      <c r="M343" s="3">
        <f t="shared" si="57"/>
        <v>61.460494438868011</v>
      </c>
    </row>
    <row r="344" spans="1:13" x14ac:dyDescent="0.25">
      <c r="A344" s="30" t="str">
        <f>data!A339</f>
        <v>364541307974391890_1219421</v>
      </c>
      <c r="B344" s="30" t="str">
        <f>data!B339</f>
        <v>monuments</v>
      </c>
      <c r="C344" s="35">
        <f>data!C339</f>
        <v>158.46099790678699</v>
      </c>
      <c r="D344" s="36">
        <f>data!D339</f>
        <v>144.02060105087699</v>
      </c>
      <c r="E344" s="37">
        <f>data!E339</f>
        <v>146.822739117433</v>
      </c>
      <c r="F344" s="36"/>
      <c r="G344" s="3">
        <f t="shared" si="52"/>
        <v>6.3175012081129831E-3</v>
      </c>
      <c r="H344" s="3">
        <f t="shared" si="53"/>
        <v>6.1061706106216368E-3</v>
      </c>
      <c r="I344" s="3">
        <f t="shared" si="54"/>
        <v>5.1460568425266131E-3</v>
      </c>
      <c r="K344" s="3">
        <f t="shared" si="55"/>
        <v>160.78355538870289</v>
      </c>
      <c r="L344" s="3">
        <f t="shared" si="56"/>
        <v>156.13542220304737</v>
      </c>
      <c r="M344" s="3">
        <f t="shared" si="57"/>
        <v>126.16195188771185</v>
      </c>
    </row>
    <row r="345" spans="1:13" x14ac:dyDescent="0.25">
      <c r="A345" s="30" t="str">
        <f>data!A340</f>
        <v>364548703823842316_175549082</v>
      </c>
      <c r="B345" s="30" t="str">
        <f>data!B340</f>
        <v>monuments</v>
      </c>
      <c r="C345" s="35">
        <f>data!C340</f>
        <v>137.79837882865499</v>
      </c>
      <c r="D345" s="36">
        <f>data!D340</f>
        <v>146.31290315690501</v>
      </c>
      <c r="E345" s="37">
        <f>data!E340</f>
        <v>152.895446195907</v>
      </c>
      <c r="F345" s="36"/>
      <c r="G345" s="3">
        <f t="shared" si="52"/>
        <v>9.0439928901425038E-3</v>
      </c>
      <c r="H345" s="3">
        <f t="shared" si="53"/>
        <v>5.7626023193293454E-3</v>
      </c>
      <c r="I345" s="3">
        <f t="shared" si="54"/>
        <v>4.2174090503790786E-3</v>
      </c>
      <c r="K345" s="3">
        <f t="shared" si="55"/>
        <v>231.40893217937364</v>
      </c>
      <c r="L345" s="3">
        <f t="shared" si="56"/>
        <v>147.25545847051097</v>
      </c>
      <c r="M345" s="3">
        <f t="shared" si="57"/>
        <v>103.21722210343289</v>
      </c>
    </row>
    <row r="346" spans="1:13" x14ac:dyDescent="0.25">
      <c r="A346" s="30" t="str">
        <f>data!A341</f>
        <v>364549185523060622_214639258</v>
      </c>
      <c r="B346" s="30" t="str">
        <f>data!B341</f>
        <v>monuments</v>
      </c>
      <c r="C346" s="35">
        <f>data!C341</f>
        <v>157.79382929642401</v>
      </c>
      <c r="D346" s="36">
        <f>data!D341</f>
        <v>158.626126703404</v>
      </c>
      <c r="E346" s="37">
        <f>data!E341</f>
        <v>137.478993122303</v>
      </c>
      <c r="F346" s="36"/>
      <c r="G346" s="3">
        <f t="shared" si="52"/>
        <v>6.4177098226224985E-3</v>
      </c>
      <c r="H346" s="3">
        <f t="shared" si="53"/>
        <v>3.9932047336215292E-3</v>
      </c>
      <c r="I346" s="3">
        <f t="shared" si="54"/>
        <v>6.6582738090629374E-3</v>
      </c>
      <c r="K346" s="3">
        <f t="shared" si="55"/>
        <v>163.3792981903598</v>
      </c>
      <c r="L346" s="3">
        <f t="shared" si="56"/>
        <v>101.52310543402054</v>
      </c>
      <c r="M346" s="3">
        <f t="shared" si="57"/>
        <v>163.52532039595849</v>
      </c>
    </row>
    <row r="347" spans="1:13" x14ac:dyDescent="0.25">
      <c r="A347" s="30" t="str">
        <f>data!A342</f>
        <v>364549749520453557_282272034</v>
      </c>
      <c r="B347" s="30" t="str">
        <f>data!B342</f>
        <v>monuments</v>
      </c>
      <c r="C347" s="35">
        <f>data!C342</f>
        <v>134.167563757529</v>
      </c>
      <c r="D347" s="36">
        <f>data!D342</f>
        <v>129.00300098252799</v>
      </c>
      <c r="E347" s="37">
        <f>data!E342</f>
        <v>141.47954846426501</v>
      </c>
      <c r="F347" s="36"/>
      <c r="G347" s="3">
        <f t="shared" si="52"/>
        <v>9.3716066860089868E-3</v>
      </c>
      <c r="H347" s="3">
        <f t="shared" si="53"/>
        <v>8.2329391629769686E-3</v>
      </c>
      <c r="I347" s="3">
        <f t="shared" si="54"/>
        <v>6.006028635589797E-3</v>
      </c>
      <c r="K347" s="3">
        <f t="shared" si="55"/>
        <v>239.89524003330743</v>
      </c>
      <c r="L347" s="3">
        <f t="shared" si="56"/>
        <v>211.10448684337905</v>
      </c>
      <c r="M347" s="3">
        <f t="shared" si="57"/>
        <v>147.40985726237062</v>
      </c>
    </row>
    <row r="348" spans="1:13" x14ac:dyDescent="0.25">
      <c r="A348" s="30" t="str">
        <f>data!A343</f>
        <v>364550040762530745_54630077</v>
      </c>
      <c r="B348" s="30" t="str">
        <f>data!B343</f>
        <v>monuments</v>
      </c>
      <c r="C348" s="35">
        <f>data!C343</f>
        <v>130.31059635182999</v>
      </c>
      <c r="D348" s="36">
        <f>data!D343</f>
        <v>124.46612414028699</v>
      </c>
      <c r="E348" s="37">
        <f>data!E343</f>
        <v>130.025182622068</v>
      </c>
      <c r="F348" s="36"/>
      <c r="G348" s="3">
        <f t="shared" si="52"/>
        <v>9.6455215282817801E-3</v>
      </c>
      <c r="H348" s="3">
        <f t="shared" si="53"/>
        <v>8.7664819183385333E-3</v>
      </c>
      <c r="I348" s="3">
        <f t="shared" si="54"/>
        <v>7.8393618729370625E-3</v>
      </c>
      <c r="K348" s="3">
        <f t="shared" si="55"/>
        <v>246.99056296114892</v>
      </c>
      <c r="L348" s="3">
        <f t="shared" si="56"/>
        <v>224.89458458361989</v>
      </c>
      <c r="M348" s="3">
        <f t="shared" si="57"/>
        <v>192.70726290008028</v>
      </c>
    </row>
    <row r="349" spans="1:13" x14ac:dyDescent="0.25">
      <c r="A349" s="30" t="str">
        <f>data!A344</f>
        <v>364551841645673417_54630077</v>
      </c>
      <c r="B349" s="30" t="str">
        <f>data!B344</f>
        <v>monuments</v>
      </c>
      <c r="C349" s="35">
        <f>data!C344</f>
        <v>124.73803878850001</v>
      </c>
      <c r="D349" s="36">
        <f>data!D344</f>
        <v>129.35369943184199</v>
      </c>
      <c r="E349" s="37">
        <f>data!E344</f>
        <v>140.782669058908</v>
      </c>
      <c r="F349" s="36"/>
      <c r="G349" s="3">
        <f t="shared" si="52"/>
        <v>9.8923167464441426E-3</v>
      </c>
      <c r="H349" s="3">
        <f t="shared" si="53"/>
        <v>8.1887244052755142E-3</v>
      </c>
      <c r="I349" s="3">
        <f t="shared" si="54"/>
        <v>6.1196143609059143E-3</v>
      </c>
      <c r="K349" s="3">
        <f t="shared" si="55"/>
        <v>253.38339569478055</v>
      </c>
      <c r="L349" s="3">
        <f t="shared" si="56"/>
        <v>209.9616996456578</v>
      </c>
      <c r="M349" s="3">
        <f t="shared" si="57"/>
        <v>150.21629668619428</v>
      </c>
    </row>
    <row r="350" spans="1:13" x14ac:dyDescent="0.25">
      <c r="A350" s="30" t="str">
        <f>data!A345</f>
        <v>364554666443362329_53431107</v>
      </c>
      <c r="B350" s="30" t="str">
        <f>data!B345</f>
        <v>monuments</v>
      </c>
      <c r="C350" s="35">
        <f>data!C345</f>
        <v>128.761950531846</v>
      </c>
      <c r="D350" s="36">
        <f>data!D345</f>
        <v>125.271615617924</v>
      </c>
      <c r="E350" s="37">
        <f>data!E345</f>
        <v>122.580823614849</v>
      </c>
      <c r="F350" s="36"/>
      <c r="G350" s="3">
        <f t="shared" si="52"/>
        <v>9.7323457269566614E-3</v>
      </c>
      <c r="H350" s="3">
        <f t="shared" si="53"/>
        <v>8.677370106072578E-3</v>
      </c>
      <c r="I350" s="3">
        <f t="shared" si="54"/>
        <v>8.8892888659978433E-3</v>
      </c>
      <c r="K350" s="3">
        <f t="shared" si="55"/>
        <v>249.2396040223698</v>
      </c>
      <c r="L350" s="3">
        <f t="shared" si="56"/>
        <v>222.59137534947939</v>
      </c>
      <c r="M350" s="3">
        <f t="shared" si="57"/>
        <v>218.64852001898259</v>
      </c>
    </row>
    <row r="351" spans="1:13" x14ac:dyDescent="0.25">
      <c r="A351" s="30" t="str">
        <f>data!A346</f>
        <v>364555436301353538_190412943</v>
      </c>
      <c r="B351" s="30" t="str">
        <f>data!B346</f>
        <v>monuments</v>
      </c>
      <c r="C351" s="35">
        <f>data!C346</f>
        <v>97.287400145243197</v>
      </c>
      <c r="D351" s="36">
        <f>data!D346</f>
        <v>104.463742577641</v>
      </c>
      <c r="E351" s="37">
        <f>data!E346</f>
        <v>95.299414755008797</v>
      </c>
      <c r="F351" s="36"/>
      <c r="G351" s="3">
        <f t="shared" si="52"/>
        <v>8.4485690564109744E-3</v>
      </c>
      <c r="H351" s="3">
        <f t="shared" si="53"/>
        <v>9.9312584072578387E-3</v>
      </c>
      <c r="I351" s="3">
        <f t="shared" si="54"/>
        <v>1.0236796353541848E-2</v>
      </c>
      <c r="K351" s="3">
        <f t="shared" si="55"/>
        <v>215.98543652574574</v>
      </c>
      <c r="L351" s="3">
        <f t="shared" si="56"/>
        <v>254.99972885991465</v>
      </c>
      <c r="M351" s="3">
        <f t="shared" si="57"/>
        <v>251.9422999056394</v>
      </c>
    </row>
    <row r="352" spans="1:13" x14ac:dyDescent="0.25">
      <c r="A352" s="30" t="str">
        <f>data!A347</f>
        <v>364563059422194714_1046466</v>
      </c>
      <c r="B352" s="30" t="str">
        <f>data!B347</f>
        <v>monuments</v>
      </c>
      <c r="C352" s="35">
        <f>data!C347</f>
        <v>140.51262334999299</v>
      </c>
      <c r="D352" s="36">
        <f>data!D347</f>
        <v>137.11096159596701</v>
      </c>
      <c r="E352" s="37">
        <f>data!E347</f>
        <v>135.68562305096299</v>
      </c>
      <c r="F352" s="36"/>
      <c r="G352" s="3">
        <f t="shared" si="52"/>
        <v>8.7594947405987469E-3</v>
      </c>
      <c r="H352" s="3">
        <f t="shared" si="53"/>
        <v>7.1289040532276863E-3</v>
      </c>
      <c r="I352" s="3">
        <f t="shared" si="54"/>
        <v>6.948823996012171E-3</v>
      </c>
      <c r="K352" s="3">
        <f t="shared" si="55"/>
        <v>224.03946571805662</v>
      </c>
      <c r="L352" s="3">
        <f t="shared" si="56"/>
        <v>182.56928152176843</v>
      </c>
      <c r="M352" s="3">
        <f t="shared" si="57"/>
        <v>170.70414059527769</v>
      </c>
    </row>
    <row r="353" spans="1:13" x14ac:dyDescent="0.25">
      <c r="A353" s="30" t="str">
        <f>data!A348</f>
        <v>364563586596457576_282272034</v>
      </c>
      <c r="B353" s="30" t="str">
        <f>data!B348</f>
        <v>monuments</v>
      </c>
      <c r="C353" s="35">
        <f>data!C348</f>
        <v>179.76015635012101</v>
      </c>
      <c r="D353" s="36">
        <f>data!D348</f>
        <v>154.82226921269501</v>
      </c>
      <c r="E353" s="37">
        <f>data!E348</f>
        <v>160.24168055021499</v>
      </c>
      <c r="F353" s="36"/>
      <c r="G353" s="3">
        <f t="shared" si="52"/>
        <v>3.3043830898140608E-3</v>
      </c>
      <c r="H353" s="3">
        <f t="shared" si="53"/>
        <v>4.5173956847588117E-3</v>
      </c>
      <c r="I353" s="3">
        <f t="shared" si="54"/>
        <v>3.2066705583094382E-3</v>
      </c>
      <c r="K353" s="3">
        <f t="shared" si="55"/>
        <v>82.733582296082218</v>
      </c>
      <c r="L353" s="3">
        <f t="shared" si="56"/>
        <v>115.07149378358085</v>
      </c>
      <c r="M353" s="3">
        <f t="shared" si="57"/>
        <v>78.24422181289529</v>
      </c>
    </row>
    <row r="354" spans="1:13" x14ac:dyDescent="0.25">
      <c r="A354" s="30" t="str">
        <f>data!A349</f>
        <v>364563606334270493_1046466</v>
      </c>
      <c r="B354" s="30" t="str">
        <f>data!B349</f>
        <v>monuments</v>
      </c>
      <c r="C354" s="35">
        <f>data!C349</f>
        <v>139.08481780511701</v>
      </c>
      <c r="D354" s="36">
        <f>data!D349</f>
        <v>137.26091460549301</v>
      </c>
      <c r="E354" s="37">
        <f>data!E349</f>
        <v>132.091118800461</v>
      </c>
      <c r="F354" s="36"/>
      <c r="G354" s="3">
        <f t="shared" si="52"/>
        <v>8.9131140809127086E-3</v>
      </c>
      <c r="H354" s="3">
        <f t="shared" si="53"/>
        <v>7.1072178939500926E-3</v>
      </c>
      <c r="I354" s="3">
        <f t="shared" si="54"/>
        <v>7.5206366024910187E-3</v>
      </c>
      <c r="K354" s="3">
        <f t="shared" si="55"/>
        <v>228.0187273690336</v>
      </c>
      <c r="L354" s="3">
        <f t="shared" si="56"/>
        <v>182.00877488374692</v>
      </c>
      <c r="M354" s="3">
        <f t="shared" si="57"/>
        <v>184.83230183556955</v>
      </c>
    </row>
    <row r="355" spans="1:13" x14ac:dyDescent="0.25">
      <c r="A355" s="30" t="str">
        <f>data!A350</f>
        <v>364565058251841168_7801974</v>
      </c>
      <c r="B355" s="30" t="str">
        <f>data!B350</f>
        <v>monuments</v>
      </c>
      <c r="C355" s="35">
        <f>data!C350</f>
        <v>103.314408987996</v>
      </c>
      <c r="D355" s="36">
        <f>data!D350</f>
        <v>87.437491990260099</v>
      </c>
      <c r="E355" s="37">
        <f>data!E350</f>
        <v>67.145424836601293</v>
      </c>
      <c r="F355" s="36"/>
      <c r="G355" s="3">
        <f t="shared" si="52"/>
        <v>9.1050835308147202E-3</v>
      </c>
      <c r="H355" s="3">
        <f t="shared" si="53"/>
        <v>9.0841026318681135E-3</v>
      </c>
      <c r="I355" s="3">
        <f t="shared" si="54"/>
        <v>6.9959507259369086E-3</v>
      </c>
      <c r="K355" s="3">
        <f t="shared" si="55"/>
        <v>232.99138685704466</v>
      </c>
      <c r="L355" s="3">
        <f t="shared" si="56"/>
        <v>233.10389984445544</v>
      </c>
      <c r="M355" s="3">
        <f t="shared" si="57"/>
        <v>171.8685326208477</v>
      </c>
    </row>
    <row r="356" spans="1:13" x14ac:dyDescent="0.25">
      <c r="A356" s="30" t="str">
        <f>data!A351</f>
        <v>364566696009591894_1046466</v>
      </c>
      <c r="B356" s="30" t="str">
        <f>data!B351</f>
        <v>monuments</v>
      </c>
      <c r="C356" s="35">
        <f>data!C351</f>
        <v>112.336611986842</v>
      </c>
      <c r="D356" s="36">
        <f>data!D351</f>
        <v>109.190097825622</v>
      </c>
      <c r="E356" s="37">
        <f>data!E351</f>
        <v>101.909682173522</v>
      </c>
      <c r="F356" s="36"/>
      <c r="G356" s="3">
        <f t="shared" si="52"/>
        <v>9.7628936501190852E-3</v>
      </c>
      <c r="H356" s="3">
        <f t="shared" si="53"/>
        <v>9.860937483298849E-3</v>
      </c>
      <c r="I356" s="3">
        <f t="shared" si="54"/>
        <v>1.0359136936686605E-2</v>
      </c>
      <c r="K356" s="3">
        <f t="shared" si="55"/>
        <v>250.0308987832299</v>
      </c>
      <c r="L356" s="3">
        <f t="shared" si="56"/>
        <v>253.18219426716894</v>
      </c>
      <c r="M356" s="3">
        <f t="shared" si="57"/>
        <v>254.96505152971432</v>
      </c>
    </row>
    <row r="357" spans="1:13" x14ac:dyDescent="0.25">
      <c r="A357" s="30" t="str">
        <f>data!A352</f>
        <v>364569835630298095_179956087</v>
      </c>
      <c r="B357" s="30" t="str">
        <f>data!B352</f>
        <v>monuments</v>
      </c>
      <c r="C357" s="35">
        <f>data!C352</f>
        <v>126.132737408688</v>
      </c>
      <c r="D357" s="36">
        <f>data!D352</f>
        <v>115.52664573454599</v>
      </c>
      <c r="E357" s="37">
        <f>data!E352</f>
        <v>124.625827673117</v>
      </c>
      <c r="F357" s="36"/>
      <c r="G357" s="3">
        <f t="shared" si="52"/>
        <v>9.8478106955728634E-3</v>
      </c>
      <c r="H357" s="3">
        <f t="shared" si="53"/>
        <v>9.557568270411234E-3</v>
      </c>
      <c r="I357" s="3">
        <f t="shared" si="54"/>
        <v>8.6196370604247844E-3</v>
      </c>
      <c r="K357" s="3">
        <f t="shared" si="55"/>
        <v>252.23053811118098</v>
      </c>
      <c r="L357" s="3">
        <f t="shared" si="56"/>
        <v>245.34122734359948</v>
      </c>
      <c r="M357" s="3">
        <f t="shared" si="57"/>
        <v>211.98605027853463</v>
      </c>
    </row>
    <row r="358" spans="1:13" x14ac:dyDescent="0.25">
      <c r="A358" s="30" t="str">
        <f>data!A353</f>
        <v>363364901406987978_144233412</v>
      </c>
      <c r="B358" s="30" t="str">
        <f>data!B353</f>
        <v>outside</v>
      </c>
      <c r="C358" s="35">
        <f>data!C353</f>
        <v>118.92985603827501</v>
      </c>
      <c r="D358" s="36">
        <f>data!D353</f>
        <v>114.99459609551801</v>
      </c>
      <c r="E358" s="37">
        <f>data!E353</f>
        <v>129.856817890554</v>
      </c>
      <c r="F358" s="36"/>
      <c r="G358" s="3">
        <f t="shared" si="52"/>
        <v>9.9494020598501817E-3</v>
      </c>
      <c r="H358" s="3">
        <f t="shared" si="53"/>
        <v>9.591852010832241E-3</v>
      </c>
      <c r="I358" s="3">
        <f t="shared" si="54"/>
        <v>7.8649265001394901E-3</v>
      </c>
      <c r="K358" s="3">
        <f t="shared" si="55"/>
        <v>254.8620988190512</v>
      </c>
      <c r="L358" s="3">
        <f t="shared" si="56"/>
        <v>246.22733464532143</v>
      </c>
      <c r="M358" s="3">
        <f t="shared" si="57"/>
        <v>193.33890545407706</v>
      </c>
    </row>
    <row r="359" spans="1:13" x14ac:dyDescent="0.25">
      <c r="A359" s="30" t="str">
        <f>data!A354</f>
        <v>363940050728999002_22953925</v>
      </c>
      <c r="B359" s="30" t="str">
        <f>data!B354</f>
        <v>outside</v>
      </c>
      <c r="C359" s="35">
        <f>data!C354</f>
        <v>96.068050749711603</v>
      </c>
      <c r="D359" s="36">
        <f>data!D354</f>
        <v>73.535904993805801</v>
      </c>
      <c r="E359" s="37">
        <f>data!E354</f>
        <v>98.258800034174897</v>
      </c>
      <c r="F359" s="36"/>
      <c r="G359" s="3">
        <f t="shared" si="52"/>
        <v>8.2987586762901869E-3</v>
      </c>
      <c r="H359" s="3">
        <f t="shared" si="53"/>
        <v>7.3927983138788542E-3</v>
      </c>
      <c r="I359" s="3">
        <f t="shared" si="54"/>
        <v>1.0328952861662332E-2</v>
      </c>
      <c r="K359" s="3">
        <f t="shared" si="55"/>
        <v>212.10483985533577</v>
      </c>
      <c r="L359" s="3">
        <f t="shared" si="56"/>
        <v>189.38996760718265</v>
      </c>
      <c r="M359" s="3">
        <f t="shared" si="57"/>
        <v>254.21927315057368</v>
      </c>
    </row>
    <row r="360" spans="1:13" x14ac:dyDescent="0.25">
      <c r="A360" s="30" t="str">
        <f>data!A355</f>
        <v>363941208900739105_21427535</v>
      </c>
      <c r="B360" s="30" t="str">
        <f>data!B355</f>
        <v>outside</v>
      </c>
      <c r="C360" s="35">
        <f>data!C355</f>
        <v>185.995749498056</v>
      </c>
      <c r="D360" s="36">
        <f>data!D355</f>
        <v>159.78821179888001</v>
      </c>
      <c r="E360" s="37">
        <f>data!E355</f>
        <v>161.55180699730801</v>
      </c>
      <c r="F360" s="36"/>
      <c r="G360" s="3">
        <f t="shared" si="52"/>
        <v>2.5910559195441068E-3</v>
      </c>
      <c r="H360" s="3">
        <f t="shared" si="53"/>
        <v>3.8386660006313072E-3</v>
      </c>
      <c r="I360" s="3">
        <f t="shared" si="54"/>
        <v>3.0420931801607293E-3</v>
      </c>
      <c r="K360" s="3">
        <f t="shared" si="55"/>
        <v>64.255990558909645</v>
      </c>
      <c r="L360" s="3">
        <f t="shared" si="56"/>
        <v>97.528853406094555</v>
      </c>
      <c r="M360" s="3">
        <f t="shared" si="57"/>
        <v>74.177897096293478</v>
      </c>
    </row>
    <row r="361" spans="1:13" x14ac:dyDescent="0.25">
      <c r="A361" s="30" t="str">
        <f>data!A356</f>
        <v>363948655435521553_46338526</v>
      </c>
      <c r="B361" s="30" t="str">
        <f>data!B356</f>
        <v>outside</v>
      </c>
      <c r="C361" s="35">
        <f>data!C356</f>
        <v>99.151896706394893</v>
      </c>
      <c r="D361" s="36">
        <f>data!D356</f>
        <v>101.13139177239501</v>
      </c>
      <c r="E361" s="37">
        <f>data!E356</f>
        <v>82.855258661198604</v>
      </c>
      <c r="F361" s="36"/>
      <c r="G361" s="3">
        <f t="shared" si="52"/>
        <v>8.6673597898714802E-3</v>
      </c>
      <c r="H361" s="3">
        <f t="shared" si="53"/>
        <v>9.8984314176616926E-3</v>
      </c>
      <c r="I361" s="3">
        <f t="shared" si="54"/>
        <v>9.2411154095724708E-3</v>
      </c>
      <c r="K361" s="3">
        <f t="shared" si="55"/>
        <v>221.65285817636061</v>
      </c>
      <c r="L361" s="3">
        <f t="shared" si="56"/>
        <v>254.15127315416348</v>
      </c>
      <c r="M361" s="3">
        <f t="shared" si="57"/>
        <v>227.34133665142033</v>
      </c>
    </row>
    <row r="362" spans="1:13" x14ac:dyDescent="0.25">
      <c r="A362" s="30" t="str">
        <f>data!A357</f>
        <v>364041308979173961_5409453</v>
      </c>
      <c r="B362" s="30" t="str">
        <f>data!B357</f>
        <v>outside</v>
      </c>
      <c r="C362" s="35">
        <f>data!C357</f>
        <v>68.1335917809389</v>
      </c>
      <c r="D362" s="36">
        <f>data!D357</f>
        <v>47.296584646930597</v>
      </c>
      <c r="E362" s="37">
        <f>data!E357</f>
        <v>41.552351659617997</v>
      </c>
      <c r="F362" s="36"/>
      <c r="G362" s="3">
        <f t="shared" si="52"/>
        <v>4.2746095678563942E-3</v>
      </c>
      <c r="H362" s="3">
        <f t="shared" si="53"/>
        <v>3.6156855025218193E-3</v>
      </c>
      <c r="I362" s="3">
        <f t="shared" si="54"/>
        <v>3.1125160029759477E-3</v>
      </c>
      <c r="K362" s="3">
        <f t="shared" si="55"/>
        <v>107.86573693849762</v>
      </c>
      <c r="L362" s="3">
        <f t="shared" si="56"/>
        <v>91.765636059035558</v>
      </c>
      <c r="M362" s="3">
        <f t="shared" si="57"/>
        <v>75.917881462599539</v>
      </c>
    </row>
    <row r="363" spans="1:13" x14ac:dyDescent="0.25">
      <c r="A363" s="30" t="str">
        <f>data!A358</f>
        <v>364070337376824335_254831674</v>
      </c>
      <c r="B363" s="30" t="str">
        <f>data!B358</f>
        <v>outside</v>
      </c>
      <c r="C363" s="35">
        <f>data!C358</f>
        <v>176.55096330471099</v>
      </c>
      <c r="D363" s="36">
        <f>data!D358</f>
        <v>195.57586825579801</v>
      </c>
      <c r="E363" s="37">
        <f>data!E358</f>
        <v>203.62175872527601</v>
      </c>
      <c r="F363" s="36"/>
      <c r="G363" s="3">
        <f t="shared" si="52"/>
        <v>3.7097709660004938E-3</v>
      </c>
      <c r="H363" s="3">
        <f t="shared" si="53"/>
        <v>7.557027762989957E-4</v>
      </c>
      <c r="I363" s="3">
        <f t="shared" si="54"/>
        <v>3.0278004181090689E-4</v>
      </c>
      <c r="K363" s="3">
        <f t="shared" si="55"/>
        <v>93.234502467870456</v>
      </c>
      <c r="L363" s="3">
        <f t="shared" si="56"/>
        <v>17.84570942956362</v>
      </c>
      <c r="M363" s="3">
        <f t="shared" si="57"/>
        <v>6.4958326091618677</v>
      </c>
    </row>
    <row r="364" spans="1:13" x14ac:dyDescent="0.25">
      <c r="A364" s="30" t="str">
        <f>data!A359</f>
        <v>364101969393247518_179503352</v>
      </c>
      <c r="B364" s="30" t="str">
        <f>data!B359</f>
        <v>outside</v>
      </c>
      <c r="C364" s="35">
        <f>data!C359</f>
        <v>108.403840403263</v>
      </c>
      <c r="D364" s="36">
        <f>data!D359</f>
        <v>97.137906360801395</v>
      </c>
      <c r="E364" s="37">
        <f>data!E359</f>
        <v>93.661358879063499</v>
      </c>
      <c r="F364" s="36"/>
      <c r="G364" s="3">
        <f t="shared" si="52"/>
        <v>9.5297030809649592E-3</v>
      </c>
      <c r="H364" s="3">
        <f t="shared" si="53"/>
        <v>9.7702641948617368E-3</v>
      </c>
      <c r="I364" s="3">
        <f t="shared" si="54"/>
        <v>1.016030488034002E-2</v>
      </c>
      <c r="K364" s="3">
        <f t="shared" si="55"/>
        <v>243.99047257577419</v>
      </c>
      <c r="L364" s="3">
        <f t="shared" si="56"/>
        <v>250.8386266759841</v>
      </c>
      <c r="M364" s="3">
        <f t="shared" si="57"/>
        <v>250.05237328517259</v>
      </c>
    </row>
    <row r="365" spans="1:13" x14ac:dyDescent="0.25">
      <c r="A365" s="30" t="str">
        <f>data!A360</f>
        <v>364371151441142443_4930807</v>
      </c>
      <c r="B365" s="30" t="str">
        <f>data!B360</f>
        <v>outside</v>
      </c>
      <c r="C365" s="35">
        <f>data!C360</f>
        <v>104.465397923875</v>
      </c>
      <c r="D365" s="36">
        <f>data!D360</f>
        <v>101.24398735529</v>
      </c>
      <c r="E365" s="37">
        <f>data!E360</f>
        <v>99.430742449485194</v>
      </c>
      <c r="F365" s="36"/>
      <c r="G365" s="3">
        <f t="shared" si="52"/>
        <v>9.2124178274114506E-3</v>
      </c>
      <c r="H365" s="3">
        <f t="shared" si="53"/>
        <v>9.9006509215984022E-3</v>
      </c>
      <c r="I365" s="3">
        <f t="shared" si="54"/>
        <v>1.0348766063439945E-2</v>
      </c>
      <c r="K365" s="3">
        <f t="shared" si="55"/>
        <v>235.77170897930509</v>
      </c>
      <c r="L365" s="3">
        <f t="shared" si="56"/>
        <v>254.20863908391232</v>
      </c>
      <c r="M365" s="3">
        <f t="shared" si="57"/>
        <v>254.7088113423325</v>
      </c>
    </row>
    <row r="366" spans="1:13" x14ac:dyDescent="0.25">
      <c r="A366" s="30" t="str">
        <f>data!A361</f>
        <v>364384018940947400_200169985</v>
      </c>
      <c r="B366" s="30" t="str">
        <f>data!B361</f>
        <v>outside</v>
      </c>
      <c r="C366" s="35">
        <f>data!C361</f>
        <v>123.63963646460699</v>
      </c>
      <c r="D366" s="36">
        <f>data!D361</f>
        <v>85.104350890682994</v>
      </c>
      <c r="E366" s="37">
        <f>data!E361</f>
        <v>73.327737195095906</v>
      </c>
      <c r="F366" s="36"/>
      <c r="G366" s="3">
        <f t="shared" si="52"/>
        <v>9.9190493359192309E-3</v>
      </c>
      <c r="H366" s="3">
        <f t="shared" si="53"/>
        <v>8.8490698557102312E-3</v>
      </c>
      <c r="I366" s="3">
        <f t="shared" si="54"/>
        <v>7.9623697990322297E-3</v>
      </c>
      <c r="K366" s="3">
        <f t="shared" si="55"/>
        <v>254.07586037997007</v>
      </c>
      <c r="L366" s="3">
        <f t="shared" si="56"/>
        <v>227.02917589251845</v>
      </c>
      <c r="M366" s="3">
        <f t="shared" si="57"/>
        <v>195.74650301828623</v>
      </c>
    </row>
    <row r="367" spans="1:13" x14ac:dyDescent="0.25">
      <c r="A367" s="30" t="str">
        <f>data!A362</f>
        <v>364405107840434794_235512735</v>
      </c>
      <c r="B367" s="30" t="str">
        <f>data!B362</f>
        <v>outside</v>
      </c>
      <c r="C367" s="35">
        <f>data!C362</f>
        <v>87.333279935067594</v>
      </c>
      <c r="D367" s="36">
        <f>data!D362</f>
        <v>80.065658507411598</v>
      </c>
      <c r="E367" s="37">
        <f>data!E362</f>
        <v>81.0192981331966</v>
      </c>
      <c r="F367" s="36"/>
      <c r="G367" s="3">
        <f t="shared" si="52"/>
        <v>7.1055404982229859E-3</v>
      </c>
      <c r="H367" s="3">
        <f t="shared" si="53"/>
        <v>8.2663384753432819E-3</v>
      </c>
      <c r="I367" s="3">
        <f t="shared" si="54"/>
        <v>9.022528266700169E-3</v>
      </c>
      <c r="K367" s="3">
        <f t="shared" si="55"/>
        <v>181.19644428790659</v>
      </c>
      <c r="L367" s="3">
        <f t="shared" si="56"/>
        <v>211.96773496615822</v>
      </c>
      <c r="M367" s="3">
        <f t="shared" si="57"/>
        <v>221.94055610799796</v>
      </c>
    </row>
    <row r="368" spans="1:13" x14ac:dyDescent="0.25">
      <c r="A368" s="30" t="str">
        <f>data!A363</f>
        <v>364417060531553221_1161231</v>
      </c>
      <c r="B368" s="30" t="str">
        <f>data!B363</f>
        <v>outside</v>
      </c>
      <c r="C368" s="35">
        <f>data!C363</f>
        <v>111.96640181126899</v>
      </c>
      <c r="D368" s="36">
        <f>data!D363</f>
        <v>106.840937246358</v>
      </c>
      <c r="E368" s="37">
        <f>data!E363</f>
        <v>119.91870648041299</v>
      </c>
      <c r="F368" s="36"/>
      <c r="G368" s="3">
        <f t="shared" si="52"/>
        <v>9.7447015540815304E-3</v>
      </c>
      <c r="H368" s="3">
        <f t="shared" si="53"/>
        <v>9.9129651193304094E-3</v>
      </c>
      <c r="I368" s="3">
        <f t="shared" si="54"/>
        <v>9.2139721711112545E-3</v>
      </c>
      <c r="K368" s="3">
        <f t="shared" si="55"/>
        <v>249.55966182852626</v>
      </c>
      <c r="L368" s="3">
        <f t="shared" si="56"/>
        <v>254.52691533939623</v>
      </c>
      <c r="M368" s="3">
        <f t="shared" si="57"/>
        <v>226.67069028018133</v>
      </c>
    </row>
    <row r="369" spans="1:13" x14ac:dyDescent="0.25">
      <c r="A369" s="30" t="str">
        <f>data!A364</f>
        <v>364419082715472726_54582119</v>
      </c>
      <c r="B369" s="30" t="str">
        <f>data!B364</f>
        <v>outside</v>
      </c>
      <c r="C369" s="35">
        <f>data!C364</f>
        <v>144.993399974368</v>
      </c>
      <c r="D369" s="36">
        <f>data!D364</f>
        <v>125.299030287496</v>
      </c>
      <c r="E369" s="37">
        <f>data!E364</f>
        <v>114.341877055833</v>
      </c>
      <c r="F369" s="36"/>
      <c r="G369" s="3">
        <f t="shared" si="52"/>
        <v>8.2263009823788369E-3</v>
      </c>
      <c r="H369" s="3">
        <f t="shared" si="53"/>
        <v>8.6742918306051981E-3</v>
      </c>
      <c r="I369" s="3">
        <f t="shared" si="54"/>
        <v>9.7803814524796678E-3</v>
      </c>
      <c r="K369" s="3">
        <f t="shared" si="55"/>
        <v>210.22793996688171</v>
      </c>
      <c r="L369" s="3">
        <f t="shared" si="56"/>
        <v>222.51181336660176</v>
      </c>
      <c r="M369" s="3">
        <f t="shared" si="57"/>
        <v>240.66534790839995</v>
      </c>
    </row>
    <row r="370" spans="1:13" x14ac:dyDescent="0.25">
      <c r="A370" s="30" t="str">
        <f>data!A365</f>
        <v>364422040312514066_22712464</v>
      </c>
      <c r="B370" s="30" t="str">
        <f>data!B365</f>
        <v>outside</v>
      </c>
      <c r="C370" s="35">
        <f>data!C365</f>
        <v>93.830044000170801</v>
      </c>
      <c r="D370" s="36">
        <f>data!D365</f>
        <v>91.839111025673802</v>
      </c>
      <c r="E370" s="37">
        <f>data!E365</f>
        <v>94.161743346576003</v>
      </c>
      <c r="F370" s="36"/>
      <c r="G370" s="3">
        <f t="shared" si="52"/>
        <v>8.0113515602693308E-3</v>
      </c>
      <c r="H370" s="3">
        <f t="shared" si="53"/>
        <v>9.4573684974624626E-3</v>
      </c>
      <c r="I370" s="3">
        <f t="shared" si="54"/>
        <v>1.0185565408924497E-2</v>
      </c>
      <c r="K370" s="3">
        <f t="shared" si="55"/>
        <v>204.66002130148507</v>
      </c>
      <c r="L370" s="3">
        <f t="shared" si="56"/>
        <v>242.75143552536531</v>
      </c>
      <c r="M370" s="3">
        <f t="shared" si="57"/>
        <v>250.67650226871169</v>
      </c>
    </row>
    <row r="371" spans="1:13" x14ac:dyDescent="0.25">
      <c r="A371" s="30" t="str">
        <f>data!A366</f>
        <v>364453159223631509_13034806</v>
      </c>
      <c r="B371" s="30" t="str">
        <f>data!B366</f>
        <v>outside</v>
      </c>
      <c r="C371" s="35">
        <f>data!C366</f>
        <v>141.82113716946401</v>
      </c>
      <c r="D371" s="36">
        <f>data!D366</f>
        <v>129.241958221197</v>
      </c>
      <c r="E371" s="37">
        <f>data!E366</f>
        <v>121.711638685975</v>
      </c>
      <c r="F371" s="36"/>
      <c r="G371" s="3">
        <f t="shared" si="52"/>
        <v>8.6114319000514319E-3</v>
      </c>
      <c r="H371" s="3">
        <f t="shared" si="53"/>
        <v>8.2028543516084757E-3</v>
      </c>
      <c r="I371" s="3">
        <f t="shared" si="54"/>
        <v>8.998748271470609E-3</v>
      </c>
      <c r="K371" s="3">
        <f t="shared" si="55"/>
        <v>220.20413624638655</v>
      </c>
      <c r="L371" s="3">
        <f t="shared" si="56"/>
        <v>210.32690625569572</v>
      </c>
      <c r="M371" s="3">
        <f t="shared" si="57"/>
        <v>221.35300766452198</v>
      </c>
    </row>
    <row r="372" spans="1:13" x14ac:dyDescent="0.25">
      <c r="A372" s="30" t="str">
        <f>data!A367</f>
        <v>364473756123306222_11552981</v>
      </c>
      <c r="B372" s="30" t="str">
        <f>data!B367</f>
        <v>outside</v>
      </c>
      <c r="C372" s="35">
        <f>data!C367</f>
        <v>122.29217395019</v>
      </c>
      <c r="D372" s="36">
        <f>data!D367</f>
        <v>114.407375368448</v>
      </c>
      <c r="E372" s="37">
        <f>data!E367</f>
        <v>109.213133837413</v>
      </c>
      <c r="F372" s="36"/>
      <c r="G372" s="3">
        <f t="shared" si="52"/>
        <v>9.9417364338997491E-3</v>
      </c>
      <c r="H372" s="3">
        <f t="shared" si="53"/>
        <v>9.6278726346812355E-3</v>
      </c>
      <c r="I372" s="3">
        <f t="shared" si="54"/>
        <v>1.0142423481234789E-2</v>
      </c>
      <c r="K372" s="3">
        <f t="shared" si="55"/>
        <v>254.66353312209566</v>
      </c>
      <c r="L372" s="3">
        <f t="shared" si="56"/>
        <v>247.15833392991573</v>
      </c>
      <c r="M372" s="3">
        <f t="shared" si="57"/>
        <v>249.61056545005613</v>
      </c>
    </row>
    <row r="373" spans="1:13" x14ac:dyDescent="0.25">
      <c r="A373" s="30" t="str">
        <f>data!A368</f>
        <v>364488165930430541_23786915</v>
      </c>
      <c r="B373" s="30" t="str">
        <f>data!B368</f>
        <v>outside</v>
      </c>
      <c r="C373" s="35">
        <f>data!C368</f>
        <v>143.433326925541</v>
      </c>
      <c r="D373" s="36">
        <f>data!D368</f>
        <v>131.91339869281001</v>
      </c>
      <c r="E373" s="37">
        <f>data!E368</f>
        <v>123.68951044470001</v>
      </c>
      <c r="F373" s="36"/>
      <c r="G373" s="3">
        <f t="shared" si="52"/>
        <v>8.4200915994790595E-3</v>
      </c>
      <c r="H373" s="3">
        <f t="shared" si="53"/>
        <v>7.8549651593328006E-3</v>
      </c>
      <c r="I373" s="3">
        <f t="shared" si="54"/>
        <v>8.745129114205873E-3</v>
      </c>
      <c r="K373" s="3">
        <f t="shared" si="55"/>
        <v>215.24777385869535</v>
      </c>
      <c r="L373" s="3">
        <f t="shared" si="56"/>
        <v>201.33526328791908</v>
      </c>
      <c r="M373" s="3">
        <f t="shared" si="57"/>
        <v>215.08666742146951</v>
      </c>
    </row>
    <row r="374" spans="1:13" x14ac:dyDescent="0.25">
      <c r="A374" s="30" t="str">
        <f>data!A369</f>
        <v>364524167632283326_7579376</v>
      </c>
      <c r="B374" s="30" t="str">
        <f>data!B369</f>
        <v>outside</v>
      </c>
      <c r="C374" s="35">
        <f>data!C369</f>
        <v>109.28678072536199</v>
      </c>
      <c r="D374" s="36">
        <f>data!D369</f>
        <v>97.412437524029201</v>
      </c>
      <c r="E374" s="37">
        <f>data!E369</f>
        <v>95.240687342475098</v>
      </c>
      <c r="F374" s="36"/>
      <c r="G374" s="3">
        <f t="shared" si="52"/>
        <v>9.5896025908234952E-3</v>
      </c>
      <c r="H374" s="3">
        <f t="shared" si="53"/>
        <v>9.7821157635790343E-3</v>
      </c>
      <c r="I374" s="3">
        <f t="shared" si="54"/>
        <v>1.0234364161168743E-2</v>
      </c>
      <c r="K374" s="3">
        <f t="shared" si="55"/>
        <v>245.54207292769112</v>
      </c>
      <c r="L374" s="3">
        <f t="shared" si="56"/>
        <v>251.14494569042927</v>
      </c>
      <c r="M374" s="3">
        <f t="shared" si="57"/>
        <v>251.8822060818494</v>
      </c>
    </row>
    <row r="375" spans="1:13" x14ac:dyDescent="0.25">
      <c r="A375" s="30" t="str">
        <f>data!A370</f>
        <v>364525189348523628_10969926</v>
      </c>
      <c r="B375" s="30" t="str">
        <f>data!B370</f>
        <v>outside</v>
      </c>
      <c r="C375" s="35">
        <f>data!C370</f>
        <v>91.470684352172199</v>
      </c>
      <c r="D375" s="36">
        <f>data!D370</f>
        <v>92.962525097184795</v>
      </c>
      <c r="E375" s="37">
        <f>data!E370</f>
        <v>108.858868383954</v>
      </c>
      <c r="F375" s="36"/>
      <c r="G375" s="3">
        <f t="shared" si="52"/>
        <v>7.6931087575175597E-3</v>
      </c>
      <c r="H375" s="3">
        <f t="shared" si="53"/>
        <v>9.5367093397353275E-3</v>
      </c>
      <c r="I375" s="3">
        <f t="shared" si="54"/>
        <v>1.0161262438084297E-2</v>
      </c>
      <c r="K375" s="3">
        <f t="shared" si="55"/>
        <v>196.4164539348931</v>
      </c>
      <c r="L375" s="3">
        <f t="shared" si="56"/>
        <v>244.80210149119665</v>
      </c>
      <c r="M375" s="3">
        <f t="shared" si="57"/>
        <v>250.07603231271895</v>
      </c>
    </row>
    <row r="376" spans="1:13" x14ac:dyDescent="0.25">
      <c r="A376" s="30" t="str">
        <f>data!A371</f>
        <v>364536505031794568_10781350</v>
      </c>
      <c r="B376" s="30" t="str">
        <f>data!B371</f>
        <v>outside</v>
      </c>
      <c r="C376" s="35">
        <f>data!C371</f>
        <v>110.618415993848</v>
      </c>
      <c r="D376" s="36">
        <f>data!D371</f>
        <v>97.215654235550403</v>
      </c>
      <c r="E376" s="37">
        <f>data!E371</f>
        <v>94.542707932846298</v>
      </c>
      <c r="F376" s="36"/>
      <c r="G376" s="3">
        <f t="shared" si="52"/>
        <v>9.6717712196260543E-3</v>
      </c>
      <c r="H376" s="3">
        <f t="shared" si="53"/>
        <v>9.7736654622274412E-3</v>
      </c>
      <c r="I376" s="3">
        <f t="shared" si="54"/>
        <v>1.0203684057839842E-2</v>
      </c>
      <c r="K376" s="3">
        <f t="shared" si="55"/>
        <v>247.67051894782855</v>
      </c>
      <c r="L376" s="3">
        <f t="shared" si="56"/>
        <v>250.9265367992918</v>
      </c>
      <c r="M376" s="3">
        <f t="shared" si="57"/>
        <v>251.12417199552752</v>
      </c>
    </row>
    <row r="377" spans="1:13" x14ac:dyDescent="0.25">
      <c r="A377" s="30" t="str">
        <f>data!A372</f>
        <v>364539141187606395_22903492</v>
      </c>
      <c r="B377" s="30" t="str">
        <f>data!B372</f>
        <v>outside</v>
      </c>
      <c r="C377" s="35">
        <f>data!C372</f>
        <v>86.775086505190203</v>
      </c>
      <c r="D377" s="36">
        <f>data!D372</f>
        <v>88.1247597078046</v>
      </c>
      <c r="E377" s="37">
        <f>data!E372</f>
        <v>83.612243154342394</v>
      </c>
      <c r="F377" s="36"/>
      <c r="G377" s="3">
        <f t="shared" si="52"/>
        <v>7.0240495590610415E-3</v>
      </c>
      <c r="H377" s="3">
        <f t="shared" si="53"/>
        <v>9.1486322054745873E-3</v>
      </c>
      <c r="I377" s="3">
        <f t="shared" si="54"/>
        <v>9.3266002464402128E-3</v>
      </c>
      <c r="K377" s="3">
        <f t="shared" si="55"/>
        <v>179.08555272668465</v>
      </c>
      <c r="L377" s="3">
        <f t="shared" si="56"/>
        <v>234.77174954952039</v>
      </c>
      <c r="M377" s="3">
        <f t="shared" si="57"/>
        <v>229.45346839735132</v>
      </c>
    </row>
    <row r="378" spans="1:13" x14ac:dyDescent="0.25">
      <c r="A378" s="30" t="str">
        <f>data!A373</f>
        <v>364564917012909176_282272034</v>
      </c>
      <c r="B378" s="30" t="str">
        <f>data!B373</f>
        <v>outside</v>
      </c>
      <c r="C378" s="35">
        <f>data!C373</f>
        <v>81.931340510060195</v>
      </c>
      <c r="D378" s="36">
        <f>data!D373</f>
        <v>87.458039642872293</v>
      </c>
      <c r="E378" s="37">
        <f>data!E373</f>
        <v>94.066107052842895</v>
      </c>
      <c r="F378" s="36"/>
      <c r="G378" s="3">
        <f t="shared" si="52"/>
        <v>6.3034635001639472E-3</v>
      </c>
      <c r="H378" s="3">
        <f t="shared" si="53"/>
        <v>9.0860638634789812E-3</v>
      </c>
      <c r="I378" s="3">
        <f t="shared" si="54"/>
        <v>1.0180865519261026E-2</v>
      </c>
      <c r="K378" s="3">
        <f t="shared" si="55"/>
        <v>160.4199311679827</v>
      </c>
      <c r="L378" s="3">
        <f t="shared" si="56"/>
        <v>233.15459039424425</v>
      </c>
      <c r="M378" s="3">
        <f t="shared" si="57"/>
        <v>250.56037891251989</v>
      </c>
    </row>
    <row r="379" spans="1:13" x14ac:dyDescent="0.25">
      <c r="A379" s="30" t="str">
        <f>data!A374</f>
        <v>363364702873301087_7397923</v>
      </c>
      <c r="B379" s="30" t="str">
        <f>data!B374</f>
        <v>people</v>
      </c>
      <c r="C379" s="35">
        <f>data!C374</f>
        <v>126.038596266393</v>
      </c>
      <c r="D379" s="36">
        <f>data!D374</f>
        <v>125.92964244521301</v>
      </c>
      <c r="E379" s="37">
        <f>data!E374</f>
        <v>122.20984450425</v>
      </c>
      <c r="F379" s="36"/>
      <c r="G379" s="3">
        <f t="shared" si="52"/>
        <v>9.8511840005060091E-3</v>
      </c>
      <c r="H379" s="3">
        <f t="shared" si="53"/>
        <v>8.6026775995808828E-3</v>
      </c>
      <c r="I379" s="3">
        <f t="shared" si="54"/>
        <v>8.9364006697054445E-3</v>
      </c>
      <c r="K379" s="3">
        <f t="shared" si="55"/>
        <v>252.31791814373472</v>
      </c>
      <c r="L379" s="3">
        <f t="shared" si="56"/>
        <v>220.66085159176097</v>
      </c>
      <c r="M379" s="3">
        <f t="shared" si="57"/>
        <v>219.81254325239937</v>
      </c>
    </row>
    <row r="380" spans="1:13" x14ac:dyDescent="0.25">
      <c r="A380" s="30" t="str">
        <f>data!A375</f>
        <v>363368464310387108_7449911</v>
      </c>
      <c r="B380" s="30" t="str">
        <f>data!B375</f>
        <v>people</v>
      </c>
      <c r="C380" s="35">
        <f>data!C375</f>
        <v>131.323860481011</v>
      </c>
      <c r="D380" s="36">
        <f>data!D375</f>
        <v>130.63711606647001</v>
      </c>
      <c r="E380" s="37">
        <f>data!E375</f>
        <v>130.11096159596701</v>
      </c>
      <c r="F380" s="36"/>
      <c r="G380" s="3">
        <f t="shared" si="52"/>
        <v>9.5813865054584571E-3</v>
      </c>
      <c r="H380" s="3">
        <f t="shared" si="53"/>
        <v>8.0237150872308829E-3</v>
      </c>
      <c r="I380" s="3">
        <f t="shared" si="54"/>
        <v>7.8263115636792065E-3</v>
      </c>
      <c r="K380" s="3">
        <f t="shared" si="55"/>
        <v>245.32924846595714</v>
      </c>
      <c r="L380" s="3">
        <f t="shared" si="56"/>
        <v>205.69682189964863</v>
      </c>
      <c r="M380" s="3">
        <f t="shared" si="57"/>
        <v>192.38482007293447</v>
      </c>
    </row>
    <row r="381" spans="1:13" x14ac:dyDescent="0.25">
      <c r="A381" s="30" t="str">
        <f>data!A376</f>
        <v>363938925490445987_227209838</v>
      </c>
      <c r="B381" s="30" t="str">
        <f>data!B376</f>
        <v>people</v>
      </c>
      <c r="C381" s="35">
        <f>data!C376</f>
        <v>112.660066641035</v>
      </c>
      <c r="D381" s="36">
        <f>data!D376</f>
        <v>92.654844290657394</v>
      </c>
      <c r="E381" s="37">
        <f>data!E376</f>
        <v>80.174003588363405</v>
      </c>
      <c r="F381" s="36"/>
      <c r="G381" s="3">
        <f t="shared" si="52"/>
        <v>9.7781329440069439E-3</v>
      </c>
      <c r="H381" s="3">
        <f t="shared" si="53"/>
        <v>9.5156535045211356E-3</v>
      </c>
      <c r="I381" s="3">
        <f t="shared" si="54"/>
        <v>8.916816567474584E-3</v>
      </c>
      <c r="K381" s="3">
        <f t="shared" si="55"/>
        <v>250.42564815288603</v>
      </c>
      <c r="L381" s="3">
        <f t="shared" si="56"/>
        <v>244.25788638811773</v>
      </c>
      <c r="M381" s="3">
        <f t="shared" si="57"/>
        <v>219.32866557826452</v>
      </c>
    </row>
    <row r="382" spans="1:13" x14ac:dyDescent="0.25">
      <c r="A382" s="30" t="str">
        <f>data!A377</f>
        <v>363941253151642799_723508</v>
      </c>
      <c r="B382" s="30" t="str">
        <f>data!B377</f>
        <v>people</v>
      </c>
      <c r="C382" s="35">
        <f>data!C377</f>
        <v>177.17604340211</v>
      </c>
      <c r="D382" s="36">
        <f>data!D377</f>
        <v>156.43031526336</v>
      </c>
      <c r="E382" s="37">
        <f>data!E377</f>
        <v>140.62438591994501</v>
      </c>
      <c r="F382" s="36"/>
      <c r="G382" s="3">
        <f t="shared" si="52"/>
        <v>3.6289133061179991E-3</v>
      </c>
      <c r="H382" s="3">
        <f t="shared" si="53"/>
        <v>4.292581181374819E-3</v>
      </c>
      <c r="I382" s="3">
        <f t="shared" si="54"/>
        <v>6.1454306339198466E-3</v>
      </c>
      <c r="K382" s="3">
        <f t="shared" si="55"/>
        <v>91.140014986668135</v>
      </c>
      <c r="L382" s="3">
        <f t="shared" si="56"/>
        <v>109.26087421479286</v>
      </c>
      <c r="M382" s="3">
        <f t="shared" si="57"/>
        <v>150.85415682364427</v>
      </c>
    </row>
    <row r="383" spans="1:13" x14ac:dyDescent="0.25">
      <c r="A383" s="30" t="str">
        <f>data!A378</f>
        <v>363947012199906858_176178934</v>
      </c>
      <c r="B383" s="30" t="str">
        <f>data!B378</f>
        <v>people</v>
      </c>
      <c r="C383" s="35">
        <f>data!C378</f>
        <v>86.604212055192406</v>
      </c>
      <c r="D383" s="36">
        <f>data!D378</f>
        <v>54.7104532444786</v>
      </c>
      <c r="E383" s="37">
        <f>data!E378</f>
        <v>53.569449784270901</v>
      </c>
      <c r="F383" s="36"/>
      <c r="G383" s="3">
        <f t="shared" si="52"/>
        <v>6.9990193923732524E-3</v>
      </c>
      <c r="H383" s="3">
        <f t="shared" si="53"/>
        <v>4.6210097066181309E-3</v>
      </c>
      <c r="I383" s="3">
        <f t="shared" si="54"/>
        <v>4.8101667418321437E-3</v>
      </c>
      <c r="K383" s="3">
        <f t="shared" si="55"/>
        <v>178.43718656253682</v>
      </c>
      <c r="L383" s="3">
        <f t="shared" si="56"/>
        <v>117.74953124982135</v>
      </c>
      <c r="M383" s="3">
        <f t="shared" si="57"/>
        <v>117.86288774001564</v>
      </c>
    </row>
    <row r="384" spans="1:13" x14ac:dyDescent="0.25">
      <c r="A384" s="30" t="str">
        <f>data!A379</f>
        <v>363950794092363318_194036582</v>
      </c>
      <c r="B384" s="30" t="str">
        <f>data!B379</f>
        <v>people</v>
      </c>
      <c r="C384" s="35">
        <f>data!C379</f>
        <v>73.679151181169601</v>
      </c>
      <c r="D384" s="36">
        <f>data!D379</f>
        <v>50.168952112435299</v>
      </c>
      <c r="E384" s="37">
        <f>data!E379</f>
        <v>76.176064761416498</v>
      </c>
      <c r="F384" s="36"/>
      <c r="G384" s="3">
        <f t="shared" si="52"/>
        <v>5.0685117925235411E-3</v>
      </c>
      <c r="H384" s="3">
        <f t="shared" si="53"/>
        <v>3.9923210748660908E-3</v>
      </c>
      <c r="I384" s="3">
        <f t="shared" si="54"/>
        <v>8.3784903198545566E-3</v>
      </c>
      <c r="K384" s="3">
        <f t="shared" si="55"/>
        <v>128.43049571683079</v>
      </c>
      <c r="L384" s="3">
        <f t="shared" si="56"/>
        <v>101.50026613860501</v>
      </c>
      <c r="M384" s="3">
        <f t="shared" si="57"/>
        <v>206.02787447977661</v>
      </c>
    </row>
    <row r="385" spans="1:13" x14ac:dyDescent="0.25">
      <c r="A385" s="30" t="str">
        <f>data!A380</f>
        <v>363951826741196714_14969316</v>
      </c>
      <c r="B385" s="30" t="str">
        <f>data!B380</f>
        <v>people</v>
      </c>
      <c r="C385" s="35">
        <f>data!C380</f>
        <v>111.89587338203199</v>
      </c>
      <c r="D385" s="36">
        <f>data!D380</f>
        <v>83.840168311333201</v>
      </c>
      <c r="E385" s="37">
        <f>data!E380</f>
        <v>66.460303729334797</v>
      </c>
      <c r="F385" s="36"/>
      <c r="G385" s="3">
        <f t="shared" si="52"/>
        <v>9.7411453706100215E-3</v>
      </c>
      <c r="H385" s="3">
        <f t="shared" si="53"/>
        <v>8.7119856905461049E-3</v>
      </c>
      <c r="I385" s="3">
        <f t="shared" si="54"/>
        <v>6.8854146700256004E-3</v>
      </c>
      <c r="K385" s="3">
        <f t="shared" si="55"/>
        <v>249.46754462190964</v>
      </c>
      <c r="L385" s="3">
        <f t="shared" si="56"/>
        <v>223.48605958692539</v>
      </c>
      <c r="M385" s="3">
        <f t="shared" si="57"/>
        <v>169.13744344392757</v>
      </c>
    </row>
    <row r="386" spans="1:13" x14ac:dyDescent="0.25">
      <c r="A386" s="30" t="str">
        <f>data!A381</f>
        <v>364025841936596886_15083166</v>
      </c>
      <c r="B386" s="30" t="str">
        <f>data!B381</f>
        <v>people</v>
      </c>
      <c r="C386" s="35">
        <f>data!C381</f>
        <v>143.07949933786099</v>
      </c>
      <c r="D386" s="36">
        <f>data!D381</f>
        <v>130.04125550002101</v>
      </c>
      <c r="E386" s="37">
        <f>data!E381</f>
        <v>115.355771284548</v>
      </c>
      <c r="F386" s="36"/>
      <c r="G386" s="3">
        <f t="shared" si="52"/>
        <v>8.4628906120412691E-3</v>
      </c>
      <c r="H386" s="3">
        <f t="shared" si="53"/>
        <v>8.1009357549974067E-3</v>
      </c>
      <c r="I386" s="3">
        <f t="shared" si="54"/>
        <v>9.6899821607642714E-3</v>
      </c>
      <c r="K386" s="3">
        <f t="shared" si="55"/>
        <v>216.3564133635937</v>
      </c>
      <c r="L386" s="3">
        <f t="shared" si="56"/>
        <v>207.6926892324276</v>
      </c>
      <c r="M386" s="3">
        <f t="shared" si="57"/>
        <v>238.43179139899036</v>
      </c>
    </row>
    <row r="387" spans="1:13" x14ac:dyDescent="0.25">
      <c r="A387" s="30" t="str">
        <f>data!A382</f>
        <v>364026440713877916_28596645</v>
      </c>
      <c r="B387" s="30" t="str">
        <f>data!B382</f>
        <v>people</v>
      </c>
      <c r="C387" s="35">
        <f>data!C382</f>
        <v>103.110256738861</v>
      </c>
      <c r="D387" s="36">
        <f>data!D382</f>
        <v>61.748131060703102</v>
      </c>
      <c r="E387" s="37">
        <f>data!E382</f>
        <v>101.657813234226</v>
      </c>
      <c r="F387" s="36"/>
      <c r="G387" s="3">
        <f t="shared" si="52"/>
        <v>9.085393970491875E-3</v>
      </c>
      <c r="H387" s="3">
        <f t="shared" si="53"/>
        <v>5.6518477255312243E-3</v>
      </c>
      <c r="I387" s="3">
        <f t="shared" si="54"/>
        <v>1.0360042249862455E-2</v>
      </c>
      <c r="K387" s="3">
        <f t="shared" si="55"/>
        <v>232.48136050126703</v>
      </c>
      <c r="L387" s="3">
        <f t="shared" si="56"/>
        <v>144.39286375188951</v>
      </c>
      <c r="M387" s="3">
        <f t="shared" si="57"/>
        <v>254.98741971533397</v>
      </c>
    </row>
    <row r="388" spans="1:13" x14ac:dyDescent="0.25">
      <c r="A388" s="30" t="str">
        <f>data!A383</f>
        <v>364032907374344717_28596645</v>
      </c>
      <c r="B388" s="30" t="str">
        <f>data!B383</f>
        <v>people</v>
      </c>
      <c r="C388" s="35">
        <f>data!C383</f>
        <v>107.867668418129</v>
      </c>
      <c r="D388" s="36">
        <f>data!D383</f>
        <v>39.607415951129802</v>
      </c>
      <c r="E388" s="37">
        <f>data!E383</f>
        <v>62.582051774958302</v>
      </c>
      <c r="F388" s="36"/>
      <c r="G388" s="3">
        <f t="shared" si="52"/>
        <v>9.4912628331781743E-3</v>
      </c>
      <c r="H388" s="3">
        <f t="shared" si="53"/>
        <v>2.7043356476455231E-3</v>
      </c>
      <c r="I388" s="3">
        <f t="shared" si="54"/>
        <v>6.2543944730396222E-3</v>
      </c>
      <c r="K388" s="3">
        <f t="shared" si="55"/>
        <v>242.99473985384358</v>
      </c>
      <c r="L388" s="3">
        <f t="shared" si="56"/>
        <v>68.210628614914697</v>
      </c>
      <c r="M388" s="3">
        <f t="shared" si="57"/>
        <v>153.54640017575434</v>
      </c>
    </row>
    <row r="389" spans="1:13" x14ac:dyDescent="0.25">
      <c r="A389" s="30" t="str">
        <f>data!A384</f>
        <v>364042418285820580_28596645</v>
      </c>
      <c r="B389" s="30" t="str">
        <f>data!B384</f>
        <v>people</v>
      </c>
      <c r="C389" s="35">
        <f>data!C384</f>
        <v>70.058983724208602</v>
      </c>
      <c r="D389" s="36">
        <f>data!D384</f>
        <v>23.3668460848391</v>
      </c>
      <c r="E389" s="37">
        <f>data!E384</f>
        <v>65.096714938698696</v>
      </c>
      <c r="F389" s="36"/>
      <c r="G389" s="3">
        <f t="shared" si="52"/>
        <v>4.5449149990219864E-3</v>
      </c>
      <c r="H389" s="3">
        <f t="shared" si="53"/>
        <v>1.2982520357720871E-3</v>
      </c>
      <c r="I389" s="3">
        <f t="shared" si="54"/>
        <v>6.6643048245971347E-3</v>
      </c>
      <c r="K389" s="3">
        <f t="shared" si="55"/>
        <v>114.86756388352769</v>
      </c>
      <c r="L389" s="3">
        <f t="shared" si="56"/>
        <v>31.86859183560254</v>
      </c>
      <c r="M389" s="3">
        <f t="shared" si="57"/>
        <v>163.67433278033829</v>
      </c>
    </row>
    <row r="390" spans="1:13" x14ac:dyDescent="0.25">
      <c r="A390" s="30" t="str">
        <f>data!A385</f>
        <v>364043018868196481_49106632</v>
      </c>
      <c r="B390" s="30" t="str">
        <f>data!B385</f>
        <v>people</v>
      </c>
      <c r="C390" s="35">
        <f>data!C385</f>
        <v>99.195758041778703</v>
      </c>
      <c r="D390" s="36">
        <f>data!D385</f>
        <v>86.719370754837897</v>
      </c>
      <c r="E390" s="37">
        <f>data!E385</f>
        <v>61.051465248408697</v>
      </c>
      <c r="F390" s="36"/>
      <c r="G390" s="3">
        <f t="shared" si="52"/>
        <v>8.6723483829721278E-3</v>
      </c>
      <c r="H390" s="3">
        <f t="shared" si="53"/>
        <v>9.0143429517256912E-3</v>
      </c>
      <c r="I390" s="3">
        <f t="shared" si="54"/>
        <v>6.0047904012903875E-3</v>
      </c>
      <c r="K390" s="3">
        <f t="shared" si="55"/>
        <v>221.78207964793549</v>
      </c>
      <c r="L390" s="3">
        <f t="shared" si="56"/>
        <v>231.30087131895323</v>
      </c>
      <c r="M390" s="3">
        <f t="shared" si="57"/>
        <v>147.37926336913165</v>
      </c>
    </row>
    <row r="391" spans="1:13" x14ac:dyDescent="0.25">
      <c r="A391" s="30" t="str">
        <f>data!A386</f>
        <v>364043948821739362_172460</v>
      </c>
      <c r="B391" s="30" t="str">
        <f>data!B386</f>
        <v>people</v>
      </c>
      <c r="C391" s="35">
        <f>data!C386</f>
        <v>86.284303045837007</v>
      </c>
      <c r="D391" s="36">
        <f>data!D386</f>
        <v>52.348434362851798</v>
      </c>
      <c r="E391" s="37">
        <f>data!E386</f>
        <v>56.938965782391399</v>
      </c>
      <c r="F391" s="36"/>
      <c r="G391" s="3">
        <f t="shared" si="52"/>
        <v>6.9520579701829923E-3</v>
      </c>
      <c r="H391" s="3">
        <f t="shared" si="53"/>
        <v>4.2894100957688421E-3</v>
      </c>
      <c r="I391" s="3">
        <f t="shared" si="54"/>
        <v>5.3404165509250848E-3</v>
      </c>
      <c r="K391" s="3">
        <f t="shared" si="55"/>
        <v>177.22072653858984</v>
      </c>
      <c r="L391" s="3">
        <f t="shared" si="56"/>
        <v>109.17891343468733</v>
      </c>
      <c r="M391" s="3">
        <f t="shared" si="57"/>
        <v>130.96412880329072</v>
      </c>
    </row>
    <row r="392" spans="1:13" x14ac:dyDescent="0.25">
      <c r="A392" s="30" t="str">
        <f>data!A387</f>
        <v>364060498093867131_16217239</v>
      </c>
      <c r="B392" s="30" t="str">
        <f>data!B387</f>
        <v>people</v>
      </c>
      <c r="C392" s="35">
        <f>data!C387</f>
        <v>79.082030415652</v>
      </c>
      <c r="D392" s="36">
        <f>data!D387</f>
        <v>15.028237002862101</v>
      </c>
      <c r="E392" s="37">
        <f>data!E387</f>
        <v>24.198833781878701</v>
      </c>
      <c r="F392" s="36"/>
      <c r="G392" s="3">
        <f t="shared" ref="G392:G455" si="58">_xlfn.NORM.DIST(C392,C$5,C$4,0)</f>
        <v>5.8743948197919537E-3</v>
      </c>
      <c r="H392" s="3">
        <f t="shared" ref="H392:H455" si="59">_xlfn.NORM.DIST(D392,D$5,D$4,0)</f>
        <v>8.3587859656165757E-4</v>
      </c>
      <c r="I392" s="3">
        <f t="shared" ref="I392:I455" si="60">_xlfn.NORM.DIST(E392,E$5,E$4,0)</f>
        <v>1.3978714995061552E-3</v>
      </c>
      <c r="K392" s="3">
        <f t="shared" ref="K392:K455" si="61">(255/(G$4-G$5))*(G392-G$5)</f>
        <v>149.30559789490587</v>
      </c>
      <c r="L392" s="3">
        <f t="shared" ref="L392:L455" si="62">(255/(H$4-H$5))*(H392-H$5)</f>
        <v>19.917956473901871</v>
      </c>
      <c r="M392" s="3">
        <f t="shared" ref="M392:M455" si="63">(255/(I$4-I$5))*(I392-I$5)</f>
        <v>33.552998736465547</v>
      </c>
    </row>
    <row r="393" spans="1:13" x14ac:dyDescent="0.25">
      <c r="A393" s="30" t="str">
        <f>data!A388</f>
        <v>364061524298648330_42243409</v>
      </c>
      <c r="B393" s="30" t="str">
        <f>data!B388</f>
        <v>people</v>
      </c>
      <c r="C393" s="35">
        <f>data!C388</f>
        <v>111.426844376094</v>
      </c>
      <c r="D393" s="36">
        <f>data!D388</f>
        <v>100.63067623563499</v>
      </c>
      <c r="E393" s="37">
        <f>data!E388</f>
        <v>97.571265325302207</v>
      </c>
      <c r="F393" s="36"/>
      <c r="G393" s="3">
        <f t="shared" si="58"/>
        <v>9.7167634143222811E-3</v>
      </c>
      <c r="H393" s="3">
        <f t="shared" si="59"/>
        <v>9.8876263482146447E-3</v>
      </c>
      <c r="I393" s="3">
        <f t="shared" si="60"/>
        <v>1.0312899756680351E-2</v>
      </c>
      <c r="K393" s="3">
        <f t="shared" si="61"/>
        <v>248.83596930441828</v>
      </c>
      <c r="L393" s="3">
        <f t="shared" si="62"/>
        <v>253.8720022573749</v>
      </c>
      <c r="M393" s="3">
        <f t="shared" si="63"/>
        <v>253.82263821629095</v>
      </c>
    </row>
    <row r="394" spans="1:13" x14ac:dyDescent="0.25">
      <c r="A394" s="30" t="str">
        <f>data!A389</f>
        <v>364072054266635392_28598432</v>
      </c>
      <c r="B394" s="30" t="str">
        <f>data!B389</f>
        <v>people</v>
      </c>
      <c r="C394" s="35">
        <f>data!C389</f>
        <v>99.087989662095694</v>
      </c>
      <c r="D394" s="36">
        <f>data!D389</f>
        <v>82.507048571062299</v>
      </c>
      <c r="E394" s="37">
        <f>data!E389</f>
        <v>89.893395702507604</v>
      </c>
      <c r="F394" s="36"/>
      <c r="G394" s="3">
        <f t="shared" si="58"/>
        <v>8.6600778547669607E-3</v>
      </c>
      <c r="H394" s="3">
        <f t="shared" si="59"/>
        <v>8.5605366617749878E-3</v>
      </c>
      <c r="I394" s="3">
        <f t="shared" si="60"/>
        <v>9.9181531143055657E-3</v>
      </c>
      <c r="K394" s="3">
        <f t="shared" si="61"/>
        <v>221.46423137294448</v>
      </c>
      <c r="L394" s="3">
        <f t="shared" si="62"/>
        <v>219.5716649326433</v>
      </c>
      <c r="M394" s="3">
        <f t="shared" si="63"/>
        <v>244.06936564177124</v>
      </c>
    </row>
    <row r="395" spans="1:13" x14ac:dyDescent="0.25">
      <c r="A395" s="30" t="str">
        <f>data!A390</f>
        <v>364068686432239849_16217239</v>
      </c>
      <c r="B395" s="30" t="str">
        <f>data!B390</f>
        <v>people</v>
      </c>
      <c r="C395" s="35">
        <f>data!C390</f>
        <v>98.787859370327595</v>
      </c>
      <c r="D395" s="36">
        <f>data!D390</f>
        <v>81.9161967619291</v>
      </c>
      <c r="E395" s="37">
        <f>data!E390</f>
        <v>78.474849416890905</v>
      </c>
      <c r="F395" s="36"/>
      <c r="G395" s="3">
        <f t="shared" si="58"/>
        <v>8.6256676339001217E-3</v>
      </c>
      <c r="H395" s="3">
        <f t="shared" si="59"/>
        <v>8.4912662422144333E-3</v>
      </c>
      <c r="I395" s="3">
        <f t="shared" si="60"/>
        <v>8.6953676851490077E-3</v>
      </c>
      <c r="K395" s="3">
        <f t="shared" si="61"/>
        <v>220.57289000917339</v>
      </c>
      <c r="L395" s="3">
        <f t="shared" si="62"/>
        <v>217.78128197523588</v>
      </c>
      <c r="M395" s="3">
        <f t="shared" si="63"/>
        <v>213.85717810049783</v>
      </c>
    </row>
    <row r="396" spans="1:13" x14ac:dyDescent="0.25">
      <c r="A396" s="30" t="str">
        <f>data!A391</f>
        <v>364072055843457374_28183201</v>
      </c>
      <c r="B396" s="30" t="str">
        <f>data!B391</f>
        <v>people</v>
      </c>
      <c r="C396" s="35">
        <f>data!C391</f>
        <v>84.088278012730001</v>
      </c>
      <c r="D396" s="36">
        <f>data!D391</f>
        <v>50.836718783373897</v>
      </c>
      <c r="E396" s="37">
        <f>data!E391</f>
        <v>52.735507710709498</v>
      </c>
      <c r="F396" s="36"/>
      <c r="G396" s="3">
        <f t="shared" si="58"/>
        <v>6.6266765303888021E-3</v>
      </c>
      <c r="H396" s="3">
        <f t="shared" si="59"/>
        <v>4.0823671156430047E-3</v>
      </c>
      <c r="I396" s="3">
        <f t="shared" si="60"/>
        <v>4.6817337229228314E-3</v>
      </c>
      <c r="K396" s="3">
        <f t="shared" si="61"/>
        <v>168.79224427414007</v>
      </c>
      <c r="L396" s="3">
        <f t="shared" si="62"/>
        <v>103.82762170843908</v>
      </c>
      <c r="M396" s="3">
        <f t="shared" si="63"/>
        <v>114.68960618034204</v>
      </c>
    </row>
    <row r="397" spans="1:13" x14ac:dyDescent="0.25">
      <c r="A397" s="30" t="str">
        <f>data!A392</f>
        <v>364076416669951132_28598432</v>
      </c>
      <c r="B397" s="30" t="str">
        <f>data!B392</f>
        <v>people</v>
      </c>
      <c r="C397" s="35">
        <f>data!C392</f>
        <v>102.183989064035</v>
      </c>
      <c r="D397" s="36">
        <f>data!D392</f>
        <v>86.920682216241502</v>
      </c>
      <c r="E397" s="37">
        <f>data!E392</f>
        <v>78.812593446964797</v>
      </c>
      <c r="F397" s="36"/>
      <c r="G397" s="3">
        <f t="shared" si="58"/>
        <v>8.9936609267472732E-3</v>
      </c>
      <c r="H397" s="3">
        <f t="shared" si="59"/>
        <v>9.0341357503196228E-3</v>
      </c>
      <c r="I397" s="3">
        <f t="shared" si="60"/>
        <v>8.7402982876239824E-3</v>
      </c>
      <c r="K397" s="3">
        <f t="shared" si="61"/>
        <v>230.1051637128011</v>
      </c>
      <c r="L397" s="3">
        <f t="shared" si="62"/>
        <v>231.81244161846607</v>
      </c>
      <c r="M397" s="3">
        <f t="shared" si="63"/>
        <v>214.96730891817748</v>
      </c>
    </row>
    <row r="398" spans="1:13" x14ac:dyDescent="0.25">
      <c r="A398" s="30" t="str">
        <f>data!A393</f>
        <v>364082523016070960_12829928</v>
      </c>
      <c r="B398" s="30" t="str">
        <f>data!B393</f>
        <v>people</v>
      </c>
      <c r="C398" s="35">
        <f>data!C393</f>
        <v>64.632716049382694</v>
      </c>
      <c r="D398" s="36">
        <f>data!D393</f>
        <v>64.971357170318996</v>
      </c>
      <c r="E398" s="37">
        <f>data!E393</f>
        <v>75.716722200862804</v>
      </c>
      <c r="F398" s="36"/>
      <c r="G398" s="3">
        <f t="shared" si="58"/>
        <v>3.8010957576808668E-3</v>
      </c>
      <c r="H398" s="3">
        <f t="shared" si="59"/>
        <v>6.1346980901745224E-3</v>
      </c>
      <c r="I398" s="3">
        <f t="shared" si="60"/>
        <v>8.3130175288705557E-3</v>
      </c>
      <c r="K398" s="3">
        <f t="shared" si="61"/>
        <v>95.600124143985298</v>
      </c>
      <c r="L398" s="3">
        <f t="shared" si="62"/>
        <v>156.8727515498781</v>
      </c>
      <c r="M398" s="3">
        <f t="shared" si="63"/>
        <v>204.41019390157115</v>
      </c>
    </row>
    <row r="399" spans="1:13" x14ac:dyDescent="0.25">
      <c r="A399" s="30" t="str">
        <f>data!A394</f>
        <v>364084810561811543_6972492</v>
      </c>
      <c r="B399" s="30" t="str">
        <f>data!B394</f>
        <v>people</v>
      </c>
      <c r="C399" s="35">
        <f>data!C394</f>
        <v>50.493026186509397</v>
      </c>
      <c r="D399" s="36">
        <f>data!D394</f>
        <v>36.835202272630099</v>
      </c>
      <c r="E399" s="37">
        <f>data!E394</f>
        <v>28.470705711478399</v>
      </c>
      <c r="F399" s="36"/>
      <c r="G399" s="3">
        <f t="shared" si="58"/>
        <v>2.1890222950326612E-3</v>
      </c>
      <c r="H399" s="3">
        <f t="shared" si="59"/>
        <v>2.4137020321768742E-3</v>
      </c>
      <c r="I399" s="3">
        <f t="shared" si="60"/>
        <v>1.7347236335425833E-3</v>
      </c>
      <c r="K399" s="3">
        <f t="shared" si="61"/>
        <v>53.841956875702365</v>
      </c>
      <c r="L399" s="3">
        <f t="shared" si="62"/>
        <v>60.698829562941363</v>
      </c>
      <c r="M399" s="3">
        <f t="shared" si="63"/>
        <v>41.875832493330449</v>
      </c>
    </row>
    <row r="400" spans="1:13" x14ac:dyDescent="0.25">
      <c r="A400" s="30" t="str">
        <f>data!A395</f>
        <v>364086142406808258_181219915</v>
      </c>
      <c r="B400" s="30" t="str">
        <f>data!B395</f>
        <v>people</v>
      </c>
      <c r="C400" s="35">
        <f>data!C395</f>
        <v>91.130676235635804</v>
      </c>
      <c r="D400" s="36">
        <f>data!D395</f>
        <v>85.3107351873211</v>
      </c>
      <c r="E400" s="37">
        <f>data!E395</f>
        <v>65.836932376436394</v>
      </c>
      <c r="F400" s="36"/>
      <c r="G400" s="3">
        <f t="shared" si="58"/>
        <v>7.6461158330983015E-3</v>
      </c>
      <c r="H400" s="3">
        <f t="shared" si="59"/>
        <v>8.8708192085354253E-3</v>
      </c>
      <c r="I400" s="3">
        <f t="shared" si="60"/>
        <v>6.7844929361481378E-3</v>
      </c>
      <c r="K400" s="3">
        <f t="shared" si="61"/>
        <v>195.19917789642923</v>
      </c>
      <c r="L400" s="3">
        <f t="shared" si="62"/>
        <v>227.59131584893706</v>
      </c>
      <c r="M400" s="3">
        <f t="shared" si="63"/>
        <v>166.6439018313165</v>
      </c>
    </row>
    <row r="401" spans="1:13" x14ac:dyDescent="0.25">
      <c r="A401" s="30" t="str">
        <f>data!A396</f>
        <v>364087894669322007_13544664</v>
      </c>
      <c r="B401" s="30" t="str">
        <f>data!B396</f>
        <v>people</v>
      </c>
      <c r="C401" s="35">
        <f>data!C396</f>
        <v>71.746454355162498</v>
      </c>
      <c r="D401" s="36">
        <f>data!D396</f>
        <v>46.435954120210098</v>
      </c>
      <c r="E401" s="37">
        <f>data!E396</f>
        <v>27.483692169678299</v>
      </c>
      <c r="F401" s="36"/>
      <c r="G401" s="3">
        <f t="shared" si="58"/>
        <v>4.786743878368375E-3</v>
      </c>
      <c r="H401" s="3">
        <f t="shared" si="59"/>
        <v>3.506420910534032E-3</v>
      </c>
      <c r="I401" s="3">
        <f t="shared" si="60"/>
        <v>1.6521186403940119E-3</v>
      </c>
      <c r="K401" s="3">
        <f t="shared" si="61"/>
        <v>121.13175160699474</v>
      </c>
      <c r="L401" s="3">
        <f t="shared" si="62"/>
        <v>88.941552350808593</v>
      </c>
      <c r="M401" s="3">
        <f t="shared" si="63"/>
        <v>39.834854996099644</v>
      </c>
    </row>
    <row r="402" spans="1:13" x14ac:dyDescent="0.25">
      <c r="A402" s="30" t="str">
        <f>data!A397</f>
        <v>364090561352931823_192350229</v>
      </c>
      <c r="B402" s="30" t="str">
        <f>data!B397</f>
        <v>people</v>
      </c>
      <c r="C402" s="35">
        <f>data!C397</f>
        <v>95.546755521380604</v>
      </c>
      <c r="D402" s="36">
        <f>data!D397</f>
        <v>92.885311205092094</v>
      </c>
      <c r="E402" s="37">
        <f>data!E397</f>
        <v>88.125101456704598</v>
      </c>
      <c r="F402" s="36"/>
      <c r="G402" s="3">
        <f t="shared" si="58"/>
        <v>8.2331991044574671E-3</v>
      </c>
      <c r="H402" s="3">
        <f t="shared" si="59"/>
        <v>9.531473463510378E-3</v>
      </c>
      <c r="I402" s="3">
        <f t="shared" si="60"/>
        <v>9.7741891226068873E-3</v>
      </c>
      <c r="K402" s="3">
        <f t="shared" si="61"/>
        <v>210.40662471188287</v>
      </c>
      <c r="L402" s="3">
        <f t="shared" si="62"/>
        <v>244.66677354573721</v>
      </c>
      <c r="M402" s="3">
        <f t="shared" si="63"/>
        <v>240.51234982143148</v>
      </c>
    </row>
    <row r="403" spans="1:13" x14ac:dyDescent="0.25">
      <c r="A403" s="30" t="str">
        <f>data!A398</f>
        <v>364091795933793601_20504386</v>
      </c>
      <c r="B403" s="30" t="str">
        <f>data!B398</f>
        <v>people</v>
      </c>
      <c r="C403" s="35">
        <f>data!C398</f>
        <v>101.262302960399</v>
      </c>
      <c r="D403" s="36">
        <f>data!D398</f>
        <v>79.150967576573095</v>
      </c>
      <c r="E403" s="37">
        <f>data!E398</f>
        <v>77.296178820111805</v>
      </c>
      <c r="F403" s="36"/>
      <c r="G403" s="3">
        <f t="shared" si="58"/>
        <v>8.898581219107176E-3</v>
      </c>
      <c r="H403" s="3">
        <f t="shared" si="59"/>
        <v>8.1509799734786389E-3</v>
      </c>
      <c r="I403" s="3">
        <f t="shared" si="60"/>
        <v>8.5352231135986754E-3</v>
      </c>
      <c r="K403" s="3">
        <f t="shared" si="61"/>
        <v>227.64227698496404</v>
      </c>
      <c r="L403" s="3">
        <f t="shared" si="62"/>
        <v>208.98614633076733</v>
      </c>
      <c r="M403" s="3">
        <f t="shared" si="63"/>
        <v>209.90037773795763</v>
      </c>
    </row>
    <row r="404" spans="1:13" x14ac:dyDescent="0.25">
      <c r="A404" s="30" t="str">
        <f>data!A399</f>
        <v>364093053131183503_7011172</v>
      </c>
      <c r="B404" s="30" t="str">
        <f>data!B399</f>
        <v>people</v>
      </c>
      <c r="C404" s="35">
        <f>data!C399</f>
        <v>86.690930838566302</v>
      </c>
      <c r="D404" s="36">
        <f>data!D399</f>
        <v>62.044288521508697</v>
      </c>
      <c r="E404" s="37">
        <f>data!E399</f>
        <v>58.485336836259499</v>
      </c>
      <c r="F404" s="36"/>
      <c r="G404" s="3">
        <f t="shared" si="58"/>
        <v>7.0117269656717936E-3</v>
      </c>
      <c r="H404" s="3">
        <f t="shared" si="59"/>
        <v>5.6961100125305008E-3</v>
      </c>
      <c r="I404" s="3">
        <f t="shared" si="60"/>
        <v>5.5886140105245261E-3</v>
      </c>
      <c r="K404" s="3">
        <f t="shared" si="61"/>
        <v>178.76635578693603</v>
      </c>
      <c r="L404" s="3">
        <f t="shared" si="62"/>
        <v>145.53687940535477</v>
      </c>
      <c r="M404" s="3">
        <f t="shared" si="63"/>
        <v>137.09651149111704</v>
      </c>
    </row>
    <row r="405" spans="1:13" x14ac:dyDescent="0.25">
      <c r="A405" s="30" t="str">
        <f>data!A400</f>
        <v>364093901295048803_1886269</v>
      </c>
      <c r="B405" s="30" t="str">
        <f>data!B400</f>
        <v>people</v>
      </c>
      <c r="C405" s="35">
        <f>data!C400</f>
        <v>104.46154256909701</v>
      </c>
      <c r="D405" s="36">
        <f>data!D400</f>
        <v>88.809378871374193</v>
      </c>
      <c r="E405" s="37">
        <f>data!E400</f>
        <v>56.972948438634702</v>
      </c>
      <c r="F405" s="36"/>
      <c r="G405" s="3">
        <f t="shared" si="58"/>
        <v>9.2120688801742394E-3</v>
      </c>
      <c r="H405" s="3">
        <f t="shared" si="59"/>
        <v>9.2106879292319938E-3</v>
      </c>
      <c r="I405" s="3">
        <f t="shared" si="60"/>
        <v>5.3458432375136974E-3</v>
      </c>
      <c r="K405" s="3">
        <f t="shared" si="61"/>
        <v>235.76267006300449</v>
      </c>
      <c r="L405" s="3">
        <f t="shared" si="62"/>
        <v>236.37565942807569</v>
      </c>
      <c r="M405" s="3">
        <f t="shared" si="63"/>
        <v>131.09820962322325</v>
      </c>
    </row>
    <row r="406" spans="1:13" x14ac:dyDescent="0.25">
      <c r="A406" s="30" t="str">
        <f>data!A401</f>
        <v>364102975924663538_6972492</v>
      </c>
      <c r="B406" s="30" t="str">
        <f>data!B401</f>
        <v>people</v>
      </c>
      <c r="C406" s="35">
        <f>data!C401</f>
        <v>58.221560083728498</v>
      </c>
      <c r="D406" s="36">
        <f>data!D401</f>
        <v>31.201161946259901</v>
      </c>
      <c r="E406" s="37">
        <f>data!E401</f>
        <v>21.053270109786801</v>
      </c>
      <c r="F406" s="36"/>
      <c r="G406" s="3">
        <f t="shared" si="58"/>
        <v>3.005682658072658E-3</v>
      </c>
      <c r="H406" s="3">
        <f t="shared" si="59"/>
        <v>1.8878188757990232E-3</v>
      </c>
      <c r="I406" s="3">
        <f t="shared" si="60"/>
        <v>1.183064451483126E-3</v>
      </c>
      <c r="K406" s="3">
        <f t="shared" si="61"/>
        <v>74.996228583134354</v>
      </c>
      <c r="L406" s="3">
        <f t="shared" si="62"/>
        <v>47.106703995642675</v>
      </c>
      <c r="M406" s="3">
        <f t="shared" si="63"/>
        <v>28.245615555971202</v>
      </c>
    </row>
    <row r="407" spans="1:13" x14ac:dyDescent="0.25">
      <c r="A407" s="30" t="str">
        <f>data!A402</f>
        <v>364113922234742562_20846244</v>
      </c>
      <c r="B407" s="30" t="str">
        <f>data!B402</f>
        <v>people</v>
      </c>
      <c r="C407" s="35">
        <f>data!C402</f>
        <v>137.66742492203801</v>
      </c>
      <c r="D407" s="36">
        <f>data!D402</f>
        <v>119.97037464223099</v>
      </c>
      <c r="E407" s="37">
        <f>data!E402</f>
        <v>116.22647272416501</v>
      </c>
      <c r="F407" s="36"/>
      <c r="G407" s="3">
        <f t="shared" si="58"/>
        <v>9.0568997150516205E-3</v>
      </c>
      <c r="H407" s="3">
        <f t="shared" si="59"/>
        <v>9.2126367346390299E-3</v>
      </c>
      <c r="I407" s="3">
        <f t="shared" si="60"/>
        <v>9.6076992264254747E-3</v>
      </c>
      <c r="K407" s="3">
        <f t="shared" si="61"/>
        <v>231.74326269590728</v>
      </c>
      <c r="L407" s="3">
        <f t="shared" si="62"/>
        <v>236.42602880666752</v>
      </c>
      <c r="M407" s="3">
        <f t="shared" si="63"/>
        <v>236.3987712268374</v>
      </c>
    </row>
    <row r="408" spans="1:13" x14ac:dyDescent="0.25">
      <c r="A408" s="30" t="str">
        <f>data!A403</f>
        <v>364387965242343282_26808230</v>
      </c>
      <c r="B408" s="30" t="str">
        <f>data!B403</f>
        <v>people</v>
      </c>
      <c r="C408" s="35">
        <f>data!C403</f>
        <v>90.261117518902907</v>
      </c>
      <c r="D408" s="36">
        <f>data!D403</f>
        <v>89.592144047161298</v>
      </c>
      <c r="E408" s="37">
        <f>data!E403</f>
        <v>92.976996027168994</v>
      </c>
      <c r="F408" s="36"/>
      <c r="G408" s="3">
        <f t="shared" si="58"/>
        <v>7.5247704211851328E-3</v>
      </c>
      <c r="H408" s="3">
        <f t="shared" si="59"/>
        <v>9.2788528232792111E-3</v>
      </c>
      <c r="I408" s="3">
        <f t="shared" si="60"/>
        <v>1.0123089884445196E-2</v>
      </c>
      <c r="K408" s="3">
        <f t="shared" si="61"/>
        <v>192.05592039277627</v>
      </c>
      <c r="L408" s="3">
        <f t="shared" si="62"/>
        <v>238.13746865876664</v>
      </c>
      <c r="M408" s="3">
        <f t="shared" si="63"/>
        <v>249.13287718347493</v>
      </c>
    </row>
    <row r="409" spans="1:13" x14ac:dyDescent="0.25">
      <c r="A409" s="30" t="str">
        <f>data!A404</f>
        <v>364384688769549591_238508280</v>
      </c>
      <c r="B409" s="30" t="str">
        <f>data!B404</f>
        <v>people</v>
      </c>
      <c r="C409" s="35">
        <f>data!C404</f>
        <v>108.444305608953</v>
      </c>
      <c r="D409" s="36">
        <f>data!D404</f>
        <v>72.733318381819004</v>
      </c>
      <c r="E409" s="37">
        <f>data!E404</f>
        <v>63.475095048912699</v>
      </c>
      <c r="F409" s="36"/>
      <c r="G409" s="3">
        <f t="shared" si="58"/>
        <v>9.5325412511544135E-3</v>
      </c>
      <c r="H409" s="3">
        <f t="shared" si="59"/>
        <v>7.2787226027710887E-3</v>
      </c>
      <c r="I409" s="3">
        <f t="shared" si="60"/>
        <v>6.4001222128621388E-3</v>
      </c>
      <c r="K409" s="3">
        <f t="shared" si="61"/>
        <v>244.06399080447352</v>
      </c>
      <c r="L409" s="3">
        <f t="shared" si="62"/>
        <v>186.44153434638895</v>
      </c>
      <c r="M409" s="3">
        <f t="shared" si="63"/>
        <v>157.14699411521653</v>
      </c>
    </row>
    <row r="410" spans="1:13" x14ac:dyDescent="0.25">
      <c r="A410" s="30" t="str">
        <f>data!A405</f>
        <v>364401010263541299_251375848</v>
      </c>
      <c r="B410" s="30" t="str">
        <f>data!B405</f>
        <v>people</v>
      </c>
      <c r="C410" s="35">
        <f>data!C405</f>
        <v>129.52429621085901</v>
      </c>
      <c r="D410" s="36">
        <f>data!D405</f>
        <v>120.871096586782</v>
      </c>
      <c r="E410" s="37">
        <f>data!E405</f>
        <v>100.230669827844</v>
      </c>
      <c r="F410" s="36"/>
      <c r="G410" s="3">
        <f t="shared" si="58"/>
        <v>9.6913162828275411E-3</v>
      </c>
      <c r="H410" s="3">
        <f t="shared" si="59"/>
        <v>9.1306235315712254E-3</v>
      </c>
      <c r="I410" s="3">
        <f t="shared" si="60"/>
        <v>1.0356801239627914E-2</v>
      </c>
      <c r="K410" s="3">
        <f t="shared" si="61"/>
        <v>248.17680233834855</v>
      </c>
      <c r="L410" s="3">
        <f t="shared" si="62"/>
        <v>234.30629224398322</v>
      </c>
      <c r="M410" s="3">
        <f t="shared" si="63"/>
        <v>254.90734188099415</v>
      </c>
    </row>
    <row r="411" spans="1:13" x14ac:dyDescent="0.25">
      <c r="A411" s="30" t="str">
        <f>data!A406</f>
        <v>364402317127444892_200748449</v>
      </c>
      <c r="B411" s="30" t="str">
        <f>data!B406</f>
        <v>people</v>
      </c>
      <c r="C411" s="35">
        <f>data!C406</f>
        <v>117.455818275022</v>
      </c>
      <c r="D411" s="36">
        <f>data!D406</f>
        <v>88.685003631082097</v>
      </c>
      <c r="E411" s="37">
        <f>data!E406</f>
        <v>73.421173480285404</v>
      </c>
      <c r="F411" s="36"/>
      <c r="G411" s="3">
        <f t="shared" si="58"/>
        <v>9.9306997921081875E-3</v>
      </c>
      <c r="H411" s="3">
        <f t="shared" si="59"/>
        <v>9.1995816420795823E-3</v>
      </c>
      <c r="I411" s="3">
        <f t="shared" si="60"/>
        <v>7.9763789199054323E-3</v>
      </c>
      <c r="K411" s="3">
        <f t="shared" si="61"/>
        <v>254.37764668782916</v>
      </c>
      <c r="L411" s="3">
        <f t="shared" si="62"/>
        <v>236.08860317283867</v>
      </c>
      <c r="M411" s="3">
        <f t="shared" si="63"/>
        <v>196.09263585321992</v>
      </c>
    </row>
    <row r="412" spans="1:13" x14ac:dyDescent="0.25">
      <c r="A412" s="30" t="str">
        <f>data!A407</f>
        <v>364406920314833659_176890977</v>
      </c>
      <c r="B412" s="30" t="str">
        <f>data!B407</f>
        <v>people</v>
      </c>
      <c r="C412" s="35">
        <f>data!C407</f>
        <v>127.467213464906</v>
      </c>
      <c r="D412" s="36">
        <f>data!D407</f>
        <v>98.791832201290106</v>
      </c>
      <c r="E412" s="37">
        <f>data!E407</f>
        <v>88.470545516681597</v>
      </c>
      <c r="F412" s="36"/>
      <c r="G412" s="3">
        <f t="shared" si="58"/>
        <v>9.7943023849704509E-3</v>
      </c>
      <c r="H412" s="3">
        <f t="shared" si="59"/>
        <v>9.8349276025975641E-3</v>
      </c>
      <c r="I412" s="3">
        <f t="shared" si="60"/>
        <v>9.8037727683059784E-3</v>
      </c>
      <c r="K412" s="3">
        <f t="shared" si="61"/>
        <v>250.84449148480189</v>
      </c>
      <c r="L412" s="3">
        <f t="shared" si="62"/>
        <v>252.50993549600514</v>
      </c>
      <c r="M412" s="3">
        <f t="shared" si="63"/>
        <v>241.24329298668658</v>
      </c>
    </row>
    <row r="413" spans="1:13" x14ac:dyDescent="0.25">
      <c r="A413" s="30" t="str">
        <f>data!A408</f>
        <v>364405720793342204_18005119</v>
      </c>
      <c r="B413" s="30" t="str">
        <f>data!B408</f>
        <v>people</v>
      </c>
      <c r="C413" s="35">
        <f>data!C408</f>
        <v>140.041650647187</v>
      </c>
      <c r="D413" s="36">
        <f>data!D408</f>
        <v>113.851638258789</v>
      </c>
      <c r="E413" s="37">
        <f>data!E408</f>
        <v>122.893310265282</v>
      </c>
      <c r="F413" s="36"/>
      <c r="G413" s="3">
        <f t="shared" si="58"/>
        <v>8.8111084416165383E-3</v>
      </c>
      <c r="H413" s="3">
        <f t="shared" si="59"/>
        <v>9.6601851428939952E-3</v>
      </c>
      <c r="I413" s="3">
        <f t="shared" si="60"/>
        <v>8.8491606150050434E-3</v>
      </c>
      <c r="K413" s="3">
        <f t="shared" si="61"/>
        <v>225.37643553387102</v>
      </c>
      <c r="L413" s="3">
        <f t="shared" si="62"/>
        <v>247.99349220356586</v>
      </c>
      <c r="M413" s="3">
        <f t="shared" si="63"/>
        <v>217.65704415102593</v>
      </c>
    </row>
    <row r="414" spans="1:13" x14ac:dyDescent="0.25">
      <c r="A414" s="30" t="str">
        <f>data!A409</f>
        <v>364408260965906732_210511485</v>
      </c>
      <c r="B414" s="30" t="str">
        <f>data!B409</f>
        <v>people</v>
      </c>
      <c r="C414" s="35">
        <f>data!C409</f>
        <v>145.47577854671201</v>
      </c>
      <c r="D414" s="36">
        <f>data!D409</f>
        <v>103.97533000128099</v>
      </c>
      <c r="E414" s="37">
        <f>data!E409</f>
        <v>97.199164851125602</v>
      </c>
      <c r="F414" s="36"/>
      <c r="G414" s="3">
        <f t="shared" si="58"/>
        <v>8.164783281282206E-3</v>
      </c>
      <c r="H414" s="3">
        <f t="shared" si="59"/>
        <v>9.9307134572138179E-3</v>
      </c>
      <c r="I414" s="3">
        <f t="shared" si="60"/>
        <v>1.0302852069528795E-2</v>
      </c>
      <c r="K414" s="3">
        <f t="shared" si="61"/>
        <v>208.63442297657446</v>
      </c>
      <c r="L414" s="3">
        <f t="shared" si="62"/>
        <v>254.98564392614867</v>
      </c>
      <c r="M414" s="3">
        <f t="shared" si="63"/>
        <v>253.57438320658886</v>
      </c>
    </row>
    <row r="415" spans="1:13" x14ac:dyDescent="0.25">
      <c r="A415" s="30" t="str">
        <f>data!A410</f>
        <v>364556240674821734_47981220</v>
      </c>
      <c r="B415" s="30" t="str">
        <f>data!B410</f>
        <v>people</v>
      </c>
      <c r="C415" s="35">
        <f>data!C410</f>
        <v>185.008426246315</v>
      </c>
      <c r="D415" s="36">
        <f>data!D410</f>
        <v>156.734642658806</v>
      </c>
      <c r="E415" s="37">
        <f>data!E410</f>
        <v>142.047535136058</v>
      </c>
      <c r="F415" s="36"/>
      <c r="G415" s="3">
        <f t="shared" si="58"/>
        <v>2.6971176765382921E-3</v>
      </c>
      <c r="H415" s="3">
        <f t="shared" si="59"/>
        <v>4.2505441918230446E-3</v>
      </c>
      <c r="I415" s="3">
        <f t="shared" si="60"/>
        <v>5.9135797360909794E-3</v>
      </c>
      <c r="K415" s="3">
        <f t="shared" si="61"/>
        <v>67.003349591825923</v>
      </c>
      <c r="L415" s="3">
        <f t="shared" si="62"/>
        <v>108.17437423180348</v>
      </c>
      <c r="M415" s="3">
        <f t="shared" si="63"/>
        <v>145.12565970567485</v>
      </c>
    </row>
    <row r="416" spans="1:13" x14ac:dyDescent="0.25">
      <c r="A416" s="30" t="str">
        <f>data!A411</f>
        <v>364561007669342197_1046466</v>
      </c>
      <c r="B416" s="30" t="str">
        <f>data!B411</f>
        <v>people</v>
      </c>
      <c r="C416" s="35">
        <f>data!C411</f>
        <v>134.12670340467301</v>
      </c>
      <c r="D416" s="36">
        <f>data!D411</f>
        <v>130.67026570976901</v>
      </c>
      <c r="E416" s="37">
        <f>data!E411</f>
        <v>128.985902857875</v>
      </c>
      <c r="F416" s="36"/>
      <c r="G416" s="3">
        <f t="shared" si="58"/>
        <v>9.3749224340525083E-3</v>
      </c>
      <c r="H416" s="3">
        <f t="shared" si="59"/>
        <v>8.0193889195217024E-3</v>
      </c>
      <c r="I416" s="3">
        <f t="shared" si="60"/>
        <v>7.9960629329827778E-3</v>
      </c>
      <c r="K416" s="3">
        <f t="shared" si="61"/>
        <v>239.98112914731431</v>
      </c>
      <c r="L416" s="3">
        <f t="shared" si="62"/>
        <v>205.58500653911608</v>
      </c>
      <c r="M416" s="3">
        <f t="shared" si="63"/>
        <v>196.5789820922881</v>
      </c>
    </row>
    <row r="417" spans="1:13" x14ac:dyDescent="0.25">
      <c r="A417" s="30" t="str">
        <f>data!A412</f>
        <v>364563825764887461_5222841</v>
      </c>
      <c r="B417" s="30" t="str">
        <f>data!B412</f>
        <v>people</v>
      </c>
      <c r="C417" s="35">
        <f>data!C412</f>
        <v>70.777297193387099</v>
      </c>
      <c r="D417" s="36">
        <f>data!D412</f>
        <v>73.917093852791595</v>
      </c>
      <c r="E417" s="37">
        <f>data!E412</f>
        <v>76.799115724721204</v>
      </c>
      <c r="F417" s="36"/>
      <c r="G417" s="3">
        <f t="shared" si="58"/>
        <v>4.647332115002201E-3</v>
      </c>
      <c r="H417" s="3">
        <f t="shared" si="59"/>
        <v>7.4465618843021315E-3</v>
      </c>
      <c r="I417" s="3">
        <f t="shared" si="60"/>
        <v>8.4661966893417925E-3</v>
      </c>
      <c r="K417" s="3">
        <f t="shared" si="61"/>
        <v>117.52051435962534</v>
      </c>
      <c r="L417" s="3">
        <f t="shared" si="62"/>
        <v>190.77955613322101</v>
      </c>
      <c r="M417" s="3">
        <f t="shared" si="63"/>
        <v>208.19489513632823</v>
      </c>
    </row>
    <row r="418" spans="1:13" x14ac:dyDescent="0.25">
      <c r="A418" s="30" t="str">
        <f>data!A413</f>
        <v>364564045447466702_50094514</v>
      </c>
      <c r="B418" s="30" t="str">
        <f>data!B413</f>
        <v>people</v>
      </c>
      <c r="C418" s="35">
        <f>data!C413</f>
        <v>73.850880003417402</v>
      </c>
      <c r="D418" s="36">
        <f>data!D413</f>
        <v>53.833525567089502</v>
      </c>
      <c r="E418" s="37">
        <f>data!E413</f>
        <v>64.587861506258207</v>
      </c>
      <c r="F418" s="36"/>
      <c r="G418" s="3">
        <f t="shared" si="58"/>
        <v>5.0937634083015647E-3</v>
      </c>
      <c r="H418" s="3">
        <f t="shared" si="59"/>
        <v>4.4968228276678077E-3</v>
      </c>
      <c r="I418" s="3">
        <f t="shared" si="60"/>
        <v>6.5815093713861928E-3</v>
      </c>
      <c r="K418" s="3">
        <f t="shared" si="61"/>
        <v>129.08459816308093</v>
      </c>
      <c r="L418" s="3">
        <f t="shared" si="62"/>
        <v>114.53976187038357</v>
      </c>
      <c r="M418" s="3">
        <f t="shared" si="63"/>
        <v>161.62864945738676</v>
      </c>
    </row>
    <row r="419" spans="1:13" x14ac:dyDescent="0.25">
      <c r="A419" s="30" t="str">
        <f>data!A414</f>
        <v>364564905715994338_50094514</v>
      </c>
      <c r="B419" s="30" t="str">
        <f>data!B414</f>
        <v>people</v>
      </c>
      <c r="C419" s="35">
        <f>data!C414</f>
        <v>104.055448759024</v>
      </c>
      <c r="D419" s="36">
        <f>data!D414</f>
        <v>37.0682109445085</v>
      </c>
      <c r="E419" s="37">
        <f>data!E414</f>
        <v>45.109188773548603</v>
      </c>
      <c r="F419" s="36"/>
      <c r="G419" s="3">
        <f t="shared" si="58"/>
        <v>9.1749118166027342E-3</v>
      </c>
      <c r="H419" s="3">
        <f t="shared" si="59"/>
        <v>2.4373252029992951E-3</v>
      </c>
      <c r="I419" s="3">
        <f t="shared" si="60"/>
        <v>3.5766257571031414E-3</v>
      </c>
      <c r="K419" s="3">
        <f t="shared" si="61"/>
        <v>234.80017616197082</v>
      </c>
      <c r="L419" s="3">
        <f t="shared" si="62"/>
        <v>61.309400752039096</v>
      </c>
      <c r="M419" s="3">
        <f t="shared" si="63"/>
        <v>87.384955404670364</v>
      </c>
    </row>
    <row r="420" spans="1:13" x14ac:dyDescent="0.25">
      <c r="A420" s="30" t="str">
        <f>data!A415</f>
        <v>364567311842471008_1046466</v>
      </c>
      <c r="B420" s="30" t="str">
        <f>data!B415</f>
        <v>people</v>
      </c>
      <c r="C420" s="35">
        <f>data!C415</f>
        <v>115.01991755307699</v>
      </c>
      <c r="D420" s="36">
        <f>data!D415</f>
        <v>112.710079456619</v>
      </c>
      <c r="E420" s="37">
        <f>data!E415</f>
        <v>103.77051561365199</v>
      </c>
      <c r="F420" s="36"/>
      <c r="G420" s="3">
        <f t="shared" si="58"/>
        <v>9.8705599944731576E-3</v>
      </c>
      <c r="H420" s="3">
        <f t="shared" si="59"/>
        <v>9.721062017939857E-3</v>
      </c>
      <c r="I420" s="3">
        <f t="shared" si="60"/>
        <v>1.0338735131685369E-2</v>
      </c>
      <c r="K420" s="3">
        <f t="shared" si="61"/>
        <v>252.81982206797665</v>
      </c>
      <c r="L420" s="3">
        <f t="shared" si="62"/>
        <v>249.56693322317815</v>
      </c>
      <c r="M420" s="3">
        <f t="shared" si="63"/>
        <v>254.46097031956859</v>
      </c>
    </row>
    <row r="421" spans="1:13" x14ac:dyDescent="0.25">
      <c r="A421" s="30" t="str">
        <f>data!A416</f>
        <v>364570268234321696_50094514</v>
      </c>
      <c r="B421" s="30" t="str">
        <f>data!B416</f>
        <v>people</v>
      </c>
      <c r="C421" s="35">
        <f>data!C416</f>
        <v>73.5936925968644</v>
      </c>
      <c r="D421" s="36">
        <f>data!D416</f>
        <v>55.338651800589403</v>
      </c>
      <c r="E421" s="37">
        <f>data!E416</f>
        <v>66.004933999743699</v>
      </c>
      <c r="F421" s="36"/>
      <c r="G421" s="3">
        <f t="shared" si="58"/>
        <v>5.0559577496130347E-3</v>
      </c>
      <c r="H421" s="3">
        <f t="shared" si="59"/>
        <v>4.710695246562961E-3</v>
      </c>
      <c r="I421" s="3">
        <f t="shared" si="60"/>
        <v>6.8117210448120592E-3</v>
      </c>
      <c r="K421" s="3">
        <f t="shared" si="61"/>
        <v>128.10530344991702</v>
      </c>
      <c r="L421" s="3">
        <f t="shared" si="62"/>
        <v>120.06756921265969</v>
      </c>
      <c r="M421" s="3">
        <f t="shared" si="63"/>
        <v>167.31664514811899</v>
      </c>
    </row>
    <row r="422" spans="1:13" x14ac:dyDescent="0.25">
      <c r="A422" s="30" t="str">
        <f>data!A417</f>
        <v>364570753683066659_50094514</v>
      </c>
      <c r="B422" s="30" t="str">
        <f>data!B417</f>
        <v>people</v>
      </c>
      <c r="C422" s="35">
        <f>data!C417</f>
        <v>94.462546456491097</v>
      </c>
      <c r="D422" s="36">
        <f>data!D417</f>
        <v>45.966519287453501</v>
      </c>
      <c r="E422" s="37">
        <f>data!E417</f>
        <v>44.6683754111666</v>
      </c>
      <c r="F422" s="36"/>
      <c r="G422" s="3">
        <f t="shared" si="58"/>
        <v>8.0941123963498424E-3</v>
      </c>
      <c r="H422" s="3">
        <f t="shared" si="59"/>
        <v>3.4475531557135149E-3</v>
      </c>
      <c r="I422" s="3">
        <f t="shared" si="60"/>
        <v>3.5171733116019892E-3</v>
      </c>
      <c r="K422" s="3">
        <f t="shared" si="61"/>
        <v>206.80380749757799</v>
      </c>
      <c r="L422" s="3">
        <f t="shared" si="62"/>
        <v>87.420039623729508</v>
      </c>
      <c r="M422" s="3">
        <f t="shared" si="63"/>
        <v>85.916023578661367</v>
      </c>
    </row>
    <row r="423" spans="1:13" x14ac:dyDescent="0.25">
      <c r="A423" s="30" t="str">
        <f>data!A418</f>
        <v>363934390354765198_8447360</v>
      </c>
      <c r="B423" s="30" t="str">
        <f>data!B418</f>
        <v>basketball</v>
      </c>
      <c r="C423" s="35">
        <f>data!C418</f>
        <v>80.260231107693599</v>
      </c>
      <c r="D423" s="36">
        <f>data!D418</f>
        <v>73.301411850143097</v>
      </c>
      <c r="E423" s="37">
        <f>data!E418</f>
        <v>69.174484172754006</v>
      </c>
      <c r="F423" s="36"/>
      <c r="G423" s="3">
        <f t="shared" si="58"/>
        <v>6.0518648113180758E-3</v>
      </c>
      <c r="H423" s="3">
        <f t="shared" si="59"/>
        <v>7.3595887553930955E-3</v>
      </c>
      <c r="I423" s="3">
        <f t="shared" si="60"/>
        <v>7.320227152149846E-3</v>
      </c>
      <c r="K423" s="3">
        <f t="shared" si="61"/>
        <v>153.90267226090566</v>
      </c>
      <c r="L423" s="3">
        <f t="shared" si="62"/>
        <v>188.53162391714696</v>
      </c>
      <c r="M423" s="3">
        <f t="shared" si="63"/>
        <v>179.88064984955639</v>
      </c>
    </row>
    <row r="424" spans="1:13" x14ac:dyDescent="0.25">
      <c r="A424" s="30" t="str">
        <f>data!A419</f>
        <v>363934912579463074_9537648</v>
      </c>
      <c r="B424" s="30" t="str">
        <f>data!B419</f>
        <v>basketball</v>
      </c>
      <c r="C424" s="35">
        <f>data!C419</f>
        <v>101.536919560852</v>
      </c>
      <c r="D424" s="36">
        <f>data!D419</f>
        <v>83.317356572258504</v>
      </c>
      <c r="E424" s="37">
        <f>data!E419</f>
        <v>78.099149899611305</v>
      </c>
      <c r="F424" s="36"/>
      <c r="G424" s="3">
        <f t="shared" si="58"/>
        <v>8.9272984797409746E-3</v>
      </c>
      <c r="H424" s="3">
        <f t="shared" si="59"/>
        <v>8.6534107595931074E-3</v>
      </c>
      <c r="I424" s="3">
        <f t="shared" si="60"/>
        <v>8.644877678257409E-3</v>
      </c>
      <c r="K424" s="3">
        <f t="shared" si="61"/>
        <v>228.38615138077668</v>
      </c>
      <c r="L424" s="3">
        <f t="shared" si="62"/>
        <v>221.97211526877547</v>
      </c>
      <c r="M424" s="3">
        <f t="shared" si="63"/>
        <v>212.60968731364625</v>
      </c>
    </row>
    <row r="425" spans="1:13" x14ac:dyDescent="0.25">
      <c r="A425" s="30" t="str">
        <f>data!A420</f>
        <v>363935708970373040_1944242</v>
      </c>
      <c r="B425" s="30" t="str">
        <f>data!B420</f>
        <v>basketball</v>
      </c>
      <c r="C425" s="35">
        <f>data!C420</f>
        <v>86.479420308428303</v>
      </c>
      <c r="D425" s="36">
        <f>data!D420</f>
        <v>75.740569866290798</v>
      </c>
      <c r="E425" s="37">
        <f>data!E420</f>
        <v>71.890138408304495</v>
      </c>
      <c r="F425" s="36"/>
      <c r="G425" s="3">
        <f t="shared" si="58"/>
        <v>6.9807157369646778E-3</v>
      </c>
      <c r="H425" s="3">
        <f t="shared" si="59"/>
        <v>7.6996097750667951E-3</v>
      </c>
      <c r="I425" s="3">
        <f t="shared" si="60"/>
        <v>7.7441527270655118E-3</v>
      </c>
      <c r="K425" s="3">
        <f t="shared" si="61"/>
        <v>177.96305984196127</v>
      </c>
      <c r="L425" s="3">
        <f t="shared" si="62"/>
        <v>197.31990385894682</v>
      </c>
      <c r="M425" s="3">
        <f t="shared" si="63"/>
        <v>190.35486606730166</v>
      </c>
    </row>
    <row r="426" spans="1:13" x14ac:dyDescent="0.25">
      <c r="A426" s="30" t="str">
        <f>data!A421</f>
        <v>363936029572992502_32242690</v>
      </c>
      <c r="B426" s="30" t="str">
        <f>data!B421</f>
        <v>basketball</v>
      </c>
      <c r="C426" s="35">
        <f>data!C421</f>
        <v>96.754720406681201</v>
      </c>
      <c r="D426" s="36">
        <f>data!D421</f>
        <v>89.559539066171098</v>
      </c>
      <c r="E426" s="37">
        <f>data!E421</f>
        <v>87.915844333376</v>
      </c>
      <c r="F426" s="36"/>
      <c r="G426" s="3">
        <f t="shared" si="58"/>
        <v>8.3837483594293855E-3</v>
      </c>
      <c r="H426" s="3">
        <f t="shared" si="59"/>
        <v>9.2760737684288094E-3</v>
      </c>
      <c r="I426" s="3">
        <f t="shared" si="60"/>
        <v>9.7559300025116744E-3</v>
      </c>
      <c r="K426" s="3">
        <f t="shared" si="61"/>
        <v>214.30636074556551</v>
      </c>
      <c r="L426" s="3">
        <f t="shared" si="62"/>
        <v>238.06564041702327</v>
      </c>
      <c r="M426" s="3">
        <f t="shared" si="63"/>
        <v>240.06120937806219</v>
      </c>
    </row>
    <row r="427" spans="1:13" x14ac:dyDescent="0.25">
      <c r="A427" s="30" t="str">
        <f>data!A422</f>
        <v>363938991665051265_7896788</v>
      </c>
      <c r="B427" s="30" t="str">
        <f>data!B422</f>
        <v>basketball</v>
      </c>
      <c r="C427" s="35">
        <f>data!C422</f>
        <v>141.434298773975</v>
      </c>
      <c r="D427" s="36">
        <f>data!D422</f>
        <v>130.778002050493</v>
      </c>
      <c r="E427" s="37">
        <f>data!E422</f>
        <v>103.49552522534</v>
      </c>
      <c r="F427" s="36"/>
      <c r="G427" s="3">
        <f t="shared" si="58"/>
        <v>8.6559022386423906E-3</v>
      </c>
      <c r="H427" s="3">
        <f t="shared" si="59"/>
        <v>8.0053073268270096E-3</v>
      </c>
      <c r="I427" s="3">
        <f t="shared" si="60"/>
        <v>1.0343268509399079E-2</v>
      </c>
      <c r="K427" s="3">
        <f t="shared" si="61"/>
        <v>221.35606876086877</v>
      </c>
      <c r="L427" s="3">
        <f t="shared" si="62"/>
        <v>205.22104969095969</v>
      </c>
      <c r="M427" s="3">
        <f t="shared" si="63"/>
        <v>254.57297955227307</v>
      </c>
    </row>
    <row r="428" spans="1:13" x14ac:dyDescent="0.25">
      <c r="A428" s="30" t="str">
        <f>data!A423</f>
        <v>363939472233467616_18538586</v>
      </c>
      <c r="B428" s="30" t="str">
        <f>data!B423</f>
        <v>basketball</v>
      </c>
      <c r="C428" s="35">
        <f>data!C423</f>
        <v>169.63907044299199</v>
      </c>
      <c r="D428" s="36">
        <f>data!D423</f>
        <v>129.361068392498</v>
      </c>
      <c r="E428" s="37">
        <f>data!E423</f>
        <v>98.1300568157545</v>
      </c>
      <c r="F428" s="36"/>
      <c r="G428" s="3">
        <f t="shared" si="58"/>
        <v>4.6572604495894532E-3</v>
      </c>
      <c r="H428" s="3">
        <f t="shared" si="59"/>
        <v>8.187791211525762E-3</v>
      </c>
      <c r="I428" s="3">
        <f t="shared" si="60"/>
        <v>1.032619547345251E-2</v>
      </c>
      <c r="K428" s="3">
        <f t="shared" si="61"/>
        <v>117.77769188037486</v>
      </c>
      <c r="L428" s="3">
        <f t="shared" si="62"/>
        <v>209.93758005469653</v>
      </c>
      <c r="M428" s="3">
        <f t="shared" si="63"/>
        <v>254.1511444930571</v>
      </c>
    </row>
    <row r="429" spans="1:13" x14ac:dyDescent="0.25">
      <c r="A429" s="30" t="str">
        <f>data!A424</f>
        <v>363939492958384189_2540331</v>
      </c>
      <c r="B429" s="30" t="str">
        <f>data!B424</f>
        <v>basketball</v>
      </c>
      <c r="C429" s="35">
        <f>data!C424</f>
        <v>98.770237942671599</v>
      </c>
      <c r="D429" s="36">
        <f>data!D424</f>
        <v>75.127995642701507</v>
      </c>
      <c r="E429" s="37">
        <f>data!E424</f>
        <v>64.046670084155593</v>
      </c>
      <c r="F429" s="36"/>
      <c r="G429" s="3">
        <f t="shared" si="58"/>
        <v>8.6236365429118705E-3</v>
      </c>
      <c r="H429" s="3">
        <f t="shared" si="59"/>
        <v>7.6154066759409611E-3</v>
      </c>
      <c r="I429" s="3">
        <f t="shared" si="60"/>
        <v>6.4933361984467483E-3</v>
      </c>
      <c r="K429" s="3">
        <f t="shared" si="61"/>
        <v>220.52027786761181</v>
      </c>
      <c r="L429" s="3">
        <f t="shared" si="62"/>
        <v>195.14356662016348</v>
      </c>
      <c r="M429" s="3">
        <f t="shared" si="63"/>
        <v>159.45009517187069</v>
      </c>
    </row>
    <row r="430" spans="1:13" x14ac:dyDescent="0.25">
      <c r="A430" s="30" t="str">
        <f>data!A425</f>
        <v>363944813083627039_235078202</v>
      </c>
      <c r="B430" s="30" t="str">
        <f>data!B425</f>
        <v>basketball</v>
      </c>
      <c r="C430" s="35">
        <f>data!C425</f>
        <v>122.588822675039</v>
      </c>
      <c r="D430" s="36">
        <f>data!D425</f>
        <v>111.987953351275</v>
      </c>
      <c r="E430" s="37">
        <f>data!E425</f>
        <v>88.002135930625002</v>
      </c>
      <c r="F430" s="36"/>
      <c r="G430" s="3">
        <f t="shared" si="58"/>
        <v>9.9377017060718123E-3</v>
      </c>
      <c r="H430" s="3">
        <f t="shared" si="59"/>
        <v>9.7557003346603471E-3</v>
      </c>
      <c r="I430" s="3">
        <f t="shared" si="60"/>
        <v>9.7634903361843075E-3</v>
      </c>
      <c r="K430" s="3">
        <f t="shared" si="61"/>
        <v>254.55901999448409</v>
      </c>
      <c r="L430" s="3">
        <f t="shared" si="62"/>
        <v>250.46220500474192</v>
      </c>
      <c r="M430" s="3">
        <f t="shared" si="63"/>
        <v>240.24800766118349</v>
      </c>
    </row>
    <row r="431" spans="1:13" x14ac:dyDescent="0.25">
      <c r="A431" s="30" t="str">
        <f>data!A426</f>
        <v>363945167577849403_28718238</v>
      </c>
      <c r="B431" s="30" t="str">
        <f>data!B426</f>
        <v>basketball</v>
      </c>
      <c r="C431" s="35">
        <f>data!C426</f>
        <v>165.68129779144701</v>
      </c>
      <c r="D431" s="36">
        <f>data!D426</f>
        <v>151.87489854329499</v>
      </c>
      <c r="E431" s="37">
        <f>data!E426</f>
        <v>104.869921824939</v>
      </c>
      <c r="F431" s="36"/>
      <c r="G431" s="3">
        <f t="shared" si="58"/>
        <v>5.2345306560976955E-3</v>
      </c>
      <c r="H431" s="3">
        <f t="shared" si="59"/>
        <v>4.9398732001301434E-3</v>
      </c>
      <c r="I431" s="3">
        <f t="shared" si="60"/>
        <v>1.0315373073827678E-2</v>
      </c>
      <c r="K431" s="3">
        <f t="shared" si="61"/>
        <v>132.73094705198974</v>
      </c>
      <c r="L431" s="3">
        <f t="shared" si="62"/>
        <v>125.99096775540278</v>
      </c>
      <c r="M431" s="3">
        <f t="shared" si="63"/>
        <v>253.88374813772307</v>
      </c>
    </row>
    <row r="432" spans="1:13" x14ac:dyDescent="0.25">
      <c r="A432" s="30" t="str">
        <f>data!A427</f>
        <v>363947320808320706_258088850</v>
      </c>
      <c r="B432" s="30" t="str">
        <f>data!B427</f>
        <v>basketball</v>
      </c>
      <c r="C432" s="35">
        <f>data!C427</f>
        <v>94.736500918450105</v>
      </c>
      <c r="D432" s="36">
        <f>data!D427</f>
        <v>70.355280020504907</v>
      </c>
      <c r="E432" s="37">
        <f>data!E427</f>
        <v>87.167862787816603</v>
      </c>
      <c r="F432" s="36"/>
      <c r="G432" s="3">
        <f t="shared" si="58"/>
        <v>8.1295947322190532E-3</v>
      </c>
      <c r="H432" s="3">
        <f t="shared" si="59"/>
        <v>6.9346791599984754E-3</v>
      </c>
      <c r="I432" s="3">
        <f t="shared" si="60"/>
        <v>9.6886023001894004E-3</v>
      </c>
      <c r="K432" s="3">
        <f t="shared" si="61"/>
        <v>207.72292027415202</v>
      </c>
      <c r="L432" s="3">
        <f t="shared" si="62"/>
        <v>177.54928971360752</v>
      </c>
      <c r="M432" s="3">
        <f t="shared" si="63"/>
        <v>238.39769824946896</v>
      </c>
    </row>
    <row r="433" spans="1:13" x14ac:dyDescent="0.25">
      <c r="A433" s="30" t="str">
        <f>data!A428</f>
        <v>363947386604749766_10505127</v>
      </c>
      <c r="B433" s="30" t="str">
        <f>data!B428</f>
        <v>basketball</v>
      </c>
      <c r="C433" s="35">
        <f>data!C428</f>
        <v>94.467117348028495</v>
      </c>
      <c r="D433" s="36">
        <f>data!D428</f>
        <v>86.951813405100594</v>
      </c>
      <c r="E433" s="37">
        <f>data!E428</f>
        <v>75.0189457046435</v>
      </c>
      <c r="F433" s="36"/>
      <c r="G433" s="3">
        <f t="shared" si="58"/>
        <v>8.0947062448415222E-3</v>
      </c>
      <c r="H433" s="3">
        <f t="shared" si="59"/>
        <v>9.0371801610021636E-3</v>
      </c>
      <c r="I433" s="3">
        <f t="shared" si="60"/>
        <v>8.2123006163888693E-3</v>
      </c>
      <c r="K433" s="3">
        <f t="shared" si="61"/>
        <v>206.81919018653241</v>
      </c>
      <c r="L433" s="3">
        <f t="shared" si="62"/>
        <v>231.89112832248705</v>
      </c>
      <c r="M433" s="3">
        <f t="shared" si="63"/>
        <v>201.92171294986923</v>
      </c>
    </row>
    <row r="434" spans="1:13" x14ac:dyDescent="0.25">
      <c r="A434" s="30" t="str">
        <f>data!A429</f>
        <v>363947869598767610_245258189</v>
      </c>
      <c r="B434" s="30" t="str">
        <f>data!B429</f>
        <v>basketball</v>
      </c>
      <c r="C434" s="35">
        <f>data!C429</f>
        <v>74.216658122944196</v>
      </c>
      <c r="D434" s="36">
        <f>data!D429</f>
        <v>69.697071639113105</v>
      </c>
      <c r="E434" s="37">
        <f>data!E429</f>
        <v>61.729879533512701</v>
      </c>
      <c r="F434" s="36"/>
      <c r="G434" s="3">
        <f t="shared" si="58"/>
        <v>5.1476537753873284E-3</v>
      </c>
      <c r="H434" s="3">
        <f t="shared" si="59"/>
        <v>6.8381237762647666E-3</v>
      </c>
      <c r="I434" s="3">
        <f t="shared" si="60"/>
        <v>6.1153632470248237E-3</v>
      </c>
      <c r="K434" s="3">
        <f t="shared" si="61"/>
        <v>130.48054134746891</v>
      </c>
      <c r="L434" s="3">
        <f t="shared" si="62"/>
        <v>175.05369181511861</v>
      </c>
      <c r="M434" s="3">
        <f t="shared" si="63"/>
        <v>150.11126153712206</v>
      </c>
    </row>
    <row r="435" spans="1:13" x14ac:dyDescent="0.25">
      <c r="A435" s="30" t="str">
        <f>data!A430</f>
        <v>363947912700969720_50214687</v>
      </c>
      <c r="B435" s="30" t="str">
        <f>data!B430</f>
        <v>basketball</v>
      </c>
      <c r="C435" s="35">
        <f>data!C430</f>
        <v>72.704205647400499</v>
      </c>
      <c r="D435" s="36">
        <f>data!D430</f>
        <v>63.249540774915602</v>
      </c>
      <c r="E435" s="37">
        <f>data!E430</f>
        <v>56.381050023495199</v>
      </c>
      <c r="F435" s="36"/>
      <c r="G435" s="3">
        <f t="shared" si="58"/>
        <v>4.925792112698283E-3</v>
      </c>
      <c r="H435" s="3">
        <f t="shared" si="59"/>
        <v>5.8765499546629867E-3</v>
      </c>
      <c r="I435" s="3">
        <f t="shared" si="60"/>
        <v>5.2515217384282832E-3</v>
      </c>
      <c r="K435" s="3">
        <f t="shared" si="61"/>
        <v>124.73357222003885</v>
      </c>
      <c r="L435" s="3">
        <f t="shared" si="62"/>
        <v>150.200581448435</v>
      </c>
      <c r="M435" s="3">
        <f t="shared" si="63"/>
        <v>128.76774448061178</v>
      </c>
    </row>
    <row r="436" spans="1:13" x14ac:dyDescent="0.25">
      <c r="A436" s="30" t="str">
        <f>data!A431</f>
        <v>363948564259048578_220057850</v>
      </c>
      <c r="B436" s="30" t="str">
        <f>data!B431</f>
        <v>basketball</v>
      </c>
      <c r="C436" s="35">
        <f>data!C431</f>
        <v>81.505403904481199</v>
      </c>
      <c r="D436" s="36">
        <f>data!D431</f>
        <v>73.265282583621598</v>
      </c>
      <c r="E436" s="37">
        <f>data!E431</f>
        <v>67.947402708360002</v>
      </c>
      <c r="F436" s="36"/>
      <c r="G436" s="3">
        <f t="shared" si="58"/>
        <v>6.2393891349468121E-3</v>
      </c>
      <c r="H436" s="3">
        <f t="shared" si="59"/>
        <v>7.3544630292594233E-3</v>
      </c>
      <c r="I436" s="3">
        <f t="shared" si="60"/>
        <v>7.1247305927947284E-3</v>
      </c>
      <c r="K436" s="3">
        <f t="shared" si="61"/>
        <v>158.76018791040755</v>
      </c>
      <c r="L436" s="3">
        <f t="shared" si="62"/>
        <v>188.39914294226213</v>
      </c>
      <c r="M436" s="3">
        <f t="shared" si="63"/>
        <v>175.05038398763443</v>
      </c>
    </row>
    <row r="437" spans="1:13" x14ac:dyDescent="0.25">
      <c r="A437" s="30" t="str">
        <f>data!A432</f>
        <v>363948831402546102_276897739</v>
      </c>
      <c r="B437" s="30" t="str">
        <f>data!B432</f>
        <v>basketball</v>
      </c>
      <c r="C437" s="35">
        <f>data!C432</f>
        <v>103.07132940322001</v>
      </c>
      <c r="D437" s="36">
        <f>data!D432</f>
        <v>89.211991114528601</v>
      </c>
      <c r="E437" s="37">
        <f>data!E432</f>
        <v>105.373403391857</v>
      </c>
      <c r="F437" s="36"/>
      <c r="G437" s="3">
        <f t="shared" si="58"/>
        <v>9.0816176881207428E-3</v>
      </c>
      <c r="H437" s="3">
        <f t="shared" si="59"/>
        <v>9.246123987426285E-3</v>
      </c>
      <c r="I437" s="3">
        <f t="shared" si="60"/>
        <v>1.0301887858588803E-2</v>
      </c>
      <c r="K437" s="3">
        <f t="shared" si="61"/>
        <v>232.38354198706176</v>
      </c>
      <c r="L437" s="3">
        <f t="shared" si="62"/>
        <v>237.29154986256765</v>
      </c>
      <c r="M437" s="3">
        <f t="shared" si="63"/>
        <v>253.55055979403113</v>
      </c>
    </row>
    <row r="438" spans="1:13" x14ac:dyDescent="0.25">
      <c r="A438" s="30" t="str">
        <f>data!A433</f>
        <v>363948919417215440_37084101</v>
      </c>
      <c r="B438" s="30" t="str">
        <f>data!B433</f>
        <v>basketball</v>
      </c>
      <c r="C438" s="35">
        <f>data!C433</f>
        <v>89.382641291810799</v>
      </c>
      <c r="D438" s="36">
        <f>data!D433</f>
        <v>72.080460506642694</v>
      </c>
      <c r="E438" s="37">
        <f>data!E433</f>
        <v>81.372709214404694</v>
      </c>
      <c r="F438" s="36"/>
      <c r="G438" s="3">
        <f t="shared" si="58"/>
        <v>7.4005971428582661E-3</v>
      </c>
      <c r="H438" s="3">
        <f t="shared" si="59"/>
        <v>7.1851123739054236E-3</v>
      </c>
      <c r="I438" s="3">
        <f t="shared" si="60"/>
        <v>9.0658009465216412E-3</v>
      </c>
      <c r="K438" s="3">
        <f t="shared" si="61"/>
        <v>188.83941156314367</v>
      </c>
      <c r="L438" s="3">
        <f t="shared" si="62"/>
        <v>184.02205775792129</v>
      </c>
      <c r="M438" s="3">
        <f t="shared" si="63"/>
        <v>223.00972350810477</v>
      </c>
    </row>
    <row r="439" spans="1:13" x14ac:dyDescent="0.25">
      <c r="A439" s="30" t="str">
        <f>data!A434</f>
        <v>363951508199217446_11552981</v>
      </c>
      <c r="B439" s="30" t="str">
        <f>data!B434</f>
        <v>basketball</v>
      </c>
      <c r="C439" s="35">
        <f>data!C434</f>
        <v>74.357341193558</v>
      </c>
      <c r="D439" s="36">
        <f>data!D434</f>
        <v>67.213251313597297</v>
      </c>
      <c r="E439" s="37">
        <f>data!E434</f>
        <v>72.740409671493893</v>
      </c>
      <c r="F439" s="36"/>
      <c r="G439" s="3">
        <f t="shared" si="58"/>
        <v>5.1684175561455964E-3</v>
      </c>
      <c r="H439" s="3">
        <f t="shared" si="59"/>
        <v>6.4700507564272704E-3</v>
      </c>
      <c r="I439" s="3">
        <f t="shared" si="60"/>
        <v>7.8738103725438345E-3</v>
      </c>
      <c r="K439" s="3">
        <f t="shared" si="61"/>
        <v>131.01839365390251</v>
      </c>
      <c r="L439" s="3">
        <f t="shared" si="62"/>
        <v>165.54037190195626</v>
      </c>
      <c r="M439" s="3">
        <f t="shared" si="63"/>
        <v>193.55840530480552</v>
      </c>
    </row>
    <row r="440" spans="1:13" x14ac:dyDescent="0.25">
      <c r="A440" s="30" t="str">
        <f>data!A435</f>
        <v>363951715708477113_28718238</v>
      </c>
      <c r="B440" s="30" t="str">
        <f>data!B435</f>
        <v>basketball</v>
      </c>
      <c r="C440" s="35">
        <f>data!C435</f>
        <v>142.95976974667801</v>
      </c>
      <c r="D440" s="36">
        <f>data!D435</f>
        <v>131.43867743175699</v>
      </c>
      <c r="E440" s="37">
        <f>data!E435</f>
        <v>91.954173608441096</v>
      </c>
      <c r="F440" s="36"/>
      <c r="G440" s="3">
        <f t="shared" si="58"/>
        <v>8.4772726808186698E-3</v>
      </c>
      <c r="H440" s="3">
        <f t="shared" si="59"/>
        <v>7.9182477218340298E-3</v>
      </c>
      <c r="I440" s="3">
        <f t="shared" si="60"/>
        <v>1.0061797186463255E-2</v>
      </c>
      <c r="K440" s="3">
        <f t="shared" si="61"/>
        <v>216.72895769707841</v>
      </c>
      <c r="L440" s="3">
        <f t="shared" si="62"/>
        <v>202.97088238943508</v>
      </c>
      <c r="M440" s="3">
        <f t="shared" si="63"/>
        <v>247.61847699339552</v>
      </c>
    </row>
    <row r="441" spans="1:13" x14ac:dyDescent="0.25">
      <c r="A441" s="30" t="str">
        <f>data!A436</f>
        <v>364027577766367839_10218443</v>
      </c>
      <c r="B441" s="30" t="str">
        <f>data!B436</f>
        <v>basketball</v>
      </c>
      <c r="C441" s="35">
        <f>data!C436</f>
        <v>69.245834935281295</v>
      </c>
      <c r="D441" s="36">
        <f>data!D436</f>
        <v>65.637190824041994</v>
      </c>
      <c r="E441" s="37">
        <f>data!E436</f>
        <v>60.036161305480803</v>
      </c>
      <c r="F441" s="36"/>
      <c r="G441" s="3">
        <f t="shared" si="58"/>
        <v>4.429979515245157E-3</v>
      </c>
      <c r="H441" s="3">
        <f t="shared" si="59"/>
        <v>6.2344668869672567E-3</v>
      </c>
      <c r="I441" s="3">
        <f t="shared" si="60"/>
        <v>5.8396452584553267E-3</v>
      </c>
      <c r="K441" s="3">
        <f t="shared" si="61"/>
        <v>111.8903452468971</v>
      </c>
      <c r="L441" s="3">
        <f t="shared" si="62"/>
        <v>159.45140423585767</v>
      </c>
      <c r="M441" s="3">
        <f t="shared" si="63"/>
        <v>143.29891050599295</v>
      </c>
    </row>
    <row r="442" spans="1:13" x14ac:dyDescent="0.25">
      <c r="A442" s="30" t="str">
        <f>data!A437</f>
        <v>364033754355382559_18776709</v>
      </c>
      <c r="B442" s="30" t="str">
        <f>data!B437</f>
        <v>basketball</v>
      </c>
      <c r="C442" s="35">
        <f>data!C437</f>
        <v>140.15081806142899</v>
      </c>
      <c r="D442" s="36">
        <f>data!D437</f>
        <v>126.248099021743</v>
      </c>
      <c r="E442" s="37">
        <f>data!E437</f>
        <v>94.149119996582399</v>
      </c>
      <c r="F442" s="36"/>
      <c r="G442" s="3">
        <f t="shared" si="58"/>
        <v>8.7992260170829013E-3</v>
      </c>
      <c r="H442" s="3">
        <f t="shared" si="59"/>
        <v>8.5659354509072892E-3</v>
      </c>
      <c r="I442" s="3">
        <f t="shared" si="60"/>
        <v>1.0184948529830861E-2</v>
      </c>
      <c r="K442" s="3">
        <f t="shared" si="61"/>
        <v>225.06864045956141</v>
      </c>
      <c r="L442" s="3">
        <f t="shared" si="62"/>
        <v>219.71120357142198</v>
      </c>
      <c r="M442" s="3">
        <f t="shared" si="63"/>
        <v>250.66126061925885</v>
      </c>
    </row>
    <row r="443" spans="1:13" x14ac:dyDescent="0.25">
      <c r="A443" s="30" t="str">
        <f>data!A438</f>
        <v>364043234287161120_23866154</v>
      </c>
      <c r="B443" s="30" t="str">
        <f>data!B438</f>
        <v>basketball</v>
      </c>
      <c r="C443" s="35">
        <f>data!C438</f>
        <v>105.074009996155</v>
      </c>
      <c r="D443" s="36">
        <f>data!D438</f>
        <v>96.028920500662096</v>
      </c>
      <c r="E443" s="37">
        <f>data!E438</f>
        <v>88.978597975137703</v>
      </c>
      <c r="F443" s="36"/>
      <c r="G443" s="3">
        <f t="shared" si="58"/>
        <v>9.26659380700098E-3</v>
      </c>
      <c r="H443" s="3">
        <f t="shared" si="59"/>
        <v>9.7179139059078885E-3</v>
      </c>
      <c r="I443" s="3">
        <f t="shared" si="60"/>
        <v>9.8460050164158753E-3</v>
      </c>
      <c r="K443" s="3">
        <f t="shared" si="61"/>
        <v>237.17505049570616</v>
      </c>
      <c r="L443" s="3">
        <f t="shared" si="62"/>
        <v>249.48556622459779</v>
      </c>
      <c r="M443" s="3">
        <f t="shared" si="63"/>
        <v>242.28675373602337</v>
      </c>
    </row>
    <row r="444" spans="1:13" x14ac:dyDescent="0.25">
      <c r="A444" s="30" t="str">
        <f>data!A439</f>
        <v>364044824057173807_4739052</v>
      </c>
      <c r="B444" s="30" t="str">
        <f>data!B439</f>
        <v>basketball</v>
      </c>
      <c r="C444" s="35">
        <f>data!C439</f>
        <v>115.96210859071201</v>
      </c>
      <c r="D444" s="36">
        <f>data!D439</f>
        <v>96.192628903413194</v>
      </c>
      <c r="E444" s="37">
        <f>data!E439</f>
        <v>80.834849844076999</v>
      </c>
      <c r="F444" s="36"/>
      <c r="G444" s="3">
        <f t="shared" si="58"/>
        <v>9.8981142084553012E-3</v>
      </c>
      <c r="H444" s="3">
        <f t="shared" si="59"/>
        <v>9.7260905237757343E-3</v>
      </c>
      <c r="I444" s="3">
        <f t="shared" si="60"/>
        <v>8.9997248845308762E-3</v>
      </c>
      <c r="K444" s="3">
        <f t="shared" si="61"/>
        <v>253.53356961303101</v>
      </c>
      <c r="L444" s="3">
        <f t="shared" si="62"/>
        <v>249.69690141460666</v>
      </c>
      <c r="M444" s="3">
        <f t="shared" si="63"/>
        <v>221.37713750466278</v>
      </c>
    </row>
    <row r="445" spans="1:13" x14ac:dyDescent="0.25">
      <c r="A445" s="30" t="str">
        <f>data!A440</f>
        <v>364045045035306804_23866154</v>
      </c>
      <c r="B445" s="30" t="str">
        <f>data!B440</f>
        <v>basketball</v>
      </c>
      <c r="C445" s="35">
        <f>data!C440</f>
        <v>103.87550728352301</v>
      </c>
      <c r="D445" s="36">
        <f>data!D440</f>
        <v>98.869163569567206</v>
      </c>
      <c r="E445" s="37">
        <f>data!E440</f>
        <v>89.939681319150694</v>
      </c>
      <c r="F445" s="36"/>
      <c r="G445" s="3">
        <f t="shared" si="58"/>
        <v>9.1581946914457858E-3</v>
      </c>
      <c r="H445" s="3">
        <f t="shared" si="59"/>
        <v>9.8375533659851196E-3</v>
      </c>
      <c r="I445" s="3">
        <f t="shared" si="60"/>
        <v>9.9216687411408985E-3</v>
      </c>
      <c r="K445" s="3">
        <f t="shared" si="61"/>
        <v>234.36714595291204</v>
      </c>
      <c r="L445" s="3">
        <f t="shared" si="62"/>
        <v>252.57780172301929</v>
      </c>
      <c r="M445" s="3">
        <f t="shared" si="63"/>
        <v>244.1562286144086</v>
      </c>
    </row>
    <row r="446" spans="1:13" x14ac:dyDescent="0.25">
      <c r="A446" s="30" t="str">
        <f>data!A441</f>
        <v>364045815347369785_4739052</v>
      </c>
      <c r="B446" s="30" t="str">
        <f>data!B441</f>
        <v>basketball</v>
      </c>
      <c r="C446" s="35">
        <f>data!C441</f>
        <v>169.727380494681</v>
      </c>
      <c r="D446" s="36">
        <f>data!D441</f>
        <v>165.35557905079199</v>
      </c>
      <c r="E446" s="37">
        <f>data!E441</f>
        <v>151.61048101157601</v>
      </c>
      <c r="F446" s="36"/>
      <c r="G446" s="3">
        <f t="shared" si="58"/>
        <v>4.6446168065875492E-3</v>
      </c>
      <c r="H446" s="3">
        <f t="shared" si="59"/>
        <v>3.1406361462463311E-3</v>
      </c>
      <c r="I446" s="3">
        <f t="shared" si="60"/>
        <v>4.4079310141910792E-3</v>
      </c>
      <c r="K446" s="3">
        <f t="shared" si="61"/>
        <v>117.45017866736865</v>
      </c>
      <c r="L446" s="3">
        <f t="shared" si="62"/>
        <v>79.487375341132861</v>
      </c>
      <c r="M446" s="3">
        <f t="shared" si="63"/>
        <v>107.92457726499239</v>
      </c>
    </row>
    <row r="447" spans="1:13" x14ac:dyDescent="0.25">
      <c r="A447" s="30" t="str">
        <f>data!A442</f>
        <v>364058023163659762_12829928</v>
      </c>
      <c r="B447" s="30" t="str">
        <f>data!B442</f>
        <v>basketball</v>
      </c>
      <c r="C447" s="35">
        <f>data!C442</f>
        <v>108.557680806527</v>
      </c>
      <c r="D447" s="36">
        <f>data!D442</f>
        <v>94.277414669571399</v>
      </c>
      <c r="E447" s="37">
        <f>data!E442</f>
        <v>73.179311375966506</v>
      </c>
      <c r="F447" s="36"/>
      <c r="G447" s="3">
        <f t="shared" si="58"/>
        <v>9.5404459193296903E-3</v>
      </c>
      <c r="H447" s="3">
        <f t="shared" si="59"/>
        <v>9.6208565685766932E-3</v>
      </c>
      <c r="I447" s="3">
        <f t="shared" si="60"/>
        <v>7.9400704157509706E-3</v>
      </c>
      <c r="K447" s="3">
        <f t="shared" si="61"/>
        <v>244.26874850535475</v>
      </c>
      <c r="L447" s="3">
        <f t="shared" si="62"/>
        <v>246.97699469072381</v>
      </c>
      <c r="M447" s="3">
        <f t="shared" si="63"/>
        <v>195.19553705673331</v>
      </c>
    </row>
    <row r="448" spans="1:13" x14ac:dyDescent="0.25">
      <c r="A448" s="30" t="str">
        <f>data!A443</f>
        <v>364069448127842318_18993809</v>
      </c>
      <c r="B448" s="30" t="str">
        <f>data!B443</f>
        <v>basketball</v>
      </c>
      <c r="C448" s="35">
        <f>data!C443</f>
        <v>115.40988508693199</v>
      </c>
      <c r="D448" s="36">
        <f>data!D443</f>
        <v>96.784997223290205</v>
      </c>
      <c r="E448" s="37">
        <f>data!E443</f>
        <v>107.718398906403</v>
      </c>
      <c r="F448" s="36"/>
      <c r="G448" s="3">
        <f t="shared" si="58"/>
        <v>9.8826177495730059E-3</v>
      </c>
      <c r="H448" s="3">
        <f t="shared" si="59"/>
        <v>9.7543808405851952E-3</v>
      </c>
      <c r="I448" s="3">
        <f t="shared" si="60"/>
        <v>1.0216273091407135E-2</v>
      </c>
      <c r="K448" s="3">
        <f t="shared" si="61"/>
        <v>253.13215879828442</v>
      </c>
      <c r="L448" s="3">
        <f t="shared" si="62"/>
        <v>250.42810098574594</v>
      </c>
      <c r="M448" s="3">
        <f t="shared" si="63"/>
        <v>251.4352177718587</v>
      </c>
    </row>
    <row r="449" spans="1:13" x14ac:dyDescent="0.25">
      <c r="A449" s="30" t="str">
        <f>data!A444</f>
        <v>364081173423261465_12829928</v>
      </c>
      <c r="B449" s="30" t="str">
        <f>data!B444</f>
        <v>basketball</v>
      </c>
      <c r="C449" s="35">
        <f>data!C444</f>
        <v>74.408934597804205</v>
      </c>
      <c r="D449" s="36">
        <f>data!D444</f>
        <v>71.914423939510399</v>
      </c>
      <c r="E449" s="37">
        <f>data!E444</f>
        <v>76.360726643598497</v>
      </c>
      <c r="F449" s="36"/>
      <c r="G449" s="3">
        <f t="shared" si="58"/>
        <v>5.1760373475061979E-3</v>
      </c>
      <c r="H449" s="3">
        <f t="shared" si="59"/>
        <v>7.1611961033421767E-3</v>
      </c>
      <c r="I449" s="3">
        <f t="shared" si="60"/>
        <v>8.4046192922138975E-3</v>
      </c>
      <c r="K449" s="3">
        <f t="shared" si="61"/>
        <v>131.2157720796119</v>
      </c>
      <c r="L449" s="3">
        <f t="shared" si="62"/>
        <v>183.40391102959447</v>
      </c>
      <c r="M449" s="3">
        <f t="shared" si="63"/>
        <v>206.6734606916811</v>
      </c>
    </row>
    <row r="450" spans="1:13" x14ac:dyDescent="0.25">
      <c r="A450" s="30" t="str">
        <f>data!A445</f>
        <v>364082279134070572_12829928</v>
      </c>
      <c r="B450" s="30" t="str">
        <f>data!B445</f>
        <v>basketball</v>
      </c>
      <c r="C450" s="35">
        <f>data!C445</f>
        <v>69.823732325174007</v>
      </c>
      <c r="D450" s="36">
        <f>data!D445</f>
        <v>68.012249562134201</v>
      </c>
      <c r="E450" s="37">
        <f>data!E445</f>
        <v>64.714767824341095</v>
      </c>
      <c r="F450" s="36"/>
      <c r="G450" s="3">
        <f t="shared" si="58"/>
        <v>4.5115508610773644E-3</v>
      </c>
      <c r="H450" s="3">
        <f t="shared" si="59"/>
        <v>6.5889862880440641E-3</v>
      </c>
      <c r="I450" s="3">
        <f t="shared" si="60"/>
        <v>6.6021694123506438E-3</v>
      </c>
      <c r="K450" s="3">
        <f t="shared" si="61"/>
        <v>114.00331961344034</v>
      </c>
      <c r="L450" s="3">
        <f t="shared" si="62"/>
        <v>168.61441346526382</v>
      </c>
      <c r="M450" s="3">
        <f t="shared" si="63"/>
        <v>162.13911107832621</v>
      </c>
    </row>
    <row r="451" spans="1:13" x14ac:dyDescent="0.25">
      <c r="A451" s="30" t="str">
        <f>data!A446</f>
        <v>364082804940408630_12829928</v>
      </c>
      <c r="B451" s="30" t="str">
        <f>data!B446</f>
        <v>basketball</v>
      </c>
      <c r="C451" s="35">
        <f>data!C446</f>
        <v>78.516435986159195</v>
      </c>
      <c r="D451" s="36">
        <f>data!D446</f>
        <v>78.6631317014823</v>
      </c>
      <c r="E451" s="37">
        <f>data!E446</f>
        <v>75.673544363279007</v>
      </c>
      <c r="F451" s="36"/>
      <c r="G451" s="3">
        <f t="shared" si="58"/>
        <v>5.7892809095669894E-3</v>
      </c>
      <c r="H451" s="3">
        <f t="shared" si="59"/>
        <v>8.0884000813237697E-3</v>
      </c>
      <c r="I451" s="3">
        <f t="shared" si="60"/>
        <v>8.306828726234651E-3</v>
      </c>
      <c r="K451" s="3">
        <f t="shared" si="61"/>
        <v>147.10085910205143</v>
      </c>
      <c r="L451" s="3">
        <f t="shared" si="62"/>
        <v>207.36868864679116</v>
      </c>
      <c r="M451" s="3">
        <f t="shared" si="63"/>
        <v>204.25728296443242</v>
      </c>
    </row>
    <row r="452" spans="1:13" x14ac:dyDescent="0.25">
      <c r="A452" s="30" t="str">
        <f>data!A447</f>
        <v>364085180434797235_181219915</v>
      </c>
      <c r="B452" s="30" t="str">
        <f>data!B447</f>
        <v>basketball</v>
      </c>
      <c r="C452" s="35">
        <f>data!C447</f>
        <v>89.674868640266595</v>
      </c>
      <c r="D452" s="36">
        <f>data!D447</f>
        <v>78.998344653765599</v>
      </c>
      <c r="E452" s="37">
        <f>data!E447</f>
        <v>70.390330642060604</v>
      </c>
      <c r="F452" s="36"/>
      <c r="G452" s="3">
        <f t="shared" si="58"/>
        <v>7.4420714839256805E-3</v>
      </c>
      <c r="H452" s="3">
        <f t="shared" si="59"/>
        <v>8.1314784445966487E-3</v>
      </c>
      <c r="I452" s="3">
        <f t="shared" si="60"/>
        <v>7.511696447607092E-3</v>
      </c>
      <c r="K452" s="3">
        <f t="shared" si="61"/>
        <v>189.9137375859726</v>
      </c>
      <c r="L452" s="3">
        <f t="shared" si="62"/>
        <v>208.48210427103675</v>
      </c>
      <c r="M452" s="3">
        <f t="shared" si="63"/>
        <v>184.61141137550939</v>
      </c>
    </row>
    <row r="453" spans="1:13" x14ac:dyDescent="0.25">
      <c r="A453" s="30" t="str">
        <f>data!A448</f>
        <v>364084593391620777_181219915</v>
      </c>
      <c r="B453" s="30" t="str">
        <f>data!B448</f>
        <v>basketball</v>
      </c>
      <c r="C453" s="35">
        <f>data!C448</f>
        <v>141.98662907428701</v>
      </c>
      <c r="D453" s="36">
        <f>data!D448</f>
        <v>129.74446793968099</v>
      </c>
      <c r="E453" s="37">
        <f>data!E448</f>
        <v>101.840851809133</v>
      </c>
      <c r="F453" s="36"/>
      <c r="G453" s="3">
        <f t="shared" si="58"/>
        <v>8.5922325440586835E-3</v>
      </c>
      <c r="H453" s="3">
        <f t="shared" si="59"/>
        <v>8.1390066685705E-3</v>
      </c>
      <c r="I453" s="3">
        <f t="shared" si="60"/>
        <v>1.0359428343816198E-2</v>
      </c>
      <c r="K453" s="3">
        <f t="shared" si="61"/>
        <v>219.70680784444667</v>
      </c>
      <c r="L453" s="3">
        <f t="shared" si="62"/>
        <v>208.67668088812431</v>
      </c>
      <c r="M453" s="3">
        <f t="shared" si="63"/>
        <v>254.9722515229758</v>
      </c>
    </row>
    <row r="454" spans="1:13" x14ac:dyDescent="0.25">
      <c r="A454" s="30" t="str">
        <f>data!A449</f>
        <v>364086956462494414_181219915</v>
      </c>
      <c r="B454" s="30" t="str">
        <f>data!B449</f>
        <v>basketball</v>
      </c>
      <c r="C454" s="35">
        <f>data!C449</f>
        <v>145.17603272245699</v>
      </c>
      <c r="D454" s="36">
        <f>data!D449</f>
        <v>136.928382246144</v>
      </c>
      <c r="E454" s="37">
        <f>data!E449</f>
        <v>109.053216711521</v>
      </c>
      <c r="F454" s="36"/>
      <c r="G454" s="3">
        <f t="shared" si="58"/>
        <v>8.2030953100306926E-3</v>
      </c>
      <c r="H454" s="3">
        <f t="shared" si="59"/>
        <v>7.1552633673840297E-3</v>
      </c>
      <c r="I454" s="3">
        <f t="shared" si="60"/>
        <v>1.0151029538185244E-2</v>
      </c>
      <c r="K454" s="3">
        <f t="shared" si="61"/>
        <v>209.6268343907779</v>
      </c>
      <c r="L454" s="3">
        <f t="shared" si="62"/>
        <v>183.25057184935494</v>
      </c>
      <c r="M454" s="3">
        <f t="shared" si="63"/>
        <v>249.8232011262576</v>
      </c>
    </row>
    <row r="455" spans="1:13" x14ac:dyDescent="0.25">
      <c r="A455" s="30" t="str">
        <f>data!A450</f>
        <v>364044849036612777_282922260</v>
      </c>
      <c r="B455" s="30" t="str">
        <f>data!B450</f>
        <v>misc</v>
      </c>
      <c r="C455" s="35">
        <f>data!C450</f>
        <v>138.35504506813601</v>
      </c>
      <c r="D455" s="36">
        <f>data!D450</f>
        <v>119.654150113204</v>
      </c>
      <c r="E455" s="37">
        <f>data!E450</f>
        <v>96.054049724464903</v>
      </c>
      <c r="F455" s="36"/>
      <c r="G455" s="3">
        <f t="shared" si="58"/>
        <v>8.9882616284816339E-3</v>
      </c>
      <c r="H455" s="3">
        <f t="shared" si="59"/>
        <v>9.2405023041730386E-3</v>
      </c>
      <c r="I455" s="3">
        <f t="shared" si="60"/>
        <v>1.0265975879112325E-2</v>
      </c>
      <c r="K455" s="3">
        <f t="shared" si="61"/>
        <v>229.9653035852499</v>
      </c>
      <c r="L455" s="3">
        <f t="shared" si="62"/>
        <v>237.14625023897065</v>
      </c>
      <c r="M455" s="3">
        <f t="shared" si="63"/>
        <v>252.66325820124871</v>
      </c>
    </row>
    <row r="456" spans="1:13" x14ac:dyDescent="0.25">
      <c r="A456" s="30" t="str">
        <f>data!A451</f>
        <v>364046917548864572_20846244</v>
      </c>
      <c r="B456" s="30" t="str">
        <f>data!B451</f>
        <v>misc</v>
      </c>
      <c r="C456" s="35">
        <f>data!C451</f>
        <v>149.66770259301899</v>
      </c>
      <c r="D456" s="36">
        <f>data!D451</f>
        <v>136.804092443077</v>
      </c>
      <c r="E456" s="37">
        <f>data!E451</f>
        <v>112.07972361057701</v>
      </c>
      <c r="F456" s="36"/>
      <c r="G456" s="3">
        <f t="shared" ref="G456:G519" si="64">_xlfn.NORM.DIST(C456,C$5,C$4,0)</f>
        <v>7.6026712572365854E-3</v>
      </c>
      <c r="H456" s="3">
        <f t="shared" ref="H456:H519" si="65">_xlfn.NORM.DIST(D456,D$5,D$4,0)</f>
        <v>7.1731782745523831E-3</v>
      </c>
      <c r="I456" s="3">
        <f t="shared" ref="I456:I519" si="66">_xlfn.NORM.DIST(E456,E$5,E$4,0)</f>
        <v>9.9602046992015927E-3</v>
      </c>
      <c r="K456" s="3">
        <f t="shared" ref="K456:K519" si="67">(255/(G$4-G$5))*(G456-G$5)</f>
        <v>194.07381611375155</v>
      </c>
      <c r="L456" s="3">
        <f t="shared" ref="L456:L519" si="68">(255/(H$4-H$5))*(H456-H$5)</f>
        <v>183.71360563320141</v>
      </c>
      <c r="M456" s="3">
        <f t="shared" ref="M456:M519" si="69">(255/(I$4-I$5))*(I456-I$5)</f>
        <v>245.10836262275657</v>
      </c>
    </row>
    <row r="457" spans="1:13" x14ac:dyDescent="0.25">
      <c r="A457" s="30" t="str">
        <f>data!A452</f>
        <v>364049859370385784_11634959</v>
      </c>
      <c r="B457" s="30" t="str">
        <f>data!B452</f>
        <v>misc</v>
      </c>
      <c r="C457" s="35">
        <f>data!C452</f>
        <v>124.12396941347301</v>
      </c>
      <c r="D457" s="36">
        <f>data!D452</f>
        <v>121.16037635097599</v>
      </c>
      <c r="E457" s="37">
        <f>data!E452</f>
        <v>125.415513264129</v>
      </c>
      <c r="F457" s="36"/>
      <c r="G457" s="3">
        <f t="shared" si="64"/>
        <v>9.9081702624760366E-3</v>
      </c>
      <c r="H457" s="3">
        <f t="shared" si="65"/>
        <v>9.1034679437160988E-3</v>
      </c>
      <c r="I457" s="3">
        <f t="shared" si="66"/>
        <v>8.511285582003647E-3</v>
      </c>
      <c r="K457" s="3">
        <f t="shared" si="67"/>
        <v>253.79405550004941</v>
      </c>
      <c r="L457" s="3">
        <f t="shared" si="68"/>
        <v>233.60442119999888</v>
      </c>
      <c r="M457" s="3">
        <f t="shared" si="69"/>
        <v>209.30893693683279</v>
      </c>
    </row>
    <row r="458" spans="1:13" x14ac:dyDescent="0.25">
      <c r="A458" s="30" t="str">
        <f>data!A453</f>
        <v>364062737189386820_41047125</v>
      </c>
      <c r="B458" s="30" t="str">
        <f>data!B453</f>
        <v>misc</v>
      </c>
      <c r="C458" s="35">
        <f>data!C453</f>
        <v>140.026570976974</v>
      </c>
      <c r="D458" s="36">
        <f>data!D453</f>
        <v>120.245802896321</v>
      </c>
      <c r="E458" s="37">
        <f>data!E453</f>
        <v>116.687812379853</v>
      </c>
      <c r="F458" s="36"/>
      <c r="G458" s="3">
        <f t="shared" si="64"/>
        <v>8.812745922173475E-3</v>
      </c>
      <c r="H458" s="3">
        <f t="shared" si="65"/>
        <v>9.1879706493918911E-3</v>
      </c>
      <c r="I458" s="3">
        <f t="shared" si="66"/>
        <v>9.5624034806378842E-3</v>
      </c>
      <c r="K458" s="3">
        <f t="shared" si="67"/>
        <v>225.41885183100601</v>
      </c>
      <c r="L458" s="3">
        <f t="shared" si="68"/>
        <v>235.78850215484999</v>
      </c>
      <c r="M458" s="3">
        <f t="shared" si="69"/>
        <v>235.27961856609585</v>
      </c>
    </row>
    <row r="459" spans="1:13" x14ac:dyDescent="0.25">
      <c r="A459" s="30" t="str">
        <f>data!A454</f>
        <v>364063584279411277_41047125</v>
      </c>
      <c r="B459" s="30" t="str">
        <f>data!B454</f>
        <v>misc</v>
      </c>
      <c r="C459" s="35">
        <f>data!C454</f>
        <v>114.168610363535</v>
      </c>
      <c r="D459" s="36">
        <f>data!D454</f>
        <v>98.586302276902003</v>
      </c>
      <c r="E459" s="37">
        <f>data!E454</f>
        <v>105.109893630654</v>
      </c>
      <c r="F459" s="36"/>
      <c r="G459" s="3">
        <f t="shared" si="64"/>
        <v>9.8410507516473421E-3</v>
      </c>
      <c r="H459" s="3">
        <f t="shared" si="65"/>
        <v>9.8277752636182283E-3</v>
      </c>
      <c r="I459" s="3">
        <f t="shared" si="66"/>
        <v>1.0309163318385982E-2</v>
      </c>
      <c r="K459" s="3">
        <f t="shared" si="67"/>
        <v>252.05543264873981</v>
      </c>
      <c r="L459" s="3">
        <f t="shared" si="68"/>
        <v>252.32507410934917</v>
      </c>
      <c r="M459" s="3">
        <f t="shared" si="69"/>
        <v>253.73031950542463</v>
      </c>
    </row>
    <row r="460" spans="1:13" x14ac:dyDescent="0.25">
      <c r="A460" s="30" t="str">
        <f>data!A455</f>
        <v>364065345836312115_11061688</v>
      </c>
      <c r="B460" s="30" t="str">
        <f>data!B455</f>
        <v>misc</v>
      </c>
      <c r="C460" s="35">
        <f>data!C455</f>
        <v>63.413035584604103</v>
      </c>
      <c r="D460" s="36">
        <f>data!D455</f>
        <v>32.4546221538724</v>
      </c>
      <c r="E460" s="37">
        <f>data!E455</f>
        <v>89.797503097099295</v>
      </c>
      <c r="F460" s="36"/>
      <c r="G460" s="3">
        <f t="shared" si="64"/>
        <v>3.6422237293678703E-3</v>
      </c>
      <c r="H460" s="3">
        <f t="shared" si="65"/>
        <v>1.9972986620055561E-3</v>
      </c>
      <c r="I460" s="3">
        <f t="shared" si="66"/>
        <v>9.9108279823954017E-3</v>
      </c>
      <c r="K460" s="3">
        <f t="shared" si="67"/>
        <v>91.484800068339723</v>
      </c>
      <c r="L460" s="3">
        <f t="shared" si="68"/>
        <v>49.936349674826637</v>
      </c>
      <c r="M460" s="3">
        <f t="shared" si="69"/>
        <v>243.88837864784941</v>
      </c>
    </row>
    <row r="461" spans="1:13" x14ac:dyDescent="0.25">
      <c r="A461" s="30" t="str">
        <f>data!A456</f>
        <v>364090734855876926_19496563</v>
      </c>
      <c r="B461" s="30" t="str">
        <f>data!B456</f>
        <v>misc</v>
      </c>
      <c r="C461" s="35">
        <f>data!C456</f>
        <v>170.43958520227201</v>
      </c>
      <c r="D461" s="36">
        <f>data!D456</f>
        <v>103.541138023836</v>
      </c>
      <c r="E461" s="37">
        <f>data!E456</f>
        <v>75.473364945106496</v>
      </c>
      <c r="F461" s="36"/>
      <c r="G461" s="3">
        <f t="shared" si="64"/>
        <v>4.5430883583395254E-3</v>
      </c>
      <c r="H461" s="3">
        <f t="shared" si="65"/>
        <v>9.9289965228660966E-3</v>
      </c>
      <c r="I461" s="3">
        <f t="shared" si="66"/>
        <v>8.2780605888286615E-3</v>
      </c>
      <c r="K461" s="3">
        <f t="shared" si="67"/>
        <v>114.82024769792909</v>
      </c>
      <c r="L461" s="3">
        <f t="shared" si="68"/>
        <v>254.94126755287638</v>
      </c>
      <c r="M461" s="3">
        <f t="shared" si="69"/>
        <v>203.54648911475238</v>
      </c>
    </row>
    <row r="462" spans="1:13" x14ac:dyDescent="0.25">
      <c r="A462" s="30" t="str">
        <f>data!A457</f>
        <v>364091945662283677_399606</v>
      </c>
      <c r="B462" s="30" t="str">
        <f>data!B457</f>
        <v>misc</v>
      </c>
      <c r="C462" s="35">
        <f>data!C457</f>
        <v>127.33963432867699</v>
      </c>
      <c r="D462" s="36">
        <f>data!D457</f>
        <v>123.988765004912</v>
      </c>
      <c r="E462" s="37">
        <f>data!E457</f>
        <v>114.351114955786</v>
      </c>
      <c r="F462" s="36"/>
      <c r="G462" s="3">
        <f t="shared" si="64"/>
        <v>9.799875068216151E-3</v>
      </c>
      <c r="H462" s="3">
        <f t="shared" si="65"/>
        <v>8.8180502200696301E-3</v>
      </c>
      <c r="I462" s="3">
        <f t="shared" si="66"/>
        <v>9.7795846093041948E-3</v>
      </c>
      <c r="K462" s="3">
        <f t="shared" si="67"/>
        <v>250.98884287107484</v>
      </c>
      <c r="L462" s="3">
        <f t="shared" si="68"/>
        <v>226.22743357092952</v>
      </c>
      <c r="M462" s="3">
        <f t="shared" si="69"/>
        <v>240.64565976452423</v>
      </c>
    </row>
    <row r="463" spans="1:13" x14ac:dyDescent="0.25">
      <c r="A463" s="30" t="str">
        <f>data!A458</f>
        <v>364100147461559589_277756860</v>
      </c>
      <c r="B463" s="30" t="str">
        <f>data!B458</f>
        <v>misc</v>
      </c>
      <c r="C463" s="35">
        <f>data!C458</f>
        <v>137.32280319535201</v>
      </c>
      <c r="D463" s="36">
        <f>data!D458</f>
        <v>117.62457815370099</v>
      </c>
      <c r="E463" s="37">
        <f>data!E458</f>
        <v>101.11892861719799</v>
      </c>
      <c r="F463" s="36"/>
      <c r="G463" s="3">
        <f t="shared" si="64"/>
        <v>9.0904898973872151E-3</v>
      </c>
      <c r="H463" s="3">
        <f t="shared" si="65"/>
        <v>9.4074764882459676E-3</v>
      </c>
      <c r="I463" s="3">
        <f t="shared" si="66"/>
        <v>1.0360490572508532E-2</v>
      </c>
      <c r="K463" s="3">
        <f t="shared" si="67"/>
        <v>232.61336228196316</v>
      </c>
      <c r="L463" s="3">
        <f t="shared" si="68"/>
        <v>241.46191247095479</v>
      </c>
      <c r="M463" s="3">
        <f t="shared" si="69"/>
        <v>254.99849672650805</v>
      </c>
    </row>
    <row r="464" spans="1:13" x14ac:dyDescent="0.25">
      <c r="A464" s="30" t="str">
        <f>data!A459</f>
        <v>364116570627157120_20826066</v>
      </c>
      <c r="B464" s="30" t="str">
        <f>data!B459</f>
        <v>misc</v>
      </c>
      <c r="C464" s="35">
        <f>data!C459</f>
        <v>149.67095988722201</v>
      </c>
      <c r="D464" s="36">
        <f>data!D459</f>
        <v>52.929589046947697</v>
      </c>
      <c r="E464" s="37">
        <f>data!E459</f>
        <v>48.178862830535202</v>
      </c>
      <c r="F464" s="36"/>
      <c r="G464" s="3">
        <f t="shared" si="64"/>
        <v>7.6022175365928688E-3</v>
      </c>
      <c r="H464" s="3">
        <f t="shared" si="65"/>
        <v>4.3701229459783119E-3</v>
      </c>
      <c r="I464" s="3">
        <f t="shared" si="66"/>
        <v>4.0048740970465126E-3</v>
      </c>
      <c r="K464" s="3">
        <f t="shared" si="67"/>
        <v>194.06206321106293</v>
      </c>
      <c r="L464" s="3">
        <f t="shared" si="68"/>
        <v>111.26504070770734</v>
      </c>
      <c r="M464" s="3">
        <f t="shared" si="69"/>
        <v>97.965977104882001</v>
      </c>
    </row>
    <row r="465" spans="1:13" x14ac:dyDescent="0.25">
      <c r="A465" s="30" t="str">
        <f>data!A460</f>
        <v>364118208469314704_20826066</v>
      </c>
      <c r="B465" s="30" t="str">
        <f>data!B460</f>
        <v>misc</v>
      </c>
      <c r="C465" s="35">
        <f>data!C460</f>
        <v>141.48427955060001</v>
      </c>
      <c r="D465" s="36">
        <f>data!D460</f>
        <v>78.000768935024894</v>
      </c>
      <c r="E465" s="37">
        <f>data!E460</f>
        <v>74.893886966551193</v>
      </c>
      <c r="F465" s="36"/>
      <c r="G465" s="3">
        <f t="shared" si="64"/>
        <v>8.650188972896853E-3</v>
      </c>
      <c r="H465" s="3">
        <f t="shared" si="65"/>
        <v>8.0023108349033308E-3</v>
      </c>
      <c r="I465" s="3">
        <f t="shared" si="66"/>
        <v>8.1940946914429574E-3</v>
      </c>
      <c r="K465" s="3">
        <f t="shared" si="67"/>
        <v>221.20807581130529</v>
      </c>
      <c r="L465" s="3">
        <f t="shared" si="68"/>
        <v>205.14360150880347</v>
      </c>
      <c r="M465" s="3">
        <f t="shared" si="69"/>
        <v>201.47188683507193</v>
      </c>
    </row>
    <row r="466" spans="1:13" x14ac:dyDescent="0.25">
      <c r="A466" s="30" t="str">
        <f>data!A461</f>
        <v>364122336185095107_284746603</v>
      </c>
      <c r="B466" s="30" t="str">
        <f>data!B461</f>
        <v>misc</v>
      </c>
      <c r="C466" s="35">
        <f>data!C461</f>
        <v>126.864165491904</v>
      </c>
      <c r="D466" s="36">
        <f>data!D461</f>
        <v>86.949015335981798</v>
      </c>
      <c r="E466" s="37">
        <f>data!E461</f>
        <v>88.256386432568704</v>
      </c>
      <c r="F466" s="36"/>
      <c r="G466" s="3">
        <f t="shared" si="64"/>
        <v>9.8197949798736299E-3</v>
      </c>
      <c r="H466" s="3">
        <f t="shared" si="65"/>
        <v>9.036906709611844E-3</v>
      </c>
      <c r="I466" s="3">
        <f t="shared" si="66"/>
        <v>9.7855145460438147E-3</v>
      </c>
      <c r="K466" s="3">
        <f t="shared" si="67"/>
        <v>251.50483610726147</v>
      </c>
      <c r="L466" s="3">
        <f t="shared" si="68"/>
        <v>231.88406062011114</v>
      </c>
      <c r="M466" s="3">
        <f t="shared" si="69"/>
        <v>240.79217472668637</v>
      </c>
    </row>
    <row r="467" spans="1:13" x14ac:dyDescent="0.25">
      <c r="A467" s="30" t="str">
        <f>data!A462</f>
        <v>364124197200865684_8209617</v>
      </c>
      <c r="B467" s="30" t="str">
        <f>data!B462</f>
        <v>misc</v>
      </c>
      <c r="C467" s="35">
        <f>data!C462</f>
        <v>142.01542141911199</v>
      </c>
      <c r="D467" s="36">
        <f>data!D462</f>
        <v>120.300632235465</v>
      </c>
      <c r="E467" s="37">
        <f>data!E462</f>
        <v>106.04372249989299</v>
      </c>
      <c r="F467" s="36"/>
      <c r="G467" s="3">
        <f t="shared" si="64"/>
        <v>8.5888816493498461E-3</v>
      </c>
      <c r="H467" s="3">
        <f t="shared" si="65"/>
        <v>9.1830167497777126E-3</v>
      </c>
      <c r="I467" s="3">
        <f t="shared" si="66"/>
        <v>1.028123311008447E-2</v>
      </c>
      <c r="K467" s="3">
        <f t="shared" si="67"/>
        <v>219.6200083126684</v>
      </c>
      <c r="L467" s="3">
        <f t="shared" si="68"/>
        <v>235.66046225703792</v>
      </c>
      <c r="M467" s="3">
        <f t="shared" si="69"/>
        <v>253.04022893748731</v>
      </c>
    </row>
    <row r="468" spans="1:13" x14ac:dyDescent="0.25">
      <c r="A468" s="30" t="str">
        <f>data!A463</f>
        <v>364125575085364195_284746603</v>
      </c>
      <c r="B468" s="30" t="str">
        <f>data!B463</f>
        <v>misc</v>
      </c>
      <c r="C468" s="35">
        <f>data!C463</f>
        <v>128.04322055619599</v>
      </c>
      <c r="D468" s="36">
        <f>data!D463</f>
        <v>78.820838139177198</v>
      </c>
      <c r="E468" s="37">
        <f>data!E463</f>
        <v>56.363620829595497</v>
      </c>
      <c r="F468" s="36"/>
      <c r="G468" s="3">
        <f t="shared" si="64"/>
        <v>9.7679492032478193E-3</v>
      </c>
      <c r="H468" s="3">
        <f t="shared" si="65"/>
        <v>8.1087088382215556E-3</v>
      </c>
      <c r="I468" s="3">
        <f t="shared" si="66"/>
        <v>5.2487508945297601E-3</v>
      </c>
      <c r="K468" s="3">
        <f t="shared" si="67"/>
        <v>250.16185474651249</v>
      </c>
      <c r="L468" s="3">
        <f t="shared" si="68"/>
        <v>207.89359455131137</v>
      </c>
      <c r="M468" s="3">
        <f t="shared" si="69"/>
        <v>128.6992833642837</v>
      </c>
    </row>
    <row r="469" spans="1:13" x14ac:dyDescent="0.25">
      <c r="A469" s="30" t="str">
        <f>data!A464</f>
        <v>364127682345636847_284746603</v>
      </c>
      <c r="B469" s="30" t="str">
        <f>data!B464</f>
        <v>misc</v>
      </c>
      <c r="C469" s="35">
        <f>data!C464</f>
        <v>130.36775385535401</v>
      </c>
      <c r="D469" s="36">
        <f>data!D464</f>
        <v>92.900113204323105</v>
      </c>
      <c r="E469" s="37">
        <f>data!E464</f>
        <v>134.397785039941</v>
      </c>
      <c r="F469" s="36"/>
      <c r="G469" s="3">
        <f t="shared" si="64"/>
        <v>9.6420563613592858E-3</v>
      </c>
      <c r="H469" s="3">
        <f t="shared" si="65"/>
        <v>9.5324796934208866E-3</v>
      </c>
      <c r="I469" s="3">
        <f t="shared" si="66"/>
        <v>7.1556794186300914E-3</v>
      </c>
      <c r="K469" s="3">
        <f t="shared" si="67"/>
        <v>246.90080339167847</v>
      </c>
      <c r="L469" s="3">
        <f t="shared" si="68"/>
        <v>244.6927808500734</v>
      </c>
      <c r="M469" s="3">
        <f t="shared" si="69"/>
        <v>175.8150575828744</v>
      </c>
    </row>
    <row r="470" spans="1:13" x14ac:dyDescent="0.25">
      <c r="A470" s="30" t="str">
        <f>data!A465</f>
        <v>364132695337438145_179458169</v>
      </c>
      <c r="B470" s="30" t="str">
        <f>data!B465</f>
        <v>misc</v>
      </c>
      <c r="C470" s="35">
        <f>data!C465</f>
        <v>157.28327779913599</v>
      </c>
      <c r="D470" s="36">
        <f>data!D465</f>
        <v>138.779935067709</v>
      </c>
      <c r="E470" s="37">
        <f>data!E465</f>
        <v>114.65529283608799</v>
      </c>
      <c r="F470" s="36"/>
      <c r="G470" s="3">
        <f t="shared" si="64"/>
        <v>6.4942510555098115E-3</v>
      </c>
      <c r="H470" s="3">
        <f t="shared" si="65"/>
        <v>6.8858110410811423E-3</v>
      </c>
      <c r="I470" s="3">
        <f t="shared" si="66"/>
        <v>9.7530694967754104E-3</v>
      </c>
      <c r="K470" s="3">
        <f t="shared" si="67"/>
        <v>165.36197558061875</v>
      </c>
      <c r="L470" s="3">
        <f t="shared" si="68"/>
        <v>176.28623041895912</v>
      </c>
      <c r="M470" s="3">
        <f t="shared" si="69"/>
        <v>239.99053292599936</v>
      </c>
    </row>
    <row r="471" spans="1:13" x14ac:dyDescent="0.25">
      <c r="A471" s="30" t="str">
        <f>data!A466</f>
        <v>364134685600890105_210787286</v>
      </c>
      <c r="B471" s="30" t="str">
        <f>data!B466</f>
        <v>misc</v>
      </c>
      <c r="C471" s="35">
        <f>data!C466</f>
        <v>175.64008501003801</v>
      </c>
      <c r="D471" s="36">
        <f>data!D466</f>
        <v>138.709694989106</v>
      </c>
      <c r="E471" s="37">
        <f>data!E466</f>
        <v>108.505660216156</v>
      </c>
      <c r="F471" s="36"/>
      <c r="G471" s="3">
        <f t="shared" si="64"/>
        <v>3.829166517204872E-3</v>
      </c>
      <c r="H471" s="3">
        <f t="shared" si="65"/>
        <v>6.8961126464623709E-3</v>
      </c>
      <c r="I471" s="3">
        <f t="shared" si="66"/>
        <v>1.0179222196979183E-2</v>
      </c>
      <c r="K471" s="3">
        <f t="shared" si="67"/>
        <v>96.327251969553217</v>
      </c>
      <c r="L471" s="3">
        <f t="shared" si="68"/>
        <v>176.55248864036869</v>
      </c>
      <c r="M471" s="3">
        <f t="shared" si="69"/>
        <v>250.51977623621548</v>
      </c>
    </row>
    <row r="472" spans="1:13" x14ac:dyDescent="0.25">
      <c r="A472" s="30" t="str">
        <f>data!A467</f>
        <v>364136529250993192_144744080</v>
      </c>
      <c r="B472" s="30" t="str">
        <f>data!B467</f>
        <v>misc</v>
      </c>
      <c r="C472" s="35">
        <f>data!C467</f>
        <v>128.586099363492</v>
      </c>
      <c r="D472" s="36">
        <f>data!D467</f>
        <v>101.576978939724</v>
      </c>
      <c r="E472" s="37">
        <f>data!E467</f>
        <v>117.22357853816899</v>
      </c>
      <c r="F472" s="36"/>
      <c r="G472" s="3">
        <f t="shared" si="64"/>
        <v>9.7413343098596786E-3</v>
      </c>
      <c r="H472" s="3">
        <f t="shared" si="65"/>
        <v>9.9067623452842053E-3</v>
      </c>
      <c r="I472" s="3">
        <f t="shared" si="66"/>
        <v>9.508355165332617E-3</v>
      </c>
      <c r="K472" s="3">
        <f t="shared" si="67"/>
        <v>249.47243878893957</v>
      </c>
      <c r="L472" s="3">
        <f t="shared" si="68"/>
        <v>254.36659667796144</v>
      </c>
      <c r="M472" s="3">
        <f t="shared" si="69"/>
        <v>233.94421024395143</v>
      </c>
    </row>
    <row r="473" spans="1:13" x14ac:dyDescent="0.25">
      <c r="A473" s="30" t="str">
        <f>data!A468</f>
        <v>364143090531872111_20826066</v>
      </c>
      <c r="B473" s="30" t="str">
        <f>data!B468</f>
        <v>misc</v>
      </c>
      <c r="C473" s="35">
        <f>data!C468</f>
        <v>122.144378230595</v>
      </c>
      <c r="D473" s="36">
        <f>data!D468</f>
        <v>77.414722969798007</v>
      </c>
      <c r="E473" s="37">
        <f>data!E468</f>
        <v>51.987088299371997</v>
      </c>
      <c r="F473" s="36"/>
      <c r="G473" s="3">
        <f t="shared" si="64"/>
        <v>9.9435438733630494E-3</v>
      </c>
      <c r="H473" s="3">
        <f t="shared" si="65"/>
        <v>7.9251082258271436E-3</v>
      </c>
      <c r="I473" s="3">
        <f t="shared" si="66"/>
        <v>4.5675697318837659E-3</v>
      </c>
      <c r="K473" s="3">
        <f t="shared" si="67"/>
        <v>254.71035193102998</v>
      </c>
      <c r="L473" s="3">
        <f t="shared" si="68"/>
        <v>203.14820092606899</v>
      </c>
      <c r="M473" s="3">
        <f t="shared" si="69"/>
        <v>111.8688791537601</v>
      </c>
    </row>
    <row r="474" spans="1:13" x14ac:dyDescent="0.25">
      <c r="A474" s="30" t="str">
        <f>data!A469</f>
        <v>364145834315038899_50214687</v>
      </c>
      <c r="B474" s="30" t="str">
        <f>data!B469</f>
        <v>misc</v>
      </c>
      <c r="C474" s="35">
        <f>data!C469</f>
        <v>80.439542483660105</v>
      </c>
      <c r="D474" s="36">
        <f>data!D469</f>
        <v>70.753097099406205</v>
      </c>
      <c r="E474" s="37">
        <f>data!E469</f>
        <v>70.596714938698796</v>
      </c>
      <c r="F474" s="36"/>
      <c r="G474" s="3">
        <f t="shared" si="64"/>
        <v>6.0788795590202309E-3</v>
      </c>
      <c r="H474" s="3">
        <f t="shared" si="65"/>
        <v>6.9927861125907076E-3</v>
      </c>
      <c r="I474" s="3">
        <f t="shared" si="66"/>
        <v>7.5439443527486423E-3</v>
      </c>
      <c r="K474" s="3">
        <f t="shared" si="67"/>
        <v>154.60244580063249</v>
      </c>
      <c r="L474" s="3">
        <f t="shared" si="68"/>
        <v>179.05113852999975</v>
      </c>
      <c r="M474" s="3">
        <f t="shared" si="69"/>
        <v>185.40818220276873</v>
      </c>
    </row>
    <row r="475" spans="1:13" x14ac:dyDescent="0.25">
      <c r="A475" s="30" t="str">
        <f>data!A470</f>
        <v>364372374383686133_23076723</v>
      </c>
      <c r="B475" s="30" t="str">
        <f>data!B470</f>
        <v>misc</v>
      </c>
      <c r="C475" s="35">
        <f>data!C470</f>
        <v>167.593446964842</v>
      </c>
      <c r="D475" s="36">
        <f>data!D470</f>
        <v>151.124289803067</v>
      </c>
      <c r="E475" s="37">
        <f>data!E470</f>
        <v>129.937556068178</v>
      </c>
      <c r="F475" s="36"/>
      <c r="G475" s="3">
        <f t="shared" si="64"/>
        <v>4.9532324896829176E-3</v>
      </c>
      <c r="H475" s="3">
        <f t="shared" si="65"/>
        <v>5.0492926339922228E-3</v>
      </c>
      <c r="I475" s="3">
        <f t="shared" si="66"/>
        <v>7.8526755026143875E-3</v>
      </c>
      <c r="K475" s="3">
        <f t="shared" si="67"/>
        <v>125.44437100097454</v>
      </c>
      <c r="L475" s="3">
        <f t="shared" si="68"/>
        <v>128.81905355073394</v>
      </c>
      <c r="M475" s="3">
        <f t="shared" si="69"/>
        <v>193.03621176312313</v>
      </c>
    </row>
    <row r="476" spans="1:13" x14ac:dyDescent="0.25">
      <c r="A476" s="30" t="str">
        <f>data!A471</f>
        <v>364373036624630381_15798955</v>
      </c>
      <c r="B476" s="30" t="str">
        <f>data!B471</f>
        <v>misc</v>
      </c>
      <c r="C476" s="35">
        <f>data!C471</f>
        <v>144.82031483617399</v>
      </c>
      <c r="D476" s="36">
        <f>data!D471</f>
        <v>81.258789354521696</v>
      </c>
      <c r="E476" s="37">
        <f>data!E471</f>
        <v>57.368383954889097</v>
      </c>
      <c r="F476" s="36"/>
      <c r="G476" s="3">
        <f t="shared" si="64"/>
        <v>8.2481959996852667E-3</v>
      </c>
      <c r="H476" s="3">
        <f t="shared" si="65"/>
        <v>8.4127121607118702E-3</v>
      </c>
      <c r="I476" s="3">
        <f t="shared" si="66"/>
        <v>5.4090874270103151E-3</v>
      </c>
      <c r="K476" s="3">
        <f t="shared" si="67"/>
        <v>210.79509513456364</v>
      </c>
      <c r="L476" s="3">
        <f t="shared" si="68"/>
        <v>215.75095085194832</v>
      </c>
      <c r="M476" s="3">
        <f t="shared" si="69"/>
        <v>132.66082663550287</v>
      </c>
    </row>
    <row r="477" spans="1:13" x14ac:dyDescent="0.25">
      <c r="A477" s="30" t="str">
        <f>data!A472</f>
        <v>364373695522030418_281466423</v>
      </c>
      <c r="B477" s="30" t="str">
        <f>data!B472</f>
        <v>misc</v>
      </c>
      <c r="C477" s="35">
        <f>data!C472</f>
        <v>125.42305309923501</v>
      </c>
      <c r="D477" s="36">
        <f>data!D472</f>
        <v>142.18725703789099</v>
      </c>
      <c r="E477" s="37">
        <f>data!E472</f>
        <v>161.03257294202999</v>
      </c>
      <c r="F477" s="36"/>
      <c r="G477" s="3">
        <f t="shared" si="64"/>
        <v>9.8719262402355793E-3</v>
      </c>
      <c r="H477" s="3">
        <f t="shared" si="65"/>
        <v>6.3806637953011643E-3</v>
      </c>
      <c r="I477" s="3">
        <f t="shared" si="66"/>
        <v>3.1067139354357017E-3</v>
      </c>
      <c r="K477" s="3">
        <f t="shared" si="67"/>
        <v>252.85521246450551</v>
      </c>
      <c r="L477" s="3">
        <f t="shared" si="68"/>
        <v>163.23005109215205</v>
      </c>
      <c r="M477" s="3">
        <f t="shared" si="69"/>
        <v>75.774525851326047</v>
      </c>
    </row>
    <row r="478" spans="1:13" x14ac:dyDescent="0.25">
      <c r="A478" s="30" t="str">
        <f>data!A473</f>
        <v>364374146888993085_31932529</v>
      </c>
      <c r="B478" s="30" t="str">
        <f>data!B473</f>
        <v>misc</v>
      </c>
      <c r="C478" s="35">
        <f>data!C473</f>
        <v>173.317762399077</v>
      </c>
      <c r="D478" s="36">
        <f>data!D473</f>
        <v>129.26803793412699</v>
      </c>
      <c r="E478" s="37">
        <f>data!E473</f>
        <v>94.944455124097502</v>
      </c>
      <c r="F478" s="36"/>
      <c r="G478" s="3">
        <f t="shared" si="64"/>
        <v>4.1415556708764307E-3</v>
      </c>
      <c r="H478" s="3">
        <f t="shared" si="65"/>
        <v>8.1995600051228482E-3</v>
      </c>
      <c r="I478" s="3">
        <f t="shared" si="66"/>
        <v>1.022174206658461E-2</v>
      </c>
      <c r="K478" s="3">
        <f t="shared" si="67"/>
        <v>104.41918998234401</v>
      </c>
      <c r="L478" s="3">
        <f t="shared" si="68"/>
        <v>210.24175963985192</v>
      </c>
      <c r="M478" s="3">
        <f t="shared" si="69"/>
        <v>251.5703434445897</v>
      </c>
    </row>
    <row r="479" spans="1:13" x14ac:dyDescent="0.25">
      <c r="A479" s="30" t="str">
        <f>data!A474</f>
        <v>364375077666030155_52914735</v>
      </c>
      <c r="B479" s="30" t="str">
        <f>data!B474</f>
        <v>misc</v>
      </c>
      <c r="C479" s="35">
        <f>data!C474</f>
        <v>101.639198598829</v>
      </c>
      <c r="D479" s="36">
        <f>data!D474</f>
        <v>124.772822418727</v>
      </c>
      <c r="E479" s="37">
        <f>data!E474</f>
        <v>126.47766884531499</v>
      </c>
      <c r="F479" s="36"/>
      <c r="G479" s="3">
        <f t="shared" si="64"/>
        <v>8.9379104285420424E-3</v>
      </c>
      <c r="H479" s="3">
        <f t="shared" si="65"/>
        <v>8.7328583389238591E-3</v>
      </c>
      <c r="I479" s="3">
        <f t="shared" si="66"/>
        <v>8.3621453875962794E-3</v>
      </c>
      <c r="K479" s="3">
        <f t="shared" si="67"/>
        <v>228.66103682697062</v>
      </c>
      <c r="L479" s="3">
        <f t="shared" si="68"/>
        <v>224.02553999095008</v>
      </c>
      <c r="M479" s="3">
        <f t="shared" si="69"/>
        <v>205.6240291713834</v>
      </c>
    </row>
    <row r="480" spans="1:13" x14ac:dyDescent="0.25">
      <c r="A480" s="30" t="str">
        <f>data!A475</f>
        <v>364378672197807075_15141289</v>
      </c>
      <c r="B480" s="30" t="str">
        <f>data!B475</f>
        <v>misc</v>
      </c>
      <c r="C480" s="35">
        <f>data!C475</f>
        <v>44.668695800760297</v>
      </c>
      <c r="D480" s="36">
        <f>data!D475</f>
        <v>101.39087530437</v>
      </c>
      <c r="E480" s="37">
        <f>data!E475</f>
        <v>131.84846640181101</v>
      </c>
      <c r="F480" s="36"/>
      <c r="G480" s="3">
        <f t="shared" si="64"/>
        <v>1.6819390159224248E-3</v>
      </c>
      <c r="H480" s="3">
        <f t="shared" si="65"/>
        <v>9.9034301891204601E-3</v>
      </c>
      <c r="I480" s="3">
        <f t="shared" si="66"/>
        <v>7.558517741577263E-3</v>
      </c>
      <c r="K480" s="3">
        <f t="shared" si="67"/>
        <v>40.706781042431089</v>
      </c>
      <c r="L480" s="3">
        <f t="shared" si="68"/>
        <v>254.28047282242778</v>
      </c>
      <c r="M480" s="3">
        <f t="shared" si="69"/>
        <v>185.76825678814049</v>
      </c>
    </row>
    <row r="481" spans="1:13" x14ac:dyDescent="0.25">
      <c r="A481" s="30" t="str">
        <f>data!A476</f>
        <v>364380928124550746_213869766</v>
      </c>
      <c r="B481" s="30" t="str">
        <f>data!B476</f>
        <v>misc</v>
      </c>
      <c r="C481" s="35">
        <f>data!C476</f>
        <v>142.38435003631</v>
      </c>
      <c r="D481" s="36">
        <f>data!D476</f>
        <v>214.749081549831</v>
      </c>
      <c r="E481" s="37">
        <f>data!E476</f>
        <v>191.48567858515901</v>
      </c>
      <c r="F481" s="36"/>
      <c r="G481" s="3">
        <f t="shared" si="64"/>
        <v>8.5456702985648256E-3</v>
      </c>
      <c r="H481" s="3">
        <f t="shared" si="65"/>
        <v>2.2824337518924327E-4</v>
      </c>
      <c r="I481" s="3">
        <f t="shared" si="66"/>
        <v>6.6587835309665517E-4</v>
      </c>
      <c r="K481" s="3">
        <f t="shared" si="67"/>
        <v>218.5006878500605</v>
      </c>
      <c r="L481" s="3">
        <f t="shared" si="68"/>
        <v>4.2128437928008937</v>
      </c>
      <c r="M481" s="3">
        <f t="shared" si="69"/>
        <v>15.467148438506911</v>
      </c>
    </row>
    <row r="482" spans="1:13" x14ac:dyDescent="0.25">
      <c r="A482" s="30" t="str">
        <f>data!A477</f>
        <v>364381113785016087_2590278</v>
      </c>
      <c r="B482" s="30" t="str">
        <f>data!B477</f>
        <v>misc</v>
      </c>
      <c r="C482" s="35">
        <f>data!C477</f>
        <v>103.38076167286</v>
      </c>
      <c r="D482" s="36">
        <f>data!D477</f>
        <v>56.878508266051398</v>
      </c>
      <c r="E482" s="37">
        <f>data!E477</f>
        <v>52.3538703062924</v>
      </c>
      <c r="F482" s="36"/>
      <c r="G482" s="3">
        <f t="shared" si="64"/>
        <v>9.1114412171129627E-3</v>
      </c>
      <c r="H482" s="3">
        <f t="shared" si="65"/>
        <v>4.9328612392120479E-3</v>
      </c>
      <c r="I482" s="3">
        <f t="shared" si="66"/>
        <v>4.6233848141487713E-3</v>
      </c>
      <c r="K482" s="3">
        <f t="shared" si="67"/>
        <v>233.15607248337162</v>
      </c>
      <c r="L482" s="3">
        <f t="shared" si="68"/>
        <v>125.80973462002684</v>
      </c>
      <c r="M482" s="3">
        <f t="shared" si="69"/>
        <v>113.24794018344959</v>
      </c>
    </row>
    <row r="483" spans="1:13" x14ac:dyDescent="0.25">
      <c r="A483" s="30" t="str">
        <f>data!A478</f>
        <v>364381281158244445_12098913</v>
      </c>
      <c r="B483" s="30" t="str">
        <f>data!B478</f>
        <v>misc</v>
      </c>
      <c r="C483" s="35">
        <f>data!C478</f>
        <v>112.20577555640899</v>
      </c>
      <c r="D483" s="36">
        <f>data!D478</f>
        <v>55.0510167029774</v>
      </c>
      <c r="E483" s="37">
        <f>data!E478</f>
        <v>51.3433935665769</v>
      </c>
      <c r="F483" s="36"/>
      <c r="G483" s="3">
        <f t="shared" si="64"/>
        <v>9.7565556103822483E-3</v>
      </c>
      <c r="H483" s="3">
        <f t="shared" si="65"/>
        <v>4.6695583787291512E-3</v>
      </c>
      <c r="I483" s="3">
        <f t="shared" si="66"/>
        <v>4.4702587867924701E-3</v>
      </c>
      <c r="K483" s="3">
        <f t="shared" si="67"/>
        <v>249.86672206944101</v>
      </c>
      <c r="L483" s="3">
        <f t="shared" si="68"/>
        <v>119.00433403149567</v>
      </c>
      <c r="M483" s="3">
        <f t="shared" si="69"/>
        <v>109.46455174453942</v>
      </c>
    </row>
    <row r="484" spans="1:13" x14ac:dyDescent="0.25">
      <c r="A484" s="30" t="str">
        <f>data!A479</f>
        <v>364387923686387603_24949410</v>
      </c>
      <c r="B484" s="30" t="str">
        <f>data!B479</f>
        <v>misc</v>
      </c>
      <c r="C484" s="35">
        <f>data!C479</f>
        <v>159.29086035285499</v>
      </c>
      <c r="D484" s="36">
        <f>data!D479</f>
        <v>125.018134051006</v>
      </c>
      <c r="E484" s="37">
        <f>data!E479</f>
        <v>93.981695074543893</v>
      </c>
      <c r="F484" s="36"/>
      <c r="G484" s="3">
        <f t="shared" si="64"/>
        <v>6.1926412311314001E-3</v>
      </c>
      <c r="H484" s="3">
        <f t="shared" si="65"/>
        <v>8.7056921886110462E-3</v>
      </c>
      <c r="I484" s="3">
        <f t="shared" si="66"/>
        <v>1.0176666874599716E-2</v>
      </c>
      <c r="K484" s="3">
        <f t="shared" si="67"/>
        <v>157.54925873615096</v>
      </c>
      <c r="L484" s="3">
        <f t="shared" si="68"/>
        <v>223.32339594668153</v>
      </c>
      <c r="M484" s="3">
        <f t="shared" si="69"/>
        <v>250.45664015598749</v>
      </c>
    </row>
    <row r="485" spans="1:13" x14ac:dyDescent="0.25">
      <c r="A485" s="30" t="str">
        <f>data!A480</f>
        <v>364397482210150253_212357992</v>
      </c>
      <c r="B485" s="30" t="str">
        <f>data!B480</f>
        <v>misc</v>
      </c>
      <c r="C485" s="35">
        <f>data!C480</f>
        <v>112.454632833525</v>
      </c>
      <c r="D485" s="36">
        <f>data!D480</f>
        <v>93.367102396514099</v>
      </c>
      <c r="E485" s="37">
        <f>data!E480</f>
        <v>77.782829253705899</v>
      </c>
      <c r="F485" s="36"/>
      <c r="G485" s="3">
        <f t="shared" si="64"/>
        <v>9.7685250831005873E-3</v>
      </c>
      <c r="H485" s="3">
        <f t="shared" si="65"/>
        <v>9.5636131548372891E-3</v>
      </c>
      <c r="I485" s="3">
        <f t="shared" si="66"/>
        <v>8.6019599538588142E-3</v>
      </c>
      <c r="K485" s="3">
        <f t="shared" si="67"/>
        <v>250.17677198680923</v>
      </c>
      <c r="L485" s="3">
        <f t="shared" si="68"/>
        <v>245.49746514502417</v>
      </c>
      <c r="M485" s="3">
        <f t="shared" si="69"/>
        <v>211.54929003751135</v>
      </c>
    </row>
    <row r="486" spans="1:13" x14ac:dyDescent="0.25">
      <c r="A486" s="30" t="str">
        <f>data!A481</f>
        <v>364401399318216716_219975287</v>
      </c>
      <c r="B486" s="30" t="str">
        <f>data!B481</f>
        <v>misc</v>
      </c>
      <c r="C486" s="35">
        <f>data!C481</f>
        <v>128.41233072749799</v>
      </c>
      <c r="D486" s="36">
        <f>data!D481</f>
        <v>110.495247554359</v>
      </c>
      <c r="E486" s="37">
        <f>data!E481</f>
        <v>102.942885215088</v>
      </c>
      <c r="F486" s="36"/>
      <c r="G486" s="3">
        <f t="shared" si="64"/>
        <v>9.7500401879747865E-3</v>
      </c>
      <c r="H486" s="3">
        <f t="shared" si="65"/>
        <v>9.8176304496623273E-3</v>
      </c>
      <c r="I486" s="3">
        <f t="shared" si="66"/>
        <v>1.0350788491720907E-2</v>
      </c>
      <c r="K486" s="3">
        <f t="shared" si="67"/>
        <v>249.69795054319346</v>
      </c>
      <c r="L486" s="3">
        <f t="shared" si="68"/>
        <v>252.06286836369412</v>
      </c>
      <c r="M486" s="3">
        <f t="shared" si="69"/>
        <v>254.75878084724826</v>
      </c>
    </row>
    <row r="487" spans="1:13" x14ac:dyDescent="0.25">
      <c r="A487" s="30" t="str">
        <f>data!A482</f>
        <v>364402866194755258_18592826</v>
      </c>
      <c r="B487" s="30" t="str">
        <f>data!B482</f>
        <v>misc</v>
      </c>
      <c r="C487" s="35">
        <f>data!C482</f>
        <v>185.48203682344399</v>
      </c>
      <c r="D487" s="36">
        <f>data!D482</f>
        <v>157.348167371523</v>
      </c>
      <c r="E487" s="37">
        <f>data!E482</f>
        <v>135.30964586270201</v>
      </c>
      <c r="F487" s="36"/>
      <c r="G487" s="3">
        <f t="shared" si="64"/>
        <v>2.6459100337403924E-3</v>
      </c>
      <c r="H487" s="3">
        <f t="shared" si="65"/>
        <v>4.166317860963201E-3</v>
      </c>
      <c r="I487" s="3">
        <f t="shared" si="66"/>
        <v>7.0093987552580748E-3</v>
      </c>
      <c r="K487" s="3">
        <f t="shared" si="67"/>
        <v>65.676898060357587</v>
      </c>
      <c r="L487" s="3">
        <f t="shared" si="68"/>
        <v>105.99743653901821</v>
      </c>
      <c r="M487" s="3">
        <f t="shared" si="69"/>
        <v>172.20080218689242</v>
      </c>
    </row>
    <row r="488" spans="1:13" x14ac:dyDescent="0.25">
      <c r="A488" s="30" t="str">
        <f>data!A483</f>
        <v>364408372098279456_217481577</v>
      </c>
      <c r="B488" s="30" t="str">
        <f>data!B483</f>
        <v>misc</v>
      </c>
      <c r="C488" s="35">
        <f>data!C483</f>
        <v>167.95514545687499</v>
      </c>
      <c r="D488" s="36">
        <f>data!D483</f>
        <v>140.21848434362801</v>
      </c>
      <c r="E488" s="37">
        <f>data!E483</f>
        <v>115.10925285146701</v>
      </c>
      <c r="F488" s="36"/>
      <c r="G488" s="3">
        <f t="shared" si="64"/>
        <v>4.9004932290866773E-3</v>
      </c>
      <c r="H488" s="3">
        <f t="shared" si="65"/>
        <v>6.6736920130855025E-3</v>
      </c>
      <c r="I488" s="3">
        <f t="shared" si="66"/>
        <v>9.7125042572915928E-3</v>
      </c>
      <c r="K488" s="3">
        <f t="shared" si="67"/>
        <v>124.07824537667105</v>
      </c>
      <c r="L488" s="3">
        <f t="shared" si="68"/>
        <v>170.80374171635745</v>
      </c>
      <c r="M488" s="3">
        <f t="shared" si="69"/>
        <v>238.98826008751197</v>
      </c>
    </row>
    <row r="489" spans="1:13" x14ac:dyDescent="0.25">
      <c r="A489" s="30" t="str">
        <f>data!A484</f>
        <v>364412377078613068_11620432</v>
      </c>
      <c r="B489" s="30" t="str">
        <f>data!B484</f>
        <v>misc</v>
      </c>
      <c r="C489" s="35">
        <f>data!C484</f>
        <v>100.06743132983</v>
      </c>
      <c r="D489" s="36">
        <f>data!D484</f>
        <v>76.513499081549796</v>
      </c>
      <c r="E489" s="37">
        <f>data!E484</f>
        <v>86.592816865308095</v>
      </c>
      <c r="F489" s="36"/>
      <c r="G489" s="3">
        <f t="shared" si="64"/>
        <v>8.7699071646462849E-3</v>
      </c>
      <c r="H489" s="3">
        <f t="shared" si="65"/>
        <v>7.8045945246338665E-3</v>
      </c>
      <c r="I489" s="3">
        <f t="shared" si="66"/>
        <v>9.6346848686932173E-3</v>
      </c>
      <c r="K489" s="3">
        <f t="shared" si="67"/>
        <v>224.3091827967877</v>
      </c>
      <c r="L489" s="3">
        <f t="shared" si="68"/>
        <v>200.03336954321711</v>
      </c>
      <c r="M489" s="3">
        <f t="shared" si="69"/>
        <v>237.06552376221649</v>
      </c>
    </row>
    <row r="490" spans="1:13" x14ac:dyDescent="0.25">
      <c r="A490" s="30" t="str">
        <f>data!A485</f>
        <v>364412632222607731_9394809</v>
      </c>
      <c r="B490" s="30" t="str">
        <f>data!B485</f>
        <v>misc</v>
      </c>
      <c r="C490" s="35">
        <f>data!C485</f>
        <v>136.25216796958401</v>
      </c>
      <c r="D490" s="36">
        <f>data!D485</f>
        <v>120.733820325515</v>
      </c>
      <c r="E490" s="37">
        <f>data!E485</f>
        <v>107.144623862616</v>
      </c>
      <c r="F490" s="36"/>
      <c r="G490" s="3">
        <f t="shared" si="64"/>
        <v>9.1913044182404674E-3</v>
      </c>
      <c r="H490" s="3">
        <f t="shared" si="65"/>
        <v>9.1433725078329496E-3</v>
      </c>
      <c r="I490" s="3">
        <f t="shared" si="66"/>
        <v>1.0240664407659918E-2</v>
      </c>
      <c r="K490" s="3">
        <f t="shared" si="67"/>
        <v>235.22480011181634</v>
      </c>
      <c r="L490" s="3">
        <f t="shared" si="68"/>
        <v>234.63580590895285</v>
      </c>
      <c r="M490" s="3">
        <f t="shared" si="69"/>
        <v>252.03787053777845</v>
      </c>
    </row>
    <row r="491" spans="1:13" x14ac:dyDescent="0.25">
      <c r="A491" s="30" t="str">
        <f>data!A486</f>
        <v>364414388189350471_46651105</v>
      </c>
      <c r="B491" s="30" t="str">
        <f>data!B486</f>
        <v>misc</v>
      </c>
      <c r="C491" s="35">
        <f>data!C486</f>
        <v>139.662405485069</v>
      </c>
      <c r="D491" s="36">
        <f>data!D486</f>
        <v>110.420190952197</v>
      </c>
      <c r="E491" s="37">
        <f>data!E486</f>
        <v>103.10510914605401</v>
      </c>
      <c r="F491" s="36"/>
      <c r="G491" s="3">
        <f t="shared" si="64"/>
        <v>8.8520020846571176E-3</v>
      </c>
      <c r="H491" s="3">
        <f t="shared" si="65"/>
        <v>9.8203967270816886E-3</v>
      </c>
      <c r="I491" s="3">
        <f t="shared" si="66"/>
        <v>1.0348801509336824E-2</v>
      </c>
      <c r="K491" s="3">
        <f t="shared" si="67"/>
        <v>226.43571950936229</v>
      </c>
      <c r="L491" s="3">
        <f t="shared" si="68"/>
        <v>252.1343663563222</v>
      </c>
      <c r="M491" s="3">
        <f t="shared" si="69"/>
        <v>254.70968712810694</v>
      </c>
    </row>
    <row r="492" spans="1:13" x14ac:dyDescent="0.25">
      <c r="A492" s="30" t="str">
        <f>data!A487</f>
        <v>364416741381814355_182949397</v>
      </c>
      <c r="B492" s="30" t="str">
        <f>data!B487</f>
        <v>misc</v>
      </c>
      <c r="C492" s="35">
        <f>data!C487</f>
        <v>122.868341236276</v>
      </c>
      <c r="D492" s="36">
        <f>data!D487</f>
        <v>116.64870349010999</v>
      </c>
      <c r="E492" s="37">
        <f>data!E487</f>
        <v>112.410034602076</v>
      </c>
      <c r="F492" s="36"/>
      <c r="G492" s="3">
        <f t="shared" si="64"/>
        <v>9.9334034083912916E-3</v>
      </c>
      <c r="H492" s="3">
        <f t="shared" si="65"/>
        <v>9.480213720838673E-3</v>
      </c>
      <c r="I492" s="3">
        <f t="shared" si="66"/>
        <v>9.9358807149812628E-3</v>
      </c>
      <c r="K492" s="3">
        <f t="shared" si="67"/>
        <v>254.44767951424495</v>
      </c>
      <c r="L492" s="3">
        <f t="shared" si="68"/>
        <v>243.34189966359935</v>
      </c>
      <c r="M492" s="3">
        <f t="shared" si="69"/>
        <v>244.50737347495289</v>
      </c>
    </row>
    <row r="493" spans="1:13" x14ac:dyDescent="0.25">
      <c r="A493" s="30" t="str">
        <f>data!A488</f>
        <v>364418081048568653_54582119</v>
      </c>
      <c r="B493" s="30" t="str">
        <f>data!B488</f>
        <v>misc</v>
      </c>
      <c r="C493" s="35">
        <f>data!C488</f>
        <v>110.634595668332</v>
      </c>
      <c r="D493" s="36">
        <f>data!D488</f>
        <v>34.868885898586001</v>
      </c>
      <c r="E493" s="37">
        <f>data!E488</f>
        <v>52.363674227860997</v>
      </c>
      <c r="F493" s="36"/>
      <c r="G493" s="3">
        <f t="shared" si="64"/>
        <v>9.6727082355338619E-3</v>
      </c>
      <c r="H493" s="3">
        <f t="shared" si="65"/>
        <v>2.2202762933917989E-3</v>
      </c>
      <c r="I493" s="3">
        <f t="shared" si="66"/>
        <v>4.624880290846436E-3</v>
      </c>
      <c r="K493" s="3">
        <f t="shared" si="67"/>
        <v>247.69479083612512</v>
      </c>
      <c r="L493" s="3">
        <f t="shared" si="68"/>
        <v>55.69949292774163</v>
      </c>
      <c r="M493" s="3">
        <f t="shared" si="69"/>
        <v>113.28488993880006</v>
      </c>
    </row>
    <row r="494" spans="1:13" x14ac:dyDescent="0.25">
      <c r="A494" s="30" t="str">
        <f>data!A489</f>
        <v>364420958650940492_194036582</v>
      </c>
      <c r="B494" s="30" t="str">
        <f>data!B489</f>
        <v>misc</v>
      </c>
      <c r="C494" s="35">
        <f>data!C489</f>
        <v>117.950168738519</v>
      </c>
      <c r="D494" s="36">
        <f>data!D489</f>
        <v>110.283416634627</v>
      </c>
      <c r="E494" s="37">
        <f>data!E489</f>
        <v>108.429674484172</v>
      </c>
      <c r="F494" s="36"/>
      <c r="G494" s="3">
        <f t="shared" si="64"/>
        <v>9.938466451039624E-3</v>
      </c>
      <c r="H494" s="3">
        <f t="shared" si="65"/>
        <v>9.8253514628687567E-3</v>
      </c>
      <c r="I494" s="3">
        <f t="shared" si="66"/>
        <v>1.0182978039848668E-2</v>
      </c>
      <c r="K494" s="3">
        <f t="shared" si="67"/>
        <v>254.57882948147298</v>
      </c>
      <c r="L494" s="3">
        <f t="shared" si="68"/>
        <v>252.26242786609652</v>
      </c>
      <c r="M494" s="3">
        <f t="shared" si="69"/>
        <v>250.61257438905798</v>
      </c>
    </row>
    <row r="495" spans="1:13" x14ac:dyDescent="0.25">
      <c r="A495" s="30" t="str">
        <f>data!A490</f>
        <v>364427963232044092_284552704</v>
      </c>
      <c r="B495" s="30" t="str">
        <f>data!B490</f>
        <v>misc</v>
      </c>
      <c r="C495" s="35">
        <f>data!C490</f>
        <v>101.624556794395</v>
      </c>
      <c r="D495" s="36">
        <f>data!D490</f>
        <v>85.635343244051398</v>
      </c>
      <c r="E495" s="37">
        <f>data!E490</f>
        <v>83.231855269340798</v>
      </c>
      <c r="F495" s="36"/>
      <c r="G495" s="3">
        <f t="shared" si="64"/>
        <v>8.9363940665386464E-3</v>
      </c>
      <c r="H495" s="3">
        <f t="shared" si="65"/>
        <v>8.9046599262635959E-3</v>
      </c>
      <c r="I495" s="3">
        <f t="shared" si="66"/>
        <v>9.283993849380277E-3</v>
      </c>
      <c r="K495" s="3">
        <f t="shared" si="67"/>
        <v>228.62175791093841</v>
      </c>
      <c r="L495" s="3">
        <f t="shared" si="68"/>
        <v>228.46597266018949</v>
      </c>
      <c r="M495" s="3">
        <f t="shared" si="69"/>
        <v>228.40076329657117</v>
      </c>
    </row>
    <row r="496" spans="1:13" x14ac:dyDescent="0.25">
      <c r="A496" s="30" t="str">
        <f>data!A491</f>
        <v>364428308465068300_261787569</v>
      </c>
      <c r="B496" s="30" t="str">
        <f>data!B491</f>
        <v>misc</v>
      </c>
      <c r="C496" s="35">
        <f>data!C491</f>
        <v>88.630217010551505</v>
      </c>
      <c r="D496" s="36">
        <f>data!D491</f>
        <v>78.647080182835595</v>
      </c>
      <c r="E496" s="37">
        <f>data!E491</f>
        <v>95.393673373488895</v>
      </c>
      <c r="F496" s="36"/>
      <c r="G496" s="3">
        <f t="shared" si="64"/>
        <v>7.2930851249412912E-3</v>
      </c>
      <c r="H496" s="3">
        <f t="shared" si="65"/>
        <v>8.0863289015933905E-3</v>
      </c>
      <c r="I496" s="3">
        <f t="shared" si="66"/>
        <v>1.0240651478387978E-2</v>
      </c>
      <c r="K496" s="3">
        <f t="shared" si="67"/>
        <v>186.05448585625149</v>
      </c>
      <c r="L496" s="3">
        <f t="shared" si="68"/>
        <v>207.31515634664743</v>
      </c>
      <c r="M496" s="3">
        <f t="shared" si="69"/>
        <v>252.03755108550229</v>
      </c>
    </row>
    <row r="497" spans="1:13" x14ac:dyDescent="0.25">
      <c r="A497" s="30" t="str">
        <f>data!A492</f>
        <v>364428556573858396_7421525</v>
      </c>
      <c r="B497" s="30" t="str">
        <f>data!B492</f>
        <v>misc</v>
      </c>
      <c r="C497" s="35">
        <f>data!C492</f>
        <v>97.174484172754006</v>
      </c>
      <c r="D497" s="36">
        <f>data!D492</f>
        <v>98.902046221538598</v>
      </c>
      <c r="E497" s="37">
        <f>data!E492</f>
        <v>102.122260668973</v>
      </c>
      <c r="F497" s="36"/>
      <c r="G497" s="3">
        <f t="shared" si="64"/>
        <v>8.4349112814544863E-3</v>
      </c>
      <c r="H497" s="3">
        <f t="shared" si="65"/>
        <v>9.838659050572119E-3</v>
      </c>
      <c r="I497" s="3">
        <f t="shared" si="66"/>
        <v>1.0358028038404601E-2</v>
      </c>
      <c r="K497" s="3">
        <f t="shared" si="67"/>
        <v>215.63165385742448</v>
      </c>
      <c r="L497" s="3">
        <f t="shared" si="68"/>
        <v>252.60637956119885</v>
      </c>
      <c r="M497" s="3">
        <f t="shared" si="69"/>
        <v>254.93765322903027</v>
      </c>
    </row>
    <row r="498" spans="1:13" x14ac:dyDescent="0.25">
      <c r="A498" s="30" t="str">
        <f>data!A493</f>
        <v>364432006010020836_30400167</v>
      </c>
      <c r="B498" s="30" t="str">
        <f>data!B493</f>
        <v>misc</v>
      </c>
      <c r="C498" s="35">
        <f>data!C493</f>
        <v>112.935356059635</v>
      </c>
      <c r="D498" s="36">
        <f>data!D493</f>
        <v>105.609316929386</v>
      </c>
      <c r="E498" s="37">
        <f>data!E493</f>
        <v>95.501046606006199</v>
      </c>
      <c r="F498" s="36"/>
      <c r="G498" s="3">
        <f t="shared" si="64"/>
        <v>9.790619295587992E-3</v>
      </c>
      <c r="H498" s="3">
        <f t="shared" si="65"/>
        <v>9.9267774622638031E-3</v>
      </c>
      <c r="I498" s="3">
        <f t="shared" si="66"/>
        <v>1.0244969955455246E-2</v>
      </c>
      <c r="K498" s="3">
        <f t="shared" si="67"/>
        <v>250.74908698490765</v>
      </c>
      <c r="L498" s="3">
        <f t="shared" si="68"/>
        <v>254.88391308167488</v>
      </c>
      <c r="M498" s="3">
        <f t="shared" si="69"/>
        <v>252.14425062242674</v>
      </c>
    </row>
    <row r="499" spans="1:13" x14ac:dyDescent="0.25">
      <c r="A499" s="30" t="str">
        <f>data!A494</f>
        <v>364432126629815270_30400167</v>
      </c>
      <c r="B499" s="30" t="str">
        <f>data!B494</f>
        <v>misc</v>
      </c>
      <c r="C499" s="35">
        <f>data!C494</f>
        <v>133.75073689606501</v>
      </c>
      <c r="D499" s="36">
        <f>data!D494</f>
        <v>124.372282028279</v>
      </c>
      <c r="E499" s="37">
        <f>data!E494</f>
        <v>113.510167029774</v>
      </c>
      <c r="F499" s="36"/>
      <c r="G499" s="3">
        <f t="shared" si="64"/>
        <v>9.4050277214426312E-3</v>
      </c>
      <c r="H499" s="3">
        <f t="shared" si="65"/>
        <v>8.7766935270405973E-3</v>
      </c>
      <c r="I499" s="3">
        <f t="shared" si="66"/>
        <v>9.8500663114440192E-3</v>
      </c>
      <c r="K499" s="3">
        <f t="shared" si="67"/>
        <v>240.76095814123084</v>
      </c>
      <c r="L499" s="3">
        <f t="shared" si="68"/>
        <v>225.15851672527387</v>
      </c>
      <c r="M499" s="3">
        <f t="shared" si="69"/>
        <v>242.38709890217027</v>
      </c>
    </row>
    <row r="500" spans="1:13" x14ac:dyDescent="0.25">
      <c r="A500" s="30" t="str">
        <f>data!A495</f>
        <v>364434538407099932_10957270</v>
      </c>
      <c r="B500" s="30" t="str">
        <f>data!B495</f>
        <v>misc</v>
      </c>
      <c r="C500" s="35">
        <f>data!C495</f>
        <v>85.808449741552295</v>
      </c>
      <c r="D500" s="36">
        <f>data!D495</f>
        <v>67.946131829638105</v>
      </c>
      <c r="E500" s="37">
        <f>data!E495</f>
        <v>78.948150284078693</v>
      </c>
      <c r="F500" s="36"/>
      <c r="G500" s="3">
        <f t="shared" si="64"/>
        <v>6.8819754732181854E-3</v>
      </c>
      <c r="H500" s="3">
        <f t="shared" si="65"/>
        <v>6.5791606321318379E-3</v>
      </c>
      <c r="I500" s="3">
        <f t="shared" si="66"/>
        <v>8.7582073491899413E-3</v>
      </c>
      <c r="K500" s="3">
        <f t="shared" si="67"/>
        <v>175.405352302463</v>
      </c>
      <c r="L500" s="3">
        <f t="shared" si="68"/>
        <v>168.36045676914159</v>
      </c>
      <c r="M500" s="3">
        <f t="shared" si="69"/>
        <v>215.40980022844127</v>
      </c>
    </row>
    <row r="501" spans="1:13" x14ac:dyDescent="0.25">
      <c r="A501" s="30" t="str">
        <f>data!A496</f>
        <v>364437627193228867_270172270</v>
      </c>
      <c r="B501" s="30" t="str">
        <f>data!B496</f>
        <v>misc</v>
      </c>
      <c r="C501" s="35">
        <f>data!C496</f>
        <v>149.304840018796</v>
      </c>
      <c r="D501" s="36">
        <f>data!D496</f>
        <v>133.77979623221799</v>
      </c>
      <c r="E501" s="37">
        <f>data!E496</f>
        <v>110.517311717715</v>
      </c>
      <c r="F501" s="36"/>
      <c r="G501" s="3">
        <f t="shared" si="64"/>
        <v>7.6530691106785551E-3</v>
      </c>
      <c r="H501" s="3">
        <f t="shared" si="65"/>
        <v>7.600732858943614E-3</v>
      </c>
      <c r="I501" s="3">
        <f t="shared" si="66"/>
        <v>1.0066026358399163E-2</v>
      </c>
      <c r="K501" s="3">
        <f t="shared" si="67"/>
        <v>195.37929135588786</v>
      </c>
      <c r="L501" s="3">
        <f t="shared" si="68"/>
        <v>194.76430297431247</v>
      </c>
      <c r="M501" s="3">
        <f t="shared" si="69"/>
        <v>247.72297000797133</v>
      </c>
    </row>
    <row r="502" spans="1:13" x14ac:dyDescent="0.25">
      <c r="A502" s="30" t="str">
        <f>data!A497</f>
        <v>364438159490872787_5740828</v>
      </c>
      <c r="B502" s="30" t="str">
        <f>data!B497</f>
        <v>misc</v>
      </c>
      <c r="C502" s="35">
        <f>data!C497</f>
        <v>114.894527745738</v>
      </c>
      <c r="D502" s="36">
        <f>data!D497</f>
        <v>98.000501943696904</v>
      </c>
      <c r="E502" s="37">
        <f>data!E497</f>
        <v>85.001591268315593</v>
      </c>
      <c r="F502" s="36"/>
      <c r="G502" s="3">
        <f t="shared" si="64"/>
        <v>9.8664875872477107E-3</v>
      </c>
      <c r="H502" s="3">
        <f t="shared" si="65"/>
        <v>9.8060096221519455E-3</v>
      </c>
      <c r="I502" s="3">
        <f t="shared" si="66"/>
        <v>9.4760257191812865E-3</v>
      </c>
      <c r="K502" s="3">
        <f t="shared" si="67"/>
        <v>252.71433291624444</v>
      </c>
      <c r="L502" s="3">
        <f t="shared" si="68"/>
        <v>251.76251315208216</v>
      </c>
      <c r="M502" s="3">
        <f t="shared" si="69"/>
        <v>233.14542472775238</v>
      </c>
    </row>
    <row r="503" spans="1:13" x14ac:dyDescent="0.25">
      <c r="A503" s="30" t="str">
        <f>data!A498</f>
        <v>364440466225488894_2087423</v>
      </c>
      <c r="B503" s="30" t="str">
        <f>data!B498</f>
        <v>misc</v>
      </c>
      <c r="C503" s="35">
        <f>data!C498</f>
        <v>131.39537143833499</v>
      </c>
      <c r="D503" s="36">
        <f>data!D498</f>
        <v>98.4407920030757</v>
      </c>
      <c r="E503" s="37">
        <f>data!E498</f>
        <v>93.913003545644798</v>
      </c>
      <c r="F503" s="36"/>
      <c r="G503" s="3">
        <f t="shared" si="64"/>
        <v>9.5766450482598752E-3</v>
      </c>
      <c r="H503" s="3">
        <f t="shared" si="65"/>
        <v>9.8225592566583957E-3</v>
      </c>
      <c r="I503" s="3">
        <f t="shared" si="66"/>
        <v>1.0173215361827276E-2</v>
      </c>
      <c r="K503" s="3">
        <f t="shared" si="67"/>
        <v>245.20642865198383</v>
      </c>
      <c r="L503" s="3">
        <f t="shared" si="68"/>
        <v>252.19025971056473</v>
      </c>
      <c r="M503" s="3">
        <f t="shared" si="69"/>
        <v>250.37136129291338</v>
      </c>
    </row>
    <row r="504" spans="1:13" x14ac:dyDescent="0.25">
      <c r="A504" s="30" t="str">
        <f>data!A499</f>
        <v>364441041602375492_7894634</v>
      </c>
      <c r="B504" s="30" t="str">
        <f>data!B499</f>
        <v>misc</v>
      </c>
      <c r="C504" s="35">
        <f>data!C499</f>
        <v>108.10124311162301</v>
      </c>
      <c r="D504" s="36">
        <f>data!D499</f>
        <v>104.00583109060599</v>
      </c>
      <c r="E504" s="37">
        <f>data!E499</f>
        <v>104.304092443077</v>
      </c>
      <c r="F504" s="36"/>
      <c r="G504" s="3">
        <f t="shared" si="64"/>
        <v>9.5081988261174651E-3</v>
      </c>
      <c r="H504" s="3">
        <f t="shared" si="65"/>
        <v>9.9307904654746416E-3</v>
      </c>
      <c r="I504" s="3">
        <f t="shared" si="66"/>
        <v>1.0328441688009825E-2</v>
      </c>
      <c r="K504" s="3">
        <f t="shared" si="67"/>
        <v>243.4334394803802</v>
      </c>
      <c r="L504" s="3">
        <f t="shared" si="68"/>
        <v>254.9876343035512</v>
      </c>
      <c r="M504" s="3">
        <f t="shared" si="69"/>
        <v>254.20664323702755</v>
      </c>
    </row>
    <row r="505" spans="1:13" x14ac:dyDescent="0.25">
      <c r="A505" s="30" t="str">
        <f>data!A500</f>
        <v>364441384544987882_2009185</v>
      </c>
      <c r="B505" s="30" t="str">
        <f>data!B500</f>
        <v>misc</v>
      </c>
      <c r="C505" s="35">
        <f>data!C500</f>
        <v>129.246678627878</v>
      </c>
      <c r="D505" s="36">
        <f>data!D500</f>
        <v>75.140085010038703</v>
      </c>
      <c r="E505" s="37">
        <f>data!E500</f>
        <v>24.162950147379199</v>
      </c>
      <c r="F505" s="36"/>
      <c r="G505" s="3">
        <f t="shared" si="64"/>
        <v>9.7066442417370648E-3</v>
      </c>
      <c r="H505" s="3">
        <f t="shared" si="65"/>
        <v>7.6170766468460598E-3</v>
      </c>
      <c r="I505" s="3">
        <f t="shared" si="66"/>
        <v>1.3952659767634955E-3</v>
      </c>
      <c r="K505" s="3">
        <f t="shared" si="67"/>
        <v>248.5738484326213</v>
      </c>
      <c r="L505" s="3">
        <f t="shared" si="68"/>
        <v>195.18672916294616</v>
      </c>
      <c r="M505" s="3">
        <f t="shared" si="69"/>
        <v>33.488622321873677</v>
      </c>
    </row>
    <row r="506" spans="1:13" x14ac:dyDescent="0.25">
      <c r="A506" s="30" t="str">
        <f>data!A501</f>
        <v>364441521813346927_231461429</v>
      </c>
      <c r="B506" s="30" t="str">
        <f>data!B501</f>
        <v>misc</v>
      </c>
      <c r="C506" s="35">
        <f>data!C501</f>
        <v>83.852236319364295</v>
      </c>
      <c r="D506" s="36">
        <f>data!D501</f>
        <v>77.323881840317796</v>
      </c>
      <c r="E506" s="37">
        <f>data!E501</f>
        <v>57.0180058951684</v>
      </c>
      <c r="F506" s="36"/>
      <c r="G506" s="3">
        <f t="shared" si="64"/>
        <v>6.5914438209643215E-3</v>
      </c>
      <c r="H506" s="3">
        <f t="shared" si="65"/>
        <v>7.9130573822867711E-3</v>
      </c>
      <c r="I506" s="3">
        <f t="shared" si="66"/>
        <v>5.3530405326703764E-3</v>
      </c>
      <c r="K506" s="3">
        <f t="shared" si="67"/>
        <v>167.87959766866504</v>
      </c>
      <c r="L506" s="3">
        <f t="shared" si="68"/>
        <v>202.8367313978932</v>
      </c>
      <c r="M506" s="3">
        <f t="shared" si="69"/>
        <v>131.27603806791899</v>
      </c>
    </row>
    <row r="507" spans="1:13" x14ac:dyDescent="0.25">
      <c r="A507" s="30" t="str">
        <f>data!A502</f>
        <v>364441762492046723_33507550</v>
      </c>
      <c r="B507" s="30" t="str">
        <f>data!B502</f>
        <v>misc</v>
      </c>
      <c r="C507" s="35">
        <f>data!C502</f>
        <v>88.634435473535802</v>
      </c>
      <c r="D507" s="36">
        <f>data!D502</f>
        <v>72.873072322610994</v>
      </c>
      <c r="E507" s="37">
        <f>data!E502</f>
        <v>58.314964329958499</v>
      </c>
      <c r="F507" s="36"/>
      <c r="G507" s="3">
        <f t="shared" si="64"/>
        <v>7.2936906823103491E-3</v>
      </c>
      <c r="H507" s="3">
        <f t="shared" si="65"/>
        <v>7.2986686897719118E-3</v>
      </c>
      <c r="I507" s="3">
        <f t="shared" si="66"/>
        <v>5.5611523695568215E-3</v>
      </c>
      <c r="K507" s="3">
        <f t="shared" si="67"/>
        <v>186.07017184482061</v>
      </c>
      <c r="L507" s="3">
        <f t="shared" si="68"/>
        <v>186.9570665816459</v>
      </c>
      <c r="M507" s="3">
        <f t="shared" si="69"/>
        <v>136.41799813356118</v>
      </c>
    </row>
    <row r="508" spans="1:13" x14ac:dyDescent="0.25">
      <c r="A508" s="30" t="str">
        <f>data!A503</f>
        <v>364444570528243098_33507550</v>
      </c>
      <c r="B508" s="30" t="str">
        <f>data!B503</f>
        <v>misc</v>
      </c>
      <c r="C508" s="35">
        <f>data!C503</f>
        <v>176.242214532871</v>
      </c>
      <c r="D508" s="36">
        <f>data!D503</f>
        <v>92.323166303558395</v>
      </c>
      <c r="E508" s="37">
        <f>data!E503</f>
        <v>10.508244692212299</v>
      </c>
      <c r="F508" s="36"/>
      <c r="G508" s="3">
        <f t="shared" si="64"/>
        <v>3.7500349942710585E-3</v>
      </c>
      <c r="H508" s="3">
        <f t="shared" si="65"/>
        <v>9.4923837617404954E-3</v>
      </c>
      <c r="I508" s="3">
        <f t="shared" si="66"/>
        <v>6.4410680066550989E-4</v>
      </c>
      <c r="K508" s="3">
        <f t="shared" si="67"/>
        <v>94.277477286558366</v>
      </c>
      <c r="L508" s="3">
        <f t="shared" si="68"/>
        <v>243.65645000066678</v>
      </c>
      <c r="M508" s="3">
        <f t="shared" si="69"/>
        <v>14.929223951159905</v>
      </c>
    </row>
    <row r="509" spans="1:13" x14ac:dyDescent="0.25">
      <c r="A509" s="30" t="str">
        <f>data!A504</f>
        <v>364445359760274987_5740828</v>
      </c>
      <c r="B509" s="30" t="str">
        <f>data!B504</f>
        <v>misc</v>
      </c>
      <c r="C509" s="35">
        <f>data!C504</f>
        <v>22.2083066342005</v>
      </c>
      <c r="D509" s="36">
        <f>data!D504</f>
        <v>67.014043743859105</v>
      </c>
      <c r="E509" s="37">
        <f>data!E504</f>
        <v>91.438421120081898</v>
      </c>
      <c r="F509" s="36"/>
      <c r="G509" s="3">
        <f t="shared" si="64"/>
        <v>4.995752412702755E-4</v>
      </c>
      <c r="H509" s="3">
        <f t="shared" si="65"/>
        <v>6.4403365976977702E-3</v>
      </c>
      <c r="I509" s="3">
        <f t="shared" si="66"/>
        <v>1.0028347683158446E-2</v>
      </c>
      <c r="K509" s="3">
        <f t="shared" si="67"/>
        <v>10.079551317567542</v>
      </c>
      <c r="L509" s="3">
        <f t="shared" si="68"/>
        <v>164.77237130775617</v>
      </c>
      <c r="M509" s="3">
        <f t="shared" si="69"/>
        <v>246.7920174667193</v>
      </c>
    </row>
    <row r="510" spans="1:13" x14ac:dyDescent="0.25">
      <c r="A510" s="30" t="str">
        <f>data!A505</f>
        <v>364445436619509157_210813570</v>
      </c>
      <c r="B510" s="30" t="str">
        <f>data!B505</f>
        <v>misc</v>
      </c>
      <c r="C510" s="35">
        <f>data!C505</f>
        <v>154.57122260668899</v>
      </c>
      <c r="D510" s="36">
        <f>data!D505</f>
        <v>114.43272886496599</v>
      </c>
      <c r="E510" s="37">
        <f>data!E505</f>
        <v>118.18436285189399</v>
      </c>
      <c r="F510" s="36"/>
      <c r="G510" s="3">
        <f t="shared" si="64"/>
        <v>6.8976145604223195E-3</v>
      </c>
      <c r="H510" s="3">
        <f t="shared" si="65"/>
        <v>9.6263571295099448E-3</v>
      </c>
      <c r="I510" s="3">
        <f t="shared" si="66"/>
        <v>9.407632143510921E-3</v>
      </c>
      <c r="K510" s="3">
        <f t="shared" si="67"/>
        <v>175.81045767422484</v>
      </c>
      <c r="L510" s="3">
        <f t="shared" si="68"/>
        <v>247.11916375240338</v>
      </c>
      <c r="M510" s="3">
        <f t="shared" si="69"/>
        <v>231.4555783446493</v>
      </c>
    </row>
    <row r="511" spans="1:13" x14ac:dyDescent="0.25">
      <c r="A511" s="30" t="str">
        <f>data!A506</f>
        <v>364448429151942213_5740828</v>
      </c>
      <c r="B511" s="30" t="str">
        <f>data!B506</f>
        <v>misc</v>
      </c>
      <c r="C511" s="35">
        <f>data!C506</f>
        <v>127.633751975735</v>
      </c>
      <c r="D511" s="36">
        <f>data!D506</f>
        <v>130.12315775983501</v>
      </c>
      <c r="E511" s="37">
        <f>data!E506</f>
        <v>121.10797129309201</v>
      </c>
      <c r="F511" s="36"/>
      <c r="G511" s="3">
        <f t="shared" si="64"/>
        <v>9.7868834732136745E-3</v>
      </c>
      <c r="H511" s="3">
        <f t="shared" si="65"/>
        <v>8.0903832438935317E-3</v>
      </c>
      <c r="I511" s="3">
        <f t="shared" si="66"/>
        <v>9.0728415763894447E-3</v>
      </c>
      <c r="K511" s="3">
        <f t="shared" si="67"/>
        <v>250.65231652177064</v>
      </c>
      <c r="L511" s="3">
        <f t="shared" si="68"/>
        <v>207.4199460303785</v>
      </c>
      <c r="M511" s="3">
        <f t="shared" si="69"/>
        <v>223.18368111743081</v>
      </c>
    </row>
    <row r="512" spans="1:13" x14ac:dyDescent="0.25">
      <c r="A512" s="30" t="str">
        <f>data!A507</f>
        <v>364450532833086953_210813570</v>
      </c>
      <c r="B512" s="30" t="str">
        <f>data!B507</f>
        <v>misc</v>
      </c>
      <c r="C512" s="35">
        <f>data!C507</f>
        <v>94.667649194754105</v>
      </c>
      <c r="D512" s="36">
        <f>data!D507</f>
        <v>80.202507582553693</v>
      </c>
      <c r="E512" s="37">
        <f>data!E507</f>
        <v>73.706362937331704</v>
      </c>
      <c r="F512" s="36"/>
      <c r="G512" s="3">
        <f t="shared" si="64"/>
        <v>8.1206982134604949E-3</v>
      </c>
      <c r="H512" s="3">
        <f t="shared" si="65"/>
        <v>8.2833680230114271E-3</v>
      </c>
      <c r="I512" s="3">
        <f t="shared" si="66"/>
        <v>8.0189986490763893E-3</v>
      </c>
      <c r="K512" s="3">
        <f t="shared" si="67"/>
        <v>207.49247028100157</v>
      </c>
      <c r="L512" s="3">
        <f t="shared" si="68"/>
        <v>212.40788549665632</v>
      </c>
      <c r="M512" s="3">
        <f t="shared" si="69"/>
        <v>197.14567035949418</v>
      </c>
    </row>
    <row r="513" spans="1:13" x14ac:dyDescent="0.25">
      <c r="A513" s="30" t="str">
        <f>data!A508</f>
        <v>364451839558715714_242127209</v>
      </c>
      <c r="B513" s="30" t="str">
        <f>data!B508</f>
        <v>misc</v>
      </c>
      <c r="C513" s="35">
        <f>data!C508</f>
        <v>102.619142210261</v>
      </c>
      <c r="D513" s="36">
        <f>data!D508</f>
        <v>90.451493015506898</v>
      </c>
      <c r="E513" s="37">
        <f>data!E508</f>
        <v>78.901757870904305</v>
      </c>
      <c r="F513" s="36"/>
      <c r="G513" s="3">
        <f t="shared" si="64"/>
        <v>9.037241701455612E-3</v>
      </c>
      <c r="H513" s="3">
        <f t="shared" si="65"/>
        <v>9.3501785673410984E-3</v>
      </c>
      <c r="I513" s="3">
        <f t="shared" si="66"/>
        <v>8.7520863078602244E-3</v>
      </c>
      <c r="K513" s="3">
        <f t="shared" si="67"/>
        <v>231.23405350729138</v>
      </c>
      <c r="L513" s="3">
        <f t="shared" si="68"/>
        <v>239.98097411756024</v>
      </c>
      <c r="M513" s="3">
        <f t="shared" si="69"/>
        <v>215.25856351577545</v>
      </c>
    </row>
    <row r="514" spans="1:13" x14ac:dyDescent="0.25">
      <c r="A514" s="30" t="str">
        <f>data!A509</f>
        <v>364451234010619345_33507550</v>
      </c>
      <c r="B514" s="30" t="str">
        <f>data!B509</f>
        <v>misc</v>
      </c>
      <c r="C514" s="35">
        <f>data!C509</f>
        <v>151.06361869366401</v>
      </c>
      <c r="D514" s="36">
        <f>data!D509</f>
        <v>136.090606177111</v>
      </c>
      <c r="E514" s="37">
        <f>data!E509</f>
        <v>121.840702293989</v>
      </c>
      <c r="F514" s="36"/>
      <c r="G514" s="3">
        <f t="shared" si="64"/>
        <v>7.4062049198628131E-3</v>
      </c>
      <c r="H514" s="3">
        <f t="shared" si="65"/>
        <v>7.2755424724130378E-3</v>
      </c>
      <c r="I514" s="3">
        <f t="shared" si="66"/>
        <v>8.9826993926844147E-3</v>
      </c>
      <c r="K514" s="3">
        <f t="shared" si="67"/>
        <v>188.98467199673112</v>
      </c>
      <c r="L514" s="3">
        <f t="shared" si="68"/>
        <v>186.35933979304991</v>
      </c>
      <c r="M514" s="3">
        <f t="shared" si="69"/>
        <v>220.95647714972011</v>
      </c>
    </row>
    <row r="515" spans="1:13" x14ac:dyDescent="0.25">
      <c r="A515" s="30" t="str">
        <f>data!A510</f>
        <v>364452112859837852_26657476</v>
      </c>
      <c r="B515" s="30" t="str">
        <f>data!B510</f>
        <v>misc</v>
      </c>
      <c r="C515" s="35">
        <f>data!C510</f>
        <v>81.098605237301797</v>
      </c>
      <c r="D515" s="36">
        <f>data!D510</f>
        <v>80.538553547780694</v>
      </c>
      <c r="E515" s="37">
        <f>data!E510</f>
        <v>96.703094963475493</v>
      </c>
      <c r="F515" s="36"/>
      <c r="G515" s="3">
        <f t="shared" si="64"/>
        <v>6.1781502931699782E-3</v>
      </c>
      <c r="H515" s="3">
        <f t="shared" si="65"/>
        <v>8.3249247653702022E-3</v>
      </c>
      <c r="I515" s="3">
        <f t="shared" si="66"/>
        <v>1.0287977845469278E-2</v>
      </c>
      <c r="K515" s="3">
        <f t="shared" si="67"/>
        <v>157.17389432175676</v>
      </c>
      <c r="L515" s="3">
        <f t="shared" si="68"/>
        <v>213.4819728741621</v>
      </c>
      <c r="M515" s="3">
        <f t="shared" si="69"/>
        <v>253.20687568147301</v>
      </c>
    </row>
    <row r="516" spans="1:13" x14ac:dyDescent="0.25">
      <c r="A516" s="30" t="str">
        <f>data!A511</f>
        <v>364454713099566272_20110270</v>
      </c>
      <c r="B516" s="30" t="str">
        <f>data!B511</f>
        <v>misc</v>
      </c>
      <c r="C516" s="35">
        <f>data!C511</f>
        <v>95.860235379554894</v>
      </c>
      <c r="D516" s="36">
        <f>data!D511</f>
        <v>64.901522918535605</v>
      </c>
      <c r="E516" s="37">
        <f>data!E511</f>
        <v>72.674505532060195</v>
      </c>
      <c r="F516" s="36"/>
      <c r="G516" s="3">
        <f t="shared" si="64"/>
        <v>8.272728661624075E-3</v>
      </c>
      <c r="H516" s="3">
        <f t="shared" si="65"/>
        <v>6.1242295582711716E-3</v>
      </c>
      <c r="I516" s="3">
        <f t="shared" si="66"/>
        <v>7.8638206030397523E-3</v>
      </c>
      <c r="K516" s="3">
        <f t="shared" si="67"/>
        <v>211.43057423927772</v>
      </c>
      <c r="L516" s="3">
        <f t="shared" si="68"/>
        <v>156.60217889812088</v>
      </c>
      <c r="M516" s="3">
        <f t="shared" si="69"/>
        <v>193.31158130563534</v>
      </c>
    </row>
    <row r="517" spans="1:13" x14ac:dyDescent="0.25">
      <c r="A517" s="30" t="str">
        <f>data!A512</f>
        <v>364455373789477303_21983341</v>
      </c>
      <c r="B517" s="30" t="str">
        <f>data!B512</f>
        <v>misc</v>
      </c>
      <c r="C517" s="35">
        <f>data!C512</f>
        <v>119.863556751676</v>
      </c>
      <c r="D517" s="36">
        <f>data!D512</f>
        <v>63.118480071767202</v>
      </c>
      <c r="E517" s="37">
        <f>data!E512</f>
        <v>35.597302319620603</v>
      </c>
      <c r="F517" s="36"/>
      <c r="G517" s="3">
        <f t="shared" si="64"/>
        <v>9.9542975592940893E-3</v>
      </c>
      <c r="H517" s="3">
        <f t="shared" si="65"/>
        <v>5.8569103744856498E-3</v>
      </c>
      <c r="I517" s="3">
        <f t="shared" si="66"/>
        <v>2.4196620395989755E-3</v>
      </c>
      <c r="K517" s="3">
        <f t="shared" si="67"/>
        <v>254.98890884934886</v>
      </c>
      <c r="L517" s="3">
        <f t="shared" si="68"/>
        <v>149.69297127567717</v>
      </c>
      <c r="M517" s="3">
        <f t="shared" si="69"/>
        <v>58.799069460809172</v>
      </c>
    </row>
    <row r="518" spans="1:13" x14ac:dyDescent="0.25">
      <c r="A518" s="30" t="str">
        <f>data!A513</f>
        <v>364456220643443101_2737191</v>
      </c>
      <c r="B518" s="30" t="str">
        <f>data!B513</f>
        <v>misc</v>
      </c>
      <c r="C518" s="35">
        <f>data!C513</f>
        <v>94.521925327865304</v>
      </c>
      <c r="D518" s="36">
        <f>data!D513</f>
        <v>93.266136955871602</v>
      </c>
      <c r="E518" s="37">
        <f>data!E513</f>
        <v>88.851563501217498</v>
      </c>
      <c r="F518" s="36"/>
      <c r="G518" s="3">
        <f t="shared" si="64"/>
        <v>8.1018220624053273E-3</v>
      </c>
      <c r="H518" s="3">
        <f t="shared" si="65"/>
        <v>9.556982773645353E-3</v>
      </c>
      <c r="I518" s="3">
        <f t="shared" si="66"/>
        <v>9.8355886911057188E-3</v>
      </c>
      <c r="K518" s="3">
        <f t="shared" si="67"/>
        <v>207.00351398254097</v>
      </c>
      <c r="L518" s="3">
        <f t="shared" si="68"/>
        <v>245.32609442773293</v>
      </c>
      <c r="M518" s="3">
        <f t="shared" si="69"/>
        <v>242.02939053373331</v>
      </c>
    </row>
    <row r="519" spans="1:13" x14ac:dyDescent="0.25">
      <c r="A519" s="30" t="str">
        <f>data!A514</f>
        <v>364457966671313736_2940077</v>
      </c>
      <c r="B519" s="30" t="str">
        <f>data!B514</f>
        <v>misc</v>
      </c>
      <c r="C519" s="35">
        <f>data!C514</f>
        <v>179.931490025204</v>
      </c>
      <c r="D519" s="36">
        <f>data!D514</f>
        <v>148.63401896706301</v>
      </c>
      <c r="E519" s="37">
        <f>data!E514</f>
        <v>129.930518176769</v>
      </c>
      <c r="F519" s="36"/>
      <c r="G519" s="3">
        <f t="shared" si="64"/>
        <v>3.2834390213935197E-3</v>
      </c>
      <c r="H519" s="3">
        <f t="shared" si="65"/>
        <v>5.4164062853889758E-3</v>
      </c>
      <c r="I519" s="3">
        <f t="shared" si="66"/>
        <v>7.8537440277285583E-3</v>
      </c>
      <c r="K519" s="3">
        <f t="shared" si="67"/>
        <v>82.191059928058991</v>
      </c>
      <c r="L519" s="3">
        <f t="shared" si="68"/>
        <v>138.30757735443024</v>
      </c>
      <c r="M519" s="3">
        <f t="shared" si="69"/>
        <v>193.06261253661302</v>
      </c>
    </row>
    <row r="520" spans="1:13" x14ac:dyDescent="0.25">
      <c r="A520" s="30" t="str">
        <f>data!A515</f>
        <v>364458924604983134_55224928</v>
      </c>
      <c r="B520" s="30" t="str">
        <f>data!B515</f>
        <v>misc</v>
      </c>
      <c r="C520" s="35">
        <f>data!C515</f>
        <v>103.601360587808</v>
      </c>
      <c r="D520" s="36">
        <f>data!D515</f>
        <v>72.670746294160296</v>
      </c>
      <c r="E520" s="37">
        <f>data!E515</f>
        <v>78.007700029903006</v>
      </c>
      <c r="F520" s="36"/>
      <c r="G520" s="3">
        <f t="shared" ref="G520:G583" si="70">_xlfn.NORM.DIST(C520,C$5,C$4,0)</f>
        <v>9.1324302031625809E-3</v>
      </c>
      <c r="H520" s="3">
        <f t="shared" ref="H520:H583" si="71">_xlfn.NORM.DIST(D520,D$5,D$4,0)</f>
        <v>7.2697812908229598E-3</v>
      </c>
      <c r="I520" s="3">
        <f t="shared" ref="I520:I583" si="72">_xlfn.NORM.DIST(E520,E$5,E$4,0)</f>
        <v>8.6325078581685755E-3</v>
      </c>
      <c r="K520" s="3">
        <f t="shared" ref="K520:K583" si="73">(255/(G$4-G$5))*(G520-G$5)</f>
        <v>233.69975837024916</v>
      </c>
      <c r="L520" s="3">
        <f t="shared" ref="L520:L583" si="74">(255/(H$4-H$5))*(H520-H$5)</f>
        <v>186.21043465578003</v>
      </c>
      <c r="M520" s="3">
        <f t="shared" ref="M520:M583" si="75">(255/(I$4-I$5))*(I520-I$5)</f>
        <v>212.30405779315592</v>
      </c>
    </row>
    <row r="521" spans="1:13" x14ac:dyDescent="0.25">
      <c r="A521" s="30" t="str">
        <f>data!A516</f>
        <v>364459567463379530_40392411</v>
      </c>
      <c r="B521" s="30" t="str">
        <f>data!B516</f>
        <v>misc</v>
      </c>
      <c r="C521" s="35">
        <f>data!C516</f>
        <v>155.631359733435</v>
      </c>
      <c r="D521" s="36">
        <f>data!D516</f>
        <v>140.44270366098399</v>
      </c>
      <c r="E521" s="37">
        <f>data!E516</f>
        <v>135.25803109915</v>
      </c>
      <c r="F521" s="36"/>
      <c r="G521" s="3">
        <f t="shared" si="70"/>
        <v>6.740714900799645E-3</v>
      </c>
      <c r="H521" s="3">
        <f t="shared" si="71"/>
        <v>6.6404567310254731E-3</v>
      </c>
      <c r="I521" s="3">
        <f t="shared" si="72"/>
        <v>7.017703446116603E-3</v>
      </c>
      <c r="K521" s="3">
        <f t="shared" si="73"/>
        <v>171.74622463356837</v>
      </c>
      <c r="L521" s="3">
        <f t="shared" si="74"/>
        <v>169.94473316750799</v>
      </c>
      <c r="M521" s="3">
        <f t="shared" si="75"/>
        <v>172.40599180700687</v>
      </c>
    </row>
    <row r="522" spans="1:13" x14ac:dyDescent="0.25">
      <c r="A522" s="30" t="str">
        <f>data!A517</f>
        <v>364461392546512695_401294</v>
      </c>
      <c r="B522" s="30" t="str">
        <f>data!B517</f>
        <v>misc</v>
      </c>
      <c r="C522" s="35">
        <f>data!C517</f>
        <v>168.32240804818599</v>
      </c>
      <c r="D522" s="36">
        <f>data!D517</f>
        <v>144.02795933188</v>
      </c>
      <c r="E522" s="37">
        <f>data!E517</f>
        <v>121.250683497799</v>
      </c>
      <c r="F522" s="36"/>
      <c r="G522" s="3">
        <f t="shared" si="70"/>
        <v>4.8471131876279844E-3</v>
      </c>
      <c r="H522" s="3">
        <f t="shared" si="71"/>
        <v>6.1050674269326928E-3</v>
      </c>
      <c r="I522" s="3">
        <f t="shared" si="72"/>
        <v>9.0554712815064629E-3</v>
      </c>
      <c r="K522" s="3">
        <f t="shared" si="73"/>
        <v>122.6955213559194</v>
      </c>
      <c r="L522" s="3">
        <f t="shared" si="74"/>
        <v>156.10690900378995</v>
      </c>
      <c r="M522" s="3">
        <f t="shared" si="75"/>
        <v>222.75450148040008</v>
      </c>
    </row>
    <row r="523" spans="1:13" x14ac:dyDescent="0.25">
      <c r="A523" s="30" t="str">
        <f>data!A518</f>
        <v>364460864677878923_23112566</v>
      </c>
      <c r="B523" s="30" t="str">
        <f>data!B518</f>
        <v>misc</v>
      </c>
      <c r="C523" s="35">
        <f>data!C518</f>
        <v>143.467768806869</v>
      </c>
      <c r="D523" s="36">
        <f>data!D518</f>
        <v>125.06982357213001</v>
      </c>
      <c r="E523" s="37">
        <f>data!E518</f>
        <v>121.07192746379501</v>
      </c>
      <c r="F523" s="36"/>
      <c r="G523" s="3">
        <f t="shared" si="70"/>
        <v>8.4159020470159288E-3</v>
      </c>
      <c r="H523" s="3">
        <f t="shared" si="71"/>
        <v>8.6999374231301572E-3</v>
      </c>
      <c r="I523" s="3">
        <f t="shared" si="72"/>
        <v>9.0772142163755894E-3</v>
      </c>
      <c r="K523" s="3">
        <f t="shared" si="73"/>
        <v>215.13925024820972</v>
      </c>
      <c r="L523" s="3">
        <f t="shared" si="74"/>
        <v>223.17465664199386</v>
      </c>
      <c r="M523" s="3">
        <f t="shared" si="75"/>
        <v>223.29171889426544</v>
      </c>
    </row>
    <row r="524" spans="1:13" x14ac:dyDescent="0.25">
      <c r="A524" s="30" t="str">
        <f>data!A519</f>
        <v>364460935689182618_235599262</v>
      </c>
      <c r="B524" s="30" t="str">
        <f>data!B519</f>
        <v>misc</v>
      </c>
      <c r="C524" s="35">
        <f>data!C519</f>
        <v>177.369387842283</v>
      </c>
      <c r="D524" s="36">
        <f>data!D519</f>
        <v>151.36341791618599</v>
      </c>
      <c r="E524" s="37">
        <f>data!E519</f>
        <v>108.11598103293601</v>
      </c>
      <c r="F524" s="36"/>
      <c r="G524" s="3">
        <f t="shared" si="70"/>
        <v>3.6040842254693008E-3</v>
      </c>
      <c r="H524" s="3">
        <f t="shared" si="71"/>
        <v>5.014363398367359E-3</v>
      </c>
      <c r="I524" s="3">
        <f t="shared" si="72"/>
        <v>1.0198077643501986E-2</v>
      </c>
      <c r="K524" s="3">
        <f t="shared" si="73"/>
        <v>90.496857632571604</v>
      </c>
      <c r="L524" s="3">
        <f t="shared" si="74"/>
        <v>127.91626259646007</v>
      </c>
      <c r="M524" s="3">
        <f t="shared" si="75"/>
        <v>250.98565052040149</v>
      </c>
    </row>
    <row r="525" spans="1:13" x14ac:dyDescent="0.25">
      <c r="A525" s="30" t="str">
        <f>data!A520</f>
        <v>364462994081639900_5575186</v>
      </c>
      <c r="B525" s="30" t="str">
        <f>data!B520</f>
        <v>misc</v>
      </c>
      <c r="C525" s="35">
        <f>data!C520</f>
        <v>101.912437524029</v>
      </c>
      <c r="D525" s="36">
        <f>data!D520</f>
        <v>86.113524712717194</v>
      </c>
      <c r="E525" s="37">
        <f>data!E520</f>
        <v>45.749679610406197</v>
      </c>
      <c r="F525" s="36"/>
      <c r="G525" s="3">
        <f t="shared" si="70"/>
        <v>8.9660357927109739E-3</v>
      </c>
      <c r="H525" s="3">
        <f t="shared" si="71"/>
        <v>8.9536810495479038E-3</v>
      </c>
      <c r="I525" s="3">
        <f t="shared" si="72"/>
        <v>3.6639483108639368E-3</v>
      </c>
      <c r="K525" s="3">
        <f t="shared" si="73"/>
        <v>229.38957909794024</v>
      </c>
      <c r="L525" s="3">
        <f t="shared" si="74"/>
        <v>229.73298654920555</v>
      </c>
      <c r="M525" s="3">
        <f t="shared" si="75"/>
        <v>89.542492866188724</v>
      </c>
    </row>
    <row r="526" spans="1:13" x14ac:dyDescent="0.25">
      <c r="A526" s="30" t="str">
        <f>data!A521</f>
        <v>364463950853876396_18931321</v>
      </c>
      <c r="B526" s="30" t="str">
        <f>data!B521</f>
        <v>misc</v>
      </c>
      <c r="C526" s="35">
        <f>data!C521</f>
        <v>128.76805929343399</v>
      </c>
      <c r="D526" s="36">
        <f>data!D521</f>
        <v>106.92964244521301</v>
      </c>
      <c r="E526" s="37">
        <f>data!E521</f>
        <v>94.601990687342393</v>
      </c>
      <c r="F526" s="36"/>
      <c r="G526" s="3">
        <f t="shared" si="70"/>
        <v>9.7320302606677365E-3</v>
      </c>
      <c r="H526" s="3">
        <f t="shared" si="71"/>
        <v>9.9116113518043815E-3</v>
      </c>
      <c r="I526" s="3">
        <f t="shared" si="72"/>
        <v>1.0206416608798279E-2</v>
      </c>
      <c r="K526" s="3">
        <f t="shared" si="73"/>
        <v>249.23143237612311</v>
      </c>
      <c r="L526" s="3">
        <f t="shared" si="74"/>
        <v>254.49192547904502</v>
      </c>
      <c r="M526" s="3">
        <f t="shared" si="75"/>
        <v>251.1916869822569</v>
      </c>
    </row>
    <row r="527" spans="1:13" x14ac:dyDescent="0.25">
      <c r="A527" s="30" t="str">
        <f>data!A522</f>
        <v>364464071732386487_3675021</v>
      </c>
      <c r="B527" s="30" t="str">
        <f>data!B522</f>
        <v>misc</v>
      </c>
      <c r="C527" s="35">
        <f>data!C522</f>
        <v>130.95203767781601</v>
      </c>
      <c r="D527" s="36">
        <f>data!D522</f>
        <v>99.478672732709597</v>
      </c>
      <c r="E527" s="37">
        <f>data!E522</f>
        <v>99.802405057883703</v>
      </c>
      <c r="F527" s="36"/>
      <c r="G527" s="3">
        <f t="shared" si="70"/>
        <v>9.6055847187854135E-3</v>
      </c>
      <c r="H527" s="3">
        <f t="shared" si="71"/>
        <v>9.8569949202785608E-3</v>
      </c>
      <c r="I527" s="3">
        <f t="shared" si="72"/>
        <v>1.0353054288216255E-2</v>
      </c>
      <c r="K527" s="3">
        <f t="shared" si="73"/>
        <v>245.9560642179147</v>
      </c>
      <c r="L527" s="3">
        <f t="shared" si="74"/>
        <v>253.0802936624836</v>
      </c>
      <c r="M527" s="3">
        <f t="shared" si="75"/>
        <v>254.81476341542054</v>
      </c>
    </row>
    <row r="528" spans="1:13" x14ac:dyDescent="0.25">
      <c r="A528" s="30" t="str">
        <f>data!A523</f>
        <v>364464738393957915_22322088</v>
      </c>
      <c r="B528" s="30" t="str">
        <f>data!B523</f>
        <v>misc</v>
      </c>
      <c r="C528" s="35">
        <f>data!C523</f>
        <v>145.778952539621</v>
      </c>
      <c r="D528" s="36">
        <f>data!D523</f>
        <v>118.671408432654</v>
      </c>
      <c r="E528" s="37">
        <f>data!E523</f>
        <v>100.976227092144</v>
      </c>
      <c r="F528" s="36"/>
      <c r="G528" s="3">
        <f t="shared" si="70"/>
        <v>8.1257526720542057E-3</v>
      </c>
      <c r="H528" s="3">
        <f t="shared" si="71"/>
        <v>9.323951426160897E-3</v>
      </c>
      <c r="I528" s="3">
        <f t="shared" si="72"/>
        <v>1.0360269478985107E-2</v>
      </c>
      <c r="K528" s="3">
        <f t="shared" si="73"/>
        <v>207.6233978921168</v>
      </c>
      <c r="L528" s="3">
        <f t="shared" si="74"/>
        <v>239.30309997029161</v>
      </c>
      <c r="M528" s="3">
        <f t="shared" si="75"/>
        <v>254.99303401912326</v>
      </c>
    </row>
    <row r="529" spans="1:13" x14ac:dyDescent="0.25">
      <c r="A529" s="30" t="str">
        <f>data!A524</f>
        <v>364465312485596761_33507550</v>
      </c>
      <c r="B529" s="30" t="str">
        <f>data!B524</f>
        <v>misc</v>
      </c>
      <c r="C529" s="35">
        <f>data!C524</f>
        <v>139.36284121491701</v>
      </c>
      <c r="D529" s="36">
        <f>data!D524</f>
        <v>105.47249989320299</v>
      </c>
      <c r="E529" s="37">
        <f>data!E524</f>
        <v>106.38366653851</v>
      </c>
      <c r="F529" s="36"/>
      <c r="G529" s="3">
        <f t="shared" si="70"/>
        <v>8.8838755134229425E-3</v>
      </c>
      <c r="H529" s="3">
        <f t="shared" si="71"/>
        <v>9.9277370680088978E-3</v>
      </c>
      <c r="I529" s="3">
        <f t="shared" si="72"/>
        <v>1.0269584716155012E-2</v>
      </c>
      <c r="K529" s="3">
        <f t="shared" si="73"/>
        <v>227.26134935853219</v>
      </c>
      <c r="L529" s="3">
        <f t="shared" si="74"/>
        <v>254.90871532457666</v>
      </c>
      <c r="M529" s="3">
        <f t="shared" si="75"/>
        <v>252.75242418159146</v>
      </c>
    </row>
    <row r="530" spans="1:13" x14ac:dyDescent="0.25">
      <c r="A530" s="30" t="str">
        <f>data!A525</f>
        <v>364466825462274096_229121525</v>
      </c>
      <c r="B530" s="30" t="str">
        <f>data!B525</f>
        <v>misc</v>
      </c>
      <c r="C530" s="35">
        <f>data!C525</f>
        <v>121.258298090477</v>
      </c>
      <c r="D530" s="36">
        <f>data!D525</f>
        <v>117.528706907599</v>
      </c>
      <c r="E530" s="37">
        <f>data!E525</f>
        <v>122.01638258789301</v>
      </c>
      <c r="F530" s="36"/>
      <c r="G530" s="3">
        <f t="shared" si="70"/>
        <v>9.9515483147595042E-3</v>
      </c>
      <c r="H530" s="3">
        <f t="shared" si="71"/>
        <v>9.4148436183920364E-3</v>
      </c>
      <c r="I530" s="3">
        <f t="shared" si="72"/>
        <v>8.9607380019885736E-3</v>
      </c>
      <c r="K530" s="3">
        <f t="shared" si="73"/>
        <v>254.9176940965497</v>
      </c>
      <c r="L530" s="3">
        <f t="shared" si="74"/>
        <v>241.65232541117081</v>
      </c>
      <c r="M530" s="3">
        <f t="shared" si="75"/>
        <v>220.41386219982854</v>
      </c>
    </row>
    <row r="531" spans="1:13" x14ac:dyDescent="0.25">
      <c r="A531" s="30" t="str">
        <f>data!A526</f>
        <v>364468080424050165_10337358</v>
      </c>
      <c r="B531" s="30" t="str">
        <f>data!B526</f>
        <v>misc</v>
      </c>
      <c r="C531" s="35">
        <f>data!C526</f>
        <v>111.964041607928</v>
      </c>
      <c r="D531" s="36">
        <f>data!D526</f>
        <v>95.606572258533006</v>
      </c>
      <c r="E531" s="37">
        <f>data!E526</f>
        <v>112.377835447904</v>
      </c>
      <c r="F531" s="36"/>
      <c r="G531" s="3">
        <f t="shared" si="70"/>
        <v>9.7445830150439672E-3</v>
      </c>
      <c r="H531" s="3">
        <f t="shared" si="71"/>
        <v>9.6961072553733551E-3</v>
      </c>
      <c r="I531" s="3">
        <f t="shared" si="72"/>
        <v>9.938281403902011E-3</v>
      </c>
      <c r="K531" s="3">
        <f t="shared" si="73"/>
        <v>249.55659126563128</v>
      </c>
      <c r="L531" s="3">
        <f t="shared" si="74"/>
        <v>248.92194533529397</v>
      </c>
      <c r="M531" s="3">
        <f t="shared" si="75"/>
        <v>244.56668892161463</v>
      </c>
    </row>
    <row r="532" spans="1:13" x14ac:dyDescent="0.25">
      <c r="A532" s="30" t="str">
        <f>data!A527</f>
        <v>364468857091606849_35737257</v>
      </c>
      <c r="B532" s="30" t="str">
        <f>data!B527</f>
        <v>misc</v>
      </c>
      <c r="C532" s="35">
        <f>data!C527</f>
        <v>81.780137981118301</v>
      </c>
      <c r="D532" s="36">
        <f>data!D527</f>
        <v>88.158849160579294</v>
      </c>
      <c r="E532" s="37">
        <f>data!E527</f>
        <v>43.551123499508698</v>
      </c>
      <c r="F532" s="36"/>
      <c r="G532" s="3">
        <f t="shared" si="70"/>
        <v>6.2807240878689566E-3</v>
      </c>
      <c r="H532" s="3">
        <f t="shared" si="71"/>
        <v>9.1517751365487437E-3</v>
      </c>
      <c r="I532" s="3">
        <f t="shared" si="72"/>
        <v>3.3689004576679428E-3</v>
      </c>
      <c r="K532" s="3">
        <f t="shared" si="73"/>
        <v>159.83090330777787</v>
      </c>
      <c r="L532" s="3">
        <f t="shared" si="74"/>
        <v>234.85298263959223</v>
      </c>
      <c r="M532" s="3">
        <f t="shared" si="75"/>
        <v>82.252545781559064</v>
      </c>
    </row>
    <row r="533" spans="1:13" x14ac:dyDescent="0.25">
      <c r="A533" s="30" t="str">
        <f>data!A528</f>
        <v>364469437463622856_27475092</v>
      </c>
      <c r="B533" s="30" t="str">
        <f>data!B528</f>
        <v>misc</v>
      </c>
      <c r="C533" s="35">
        <f>data!C528</f>
        <v>126.236116450937</v>
      </c>
      <c r="D533" s="36">
        <f>data!D528</f>
        <v>100.07899739416401</v>
      </c>
      <c r="E533" s="37">
        <f>data!E528</f>
        <v>105.98483489256201</v>
      </c>
      <c r="F533" s="36"/>
      <c r="G533" s="3">
        <f t="shared" si="70"/>
        <v>9.8440451259567806E-3</v>
      </c>
      <c r="H533" s="3">
        <f t="shared" si="71"/>
        <v>9.8739587274656766E-3</v>
      </c>
      <c r="I533" s="3">
        <f t="shared" si="72"/>
        <v>1.0283170828700222E-2</v>
      </c>
      <c r="K533" s="3">
        <f t="shared" si="73"/>
        <v>252.13299709364543</v>
      </c>
      <c r="L533" s="3">
        <f t="shared" si="74"/>
        <v>253.51874504581912</v>
      </c>
      <c r="M533" s="3">
        <f t="shared" si="75"/>
        <v>253.0881054633482</v>
      </c>
    </row>
    <row r="534" spans="1:13" x14ac:dyDescent="0.25">
      <c r="A534" s="30" t="str">
        <f>data!A529</f>
        <v>364470113076145758_26012458</v>
      </c>
      <c r="B534" s="30" t="str">
        <f>data!B529</f>
        <v>misc</v>
      </c>
      <c r="C534" s="35">
        <f>data!C529</f>
        <v>115.550247767952</v>
      </c>
      <c r="D534" s="36">
        <f>data!D529</f>
        <v>97.797225426118203</v>
      </c>
      <c r="E534" s="37">
        <f>data!E529</f>
        <v>78.092549873980005</v>
      </c>
      <c r="F534" s="36"/>
      <c r="G534" s="3">
        <f t="shared" si="70"/>
        <v>9.8867322314319939E-3</v>
      </c>
      <c r="H534" s="3">
        <f t="shared" si="71"/>
        <v>9.7979810920552305E-3</v>
      </c>
      <c r="I534" s="3">
        <f t="shared" si="72"/>
        <v>8.6439859756160652E-3</v>
      </c>
      <c r="K534" s="3">
        <f t="shared" si="73"/>
        <v>253.23873782564939</v>
      </c>
      <c r="L534" s="3">
        <f t="shared" si="74"/>
        <v>251.55500548070702</v>
      </c>
      <c r="M534" s="3">
        <f t="shared" si="75"/>
        <v>212.58765541271828</v>
      </c>
    </row>
    <row r="535" spans="1:13" x14ac:dyDescent="0.25">
      <c r="A535" s="30" t="str">
        <f>data!A530</f>
        <v>364469530673042032_178798603</v>
      </c>
      <c r="B535" s="30" t="str">
        <f>data!B530</f>
        <v>misc</v>
      </c>
      <c r="C535" s="35">
        <f>data!C530</f>
        <v>145.251612627621</v>
      </c>
      <c r="D535" s="36">
        <f>data!D530</f>
        <v>117.035328292537</v>
      </c>
      <c r="E535" s="37">
        <f>data!E530</f>
        <v>73.455764876756803</v>
      </c>
      <c r="F535" s="36"/>
      <c r="G535" s="3">
        <f t="shared" si="70"/>
        <v>8.1934613604033417E-3</v>
      </c>
      <c r="H535" s="3">
        <f t="shared" si="71"/>
        <v>9.4519966508053773E-3</v>
      </c>
      <c r="I535" s="3">
        <f t="shared" si="72"/>
        <v>7.9815596181736278E-3</v>
      </c>
      <c r="K535" s="3">
        <f t="shared" si="73"/>
        <v>209.37728243839214</v>
      </c>
      <c r="L535" s="3">
        <f t="shared" si="74"/>
        <v>242.61259324946076</v>
      </c>
      <c r="M535" s="3">
        <f t="shared" si="75"/>
        <v>196.22063887316222</v>
      </c>
    </row>
    <row r="536" spans="1:13" x14ac:dyDescent="0.25">
      <c r="A536" s="30" t="str">
        <f>data!A531</f>
        <v>364470430936724333_23786915</v>
      </c>
      <c r="B536" s="30" t="str">
        <f>data!B531</f>
        <v>misc</v>
      </c>
      <c r="C536" s="35">
        <f>data!C531</f>
        <v>148.094354735358</v>
      </c>
      <c r="D536" s="36">
        <f>data!D531</f>
        <v>102.259921397752</v>
      </c>
      <c r="E536" s="37">
        <f>data!E531</f>
        <v>49.169464735785297</v>
      </c>
      <c r="F536" s="36"/>
      <c r="G536" s="3">
        <f t="shared" si="70"/>
        <v>7.8189842629384949E-3</v>
      </c>
      <c r="H536" s="3">
        <f t="shared" si="71"/>
        <v>9.9171759749971632E-3</v>
      </c>
      <c r="I536" s="3">
        <f t="shared" si="72"/>
        <v>4.1481039457496836E-3</v>
      </c>
      <c r="K536" s="3">
        <f t="shared" si="73"/>
        <v>199.67705621644939</v>
      </c>
      <c r="L536" s="3">
        <f t="shared" si="74"/>
        <v>254.6357503120972</v>
      </c>
      <c r="M536" s="3">
        <f t="shared" si="75"/>
        <v>101.50485395714648</v>
      </c>
    </row>
    <row r="537" spans="1:13" x14ac:dyDescent="0.25">
      <c r="A537" s="30" t="str">
        <f>data!A532</f>
        <v>364471124962020682_3494066</v>
      </c>
      <c r="B537" s="30" t="str">
        <f>data!B532</f>
        <v>misc</v>
      </c>
      <c r="C537" s="35">
        <f>data!C532</f>
        <v>121.375133495664</v>
      </c>
      <c r="D537" s="36">
        <f>data!D532</f>
        <v>111.886881114101</v>
      </c>
      <c r="E537" s="37">
        <f>data!E532</f>
        <v>86.888760733051299</v>
      </c>
      <c r="F537" s="36"/>
      <c r="G537" s="3">
        <f t="shared" si="70"/>
        <v>9.9507709281500805E-3</v>
      </c>
      <c r="H537" s="3">
        <f t="shared" si="71"/>
        <v>9.7603066847556461E-3</v>
      </c>
      <c r="I537" s="3">
        <f t="shared" si="72"/>
        <v>9.6626647063867126E-3</v>
      </c>
      <c r="K537" s="3">
        <f t="shared" si="73"/>
        <v>254.89755714819057</v>
      </c>
      <c r="L537" s="3">
        <f t="shared" si="74"/>
        <v>250.58126203888136</v>
      </c>
      <c r="M537" s="3">
        <f t="shared" si="75"/>
        <v>237.75684055714538</v>
      </c>
    </row>
    <row r="538" spans="1:13" x14ac:dyDescent="0.25">
      <c r="A538" s="30" t="str">
        <f>data!A533</f>
        <v>364471134950650742_23786915</v>
      </c>
      <c r="B538" s="30" t="str">
        <f>data!B533</f>
        <v>misc</v>
      </c>
      <c r="C538" s="35">
        <f>data!C533</f>
        <v>136.04031569054601</v>
      </c>
      <c r="D538" s="36">
        <f>data!D533</f>
        <v>118.20026485539699</v>
      </c>
      <c r="E538" s="37">
        <f>data!E533</f>
        <v>114.155645264641</v>
      </c>
      <c r="F538" s="36"/>
      <c r="G538" s="3">
        <f t="shared" si="70"/>
        <v>9.210606119634231E-3</v>
      </c>
      <c r="H538" s="3">
        <f t="shared" si="71"/>
        <v>9.3622379087601477E-3</v>
      </c>
      <c r="I538" s="3">
        <f t="shared" si="72"/>
        <v>9.7963390386667099E-3</v>
      </c>
      <c r="K538" s="3">
        <f t="shared" si="73"/>
        <v>235.72477960657159</v>
      </c>
      <c r="L538" s="3">
        <f t="shared" si="74"/>
        <v>240.29266328432428</v>
      </c>
      <c r="M538" s="3">
        <f t="shared" si="75"/>
        <v>241.05962279514071</v>
      </c>
    </row>
    <row r="539" spans="1:13" x14ac:dyDescent="0.25">
      <c r="A539" s="30" t="str">
        <f>data!A534</f>
        <v>364471524876470615_280185113</v>
      </c>
      <c r="B539" s="30" t="str">
        <f>data!B534</f>
        <v>misc</v>
      </c>
      <c r="C539" s="35">
        <f>data!C534</f>
        <v>126.62802768166</v>
      </c>
      <c r="D539" s="36">
        <f>data!D534</f>
        <v>97.1089965397924</v>
      </c>
      <c r="E539" s="37">
        <f>data!E534</f>
        <v>62.168268614635402</v>
      </c>
      <c r="F539" s="36"/>
      <c r="G539" s="3">
        <f t="shared" si="70"/>
        <v>9.8291888736190009E-3</v>
      </c>
      <c r="H539" s="3">
        <f t="shared" si="71"/>
        <v>9.7689904337250732E-3</v>
      </c>
      <c r="I539" s="3">
        <f t="shared" si="72"/>
        <v>6.1868741345779939E-3</v>
      </c>
      <c r="K539" s="3">
        <f t="shared" si="73"/>
        <v>251.74816979856564</v>
      </c>
      <c r="L539" s="3">
        <f t="shared" si="74"/>
        <v>250.80570468351809</v>
      </c>
      <c r="M539" s="3">
        <f t="shared" si="75"/>
        <v>151.87812945563294</v>
      </c>
    </row>
    <row r="540" spans="1:13" x14ac:dyDescent="0.25">
      <c r="A540" s="30" t="str">
        <f>data!A535</f>
        <v>364472423560724264_17139302</v>
      </c>
      <c r="B540" s="30" t="str">
        <f>data!B535</f>
        <v>misc</v>
      </c>
      <c r="C540" s="35">
        <f>data!C535</f>
        <v>150.76580588662401</v>
      </c>
      <c r="D540" s="36">
        <f>data!D535</f>
        <v>65.683690033747695</v>
      </c>
      <c r="E540" s="37">
        <f>data!E535</f>
        <v>56.469990174719101</v>
      </c>
      <c r="F540" s="36"/>
      <c r="G540" s="3">
        <f t="shared" si="70"/>
        <v>7.4484479268967447E-3</v>
      </c>
      <c r="H540" s="3">
        <f t="shared" si="71"/>
        <v>6.241430599497522E-3</v>
      </c>
      <c r="I540" s="3">
        <f t="shared" si="72"/>
        <v>5.2656671862925837E-3</v>
      </c>
      <c r="K540" s="3">
        <f t="shared" si="73"/>
        <v>190.07890907370674</v>
      </c>
      <c r="L540" s="3">
        <f t="shared" si="74"/>
        <v>159.63139032968482</v>
      </c>
      <c r="M540" s="3">
        <f t="shared" si="75"/>
        <v>129.11724563882098</v>
      </c>
    </row>
    <row r="541" spans="1:13" x14ac:dyDescent="0.25">
      <c r="A541" s="30" t="str">
        <f>data!A536</f>
        <v>364473888269170366_2873100</v>
      </c>
      <c r="B541" s="30" t="str">
        <f>data!B536</f>
        <v>misc</v>
      </c>
      <c r="C541" s="35">
        <f>data!C536</f>
        <v>187.61268102011999</v>
      </c>
      <c r="D541" s="36">
        <f>data!D536</f>
        <v>129.415000640779</v>
      </c>
      <c r="E541" s="37">
        <f>data!E536</f>
        <v>121.77075056602099</v>
      </c>
      <c r="F541" s="36"/>
      <c r="G541" s="3">
        <f t="shared" si="70"/>
        <v>2.4231135138010336E-3</v>
      </c>
      <c r="H541" s="3">
        <f t="shared" si="71"/>
        <v>8.1809561711893193E-3</v>
      </c>
      <c r="I541" s="3">
        <f t="shared" si="72"/>
        <v>8.991406773888995E-3</v>
      </c>
      <c r="K541" s="3">
        <f t="shared" si="73"/>
        <v>59.905712961177429</v>
      </c>
      <c r="L541" s="3">
        <f t="shared" si="74"/>
        <v>209.76091965897217</v>
      </c>
      <c r="M541" s="3">
        <f t="shared" si="75"/>
        <v>221.17161631287453</v>
      </c>
    </row>
    <row r="542" spans="1:13" x14ac:dyDescent="0.25">
      <c r="A542" s="30" t="str">
        <f>data!A537</f>
        <v>364475198996933796_19742490</v>
      </c>
      <c r="B542" s="30" t="str">
        <f>data!B537</f>
        <v>misc</v>
      </c>
      <c r="C542" s="35">
        <f>data!C537</f>
        <v>181.319866290742</v>
      </c>
      <c r="D542" s="36">
        <f>data!D537</f>
        <v>122.46363578110901</v>
      </c>
      <c r="E542" s="37">
        <f>data!E537</f>
        <v>88.346565423554907</v>
      </c>
      <c r="F542" s="36"/>
      <c r="G542" s="3">
        <f t="shared" si="70"/>
        <v>3.1164437972106365E-3</v>
      </c>
      <c r="H542" s="3">
        <f t="shared" si="71"/>
        <v>8.9763504451505095E-3</v>
      </c>
      <c r="I542" s="3">
        <f t="shared" si="72"/>
        <v>9.7932355686536337E-3</v>
      </c>
      <c r="K542" s="3">
        <f t="shared" si="73"/>
        <v>77.865317543479449</v>
      </c>
      <c r="L542" s="3">
        <f t="shared" si="74"/>
        <v>230.31890619281549</v>
      </c>
      <c r="M542" s="3">
        <f t="shared" si="75"/>
        <v>240.98294326018055</v>
      </c>
    </row>
    <row r="543" spans="1:13" x14ac:dyDescent="0.25">
      <c r="A543" s="30" t="str">
        <f>data!A538</f>
        <v>364475219941396400_42255642</v>
      </c>
      <c r="B543" s="30" t="str">
        <f>data!B538</f>
        <v>misc</v>
      </c>
      <c r="C543" s="35">
        <f>data!C538</f>
        <v>148.30919731727101</v>
      </c>
      <c r="D543" s="36">
        <f>data!D538</f>
        <v>86.713593062497296</v>
      </c>
      <c r="E543" s="37">
        <f>data!E538</f>
        <v>51.981032936050198</v>
      </c>
      <c r="F543" s="36"/>
      <c r="G543" s="3">
        <f t="shared" si="70"/>
        <v>7.7897952601647018E-3</v>
      </c>
      <c r="H543" s="3">
        <f t="shared" si="71"/>
        <v>9.0137721919664425E-3</v>
      </c>
      <c r="I543" s="3">
        <f t="shared" si="72"/>
        <v>4.5666504562323134E-3</v>
      </c>
      <c r="K543" s="3">
        <f t="shared" si="73"/>
        <v>198.9209621001055</v>
      </c>
      <c r="L543" s="3">
        <f t="shared" si="74"/>
        <v>231.2861192999498</v>
      </c>
      <c r="M543" s="3">
        <f t="shared" si="75"/>
        <v>111.84616598780181</v>
      </c>
    </row>
    <row r="544" spans="1:13" x14ac:dyDescent="0.25">
      <c r="A544" s="30" t="str">
        <f>data!A539</f>
        <v>364476051765350340_27941810</v>
      </c>
      <c r="B544" s="30" t="str">
        <f>data!B539</f>
        <v>misc</v>
      </c>
      <c r="C544" s="35">
        <f>data!C539</f>
        <v>136.66745696099699</v>
      </c>
      <c r="D544" s="36">
        <f>data!D539</f>
        <v>100.295634157802</v>
      </c>
      <c r="E544" s="37">
        <f>data!E539</f>
        <v>91.9342026570977</v>
      </c>
      <c r="F544" s="36"/>
      <c r="G544" s="3">
        <f t="shared" si="70"/>
        <v>9.1528428700899181E-3</v>
      </c>
      <c r="H544" s="3">
        <f t="shared" si="71"/>
        <v>9.8795457509293014E-3</v>
      </c>
      <c r="I544" s="3">
        <f t="shared" si="72"/>
        <v>1.0060533473065368E-2</v>
      </c>
      <c r="K544" s="3">
        <f t="shared" si="73"/>
        <v>234.22851563826052</v>
      </c>
      <c r="L544" s="3">
        <f t="shared" si="74"/>
        <v>253.66314884263986</v>
      </c>
      <c r="M544" s="3">
        <f t="shared" si="75"/>
        <v>247.58725357081866</v>
      </c>
    </row>
    <row r="545" spans="1:13" x14ac:dyDescent="0.25">
      <c r="A545" s="30" t="str">
        <f>data!A540</f>
        <v>364477251880909207_3276181</v>
      </c>
      <c r="B545" s="30" t="str">
        <f>data!B540</f>
        <v>misc</v>
      </c>
      <c r="C545" s="35">
        <f>data!C540</f>
        <v>146.36503054380699</v>
      </c>
      <c r="D545" s="36">
        <f>data!D540</f>
        <v>122.18825024563201</v>
      </c>
      <c r="E545" s="37">
        <f>data!E540</f>
        <v>119.595187748301</v>
      </c>
      <c r="F545" s="36"/>
      <c r="G545" s="3">
        <f t="shared" si="70"/>
        <v>8.0495230375111273E-3</v>
      </c>
      <c r="H545" s="3">
        <f t="shared" si="71"/>
        <v>9.003851966225376E-3</v>
      </c>
      <c r="I545" s="3">
        <f t="shared" si="72"/>
        <v>9.2512157294118349E-3</v>
      </c>
      <c r="K545" s="3">
        <f t="shared" si="73"/>
        <v>205.64879195522559</v>
      </c>
      <c r="L545" s="3">
        <f t="shared" si="74"/>
        <v>231.02971832514535</v>
      </c>
      <c r="M545" s="3">
        <f t="shared" si="75"/>
        <v>227.59089209257749</v>
      </c>
    </row>
    <row r="546" spans="1:13" x14ac:dyDescent="0.25">
      <c r="A546" s="30" t="str">
        <f>data!A541</f>
        <v>364477676143261120_12716292</v>
      </c>
      <c r="B546" s="30" t="str">
        <f>data!B541</f>
        <v>misc</v>
      </c>
      <c r="C546" s="35">
        <f>data!C541</f>
        <v>144.936178392926</v>
      </c>
      <c r="D546" s="36">
        <f>data!D541</f>
        <v>108.860854799436</v>
      </c>
      <c r="E546" s="37">
        <f>data!E541</f>
        <v>78.628807296338906</v>
      </c>
      <c r="F546" s="36"/>
      <c r="G546" s="3">
        <f t="shared" si="70"/>
        <v>8.2335499844666902E-3</v>
      </c>
      <c r="H546" s="3">
        <f t="shared" si="71"/>
        <v>9.8702465795542822E-3</v>
      </c>
      <c r="I546" s="3">
        <f t="shared" si="72"/>
        <v>8.7159033836028618E-3</v>
      </c>
      <c r="K546" s="3">
        <f t="shared" si="73"/>
        <v>210.41571369353025</v>
      </c>
      <c r="L546" s="3">
        <f t="shared" si="74"/>
        <v>253.42279981554481</v>
      </c>
      <c r="M546" s="3">
        <f t="shared" si="75"/>
        <v>214.36456750683612</v>
      </c>
    </row>
    <row r="547" spans="1:13" x14ac:dyDescent="0.25">
      <c r="A547" s="30" t="str">
        <f>data!A542</f>
        <v>364478300087924163_12716292</v>
      </c>
      <c r="B547" s="30" t="str">
        <f>data!B542</f>
        <v>misc</v>
      </c>
      <c r="C547" s="35">
        <f>data!C542</f>
        <v>201.81062839078899</v>
      </c>
      <c r="D547" s="36">
        <f>data!D542</f>
        <v>142.69879106326599</v>
      </c>
      <c r="E547" s="37">
        <f>data!E542</f>
        <v>89.507753428168598</v>
      </c>
      <c r="F547" s="36"/>
      <c r="G547" s="3">
        <f t="shared" si="70"/>
        <v>1.2544897435609445E-3</v>
      </c>
      <c r="H547" s="3">
        <f t="shared" si="71"/>
        <v>6.3041782511374829E-3</v>
      </c>
      <c r="I547" s="3">
        <f t="shared" si="72"/>
        <v>9.888354562235779E-3</v>
      </c>
      <c r="K547" s="3">
        <f t="shared" si="73"/>
        <v>29.634395926274802</v>
      </c>
      <c r="L547" s="3">
        <f t="shared" si="74"/>
        <v>161.25318397300634</v>
      </c>
      <c r="M547" s="3">
        <f t="shared" si="75"/>
        <v>243.3331126393031</v>
      </c>
    </row>
    <row r="548" spans="1:13" x14ac:dyDescent="0.25">
      <c r="A548" s="30" t="str">
        <f>data!A543</f>
        <v>364479853558100960_23786915</v>
      </c>
      <c r="B548" s="30" t="str">
        <f>data!B543</f>
        <v>misc</v>
      </c>
      <c r="C548" s="35">
        <f>data!C543</f>
        <v>185.39104617882001</v>
      </c>
      <c r="D548" s="36">
        <f>data!D543</f>
        <v>73.565840061514805</v>
      </c>
      <c r="E548" s="37">
        <f>data!E543</f>
        <v>18.932803622538302</v>
      </c>
      <c r="F548" s="36"/>
      <c r="G548" s="3">
        <f t="shared" si="70"/>
        <v>2.6557008672648359E-3</v>
      </c>
      <c r="H548" s="3">
        <f t="shared" si="71"/>
        <v>7.3970304290793005E-3</v>
      </c>
      <c r="I548" s="3">
        <f t="shared" si="72"/>
        <v>1.0532405198165791E-3</v>
      </c>
      <c r="K548" s="3">
        <f t="shared" si="73"/>
        <v>65.93051383748103</v>
      </c>
      <c r="L548" s="3">
        <f t="shared" si="74"/>
        <v>189.4993520598355</v>
      </c>
      <c r="M548" s="3">
        <f t="shared" si="75"/>
        <v>25.03796777302318</v>
      </c>
    </row>
    <row r="549" spans="1:13" x14ac:dyDescent="0.25">
      <c r="A549" s="30" t="str">
        <f>data!A544</f>
        <v>364481276081468398_23786915</v>
      </c>
      <c r="B549" s="30" t="str">
        <f>data!B544</f>
        <v>misc</v>
      </c>
      <c r="C549" s="35">
        <f>data!C544</f>
        <v>181.62462087231299</v>
      </c>
      <c r="D549" s="36">
        <f>data!D544</f>
        <v>88.147507368960603</v>
      </c>
      <c r="E549" s="37">
        <f>data!E544</f>
        <v>23.949816309966199</v>
      </c>
      <c r="F549" s="36"/>
      <c r="G549" s="3">
        <f t="shared" si="70"/>
        <v>3.080444915780735E-3</v>
      </c>
      <c r="H549" s="3">
        <f t="shared" si="71"/>
        <v>9.1507300738066458E-3</v>
      </c>
      <c r="I549" s="3">
        <f t="shared" si="72"/>
        <v>1.3798653419081108E-3</v>
      </c>
      <c r="K549" s="3">
        <f t="shared" si="73"/>
        <v>76.932824485904092</v>
      </c>
      <c r="L549" s="3">
        <f t="shared" si="74"/>
        <v>234.82597165085068</v>
      </c>
      <c r="M549" s="3">
        <f t="shared" si="75"/>
        <v>33.10810840879369</v>
      </c>
    </row>
    <row r="550" spans="1:13" x14ac:dyDescent="0.25">
      <c r="A550" s="30" t="str">
        <f>data!A545</f>
        <v>364481791311464597_15638569</v>
      </c>
      <c r="B550" s="30" t="str">
        <f>data!B545</f>
        <v>misc</v>
      </c>
      <c r="C550" s="35">
        <f>data!C545</f>
        <v>170.71120082019701</v>
      </c>
      <c r="D550" s="36">
        <f>data!D545</f>
        <v>120.63621897560699</v>
      </c>
      <c r="E550" s="37">
        <f>data!E545</f>
        <v>102.41562006066</v>
      </c>
      <c r="F550" s="36"/>
      <c r="G550" s="3">
        <f t="shared" si="70"/>
        <v>4.5045806492077659E-3</v>
      </c>
      <c r="H550" s="3">
        <f t="shared" si="71"/>
        <v>9.1523826516782085E-3</v>
      </c>
      <c r="I550" s="3">
        <f t="shared" si="72"/>
        <v>1.035597960614773E-2</v>
      </c>
      <c r="K550" s="3">
        <f t="shared" si="73"/>
        <v>113.82276749848404</v>
      </c>
      <c r="L550" s="3">
        <f t="shared" si="74"/>
        <v>234.86868464834376</v>
      </c>
      <c r="M550" s="3">
        <f t="shared" si="75"/>
        <v>254.88704122627453</v>
      </c>
    </row>
    <row r="551" spans="1:13" x14ac:dyDescent="0.25">
      <c r="A551" s="30" t="str">
        <f>data!A546</f>
        <v>364481793028797939_12716292</v>
      </c>
      <c r="B551" s="30" t="str">
        <f>data!B546</f>
        <v>misc</v>
      </c>
      <c r="C551" s="35">
        <f>data!C546</f>
        <v>136.747885428681</v>
      </c>
      <c r="D551" s="36">
        <f>data!D546</f>
        <v>63.241926182237499</v>
      </c>
      <c r="E551" s="37">
        <f>data!E546</f>
        <v>34.351371267461197</v>
      </c>
      <c r="F551" s="36"/>
      <c r="G551" s="3">
        <f t="shared" si="70"/>
        <v>9.1452991819989272E-3</v>
      </c>
      <c r="H551" s="3">
        <f t="shared" si="71"/>
        <v>5.8754088116263438E-3</v>
      </c>
      <c r="I551" s="3">
        <f t="shared" si="72"/>
        <v>2.2885520926883129E-3</v>
      </c>
      <c r="K551" s="3">
        <f t="shared" si="73"/>
        <v>234.03310854520791</v>
      </c>
      <c r="L551" s="3">
        <f t="shared" si="74"/>
        <v>150.17108714108517</v>
      </c>
      <c r="M551" s="3">
        <f t="shared" si="75"/>
        <v>55.559647228469032</v>
      </c>
    </row>
    <row r="552" spans="1:13" x14ac:dyDescent="0.25">
      <c r="A552" s="30" t="str">
        <f>data!A547</f>
        <v>364482462926877255_186321899</v>
      </c>
      <c r="B552" s="30" t="str">
        <f>data!B547</f>
        <v>misc</v>
      </c>
      <c r="C552" s="35">
        <f>data!C547</f>
        <v>130.24115724721199</v>
      </c>
      <c r="D552" s="36">
        <f>data!D547</f>
        <v>118.861207227989</v>
      </c>
      <c r="E552" s="37">
        <f>data!E547</f>
        <v>112.45178136614101</v>
      </c>
      <c r="F552" s="36"/>
      <c r="G552" s="3">
        <f t="shared" si="70"/>
        <v>9.6497065323703675E-3</v>
      </c>
      <c r="H552" s="3">
        <f t="shared" si="71"/>
        <v>9.3082102889172885E-3</v>
      </c>
      <c r="I552" s="3">
        <f t="shared" si="72"/>
        <v>9.9327587032165352E-3</v>
      </c>
      <c r="K552" s="3">
        <f t="shared" si="73"/>
        <v>247.09896875331586</v>
      </c>
      <c r="L552" s="3">
        <f t="shared" si="74"/>
        <v>238.89625006191866</v>
      </c>
      <c r="M552" s="3">
        <f t="shared" si="75"/>
        <v>244.43023581638013</v>
      </c>
    </row>
    <row r="553" spans="1:13" x14ac:dyDescent="0.25">
      <c r="A553" s="30" t="str">
        <f>data!A548</f>
        <v>364482862350562947_8757012</v>
      </c>
      <c r="B553" s="30" t="str">
        <f>data!B548</f>
        <v>misc</v>
      </c>
      <c r="C553" s="35">
        <f>data!C548</f>
        <v>109.95743090264401</v>
      </c>
      <c r="D553" s="36">
        <f>data!D548</f>
        <v>85.5680293904053</v>
      </c>
      <c r="E553" s="37">
        <f>data!E548</f>
        <v>83.304551668161807</v>
      </c>
      <c r="F553" s="36"/>
      <c r="G553" s="3">
        <f t="shared" si="70"/>
        <v>9.6322266810477033E-3</v>
      </c>
      <c r="H553" s="3">
        <f t="shared" si="71"/>
        <v>8.8976795452215714E-3</v>
      </c>
      <c r="I553" s="3">
        <f t="shared" si="72"/>
        <v>9.2921914299106245E-3</v>
      </c>
      <c r="K553" s="3">
        <f t="shared" si="73"/>
        <v>246.64618135108577</v>
      </c>
      <c r="L553" s="3">
        <f t="shared" si="74"/>
        <v>228.28555574726857</v>
      </c>
      <c r="M553" s="3">
        <f t="shared" si="75"/>
        <v>228.6033064692833</v>
      </c>
    </row>
    <row r="554" spans="1:13" x14ac:dyDescent="0.25">
      <c r="A554" s="30" t="str">
        <f>data!A549</f>
        <v>364484613884309279_271137778</v>
      </c>
      <c r="B554" s="30" t="str">
        <f>data!B549</f>
        <v>misc</v>
      </c>
      <c r="C554" s="35">
        <f>data!C549</f>
        <v>124.60926353112001</v>
      </c>
      <c r="D554" s="36">
        <f>data!D549</f>
        <v>115.000213593062</v>
      </c>
      <c r="E554" s="37">
        <f>data!E549</f>
        <v>126.079082831389</v>
      </c>
      <c r="F554" s="36"/>
      <c r="G554" s="3">
        <f t="shared" si="70"/>
        <v>9.8958317808879193E-3</v>
      </c>
      <c r="H554" s="3">
        <f t="shared" si="71"/>
        <v>9.5914981827745199E-3</v>
      </c>
      <c r="I554" s="3">
        <f t="shared" si="72"/>
        <v>8.4185539612628025E-3</v>
      </c>
      <c r="K554" s="3">
        <f t="shared" si="73"/>
        <v>253.47444700209246</v>
      </c>
      <c r="L554" s="3">
        <f t="shared" si="74"/>
        <v>246.21818950474895</v>
      </c>
      <c r="M554" s="3">
        <f t="shared" si="75"/>
        <v>207.01775399498084</v>
      </c>
    </row>
    <row r="555" spans="1:13" x14ac:dyDescent="0.25">
      <c r="A555" s="30" t="str">
        <f>data!A550</f>
        <v>364484743899344672_271137778</v>
      </c>
      <c r="B555" s="30" t="str">
        <f>data!B550</f>
        <v>misc</v>
      </c>
      <c r="C555" s="35">
        <f>data!C550</f>
        <v>127.50108932461799</v>
      </c>
      <c r="D555" s="36">
        <f>data!D550</f>
        <v>121.53906617113</v>
      </c>
      <c r="E555" s="37">
        <f>data!E550</f>
        <v>126.589655687983</v>
      </c>
      <c r="F555" s="36"/>
      <c r="G555" s="3">
        <f t="shared" si="70"/>
        <v>9.792806538112115E-3</v>
      </c>
      <c r="H555" s="3">
        <f t="shared" si="71"/>
        <v>9.0673304684092976E-3</v>
      </c>
      <c r="I555" s="3">
        <f t="shared" si="72"/>
        <v>8.3462040133587701E-3</v>
      </c>
      <c r="K555" s="3">
        <f t="shared" si="73"/>
        <v>250.80574398056874</v>
      </c>
      <c r="L555" s="3">
        <f t="shared" si="74"/>
        <v>232.67040173940549</v>
      </c>
      <c r="M555" s="3">
        <f t="shared" si="75"/>
        <v>205.23015484425679</v>
      </c>
    </row>
    <row r="556" spans="1:13" x14ac:dyDescent="0.25">
      <c r="A556" s="30" t="str">
        <f>data!A551</f>
        <v>364486127768008380_25982780</v>
      </c>
      <c r="B556" s="30" t="str">
        <f>data!B551</f>
        <v>misc</v>
      </c>
      <c r="C556" s="35">
        <f>data!C551</f>
        <v>87.262698107565399</v>
      </c>
      <c r="D556" s="36">
        <f>data!D551</f>
        <v>54.966006664103503</v>
      </c>
      <c r="E556" s="37">
        <f>data!E551</f>
        <v>69.982656243325295</v>
      </c>
      <c r="F556" s="36"/>
      <c r="G556" s="3">
        <f t="shared" si="70"/>
        <v>7.0952602550925711E-3</v>
      </c>
      <c r="H556" s="3">
        <f t="shared" si="71"/>
        <v>4.6574236508342961E-3</v>
      </c>
      <c r="I556" s="3">
        <f t="shared" si="72"/>
        <v>7.4477723742149933E-3</v>
      </c>
      <c r="K556" s="3">
        <f t="shared" si="73"/>
        <v>180.93015114299416</v>
      </c>
      <c r="L556" s="3">
        <f t="shared" si="74"/>
        <v>118.69069640444575</v>
      </c>
      <c r="M556" s="3">
        <f t="shared" si="75"/>
        <v>183.0319960114775</v>
      </c>
    </row>
    <row r="557" spans="1:13" x14ac:dyDescent="0.25">
      <c r="A557" s="30" t="str">
        <f>data!A552</f>
        <v>364486649925965111_55423428</v>
      </c>
      <c r="B557" s="30" t="str">
        <f>data!B552</f>
        <v>misc</v>
      </c>
      <c r="C557" s="35">
        <f>data!C552</f>
        <v>118.58300226408601</v>
      </c>
      <c r="D557" s="36">
        <f>data!D552</f>
        <v>85.891088897432596</v>
      </c>
      <c r="E557" s="37">
        <f>data!E552</f>
        <v>77.3272138920928</v>
      </c>
      <c r="F557" s="36"/>
      <c r="G557" s="3">
        <f t="shared" si="70"/>
        <v>9.94620863788768E-3</v>
      </c>
      <c r="H557" s="3">
        <f t="shared" si="71"/>
        <v>8.9310018226693346E-3</v>
      </c>
      <c r="I557" s="3">
        <f t="shared" si="72"/>
        <v>8.5395043300277862E-3</v>
      </c>
      <c r="K557" s="3">
        <f t="shared" si="73"/>
        <v>254.77937836520209</v>
      </c>
      <c r="L557" s="3">
        <f t="shared" si="74"/>
        <v>229.14681280364204</v>
      </c>
      <c r="M557" s="3">
        <f t="shared" si="75"/>
        <v>210.00615665106614</v>
      </c>
    </row>
    <row r="558" spans="1:13" x14ac:dyDescent="0.25">
      <c r="A558" s="30" t="str">
        <f>data!A553</f>
        <v>364486854280866172_200748449</v>
      </c>
      <c r="B558" s="30" t="str">
        <f>data!B553</f>
        <v>misc</v>
      </c>
      <c r="C558" s="35">
        <f>data!C553</f>
        <v>161.212802768166</v>
      </c>
      <c r="D558" s="36">
        <f>data!D553</f>
        <v>134.11684608483901</v>
      </c>
      <c r="E558" s="37">
        <f>data!E553</f>
        <v>135.28720791148601</v>
      </c>
      <c r="F558" s="36"/>
      <c r="G558" s="3">
        <f t="shared" si="70"/>
        <v>5.9031345259835041E-3</v>
      </c>
      <c r="H558" s="3">
        <f t="shared" si="71"/>
        <v>7.5539679373158152E-3</v>
      </c>
      <c r="I558" s="3">
        <f t="shared" si="72"/>
        <v>7.0130093074931722E-3</v>
      </c>
      <c r="K558" s="3">
        <f t="shared" si="73"/>
        <v>150.05005370674996</v>
      </c>
      <c r="L558" s="3">
        <f t="shared" si="74"/>
        <v>193.55560351474429</v>
      </c>
      <c r="M558" s="3">
        <f t="shared" si="75"/>
        <v>172.29001054565538</v>
      </c>
    </row>
    <row r="559" spans="1:13" x14ac:dyDescent="0.25">
      <c r="A559" s="30" t="str">
        <f>data!A554</f>
        <v>364487861274557230_4703469</v>
      </c>
      <c r="B559" s="30" t="str">
        <f>data!B554</f>
        <v>misc</v>
      </c>
      <c r="C559" s="35">
        <f>data!C554</f>
        <v>78.456021188431706</v>
      </c>
      <c r="D559" s="36">
        <f>data!D554</f>
        <v>68.2173950190097</v>
      </c>
      <c r="E559" s="37">
        <f>data!E554</f>
        <v>50.531750608740197</v>
      </c>
      <c r="F559" s="36"/>
      <c r="G559" s="3">
        <f t="shared" si="70"/>
        <v>5.780194500226191E-3</v>
      </c>
      <c r="H559" s="3">
        <f t="shared" si="71"/>
        <v>6.6194519993122069E-3</v>
      </c>
      <c r="I559" s="3">
        <f t="shared" si="72"/>
        <v>4.3487751978147776E-3</v>
      </c>
      <c r="K559" s="3">
        <f t="shared" si="73"/>
        <v>146.86549029913235</v>
      </c>
      <c r="L559" s="3">
        <f t="shared" si="74"/>
        <v>169.40183890004261</v>
      </c>
      <c r="M559" s="3">
        <f t="shared" si="75"/>
        <v>106.46297445561746</v>
      </c>
    </row>
    <row r="560" spans="1:13" x14ac:dyDescent="0.25">
      <c r="A560" s="30" t="str">
        <f>data!A555</f>
        <v>364487861716599123_222425975</v>
      </c>
      <c r="B560" s="30" t="str">
        <f>data!B555</f>
        <v>misc</v>
      </c>
      <c r="C560" s="35">
        <f>data!C555</f>
        <v>124.520900081165</v>
      </c>
      <c r="D560" s="36">
        <f>data!D555</f>
        <v>99.742865991712506</v>
      </c>
      <c r="E560" s="37">
        <f>data!E555</f>
        <v>74.814569182792894</v>
      </c>
      <c r="F560" s="36"/>
      <c r="G560" s="3">
        <f t="shared" si="70"/>
        <v>9.8981853361055742E-3</v>
      </c>
      <c r="H560" s="3">
        <f t="shared" si="71"/>
        <v>9.8647282634187049E-3</v>
      </c>
      <c r="I560" s="3">
        <f t="shared" si="72"/>
        <v>8.1825238805244751E-3</v>
      </c>
      <c r="K560" s="3">
        <f t="shared" si="73"/>
        <v>253.53541206028066</v>
      </c>
      <c r="L560" s="3">
        <f t="shared" si="74"/>
        <v>253.28017184785816</v>
      </c>
      <c r="M560" s="3">
        <f t="shared" si="75"/>
        <v>201.18599897515941</v>
      </c>
    </row>
    <row r="561" spans="1:13" x14ac:dyDescent="0.25">
      <c r="A561" s="30" t="str">
        <f>data!A556</f>
        <v>364487944145594765_200748449</v>
      </c>
      <c r="B561" s="30" t="str">
        <f>data!B556</f>
        <v>misc</v>
      </c>
      <c r="C561" s="35">
        <f>data!C556</f>
        <v>139.33837412960801</v>
      </c>
      <c r="D561" s="36">
        <f>data!D556</f>
        <v>100.828271177752</v>
      </c>
      <c r="E561" s="37">
        <f>data!E556</f>
        <v>110.63677431757</v>
      </c>
      <c r="F561" s="36"/>
      <c r="G561" s="3">
        <f t="shared" si="70"/>
        <v>8.8864619246843881E-3</v>
      </c>
      <c r="H561" s="3">
        <f t="shared" si="71"/>
        <v>9.8920724744165286E-3</v>
      </c>
      <c r="I561" s="3">
        <f t="shared" si="72"/>
        <v>1.0058480331729597E-2</v>
      </c>
      <c r="K561" s="3">
        <f t="shared" si="73"/>
        <v>227.32834617758695</v>
      </c>
      <c r="L561" s="3">
        <f t="shared" si="74"/>
        <v>253.9869180992138</v>
      </c>
      <c r="M561" s="3">
        <f t="shared" si="75"/>
        <v>247.53652521766202</v>
      </c>
    </row>
    <row r="562" spans="1:13" x14ac:dyDescent="0.25">
      <c r="A562" s="30" t="str">
        <f>data!A557</f>
        <v>364488443425683134_8757012</v>
      </c>
      <c r="B562" s="30" t="str">
        <f>data!B557</f>
        <v>misc</v>
      </c>
      <c r="C562" s="35">
        <f>data!C557</f>
        <v>109.971752317484</v>
      </c>
      <c r="D562" s="36">
        <f>data!D557</f>
        <v>85.562593446964797</v>
      </c>
      <c r="E562" s="37">
        <f>data!E557</f>
        <v>83.329873125720795</v>
      </c>
      <c r="F562" s="36"/>
      <c r="G562" s="3">
        <f t="shared" si="70"/>
        <v>9.6331095417360839E-3</v>
      </c>
      <c r="H562" s="3">
        <f t="shared" si="71"/>
        <v>8.8971149918028389E-3</v>
      </c>
      <c r="I562" s="3">
        <f t="shared" si="72"/>
        <v>9.2950407137012882E-3</v>
      </c>
      <c r="K562" s="3">
        <f t="shared" si="73"/>
        <v>246.66905043562454</v>
      </c>
      <c r="L562" s="3">
        <f t="shared" si="74"/>
        <v>228.27096413910658</v>
      </c>
      <c r="M562" s="3">
        <f t="shared" si="75"/>
        <v>228.67370565313786</v>
      </c>
    </row>
    <row r="563" spans="1:13" x14ac:dyDescent="0.25">
      <c r="A563" s="30" t="str">
        <f>data!A558</f>
        <v>364488408513938633_26318616</v>
      </c>
      <c r="B563" s="30" t="str">
        <f>data!B558</f>
        <v>misc</v>
      </c>
      <c r="C563" s="35">
        <f>data!C558</f>
        <v>146.110374215045</v>
      </c>
      <c r="D563" s="36">
        <f>data!D558</f>
        <v>87.575323593489699</v>
      </c>
      <c r="E563" s="37">
        <f>data!E558</f>
        <v>80.964735785381606</v>
      </c>
      <c r="F563" s="36"/>
      <c r="G563" s="3">
        <f t="shared" si="70"/>
        <v>8.0827696402143191E-3</v>
      </c>
      <c r="H563" s="3">
        <f t="shared" si="71"/>
        <v>9.0972209189248456E-3</v>
      </c>
      <c r="I563" s="3">
        <f t="shared" si="72"/>
        <v>9.0157982468888169E-3</v>
      </c>
      <c r="K563" s="3">
        <f t="shared" si="73"/>
        <v>206.50999166414047</v>
      </c>
      <c r="L563" s="3">
        <f t="shared" si="74"/>
        <v>233.44295882122717</v>
      </c>
      <c r="M563" s="3">
        <f t="shared" si="75"/>
        <v>221.77427295164952</v>
      </c>
    </row>
    <row r="564" spans="1:13" x14ac:dyDescent="0.25">
      <c r="A564" s="30" t="str">
        <f>data!A559</f>
        <v>364492631856920173_12716292</v>
      </c>
      <c r="B564" s="30" t="str">
        <f>data!B559</f>
        <v>misc</v>
      </c>
      <c r="C564" s="35">
        <f>data!C559</f>
        <v>192.188292964244</v>
      </c>
      <c r="D564" s="36">
        <f>data!D559</f>
        <v>101.39795591439101</v>
      </c>
      <c r="E564" s="37">
        <f>data!E559</f>
        <v>48.9544512794224</v>
      </c>
      <c r="F564" s="36"/>
      <c r="G564" s="3">
        <f t="shared" si="70"/>
        <v>1.9869487626502647E-3</v>
      </c>
      <c r="H564" s="3">
        <f t="shared" si="71"/>
        <v>9.9035608356388572E-3</v>
      </c>
      <c r="I564" s="3">
        <f t="shared" si="72"/>
        <v>4.1168178694113624E-3</v>
      </c>
      <c r="K564" s="3">
        <f t="shared" si="73"/>
        <v>48.60756740076171</v>
      </c>
      <c r="L564" s="3">
        <f t="shared" si="74"/>
        <v>254.28384954948481</v>
      </c>
      <c r="M564" s="3">
        <f t="shared" si="75"/>
        <v>100.73184768537895</v>
      </c>
    </row>
    <row r="565" spans="1:13" x14ac:dyDescent="0.25">
      <c r="A565" s="30" t="str">
        <f>data!A560</f>
        <v>364494921721325624_230462185</v>
      </c>
      <c r="B565" s="30" t="str">
        <f>data!B560</f>
        <v>misc</v>
      </c>
      <c r="C565" s="35">
        <f>data!C560</f>
        <v>132.66517151522899</v>
      </c>
      <c r="D565" s="36">
        <f>data!D560</f>
        <v>124.631252936904</v>
      </c>
      <c r="E565" s="37">
        <f>data!E560</f>
        <v>113.845775129223</v>
      </c>
      <c r="F565" s="36"/>
      <c r="G565" s="3">
        <f t="shared" si="70"/>
        <v>9.4878098000456563E-3</v>
      </c>
      <c r="H565" s="3">
        <f t="shared" si="71"/>
        <v>8.7484260296283502E-3</v>
      </c>
      <c r="I565" s="3">
        <f t="shared" si="72"/>
        <v>9.8224392968303872E-3</v>
      </c>
      <c r="K565" s="3">
        <f t="shared" si="73"/>
        <v>242.90529459066448</v>
      </c>
      <c r="L565" s="3">
        <f t="shared" si="74"/>
        <v>224.42790695076249</v>
      </c>
      <c r="M565" s="3">
        <f t="shared" si="75"/>
        <v>241.70449954597063</v>
      </c>
    </row>
    <row r="566" spans="1:13" x14ac:dyDescent="0.25">
      <c r="A566" s="30" t="str">
        <f>data!A561</f>
        <v>364494746803522216_233423601</v>
      </c>
      <c r="B566" s="30" t="str">
        <f>data!B561</f>
        <v>misc</v>
      </c>
      <c r="C566" s="35">
        <f>data!C561</f>
        <v>119.690674526891</v>
      </c>
      <c r="D566" s="36">
        <f>data!D561</f>
        <v>90.804797300183594</v>
      </c>
      <c r="E566" s="37">
        <f>data!E561</f>
        <v>73.667296766201005</v>
      </c>
      <c r="F566" s="36"/>
      <c r="G566" s="3">
        <f t="shared" si="70"/>
        <v>9.9537985243542994E-3</v>
      </c>
      <c r="H566" s="3">
        <f t="shared" si="71"/>
        <v>9.3784164386585146E-3</v>
      </c>
      <c r="I566" s="3">
        <f t="shared" si="72"/>
        <v>8.013173009645335E-3</v>
      </c>
      <c r="K566" s="3">
        <f t="shared" si="73"/>
        <v>254.97598215278614</v>
      </c>
      <c r="L566" s="3">
        <f t="shared" si="74"/>
        <v>240.71081816760199</v>
      </c>
      <c r="M566" s="3">
        <f t="shared" si="75"/>
        <v>197.00173234155406</v>
      </c>
    </row>
    <row r="567" spans="1:13" x14ac:dyDescent="0.25">
      <c r="A567" s="30" t="str">
        <f>data!A562</f>
        <v>364495051743835783_12716292</v>
      </c>
      <c r="B567" s="30" t="str">
        <f>data!B562</f>
        <v>misc</v>
      </c>
      <c r="C567" s="35">
        <f>data!C562</f>
        <v>93.877888846170293</v>
      </c>
      <c r="D567" s="36">
        <f>data!D562</f>
        <v>74.094728523217597</v>
      </c>
      <c r="E567" s="37">
        <f>data!E562</f>
        <v>59.607618864539198</v>
      </c>
      <c r="F567" s="36"/>
      <c r="G567" s="3">
        <f t="shared" si="70"/>
        <v>8.0176520272608014E-3</v>
      </c>
      <c r="H567" s="3">
        <f t="shared" si="71"/>
        <v>7.4715193693113109E-3</v>
      </c>
      <c r="I567" s="3">
        <f t="shared" si="72"/>
        <v>5.7701066174631757E-3</v>
      </c>
      <c r="K567" s="3">
        <f t="shared" si="73"/>
        <v>204.82322475380536</v>
      </c>
      <c r="L567" s="3">
        <f t="shared" si="74"/>
        <v>191.42461438613262</v>
      </c>
      <c r="M567" s="3">
        <f t="shared" si="75"/>
        <v>141.5807722186654</v>
      </c>
    </row>
    <row r="568" spans="1:13" x14ac:dyDescent="0.25">
      <c r="A568" s="30" t="str">
        <f>data!A563</f>
        <v>364495316206612826_256764731</v>
      </c>
      <c r="B568" s="30" t="str">
        <f>data!B563</f>
        <v>misc</v>
      </c>
      <c r="C568" s="35">
        <f>data!C563</f>
        <v>91.872506300995298</v>
      </c>
      <c r="D568" s="36">
        <f>data!D563</f>
        <v>81.383805374001398</v>
      </c>
      <c r="E568" s="37">
        <f>data!E563</f>
        <v>95.378625742235897</v>
      </c>
      <c r="F568" s="36"/>
      <c r="G568" s="3">
        <f t="shared" si="70"/>
        <v>7.7482984596554264E-3</v>
      </c>
      <c r="H568" s="3">
        <f t="shared" si="71"/>
        <v>8.4277680556720611E-3</v>
      </c>
      <c r="I568" s="3">
        <f t="shared" si="72"/>
        <v>1.0240040057274179E-2</v>
      </c>
      <c r="K568" s="3">
        <f t="shared" si="73"/>
        <v>197.84605430159965</v>
      </c>
      <c r="L568" s="3">
        <f t="shared" si="74"/>
        <v>216.14008979345101</v>
      </c>
      <c r="M568" s="3">
        <f t="shared" si="75"/>
        <v>252.02244429005287</v>
      </c>
    </row>
    <row r="569" spans="1:13" x14ac:dyDescent="0.25">
      <c r="A569" s="30" t="str">
        <f>data!A564</f>
        <v>364495853979713284_53751038</v>
      </c>
      <c r="B569" s="30" t="str">
        <f>data!B564</f>
        <v>misc</v>
      </c>
      <c r="C569" s="35">
        <f>data!C564</f>
        <v>94.072205134777207</v>
      </c>
      <c r="D569" s="36">
        <f>data!D564</f>
        <v>80.662480242641706</v>
      </c>
      <c r="E569" s="37">
        <f>data!E564</f>
        <v>65.292312785680707</v>
      </c>
      <c r="F569" s="36"/>
      <c r="G569" s="3">
        <f t="shared" si="70"/>
        <v>8.0431737815372436E-3</v>
      </c>
      <c r="H569" s="3">
        <f t="shared" si="71"/>
        <v>8.3401552724474953E-3</v>
      </c>
      <c r="I569" s="3">
        <f t="shared" si="72"/>
        <v>6.6960957908418833E-3</v>
      </c>
      <c r="K569" s="3">
        <f t="shared" si="73"/>
        <v>205.48432470287653</v>
      </c>
      <c r="L569" s="3">
        <f t="shared" si="74"/>
        <v>213.87562489008531</v>
      </c>
      <c r="M569" s="3">
        <f t="shared" si="75"/>
        <v>164.45981370888285</v>
      </c>
    </row>
    <row r="570" spans="1:13" x14ac:dyDescent="0.25">
      <c r="A570" s="30" t="str">
        <f>data!A565</f>
        <v>364497086050323112_1928185</v>
      </c>
      <c r="B570" s="30" t="str">
        <f>data!B565</f>
        <v>misc</v>
      </c>
      <c r="C570" s="35">
        <f>data!C565</f>
        <v>149.34524114656699</v>
      </c>
      <c r="D570" s="36">
        <f>data!D565</f>
        <v>121.283897219018</v>
      </c>
      <c r="E570" s="37">
        <f>data!E565</f>
        <v>103.798859413046</v>
      </c>
      <c r="F570" s="36"/>
      <c r="G570" s="3">
        <f t="shared" si="70"/>
        <v>7.6474723420109168E-3</v>
      </c>
      <c r="H570" s="3">
        <f t="shared" si="71"/>
        <v>9.0917536313404514E-3</v>
      </c>
      <c r="I570" s="3">
        <f t="shared" si="72"/>
        <v>1.0338238006577473E-2</v>
      </c>
      <c r="K570" s="3">
        <f t="shared" si="73"/>
        <v>195.23431607554227</v>
      </c>
      <c r="L570" s="3">
        <f t="shared" si="74"/>
        <v>233.30164975198173</v>
      </c>
      <c r="M570" s="3">
        <f t="shared" si="75"/>
        <v>254.44868751292637</v>
      </c>
    </row>
    <row r="571" spans="1:13" x14ac:dyDescent="0.25">
      <c r="A571" s="30" t="str">
        <f>data!A566</f>
        <v>364497396639666103_16494290</v>
      </c>
      <c r="B571" s="30" t="str">
        <f>data!B566</f>
        <v>misc</v>
      </c>
      <c r="C571" s="35">
        <f>data!C566</f>
        <v>127.94227647485999</v>
      </c>
      <c r="D571" s="36">
        <f>data!D566</f>
        <v>115.569909009355</v>
      </c>
      <c r="E571" s="37">
        <f>data!E566</f>
        <v>81.015229185356006</v>
      </c>
      <c r="F571" s="36"/>
      <c r="G571" s="3">
        <f t="shared" si="70"/>
        <v>9.7727083149395724E-3</v>
      </c>
      <c r="H571" s="3">
        <f t="shared" si="71"/>
        <v>9.5547122142384949E-3</v>
      </c>
      <c r="I571" s="3">
        <f t="shared" si="72"/>
        <v>9.022026832091393E-3</v>
      </c>
      <c r="K571" s="3">
        <f t="shared" si="73"/>
        <v>250.2851318717039</v>
      </c>
      <c r="L571" s="3">
        <f t="shared" si="74"/>
        <v>245.26740890378767</v>
      </c>
      <c r="M571" s="3">
        <f t="shared" si="75"/>
        <v>221.92816682359958</v>
      </c>
    </row>
    <row r="572" spans="1:13" x14ac:dyDescent="0.25">
      <c r="A572" s="30" t="str">
        <f>data!A567</f>
        <v>364498751515634218_189152665</v>
      </c>
      <c r="B572" s="30" t="str">
        <f>data!B567</f>
        <v>misc</v>
      </c>
      <c r="C572" s="35">
        <f>data!C567</f>
        <v>139.92870263573801</v>
      </c>
      <c r="D572" s="36">
        <f>data!D567</f>
        <v>114.92446281344699</v>
      </c>
      <c r="E572" s="37">
        <f>data!E567</f>
        <v>106.44648425819101</v>
      </c>
      <c r="F572" s="36"/>
      <c r="G572" s="3">
        <f t="shared" si="70"/>
        <v>8.8233503447832165E-3</v>
      </c>
      <c r="H572" s="3">
        <f t="shared" si="71"/>
        <v>9.5962547820924587E-3</v>
      </c>
      <c r="I572" s="3">
        <f t="shared" si="72"/>
        <v>1.0267346072343206E-2</v>
      </c>
      <c r="K572" s="3">
        <f t="shared" si="73"/>
        <v>225.69354232333242</v>
      </c>
      <c r="L572" s="3">
        <f t="shared" si="74"/>
        <v>246.34112992301232</v>
      </c>
      <c r="M572" s="3">
        <f t="shared" si="75"/>
        <v>252.69711249315645</v>
      </c>
    </row>
    <row r="573" spans="1:13" x14ac:dyDescent="0.25">
      <c r="A573" s="30" t="str">
        <f>data!A568</f>
        <v>364498826760956003_230462185</v>
      </c>
      <c r="B573" s="30" t="str">
        <f>data!B568</f>
        <v>misc</v>
      </c>
      <c r="C573" s="35">
        <f>data!C568</f>
        <v>107.169080268272</v>
      </c>
      <c r="D573" s="36">
        <f>data!D568</f>
        <v>110.181361869366</v>
      </c>
      <c r="E573" s="37">
        <f>data!E568</f>
        <v>99.228875646118993</v>
      </c>
      <c r="F573" s="36"/>
      <c r="G573" s="3">
        <f t="shared" si="70"/>
        <v>9.4388757880400319E-3</v>
      </c>
      <c r="H573" s="3">
        <f t="shared" si="71"/>
        <v>9.8289758576744317E-3</v>
      </c>
      <c r="I573" s="3">
        <f t="shared" si="72"/>
        <v>1.0346033735640275E-2</v>
      </c>
      <c r="K573" s="3">
        <f t="shared" si="73"/>
        <v>241.63773780384022</v>
      </c>
      <c r="L573" s="3">
        <f t="shared" si="74"/>
        <v>252.35610500465236</v>
      </c>
      <c r="M573" s="3">
        <f t="shared" si="75"/>
        <v>254.64130186933787</v>
      </c>
    </row>
    <row r="574" spans="1:13" x14ac:dyDescent="0.25">
      <c r="A574" s="30" t="str">
        <f>data!A569</f>
        <v>364498980899999748_181410595</v>
      </c>
      <c r="B574" s="30" t="str">
        <f>data!B569</f>
        <v>misc</v>
      </c>
      <c r="C574" s="35">
        <f>data!C569</f>
        <v>137.69892989875601</v>
      </c>
      <c r="D574" s="36">
        <f>data!D569</f>
        <v>123.693889102482</v>
      </c>
      <c r="E574" s="37">
        <f>data!E569</f>
        <v>118.396503481566</v>
      </c>
      <c r="F574" s="36"/>
      <c r="G574" s="3">
        <f t="shared" si="70"/>
        <v>9.0538017322121592E-3</v>
      </c>
      <c r="H574" s="3">
        <f t="shared" si="71"/>
        <v>8.8494321979599062E-3</v>
      </c>
      <c r="I574" s="3">
        <f t="shared" si="72"/>
        <v>9.3847492541618525E-3</v>
      </c>
      <c r="K574" s="3">
        <f t="shared" si="73"/>
        <v>231.66301443886323</v>
      </c>
      <c r="L574" s="3">
        <f t="shared" si="74"/>
        <v>227.03854109331675</v>
      </c>
      <c r="M574" s="3">
        <f t="shared" si="75"/>
        <v>230.89019530358942</v>
      </c>
    </row>
    <row r="575" spans="1:13" x14ac:dyDescent="0.25">
      <c r="A575" s="30" t="str">
        <f>data!A570</f>
        <v>364499295682618763_183100696</v>
      </c>
      <c r="B575" s="30" t="str">
        <f>data!B570</f>
        <v>misc</v>
      </c>
      <c r="C575" s="35">
        <f>data!C570</f>
        <v>118.94789397240299</v>
      </c>
      <c r="D575" s="36">
        <f>data!D570</f>
        <v>79.671312315775893</v>
      </c>
      <c r="E575" s="37">
        <f>data!E570</f>
        <v>129.139401512239</v>
      </c>
      <c r="F575" s="36"/>
      <c r="G575" s="3">
        <f t="shared" si="70"/>
        <v>9.9495477724661097E-3</v>
      </c>
      <c r="H575" s="3">
        <f t="shared" si="71"/>
        <v>8.2169280912799784E-3</v>
      </c>
      <c r="I575" s="3">
        <f t="shared" si="72"/>
        <v>7.9730885394224613E-3</v>
      </c>
      <c r="K575" s="3">
        <f t="shared" si="73"/>
        <v>254.86587326973847</v>
      </c>
      <c r="L575" s="3">
        <f t="shared" si="74"/>
        <v>210.69066013238216</v>
      </c>
      <c r="M575" s="3">
        <f t="shared" si="75"/>
        <v>196.01133819472375</v>
      </c>
    </row>
    <row r="576" spans="1:13" x14ac:dyDescent="0.25">
      <c r="A576" s="30" t="str">
        <f>data!A571</f>
        <v>364500186377217717_27661272</v>
      </c>
      <c r="B576" s="30" t="str">
        <f>data!B571</f>
        <v>misc</v>
      </c>
      <c r="C576" s="35">
        <f>data!C571</f>
        <v>107.49027083600301</v>
      </c>
      <c r="D576" s="36">
        <f>data!D571</f>
        <v>117.958990132</v>
      </c>
      <c r="E576" s="37">
        <f>data!E571</f>
        <v>138.96432995856301</v>
      </c>
      <c r="F576" s="36"/>
      <c r="G576" s="3">
        <f t="shared" si="70"/>
        <v>9.4632829381357392E-3</v>
      </c>
      <c r="H576" s="3">
        <f t="shared" si="71"/>
        <v>9.3814057430791093E-3</v>
      </c>
      <c r="I576" s="3">
        <f t="shared" si="72"/>
        <v>6.4163034009567556E-3</v>
      </c>
      <c r="K576" s="3">
        <f t="shared" si="73"/>
        <v>242.26996572635954</v>
      </c>
      <c r="L576" s="3">
        <f t="shared" si="74"/>
        <v>240.78808057951011</v>
      </c>
      <c r="M576" s="3">
        <f t="shared" si="75"/>
        <v>157.5467936856877</v>
      </c>
    </row>
    <row r="577" spans="1:13" x14ac:dyDescent="0.25">
      <c r="A577" s="30" t="str">
        <f>data!A572</f>
        <v>364501348210230835_228323632</v>
      </c>
      <c r="B577" s="30" t="str">
        <f>data!B572</f>
        <v>misc</v>
      </c>
      <c r="C577" s="35">
        <f>data!C572</f>
        <v>106.37788884616999</v>
      </c>
      <c r="D577" s="36">
        <f>data!D572</f>
        <v>75.590777051561304</v>
      </c>
      <c r="E577" s="37">
        <f>data!E572</f>
        <v>59.939446366782001</v>
      </c>
      <c r="F577" s="36"/>
      <c r="G577" s="3">
        <f t="shared" si="70"/>
        <v>9.3764521597687264E-3</v>
      </c>
      <c r="H577" s="3">
        <f t="shared" si="71"/>
        <v>7.6790989232253691E-3</v>
      </c>
      <c r="I577" s="3">
        <f t="shared" si="72"/>
        <v>5.8239416998842886E-3</v>
      </c>
      <c r="K577" s="3">
        <f t="shared" si="73"/>
        <v>240.02075422880873</v>
      </c>
      <c r="L577" s="3">
        <f t="shared" si="74"/>
        <v>196.78977455105812</v>
      </c>
      <c r="M577" s="3">
        <f t="shared" si="75"/>
        <v>142.91091205156189</v>
      </c>
    </row>
    <row r="578" spans="1:13" x14ac:dyDescent="0.25">
      <c r="A578" s="30" t="str">
        <f>data!A573</f>
        <v>364501456169520659_1151586</v>
      </c>
      <c r="B578" s="30" t="str">
        <f>data!B573</f>
        <v>misc</v>
      </c>
      <c r="C578" s="35">
        <f>data!C573</f>
        <v>154.66100645051</v>
      </c>
      <c r="D578" s="36">
        <f>data!D573</f>
        <v>102.20422700670601</v>
      </c>
      <c r="E578" s="37">
        <f>data!E573</f>
        <v>71.111538297236095</v>
      </c>
      <c r="F578" s="36"/>
      <c r="G578" s="3">
        <f t="shared" si="70"/>
        <v>6.8843729541242229E-3</v>
      </c>
      <c r="H578" s="3">
        <f t="shared" si="71"/>
        <v>9.9164336675538513E-3</v>
      </c>
      <c r="I578" s="3">
        <f t="shared" si="72"/>
        <v>7.6240364235375547E-3</v>
      </c>
      <c r="K578" s="3">
        <f t="shared" si="73"/>
        <v>175.46745518487901</v>
      </c>
      <c r="L578" s="3">
        <f t="shared" si="74"/>
        <v>254.6165644228808</v>
      </c>
      <c r="M578" s="3">
        <f t="shared" si="75"/>
        <v>187.3870712257698</v>
      </c>
    </row>
    <row r="579" spans="1:13" x14ac:dyDescent="0.25">
      <c r="A579" s="30" t="str">
        <f>data!A574</f>
        <v>364501554376488597_42478084</v>
      </c>
      <c r="B579" s="30" t="str">
        <f>data!B574</f>
        <v>misc</v>
      </c>
      <c r="C579" s="35">
        <f>data!C574</f>
        <v>168.578591567345</v>
      </c>
      <c r="D579" s="36">
        <f>data!D574</f>
        <v>57.009376735443603</v>
      </c>
      <c r="E579" s="37">
        <f>data!E574</f>
        <v>52.024082617796502</v>
      </c>
      <c r="F579" s="36"/>
      <c r="G579" s="3">
        <f t="shared" si="70"/>
        <v>4.8099834762532941E-3</v>
      </c>
      <c r="H579" s="3">
        <f t="shared" si="71"/>
        <v>4.9518833502568693E-3</v>
      </c>
      <c r="I579" s="3">
        <f t="shared" si="72"/>
        <v>4.5731874702645706E-3</v>
      </c>
      <c r="K579" s="3">
        <f t="shared" si="73"/>
        <v>121.73373596950134</v>
      </c>
      <c r="L579" s="3">
        <f t="shared" si="74"/>
        <v>126.30138551004042</v>
      </c>
      <c r="M579" s="3">
        <f t="shared" si="75"/>
        <v>112.00768041968274</v>
      </c>
    </row>
    <row r="580" spans="1:13" x14ac:dyDescent="0.25">
      <c r="A580" s="30" t="str">
        <f>data!A575</f>
        <v>364501858488694425_42478084</v>
      </c>
      <c r="B580" s="30" t="str">
        <f>data!B575</f>
        <v>misc</v>
      </c>
      <c r="C580" s="35">
        <f>data!C575</f>
        <v>174.963454227006</v>
      </c>
      <c r="D580" s="36">
        <f>data!D575</f>
        <v>61.109776154470502</v>
      </c>
      <c r="E580" s="37">
        <f>data!E575</f>
        <v>66.576818744927195</v>
      </c>
      <c r="F580" s="36"/>
      <c r="G580" s="3">
        <f t="shared" si="70"/>
        <v>3.9190273489689946E-3</v>
      </c>
      <c r="H580" s="3">
        <f t="shared" si="71"/>
        <v>5.556581199938313E-3</v>
      </c>
      <c r="I580" s="3">
        <f t="shared" si="72"/>
        <v>6.9042431992083226E-3</v>
      </c>
      <c r="K580" s="3">
        <f t="shared" si="73"/>
        <v>98.654952121324868</v>
      </c>
      <c r="L580" s="3">
        <f t="shared" si="74"/>
        <v>141.93057804732751</v>
      </c>
      <c r="M580" s="3">
        <f t="shared" si="75"/>
        <v>169.60265266316657</v>
      </c>
    </row>
    <row r="581" spans="1:13" x14ac:dyDescent="0.25">
      <c r="A581" s="30" t="str">
        <f>data!A576</f>
        <v>364502642531130116_46964245</v>
      </c>
      <c r="B581" s="30" t="str">
        <f>data!B576</f>
        <v>misc</v>
      </c>
      <c r="C581" s="35">
        <f>data!C576</f>
        <v>99.430710410525805</v>
      </c>
      <c r="D581" s="36">
        <f>data!D576</f>
        <v>99.730797983681498</v>
      </c>
      <c r="E581" s="37">
        <f>data!E576</f>
        <v>104.202913409372</v>
      </c>
      <c r="F581" s="36"/>
      <c r="G581" s="3">
        <f t="shared" si="70"/>
        <v>8.698942336371215E-3</v>
      </c>
      <c r="H581" s="3">
        <f t="shared" si="71"/>
        <v>9.8643841820147526E-3</v>
      </c>
      <c r="I581" s="3">
        <f t="shared" si="72"/>
        <v>1.0330545194619921E-2</v>
      </c>
      <c r="K581" s="3">
        <f t="shared" si="73"/>
        <v>222.47095318880983</v>
      </c>
      <c r="L581" s="3">
        <f t="shared" si="74"/>
        <v>253.27127862206993</v>
      </c>
      <c r="M581" s="3">
        <f t="shared" si="75"/>
        <v>254.25861599911906</v>
      </c>
    </row>
    <row r="582" spans="1:13" x14ac:dyDescent="0.25">
      <c r="A582" s="30" t="str">
        <f>data!A577</f>
        <v>364503702297636230_227169346</v>
      </c>
      <c r="B582" s="30" t="str">
        <f>data!B577</f>
        <v>misc</v>
      </c>
      <c r="C582" s="35">
        <f>data!C577</f>
        <v>110.454451279422</v>
      </c>
      <c r="D582" s="36">
        <f>data!D577</f>
        <v>109.246251441753</v>
      </c>
      <c r="E582" s="37">
        <f>data!E577</f>
        <v>115.955188175487</v>
      </c>
      <c r="F582" s="36"/>
      <c r="G582" s="3">
        <f t="shared" si="70"/>
        <v>9.6621917757246448E-3</v>
      </c>
      <c r="H582" s="3">
        <f t="shared" si="71"/>
        <v>9.8592845453531093E-3</v>
      </c>
      <c r="I582" s="3">
        <f t="shared" si="72"/>
        <v>9.6337891862807602E-3</v>
      </c>
      <c r="K582" s="3">
        <f t="shared" si="73"/>
        <v>247.42237887850746</v>
      </c>
      <c r="L582" s="3">
        <f t="shared" si="74"/>
        <v>253.13947196309633</v>
      </c>
      <c r="M582" s="3">
        <f t="shared" si="75"/>
        <v>237.04339353038895</v>
      </c>
    </row>
    <row r="583" spans="1:13" x14ac:dyDescent="0.25">
      <c r="A583" s="30" t="str">
        <f>data!A578</f>
        <v>364504746745022365_37182960</v>
      </c>
      <c r="B583" s="30" t="str">
        <f>data!B578</f>
        <v>misc</v>
      </c>
      <c r="C583" s="35">
        <f>data!C578</f>
        <v>109.222553291469</v>
      </c>
      <c r="D583" s="36">
        <f>data!D578</f>
        <v>104.166634627707</v>
      </c>
      <c r="E583" s="37">
        <f>data!E578</f>
        <v>109.03678072536199</v>
      </c>
      <c r="F583" s="36"/>
      <c r="G583" s="3">
        <f t="shared" si="70"/>
        <v>9.5853895878522753E-3</v>
      </c>
      <c r="H583" s="3">
        <f t="shared" si="71"/>
        <v>9.9311018044696657E-3</v>
      </c>
      <c r="I583" s="3">
        <f t="shared" si="72"/>
        <v>1.0151904543497747E-2</v>
      </c>
      <c r="K583" s="3">
        <f t="shared" si="73"/>
        <v>245.43294186955376</v>
      </c>
      <c r="L583" s="3">
        <f t="shared" si="74"/>
        <v>254.99568125972968</v>
      </c>
      <c r="M583" s="3">
        <f t="shared" si="75"/>
        <v>249.84482047497619</v>
      </c>
    </row>
    <row r="584" spans="1:13" x14ac:dyDescent="0.25">
      <c r="A584" s="30" t="str">
        <f>data!A579</f>
        <v>364505085837539243_25982780</v>
      </c>
      <c r="B584" s="30" t="str">
        <f>data!B579</f>
        <v>misc</v>
      </c>
      <c r="C584" s="35">
        <f>data!C579</f>
        <v>125.625133495664</v>
      </c>
      <c r="D584" s="36">
        <f>data!D579</f>
        <v>88.480787304028297</v>
      </c>
      <c r="E584" s="37">
        <f>data!E579</f>
        <v>60.952731855269299</v>
      </c>
      <c r="F584" s="36"/>
      <c r="G584" s="3">
        <f t="shared" ref="G584:G647" si="76">_xlfn.NORM.DIST(C584,C$5,C$4,0)</f>
        <v>9.8653684464723636E-3</v>
      </c>
      <c r="H584" s="3">
        <f t="shared" ref="H584:H647" si="77">_xlfn.NORM.DIST(D584,D$5,D$4,0)</f>
        <v>9.1811839541135164E-3</v>
      </c>
      <c r="I584" s="3">
        <f t="shared" ref="I584:I647" si="78">_xlfn.NORM.DIST(E584,E$5,E$4,0)</f>
        <v>5.9887106824710358E-3</v>
      </c>
      <c r="K584" s="3">
        <f t="shared" ref="K584:K647" si="79">(255/(G$4-G$5))*(G584-G$5)</f>
        <v>252.68534337651408</v>
      </c>
      <c r="L584" s="3">
        <f t="shared" ref="L584:L647" si="80">(255/(H$4-H$5))*(H584-H$5)</f>
        <v>235.61309129924089</v>
      </c>
      <c r="M584" s="3">
        <f t="shared" ref="M584:M647" si="81">(255/(I$4-I$5))*(I584-I$5)</f>
        <v>146.9819708687489</v>
      </c>
    </row>
    <row r="585" spans="1:13" x14ac:dyDescent="0.25">
      <c r="A585" s="30" t="str">
        <f>data!A580</f>
        <v>364505717408020219_173928340</v>
      </c>
      <c r="B585" s="30" t="str">
        <f>data!B580</f>
        <v>misc</v>
      </c>
      <c r="C585" s="35">
        <f>data!C580</f>
        <v>92.583226536802002</v>
      </c>
      <c r="D585" s="36">
        <f>data!D580</f>
        <v>60.338726558161397</v>
      </c>
      <c r="E585" s="37">
        <f>data!E580</f>
        <v>19.8190332777991</v>
      </c>
      <c r="F585" s="36"/>
      <c r="G585" s="3">
        <f t="shared" si="76"/>
        <v>7.8449547847624611E-3</v>
      </c>
      <c r="H585" s="3">
        <f t="shared" si="77"/>
        <v>5.4418176034886131E-3</v>
      </c>
      <c r="I585" s="3">
        <f t="shared" si="78"/>
        <v>1.1060780213481578E-3</v>
      </c>
      <c r="K585" s="3">
        <f t="shared" si="79"/>
        <v>200.34978076622781</v>
      </c>
      <c r="L585" s="3">
        <f t="shared" si="80"/>
        <v>138.9643655064217</v>
      </c>
      <c r="M585" s="3">
        <f t="shared" si="81"/>
        <v>26.343459699423939</v>
      </c>
    </row>
    <row r="586" spans="1:13" x14ac:dyDescent="0.25">
      <c r="A586" s="30" t="str">
        <f>data!A581</f>
        <v>364505866235567163_2590278</v>
      </c>
      <c r="B586" s="30" t="str">
        <f>data!B581</f>
        <v>misc</v>
      </c>
      <c r="C586" s="35">
        <f>data!C581</f>
        <v>97.331208082361499</v>
      </c>
      <c r="D586" s="36">
        <f>data!D581</f>
        <v>86.958477508650503</v>
      </c>
      <c r="E586" s="37">
        <f>data!E581</f>
        <v>76.4818766286471</v>
      </c>
      <c r="F586" s="36"/>
      <c r="G586" s="3">
        <f t="shared" si="76"/>
        <v>8.4538557370422603E-3</v>
      </c>
      <c r="H586" s="3">
        <f t="shared" si="77"/>
        <v>9.0378312912785131E-3</v>
      </c>
      <c r="I586" s="3">
        <f t="shared" si="78"/>
        <v>8.4217005969741479E-3</v>
      </c>
      <c r="K586" s="3">
        <f t="shared" si="79"/>
        <v>216.12237947481742</v>
      </c>
      <c r="L586" s="3">
        <f t="shared" si="80"/>
        <v>231.90795762072463</v>
      </c>
      <c r="M586" s="3">
        <f t="shared" si="81"/>
        <v>207.09550005407544</v>
      </c>
    </row>
    <row r="587" spans="1:13" x14ac:dyDescent="0.25">
      <c r="A587" s="30" t="str">
        <f>data!A582</f>
        <v>364507226208474001_23913587</v>
      </c>
      <c r="B587" s="30" t="str">
        <f>data!B582</f>
        <v>misc</v>
      </c>
      <c r="C587" s="35">
        <f>data!C582</f>
        <v>93.879747105814005</v>
      </c>
      <c r="D587" s="36">
        <f>data!D582</f>
        <v>81.760124311162301</v>
      </c>
      <c r="E587" s="37">
        <f>data!E582</f>
        <v>80.627632534495305</v>
      </c>
      <c r="F587" s="36"/>
      <c r="G587" s="3">
        <f t="shared" si="76"/>
        <v>8.0178966022864517E-3</v>
      </c>
      <c r="H587" s="3">
        <f t="shared" si="77"/>
        <v>8.4727563050554077E-3</v>
      </c>
      <c r="I587" s="3">
        <f t="shared" si="78"/>
        <v>8.9739296892278921E-3</v>
      </c>
      <c r="K587" s="3">
        <f t="shared" si="79"/>
        <v>204.82956007602695</v>
      </c>
      <c r="L587" s="3">
        <f t="shared" si="80"/>
        <v>217.30286887708462</v>
      </c>
      <c r="M587" s="3">
        <f t="shared" si="81"/>
        <v>220.73979814848883</v>
      </c>
    </row>
    <row r="588" spans="1:13" x14ac:dyDescent="0.25">
      <c r="A588" s="30" t="str">
        <f>data!A583</f>
        <v>364507480516077767_230462185</v>
      </c>
      <c r="B588" s="30" t="str">
        <f>data!B583</f>
        <v>misc</v>
      </c>
      <c r="C588" s="35">
        <f>data!C583</f>
        <v>146.58670810372001</v>
      </c>
      <c r="D588" s="36">
        <f>data!D583</f>
        <v>139.077149814173</v>
      </c>
      <c r="E588" s="37">
        <f>data!E583</f>
        <v>109.158849160579</v>
      </c>
      <c r="F588" s="36"/>
      <c r="G588" s="3">
        <f t="shared" si="76"/>
        <v>8.0204296626632879E-3</v>
      </c>
      <c r="H588" s="3">
        <f t="shared" si="77"/>
        <v>6.8421592066106179E-3</v>
      </c>
      <c r="I588" s="3">
        <f t="shared" si="78"/>
        <v>1.014536365065492E-2</v>
      </c>
      <c r="K588" s="3">
        <f t="shared" si="79"/>
        <v>204.8951749263222</v>
      </c>
      <c r="L588" s="3">
        <f t="shared" si="80"/>
        <v>175.15799269510245</v>
      </c>
      <c r="M588" s="3">
        <f t="shared" si="81"/>
        <v>249.6832102066962</v>
      </c>
    </row>
    <row r="589" spans="1:13" x14ac:dyDescent="0.25">
      <c r="A589" s="30" t="str">
        <f>data!A584</f>
        <v>364507527023887765_3523520</v>
      </c>
      <c r="B589" s="30" t="str">
        <f>data!B584</f>
        <v>misc</v>
      </c>
      <c r="C589" s="35">
        <f>data!C584</f>
        <v>158.89621513093201</v>
      </c>
      <c r="D589" s="36">
        <f>data!D584</f>
        <v>106.34009355376099</v>
      </c>
      <c r="E589" s="37">
        <f>data!E584</f>
        <v>115.588512965098</v>
      </c>
      <c r="F589" s="36"/>
      <c r="G589" s="3">
        <f t="shared" si="76"/>
        <v>6.252042553021849E-3</v>
      </c>
      <c r="H589" s="3">
        <f t="shared" si="77"/>
        <v>9.9197045647578825E-3</v>
      </c>
      <c r="I589" s="3">
        <f t="shared" si="78"/>
        <v>9.668402964485413E-3</v>
      </c>
      <c r="K589" s="3">
        <f t="shared" si="79"/>
        <v>159.08795433094332</v>
      </c>
      <c r="L589" s="3">
        <f t="shared" si="80"/>
        <v>254.70110496192589</v>
      </c>
      <c r="M589" s="3">
        <f t="shared" si="81"/>
        <v>237.89861958534149</v>
      </c>
    </row>
    <row r="590" spans="1:13" x14ac:dyDescent="0.25">
      <c r="A590" s="30" t="str">
        <f>data!A585</f>
        <v>364507733408879515_23913587</v>
      </c>
      <c r="B590" s="30" t="str">
        <f>data!B585</f>
        <v>misc</v>
      </c>
      <c r="C590" s="35">
        <f>data!C585</f>
        <v>167.80697594942001</v>
      </c>
      <c r="D590" s="36">
        <f>data!D585</f>
        <v>114.79522833098299</v>
      </c>
      <c r="E590" s="37">
        <f>data!E585</f>
        <v>119.45696099790599</v>
      </c>
      <c r="F590" s="36"/>
      <c r="G590" s="3">
        <f t="shared" si="76"/>
        <v>4.9220780652488678E-3</v>
      </c>
      <c r="H590" s="3">
        <f t="shared" si="77"/>
        <v>9.6042963789823126E-3</v>
      </c>
      <c r="I590" s="3">
        <f t="shared" si="78"/>
        <v>9.2669748340239895E-3</v>
      </c>
      <c r="K590" s="3">
        <f t="shared" si="79"/>
        <v>124.63736580126917</v>
      </c>
      <c r="L590" s="3">
        <f t="shared" si="80"/>
        <v>246.5489753224378</v>
      </c>
      <c r="M590" s="3">
        <f t="shared" si="81"/>
        <v>227.98026296065643</v>
      </c>
    </row>
    <row r="591" spans="1:13" x14ac:dyDescent="0.25">
      <c r="A591" s="30" t="str">
        <f>data!A586</f>
        <v>364509700462537908_5259154</v>
      </c>
      <c r="B591" s="30" t="str">
        <f>data!B586</f>
        <v>misc</v>
      </c>
      <c r="C591" s="35">
        <f>data!C586</f>
        <v>171.65998120380999</v>
      </c>
      <c r="D591" s="36">
        <f>data!D586</f>
        <v>159.27364475201799</v>
      </c>
      <c r="E591" s="37">
        <f>data!E586</f>
        <v>151.659329744969</v>
      </c>
      <c r="F591" s="36"/>
      <c r="G591" s="3">
        <f t="shared" si="76"/>
        <v>4.3710368289697184E-3</v>
      </c>
      <c r="H591" s="3">
        <f t="shared" si="77"/>
        <v>3.9067466354519827E-3</v>
      </c>
      <c r="I591" s="3">
        <f t="shared" si="78"/>
        <v>4.400622839030888E-3</v>
      </c>
      <c r="K591" s="3">
        <f t="shared" si="79"/>
        <v>110.36352986921054</v>
      </c>
      <c r="L591" s="3">
        <f t="shared" si="80"/>
        <v>99.288484848861572</v>
      </c>
      <c r="M591" s="3">
        <f t="shared" si="81"/>
        <v>107.7440092329735</v>
      </c>
    </row>
    <row r="592" spans="1:13" x14ac:dyDescent="0.25">
      <c r="A592" s="30" t="str">
        <f>data!A587</f>
        <v>364510491237193963_8341573</v>
      </c>
      <c r="B592" s="30" t="str">
        <f>data!B587</f>
        <v>misc</v>
      </c>
      <c r="C592" s="35">
        <f>data!C587</f>
        <v>117.486223247468</v>
      </c>
      <c r="D592" s="36">
        <f>data!D587</f>
        <v>118.798613781024</v>
      </c>
      <c r="E592" s="37">
        <f>data!E587</f>
        <v>125.491584433337</v>
      </c>
      <c r="F592" s="36"/>
      <c r="G592" s="3">
        <f t="shared" si="76"/>
        <v>9.9312209181515992E-3</v>
      </c>
      <c r="H592" s="3">
        <f t="shared" si="77"/>
        <v>9.3134215722560001E-3</v>
      </c>
      <c r="I592" s="3">
        <f t="shared" si="78"/>
        <v>8.5007313790890337E-3</v>
      </c>
      <c r="K592" s="3">
        <f t="shared" si="79"/>
        <v>254.39114561885984</v>
      </c>
      <c r="L592" s="3">
        <f t="shared" si="80"/>
        <v>239.0309423726487</v>
      </c>
      <c r="M592" s="3">
        <f t="shared" si="81"/>
        <v>209.04816709921303</v>
      </c>
    </row>
    <row r="593" spans="1:13" x14ac:dyDescent="0.25">
      <c r="A593" s="30" t="str">
        <f>data!A588</f>
        <v>364511004704757784_47542421</v>
      </c>
      <c r="B593" s="30" t="str">
        <f>data!B588</f>
        <v>misc</v>
      </c>
      <c r="C593" s="35">
        <f>data!C588</f>
        <v>111.282679738562</v>
      </c>
      <c r="D593" s="36">
        <f>data!D588</f>
        <v>110.25252039813699</v>
      </c>
      <c r="E593" s="37">
        <f>data!E588</f>
        <v>108.653359818873</v>
      </c>
      <c r="F593" s="36"/>
      <c r="G593" s="3">
        <f t="shared" si="76"/>
        <v>9.7090142365051178E-3</v>
      </c>
      <c r="H593" s="3">
        <f t="shared" si="77"/>
        <v>9.8264552713994823E-3</v>
      </c>
      <c r="I593" s="3">
        <f t="shared" si="78"/>
        <v>1.0171812297472254E-2</v>
      </c>
      <c r="K593" s="3">
        <f t="shared" si="79"/>
        <v>248.63523933089138</v>
      </c>
      <c r="L593" s="3">
        <f t="shared" si="80"/>
        <v>252.29095721519226</v>
      </c>
      <c r="M593" s="3">
        <f t="shared" si="81"/>
        <v>250.33669483188461</v>
      </c>
    </row>
    <row r="594" spans="1:13" x14ac:dyDescent="0.25">
      <c r="A594" s="30" t="str">
        <f>data!A589</f>
        <v>364512702175129640_181249363</v>
      </c>
      <c r="B594" s="30" t="str">
        <f>data!B589</f>
        <v>misc</v>
      </c>
      <c r="C594" s="35">
        <f>data!C589</f>
        <v>163.24542910846199</v>
      </c>
      <c r="D594" s="36">
        <f>data!D589</f>
        <v>129.50478448459901</v>
      </c>
      <c r="E594" s="37">
        <f>data!E589</f>
        <v>124.433380323807</v>
      </c>
      <c r="F594" s="36"/>
      <c r="G594" s="3">
        <f t="shared" si="76"/>
        <v>5.5976425572559045E-3</v>
      </c>
      <c r="H594" s="3">
        <f t="shared" si="77"/>
        <v>8.1695575109148252E-3</v>
      </c>
      <c r="I594" s="3">
        <f t="shared" si="78"/>
        <v>8.6456997381107962E-3</v>
      </c>
      <c r="K594" s="3">
        <f t="shared" si="79"/>
        <v>142.13677616399568</v>
      </c>
      <c r="L594" s="3">
        <f t="shared" si="80"/>
        <v>209.4663066449007</v>
      </c>
      <c r="M594" s="3">
        <f t="shared" si="81"/>
        <v>212.62999850305729</v>
      </c>
    </row>
    <row r="595" spans="1:13" x14ac:dyDescent="0.25">
      <c r="A595" s="30" t="str">
        <f>data!A590</f>
        <v>364513410967048714_12840931</v>
      </c>
      <c r="B595" s="30" t="str">
        <f>data!B590</f>
        <v>misc</v>
      </c>
      <c r="C595" s="35">
        <f>data!C590</f>
        <v>92.260167029774806</v>
      </c>
      <c r="D595" s="36">
        <f>data!D590</f>
        <v>89.949549318638105</v>
      </c>
      <c r="E595" s="37">
        <f>data!E590</f>
        <v>102.62022085522599</v>
      </c>
      <c r="F595" s="36"/>
      <c r="G595" s="3">
        <f t="shared" si="76"/>
        <v>7.8011750117320255E-3</v>
      </c>
      <c r="H595" s="3">
        <f t="shared" si="77"/>
        <v>9.3089684885117579E-3</v>
      </c>
      <c r="I595" s="3">
        <f t="shared" si="78"/>
        <v>1.035419543746627E-2</v>
      </c>
      <c r="K595" s="3">
        <f t="shared" si="79"/>
        <v>199.2157362406333</v>
      </c>
      <c r="L595" s="3">
        <f t="shared" si="80"/>
        <v>238.91584670419201</v>
      </c>
      <c r="M595" s="3">
        <f t="shared" si="81"/>
        <v>254.84295856260823</v>
      </c>
    </row>
    <row r="596" spans="1:13" x14ac:dyDescent="0.25">
      <c r="A596" s="30" t="str">
        <f>data!A591</f>
        <v>364514164845788899_29338790</v>
      </c>
      <c r="B596" s="30" t="str">
        <f>data!B591</f>
        <v>misc</v>
      </c>
      <c r="C596" s="35">
        <f>data!C591</f>
        <v>107.935847323678</v>
      </c>
      <c r="D596" s="36">
        <f>data!D591</f>
        <v>76.397859797513803</v>
      </c>
      <c r="E596" s="37">
        <f>data!E591</f>
        <v>96.501089324618704</v>
      </c>
      <c r="F596" s="36"/>
      <c r="G596" s="3">
        <f t="shared" si="76"/>
        <v>9.4962365550207983E-3</v>
      </c>
      <c r="H596" s="3">
        <f t="shared" si="77"/>
        <v>7.7889804255428822E-3</v>
      </c>
      <c r="I596" s="3">
        <f t="shared" si="78"/>
        <v>1.0281438105886826E-2</v>
      </c>
      <c r="K596" s="3">
        <f t="shared" si="79"/>
        <v>243.12357610942527</v>
      </c>
      <c r="L596" s="3">
        <f t="shared" si="80"/>
        <v>199.62980309905359</v>
      </c>
      <c r="M596" s="3">
        <f t="shared" si="81"/>
        <v>253.04529390757796</v>
      </c>
    </row>
    <row r="597" spans="1:13" x14ac:dyDescent="0.25">
      <c r="A597" s="30" t="str">
        <f>data!A592</f>
        <v>364515398470970362_9195361</v>
      </c>
      <c r="B597" s="30" t="str">
        <f>data!B592</f>
        <v>misc</v>
      </c>
      <c r="C597" s="35">
        <f>data!C592</f>
        <v>126.163964714426</v>
      </c>
      <c r="D597" s="36">
        <f>data!D592</f>
        <v>113.531526336024</v>
      </c>
      <c r="E597" s="37">
        <f>data!E592</f>
        <v>124.603699431842</v>
      </c>
      <c r="F597" s="36"/>
      <c r="G597" s="3">
        <f t="shared" si="76"/>
        <v>9.8466799996402721E-3</v>
      </c>
      <c r="H597" s="3">
        <f t="shared" si="77"/>
        <v>9.6780059699754593E-3</v>
      </c>
      <c r="I597" s="3">
        <f t="shared" si="78"/>
        <v>8.622640791334707E-3</v>
      </c>
      <c r="K597" s="3">
        <f t="shared" si="79"/>
        <v>252.20124925370845</v>
      </c>
      <c r="L597" s="3">
        <f t="shared" si="80"/>
        <v>248.45409436673978</v>
      </c>
      <c r="M597" s="3">
        <f t="shared" si="81"/>
        <v>212.06026549194021</v>
      </c>
    </row>
    <row r="598" spans="1:13" x14ac:dyDescent="0.25">
      <c r="A598" s="30" t="str">
        <f>data!A593</f>
        <v>364515583627108473_30773079</v>
      </c>
      <c r="B598" s="30" t="str">
        <f>data!B593</f>
        <v>misc</v>
      </c>
      <c r="C598" s="35">
        <f>data!C593</f>
        <v>148.59801785637899</v>
      </c>
      <c r="D598" s="36">
        <f>data!D593</f>
        <v>102.942308513819</v>
      </c>
      <c r="E598" s="37">
        <f>data!E593</f>
        <v>90.850442137639405</v>
      </c>
      <c r="F598" s="36"/>
      <c r="G598" s="3">
        <f t="shared" si="76"/>
        <v>7.7503760729894511E-3</v>
      </c>
      <c r="H598" s="3">
        <f t="shared" si="77"/>
        <v>9.9247265128091181E-3</v>
      </c>
      <c r="I598" s="3">
        <f t="shared" si="78"/>
        <v>9.9881633781401767E-3</v>
      </c>
      <c r="K598" s="3">
        <f t="shared" si="79"/>
        <v>197.8998715296176</v>
      </c>
      <c r="L598" s="3">
        <f t="shared" si="80"/>
        <v>254.83090365898818</v>
      </c>
      <c r="M598" s="3">
        <f t="shared" si="81"/>
        <v>245.79915663400138</v>
      </c>
    </row>
    <row r="599" spans="1:13" x14ac:dyDescent="0.25">
      <c r="A599" s="30" t="str">
        <f>data!A594</f>
        <v>364515798114567767_40967240</v>
      </c>
      <c r="B599" s="30" t="str">
        <f>data!B594</f>
        <v>misc</v>
      </c>
      <c r="C599" s="35">
        <f>data!C594</f>
        <v>115.672262804903</v>
      </c>
      <c r="D599" s="36">
        <f>data!D594</f>
        <v>98.557328377974201</v>
      </c>
      <c r="E599" s="37">
        <f>data!E594</f>
        <v>84.535723439702707</v>
      </c>
      <c r="F599" s="36"/>
      <c r="G599" s="3">
        <f t="shared" si="76"/>
        <v>9.8902117035175024E-3</v>
      </c>
      <c r="H599" s="3">
        <f t="shared" si="77"/>
        <v>9.8267467163850319E-3</v>
      </c>
      <c r="I599" s="3">
        <f t="shared" si="78"/>
        <v>9.427023942515286E-3</v>
      </c>
      <c r="K599" s="3">
        <f t="shared" si="79"/>
        <v>253.32886794733338</v>
      </c>
      <c r="L599" s="3">
        <f t="shared" si="80"/>
        <v>252.29848998514601</v>
      </c>
      <c r="M599" s="3">
        <f t="shared" si="81"/>
        <v>231.93470465275936</v>
      </c>
    </row>
    <row r="600" spans="1:13" x14ac:dyDescent="0.25">
      <c r="A600" s="30" t="str">
        <f>data!A595</f>
        <v>364522638250837312_4010480</v>
      </c>
      <c r="B600" s="30" t="str">
        <f>data!B595</f>
        <v>misc</v>
      </c>
      <c r="C600" s="35">
        <f>data!C595</f>
        <v>160.212290144816</v>
      </c>
      <c r="D600" s="36">
        <f>data!D595</f>
        <v>157.43743859199401</v>
      </c>
      <c r="E600" s="37">
        <f>data!E595</f>
        <v>132.54874193686101</v>
      </c>
      <c r="F600" s="36"/>
      <c r="G600" s="3">
        <f t="shared" si="76"/>
        <v>6.0538511681838365E-3</v>
      </c>
      <c r="H600" s="3">
        <f t="shared" si="77"/>
        <v>4.1541215918251386E-3</v>
      </c>
      <c r="I600" s="3">
        <f t="shared" si="78"/>
        <v>7.4489066331629161E-3</v>
      </c>
      <c r="K600" s="3">
        <f t="shared" si="79"/>
        <v>153.95412563705557</v>
      </c>
      <c r="L600" s="3">
        <f t="shared" si="80"/>
        <v>105.68220829950029</v>
      </c>
      <c r="M600" s="3">
        <f t="shared" si="81"/>
        <v>183.06002091530601</v>
      </c>
    </row>
    <row r="601" spans="1:13" x14ac:dyDescent="0.25">
      <c r="A601" s="30" t="str">
        <f>data!A596</f>
        <v>364523220105826141_179684738</v>
      </c>
      <c r="B601" s="30" t="str">
        <f>data!B596</f>
        <v>misc</v>
      </c>
      <c r="C601" s="35">
        <f>data!C596</f>
        <v>131.64563842966299</v>
      </c>
      <c r="D601" s="36">
        <f>data!D596</f>
        <v>112.354585843051</v>
      </c>
      <c r="E601" s="37">
        <f>data!E596</f>
        <v>111.65420351146901</v>
      </c>
      <c r="F601" s="36"/>
      <c r="G601" s="3">
        <f t="shared" si="76"/>
        <v>9.5598301549472738E-3</v>
      </c>
      <c r="H601" s="3">
        <f t="shared" si="77"/>
        <v>9.7384919125319235E-3</v>
      </c>
      <c r="I601" s="3">
        <f t="shared" si="78"/>
        <v>9.9905440219574294E-3</v>
      </c>
      <c r="K601" s="3">
        <f t="shared" si="79"/>
        <v>244.7708659162804</v>
      </c>
      <c r="L601" s="3">
        <f t="shared" si="80"/>
        <v>250.01743123408977</v>
      </c>
      <c r="M601" s="3">
        <f t="shared" si="81"/>
        <v>245.85797681271862</v>
      </c>
    </row>
    <row r="602" spans="1:13" x14ac:dyDescent="0.25">
      <c r="A602" s="30" t="str">
        <f>data!A597</f>
        <v>364526698370936376_48620746</v>
      </c>
      <c r="B602" s="30" t="str">
        <f>data!B597</f>
        <v>misc</v>
      </c>
      <c r="C602" s="35">
        <f>data!C597</f>
        <v>172.18984151394699</v>
      </c>
      <c r="D602" s="36">
        <f>data!D597</f>
        <v>154.36760434021099</v>
      </c>
      <c r="E602" s="37">
        <f>data!E597</f>
        <v>140.090606177111</v>
      </c>
      <c r="F602" s="36"/>
      <c r="G602" s="3">
        <f t="shared" si="76"/>
        <v>4.2971395538138508E-3</v>
      </c>
      <c r="H602" s="3">
        <f t="shared" si="77"/>
        <v>4.5817379609263261E-3</v>
      </c>
      <c r="I602" s="3">
        <f t="shared" si="78"/>
        <v>6.2325202452982375E-3</v>
      </c>
      <c r="K602" s="3">
        <f t="shared" si="79"/>
        <v>108.44933994664964</v>
      </c>
      <c r="L602" s="3">
        <f t="shared" si="80"/>
        <v>116.73450254579018</v>
      </c>
      <c r="M602" s="3">
        <f t="shared" si="81"/>
        <v>153.00593881999623</v>
      </c>
    </row>
    <row r="603" spans="1:13" x14ac:dyDescent="0.25">
      <c r="A603" s="30" t="str">
        <f>data!A598</f>
        <v>364527894838629850_30301268</v>
      </c>
      <c r="B603" s="30" t="str">
        <f>data!B598</f>
        <v>misc</v>
      </c>
      <c r="C603" s="35">
        <f>data!C598</f>
        <v>157.877760690332</v>
      </c>
      <c r="D603" s="36">
        <f>data!D598</f>
        <v>109.60019650561701</v>
      </c>
      <c r="E603" s="37">
        <f>data!E598</f>
        <v>93.551305053611799</v>
      </c>
      <c r="F603" s="36"/>
      <c r="G603" s="3">
        <f t="shared" si="76"/>
        <v>6.4051140647423399E-3</v>
      </c>
      <c r="H603" s="3">
        <f t="shared" si="77"/>
        <v>9.8484292373008427E-3</v>
      </c>
      <c r="I603" s="3">
        <f t="shared" si="78"/>
        <v>1.015452747320753E-2</v>
      </c>
      <c r="K603" s="3">
        <f t="shared" si="79"/>
        <v>163.05302536432717</v>
      </c>
      <c r="L603" s="3">
        <f t="shared" si="80"/>
        <v>252.85890258503451</v>
      </c>
      <c r="M603" s="3">
        <f t="shared" si="81"/>
        <v>249.90962697529099</v>
      </c>
    </row>
    <row r="604" spans="1:13" x14ac:dyDescent="0.25">
      <c r="A604" s="30" t="str">
        <f>data!A599</f>
        <v>364528185196701430_7579376</v>
      </c>
      <c r="B604" s="30" t="str">
        <f>data!B599</f>
        <v>misc</v>
      </c>
      <c r="C604" s="35">
        <f>data!C599</f>
        <v>88.387917040454397</v>
      </c>
      <c r="D604" s="36">
        <f>data!D599</f>
        <v>66.896930667691805</v>
      </c>
      <c r="E604" s="37">
        <f>data!E599</f>
        <v>49.124738348498397</v>
      </c>
      <c r="F604" s="36"/>
      <c r="G604" s="3">
        <f t="shared" si="76"/>
        <v>7.2582524085231265E-3</v>
      </c>
      <c r="H604" s="3">
        <f t="shared" si="77"/>
        <v>6.422857810573274E-3</v>
      </c>
      <c r="I604" s="3">
        <f t="shared" si="78"/>
        <v>4.1415870316043862E-3</v>
      </c>
      <c r="K604" s="3">
        <f t="shared" si="79"/>
        <v>185.15220042553113</v>
      </c>
      <c r="L604" s="3">
        <f t="shared" si="80"/>
        <v>164.32060960655133</v>
      </c>
      <c r="M604" s="3">
        <f t="shared" si="81"/>
        <v>101.34383614678222</v>
      </c>
    </row>
    <row r="605" spans="1:13" x14ac:dyDescent="0.25">
      <c r="A605" s="30" t="str">
        <f>data!A600</f>
        <v>364531241669110805_186018594</v>
      </c>
      <c r="B605" s="30" t="str">
        <f>data!B600</f>
        <v>misc</v>
      </c>
      <c r="C605" s="35">
        <f>data!C600</f>
        <v>77.3902986031013</v>
      </c>
      <c r="D605" s="36">
        <f>data!D600</f>
        <v>63.828260498098999</v>
      </c>
      <c r="E605" s="37">
        <f>data!E600</f>
        <v>18.449752232047398</v>
      </c>
      <c r="F605" s="36"/>
      <c r="G605" s="3">
        <f t="shared" si="76"/>
        <v>5.6201335104181767E-3</v>
      </c>
      <c r="H605" s="3">
        <f t="shared" si="77"/>
        <v>5.9633030976635202E-3</v>
      </c>
      <c r="I605" s="3">
        <f t="shared" si="78"/>
        <v>1.025282676104615E-3</v>
      </c>
      <c r="K605" s="3">
        <f t="shared" si="79"/>
        <v>142.71936809043956</v>
      </c>
      <c r="L605" s="3">
        <f t="shared" si="80"/>
        <v>152.4428278461763</v>
      </c>
      <c r="M605" s="3">
        <f t="shared" si="81"/>
        <v>24.347194398288007</v>
      </c>
    </row>
    <row r="606" spans="1:13" x14ac:dyDescent="0.25">
      <c r="A606" s="30" t="str">
        <f>data!A601</f>
        <v>364536558442777712_357050</v>
      </c>
      <c r="B606" s="30" t="str">
        <f>data!B601</f>
        <v>misc</v>
      </c>
      <c r="C606" s="35">
        <f>data!C601</f>
        <v>95.268443760946596</v>
      </c>
      <c r="D606" s="36">
        <f>data!D601</f>
        <v>89.068296381733504</v>
      </c>
      <c r="E606" s="37">
        <f>data!E601</f>
        <v>103.13548207954101</v>
      </c>
      <c r="F606" s="36"/>
      <c r="G606" s="3">
        <f t="shared" si="76"/>
        <v>8.1978421720142573E-3</v>
      </c>
      <c r="H606" s="3">
        <f t="shared" si="77"/>
        <v>9.2335674722319374E-3</v>
      </c>
      <c r="I606" s="3">
        <f t="shared" si="78"/>
        <v>1.0348409118167295E-2</v>
      </c>
      <c r="K606" s="3">
        <f t="shared" si="79"/>
        <v>209.49076030913318</v>
      </c>
      <c r="L606" s="3">
        <f t="shared" si="80"/>
        <v>236.96701060106173</v>
      </c>
      <c r="M606" s="3">
        <f t="shared" si="81"/>
        <v>254.69999205379492</v>
      </c>
    </row>
    <row r="607" spans="1:13" x14ac:dyDescent="0.25">
      <c r="A607" s="30" t="str">
        <f>data!A602</f>
        <v>364536532974337217_267331438</v>
      </c>
      <c r="B607" s="30" t="str">
        <f>data!B602</f>
        <v>misc</v>
      </c>
      <c r="C607" s="35">
        <f>data!C602</f>
        <v>121.023602033405</v>
      </c>
      <c r="D607" s="36">
        <f>data!D602</f>
        <v>62.580588662480103</v>
      </c>
      <c r="E607" s="37">
        <f>data!E602</f>
        <v>45.788275876799503</v>
      </c>
      <c r="F607" s="36"/>
      <c r="G607" s="3">
        <f t="shared" si="76"/>
        <v>9.9528544505808857E-3</v>
      </c>
      <c r="H607" s="3">
        <f t="shared" si="77"/>
        <v>5.7763478385004395E-3</v>
      </c>
      <c r="I607" s="3">
        <f t="shared" si="78"/>
        <v>3.6692455684313738E-3</v>
      </c>
      <c r="K607" s="3">
        <f t="shared" si="79"/>
        <v>254.95152744184571</v>
      </c>
      <c r="L607" s="3">
        <f t="shared" si="80"/>
        <v>147.6107290668314</v>
      </c>
      <c r="M607" s="3">
        <f t="shared" si="81"/>
        <v>89.673375795659211</v>
      </c>
    </row>
    <row r="608" spans="1:13" x14ac:dyDescent="0.25">
      <c r="A608" s="30" t="str">
        <f>data!A603</f>
        <v>364539262617869152_202545341</v>
      </c>
      <c r="B608" s="30" t="str">
        <f>data!B603</f>
        <v>misc</v>
      </c>
      <c r="C608" s="35">
        <f>data!C603</f>
        <v>115.566000256311</v>
      </c>
      <c r="D608" s="36">
        <f>data!D603</f>
        <v>96.962984322269193</v>
      </c>
      <c r="E608" s="37">
        <f>data!E603</f>
        <v>89.065669187064799</v>
      </c>
      <c r="F608" s="36"/>
      <c r="G608" s="3">
        <f t="shared" si="76"/>
        <v>9.887186524779339E-3</v>
      </c>
      <c r="H608" s="3">
        <f t="shared" si="77"/>
        <v>9.7624824404140033E-3</v>
      </c>
      <c r="I608" s="3">
        <f t="shared" si="78"/>
        <v>9.8530889398520879E-3</v>
      </c>
      <c r="K608" s="3">
        <f t="shared" si="79"/>
        <v>253.25050556330334</v>
      </c>
      <c r="L608" s="3">
        <f t="shared" si="80"/>
        <v>250.63749723819035</v>
      </c>
      <c r="M608" s="3">
        <f t="shared" si="81"/>
        <v>242.46178102885798</v>
      </c>
    </row>
    <row r="609" spans="1:13" x14ac:dyDescent="0.25">
      <c r="A609" s="30" t="str">
        <f>data!A604</f>
        <v>364540575610899880_26180066</v>
      </c>
      <c r="B609" s="30" t="str">
        <f>data!B604</f>
        <v>misc</v>
      </c>
      <c r="C609" s="35">
        <f>data!C604</f>
        <v>201.32824981844499</v>
      </c>
      <c r="D609" s="36">
        <f>data!D604</f>
        <v>126.832788671023</v>
      </c>
      <c r="E609" s="37">
        <f>data!E604</f>
        <v>100.157941390063</v>
      </c>
      <c r="F609" s="36"/>
      <c r="G609" s="3">
        <f t="shared" si="76"/>
        <v>1.2855098018966363E-3</v>
      </c>
      <c r="H609" s="3">
        <f t="shared" si="77"/>
        <v>8.4974940484788368E-3</v>
      </c>
      <c r="I609" s="3">
        <f t="shared" si="78"/>
        <v>1.0356255136101495E-2</v>
      </c>
      <c r="K609" s="3">
        <f t="shared" si="79"/>
        <v>30.437920588560239</v>
      </c>
      <c r="L609" s="3">
        <f t="shared" si="80"/>
        <v>217.94224762649884</v>
      </c>
      <c r="M609" s="3">
        <f t="shared" si="81"/>
        <v>254.8938489314024</v>
      </c>
    </row>
    <row r="610" spans="1:13" x14ac:dyDescent="0.25">
      <c r="A610" s="30" t="str">
        <f>data!A605</f>
        <v>364540989472668904_267331438</v>
      </c>
      <c r="B610" s="30" t="str">
        <f>data!B605</f>
        <v>misc</v>
      </c>
      <c r="C610" s="35">
        <f>data!C605</f>
        <v>136.563992481524</v>
      </c>
      <c r="D610" s="36">
        <f>data!D605</f>
        <v>77.416410354991598</v>
      </c>
      <c r="E610" s="37">
        <f>data!E605</f>
        <v>53.321222606689702</v>
      </c>
      <c r="F610" s="36"/>
      <c r="G610" s="3">
        <f t="shared" si="76"/>
        <v>9.1625020714000849E-3</v>
      </c>
      <c r="H610" s="3">
        <f t="shared" si="77"/>
        <v>7.9253318618483226E-3</v>
      </c>
      <c r="I610" s="3">
        <f t="shared" si="78"/>
        <v>4.7718079600331392E-3</v>
      </c>
      <c r="K610" s="3">
        <f t="shared" si="79"/>
        <v>234.47872169482903</v>
      </c>
      <c r="L610" s="3">
        <f t="shared" si="80"/>
        <v>203.15398108625169</v>
      </c>
      <c r="M610" s="3">
        <f t="shared" si="81"/>
        <v>116.91513134553055</v>
      </c>
    </row>
    <row r="611" spans="1:13" x14ac:dyDescent="0.25">
      <c r="A611" s="30" t="str">
        <f>data!A606</f>
        <v>364541506924696475_4887163</v>
      </c>
      <c r="B611" s="30" t="str">
        <f>data!B606</f>
        <v>misc</v>
      </c>
      <c r="C611" s="35">
        <f>data!C606</f>
        <v>107.26500491263999</v>
      </c>
      <c r="D611" s="36">
        <f>data!D606</f>
        <v>100.33220129010201</v>
      </c>
      <c r="E611" s="37">
        <f>data!E606</f>
        <v>117.05983809645799</v>
      </c>
      <c r="F611" s="36"/>
      <c r="G611" s="3">
        <f t="shared" si="76"/>
        <v>9.4462220121380031E-3</v>
      </c>
      <c r="H611" s="3">
        <f t="shared" si="77"/>
        <v>9.8804607760928833E-3</v>
      </c>
      <c r="I611" s="3">
        <f t="shared" si="78"/>
        <v>9.5250365377588311E-3</v>
      </c>
      <c r="K611" s="3">
        <f t="shared" si="79"/>
        <v>241.82802991011275</v>
      </c>
      <c r="L611" s="3">
        <f t="shared" si="80"/>
        <v>253.68679884315765</v>
      </c>
      <c r="M611" s="3">
        <f t="shared" si="81"/>
        <v>234.35636820737616</v>
      </c>
    </row>
    <row r="612" spans="1:13" x14ac:dyDescent="0.25">
      <c r="A612" s="30" t="str">
        <f>data!A607</f>
        <v>364542110275599555_11497430</v>
      </c>
      <c r="B612" s="30" t="str">
        <f>data!B607</f>
        <v>misc</v>
      </c>
      <c r="C612" s="35">
        <f>data!C607</f>
        <v>149.35455380409201</v>
      </c>
      <c r="D612" s="36">
        <f>data!D607</f>
        <v>139.82492844632301</v>
      </c>
      <c r="E612" s="37">
        <f>data!E607</f>
        <v>134.891953949335</v>
      </c>
      <c r="F612" s="36"/>
      <c r="G612" s="3">
        <f t="shared" si="76"/>
        <v>7.6461817379726996E-3</v>
      </c>
      <c r="H612" s="3">
        <f t="shared" si="77"/>
        <v>6.7319230486508957E-3</v>
      </c>
      <c r="I612" s="3">
        <f t="shared" si="78"/>
        <v>7.0765225226710089E-3</v>
      </c>
      <c r="K612" s="3">
        <f t="shared" si="79"/>
        <v>195.20088505607961</v>
      </c>
      <c r="L612" s="3">
        <f t="shared" si="80"/>
        <v>172.30879761655055</v>
      </c>
      <c r="M612" s="3">
        <f t="shared" si="81"/>
        <v>173.85927455759705</v>
      </c>
    </row>
    <row r="613" spans="1:13" x14ac:dyDescent="0.25">
      <c r="A613" s="30" t="str">
        <f>data!A608</f>
        <v>364543954227704299_4424235</v>
      </c>
      <c r="B613" s="30" t="str">
        <f>data!B608</f>
        <v>misc</v>
      </c>
      <c r="C613" s="35">
        <f>data!C608</f>
        <v>152.42011619462599</v>
      </c>
      <c r="D613" s="36">
        <f>data!D608</f>
        <v>140.20117262591299</v>
      </c>
      <c r="E613" s="37">
        <f>data!E608</f>
        <v>152.33632363620799</v>
      </c>
      <c r="F613" s="36"/>
      <c r="G613" s="3">
        <f t="shared" si="76"/>
        <v>7.2117641185226004E-3</v>
      </c>
      <c r="H613" s="3">
        <f t="shared" si="77"/>
        <v>6.6762563281995814E-3</v>
      </c>
      <c r="I613" s="3">
        <f t="shared" si="78"/>
        <v>4.2998651349711757E-3</v>
      </c>
      <c r="K613" s="3">
        <f t="shared" si="79"/>
        <v>183.94799612911561</v>
      </c>
      <c r="L613" s="3">
        <f t="shared" si="80"/>
        <v>170.87001973382573</v>
      </c>
      <c r="M613" s="3">
        <f t="shared" si="81"/>
        <v>105.2545204161335</v>
      </c>
    </row>
    <row r="614" spans="1:13" x14ac:dyDescent="0.25">
      <c r="A614" s="30" t="str">
        <f>data!A609</f>
        <v>364545356111265754_6455494</v>
      </c>
      <c r="B614" s="30" t="str">
        <f>data!B609</f>
        <v>misc</v>
      </c>
      <c r="C614" s="35">
        <f>data!C609</f>
        <v>111.376511170917</v>
      </c>
      <c r="D614" s="36">
        <f>data!D609</f>
        <v>52.811536161305398</v>
      </c>
      <c r="E614" s="37">
        <f>data!E609</f>
        <v>32.596063479858103</v>
      </c>
      <c r="F614" s="36"/>
      <c r="G614" s="3">
        <f t="shared" si="76"/>
        <v>9.7140714701708947E-3</v>
      </c>
      <c r="H614" s="3">
        <f t="shared" si="77"/>
        <v>4.353679084438216E-3</v>
      </c>
      <c r="I614" s="3">
        <f t="shared" si="78"/>
        <v>2.1120495862359278E-3</v>
      </c>
      <c r="K614" s="3">
        <f t="shared" si="79"/>
        <v>248.76623882578002</v>
      </c>
      <c r="L614" s="3">
        <f t="shared" si="80"/>
        <v>110.84002798738423</v>
      </c>
      <c r="M614" s="3">
        <f t="shared" si="81"/>
        <v>51.198680292411815</v>
      </c>
    </row>
    <row r="615" spans="1:13" x14ac:dyDescent="0.25">
      <c r="A615" s="30" t="str">
        <f>data!A610</f>
        <v>364547105903531144_52009532</v>
      </c>
      <c r="B615" s="30" t="str">
        <f>data!B610</f>
        <v>misc</v>
      </c>
      <c r="C615" s="35">
        <f>data!C610</f>
        <v>127.457516339869</v>
      </c>
      <c r="D615" s="36">
        <f>data!D610</f>
        <v>95.926993891238297</v>
      </c>
      <c r="E615" s="37">
        <f>data!E610</f>
        <v>96.991659190909502</v>
      </c>
      <c r="F615" s="36"/>
      <c r="G615" s="3">
        <f t="shared" si="76"/>
        <v>9.7947293318345723E-3</v>
      </c>
      <c r="H615" s="3">
        <f t="shared" si="77"/>
        <v>9.7127450437085785E-3</v>
      </c>
      <c r="I615" s="3">
        <f t="shared" si="78"/>
        <v>1.029683549475678E-2</v>
      </c>
      <c r="K615" s="3">
        <f t="shared" si="79"/>
        <v>250.85555085584159</v>
      </c>
      <c r="L615" s="3">
        <f t="shared" si="80"/>
        <v>249.35197034269697</v>
      </c>
      <c r="M615" s="3">
        <f t="shared" si="81"/>
        <v>253.42572761989805</v>
      </c>
    </row>
    <row r="616" spans="1:13" x14ac:dyDescent="0.25">
      <c r="A616" s="30" t="str">
        <f>data!A611</f>
        <v>364550970759164798_25682027</v>
      </c>
      <c r="B616" s="30" t="str">
        <f>data!B611</f>
        <v>misc</v>
      </c>
      <c r="C616" s="35">
        <f>data!C611</f>
        <v>146.14457046435101</v>
      </c>
      <c r="D616" s="36">
        <f>data!D611</f>
        <v>128.37724806698199</v>
      </c>
      <c r="E616" s="37">
        <f>data!E611</f>
        <v>80.530202059037194</v>
      </c>
      <c r="F616" s="36"/>
      <c r="G616" s="3">
        <f t="shared" si="76"/>
        <v>8.0783161469619672E-3</v>
      </c>
      <c r="H616" s="3">
        <f t="shared" si="77"/>
        <v>8.3108520100551014E-3</v>
      </c>
      <c r="I616" s="3">
        <f t="shared" si="78"/>
        <v>8.9617370392402074E-3</v>
      </c>
      <c r="K616" s="3">
        <f t="shared" si="79"/>
        <v>206.39463109251093</v>
      </c>
      <c r="L616" s="3">
        <f t="shared" si="80"/>
        <v>213.11824443943109</v>
      </c>
      <c r="M616" s="3">
        <f t="shared" si="81"/>
        <v>220.43854608964878</v>
      </c>
    </row>
    <row r="617" spans="1:13" x14ac:dyDescent="0.25">
      <c r="A617" s="30" t="str">
        <f>data!A612</f>
        <v>364550741071532598_216642851</v>
      </c>
      <c r="B617" s="30" t="str">
        <f>data!B612</f>
        <v>misc</v>
      </c>
      <c r="C617" s="35">
        <f>data!C612</f>
        <v>112.44466871716</v>
      </c>
      <c r="D617" s="36">
        <f>data!D612</f>
        <v>103.91602588747899</v>
      </c>
      <c r="E617" s="37">
        <f>data!E612</f>
        <v>87.817474048442804</v>
      </c>
      <c r="F617" s="36"/>
      <c r="G617" s="3">
        <f t="shared" si="76"/>
        <v>9.7680527882289293E-3</v>
      </c>
      <c r="H617" s="3">
        <f t="shared" si="77"/>
        <v>9.930547341874681E-3</v>
      </c>
      <c r="I617" s="3">
        <f t="shared" si="78"/>
        <v>9.7472588405479888E-3</v>
      </c>
      <c r="K617" s="3">
        <f t="shared" si="79"/>
        <v>250.16453794865424</v>
      </c>
      <c r="L617" s="3">
        <f t="shared" si="80"/>
        <v>254.98135046186707</v>
      </c>
      <c r="M617" s="3">
        <f t="shared" si="81"/>
        <v>239.84696510821647</v>
      </c>
    </row>
    <row r="618" spans="1:13" x14ac:dyDescent="0.25">
      <c r="A618" s="30" t="str">
        <f>data!A613</f>
        <v>364551303503932520_20084218</v>
      </c>
      <c r="B618" s="30" t="str">
        <f>data!B613</f>
        <v>misc</v>
      </c>
      <c r="C618" s="35">
        <f>data!C613</f>
        <v>146.234429065743</v>
      </c>
      <c r="D618" s="36">
        <f>data!D613</f>
        <v>105.915224913494</v>
      </c>
      <c r="E618" s="37">
        <f>data!E613</f>
        <v>97.967266863172199</v>
      </c>
      <c r="F618" s="36"/>
      <c r="G618" s="3">
        <f t="shared" si="76"/>
        <v>8.066597254890142E-3</v>
      </c>
      <c r="H618" s="3">
        <f t="shared" si="77"/>
        <v>9.9242157481931915E-3</v>
      </c>
      <c r="I618" s="3">
        <f t="shared" si="78"/>
        <v>1.0322544730199572E-2</v>
      </c>
      <c r="K618" s="3">
        <f t="shared" si="79"/>
        <v>206.09107206330248</v>
      </c>
      <c r="L618" s="3">
        <f t="shared" si="80"/>
        <v>254.81770229151556</v>
      </c>
      <c r="M618" s="3">
        <f t="shared" si="81"/>
        <v>254.06094310760318</v>
      </c>
    </row>
    <row r="619" spans="1:13" x14ac:dyDescent="0.25">
      <c r="A619" s="30" t="str">
        <f>data!A614</f>
        <v>364552078282102156_25332212</v>
      </c>
      <c r="B619" s="30" t="str">
        <f>data!B614</f>
        <v>misc</v>
      </c>
      <c r="C619" s="35">
        <f>data!C614</f>
        <v>167.13359178093901</v>
      </c>
      <c r="D619" s="36">
        <f>data!D614</f>
        <v>132.62441795890399</v>
      </c>
      <c r="E619" s="37">
        <f>data!E614</f>
        <v>123.56557307018601</v>
      </c>
      <c r="F619" s="36"/>
      <c r="G619" s="3">
        <f t="shared" si="76"/>
        <v>5.0205137708445495E-3</v>
      </c>
      <c r="H619" s="3">
        <f t="shared" si="77"/>
        <v>7.7591005284503162E-3</v>
      </c>
      <c r="I619" s="3">
        <f t="shared" si="78"/>
        <v>8.7614882001498008E-3</v>
      </c>
      <c r="K619" s="3">
        <f t="shared" si="79"/>
        <v>127.18718425227418</v>
      </c>
      <c r="L619" s="3">
        <f t="shared" si="80"/>
        <v>198.85751878400259</v>
      </c>
      <c r="M619" s="3">
        <f t="shared" si="81"/>
        <v>215.49086243455753</v>
      </c>
    </row>
    <row r="620" spans="1:13" x14ac:dyDescent="0.25">
      <c r="A620" s="30" t="str">
        <f>data!A615</f>
        <v>364552798044097027_280709801</v>
      </c>
      <c r="B620" s="30" t="str">
        <f>data!B615</f>
        <v>misc</v>
      </c>
      <c r="C620" s="35">
        <f>data!C615</f>
        <v>155.753267973856</v>
      </c>
      <c r="D620" s="36">
        <f>data!D615</f>
        <v>120.923394848135</v>
      </c>
      <c r="E620" s="37">
        <f>data!E615</f>
        <v>89.981695074543893</v>
      </c>
      <c r="F620" s="36"/>
      <c r="G620" s="3">
        <f t="shared" si="76"/>
        <v>6.7226013123037592E-3</v>
      </c>
      <c r="H620" s="3">
        <f t="shared" si="77"/>
        <v>9.1257431853966516E-3</v>
      </c>
      <c r="I620" s="3">
        <f t="shared" si="78"/>
        <v>9.9248485611847063E-3</v>
      </c>
      <c r="K620" s="3">
        <f t="shared" si="79"/>
        <v>171.27702129031783</v>
      </c>
      <c r="L620" s="3">
        <f t="shared" si="80"/>
        <v>234.18015342928226</v>
      </c>
      <c r="M620" s="3">
        <f t="shared" si="81"/>
        <v>244.23479458127434</v>
      </c>
    </row>
    <row r="621" spans="1:13" x14ac:dyDescent="0.25">
      <c r="A621" s="30" t="str">
        <f>data!A616</f>
        <v>364553001431422084_52012004</v>
      </c>
      <c r="B621" s="30" t="str">
        <f>data!B616</f>
        <v>misc</v>
      </c>
      <c r="C621" s="35">
        <f>data!C616</f>
        <v>145.825312913836</v>
      </c>
      <c r="D621" s="36">
        <f>data!D616</f>
        <v>127.996294160365</v>
      </c>
      <c r="E621" s="37">
        <f>data!E616</f>
        <v>129.163772480669</v>
      </c>
      <c r="F621" s="36"/>
      <c r="G621" s="3">
        <f t="shared" si="76"/>
        <v>8.1197597454971092E-3</v>
      </c>
      <c r="H621" s="3">
        <f t="shared" si="77"/>
        <v>8.3576522113795633E-3</v>
      </c>
      <c r="I621" s="3">
        <f t="shared" si="78"/>
        <v>7.9694353241780112E-3</v>
      </c>
      <c r="K621" s="3">
        <f t="shared" si="79"/>
        <v>207.46816077954338</v>
      </c>
      <c r="L621" s="3">
        <f t="shared" si="80"/>
        <v>214.3278557480692</v>
      </c>
      <c r="M621" s="3">
        <f t="shared" si="81"/>
        <v>195.92107573210177</v>
      </c>
    </row>
    <row r="622" spans="1:13" x14ac:dyDescent="0.25">
      <c r="A622" s="30" t="str">
        <f>data!A617</f>
        <v>364553721249485972_52012004</v>
      </c>
      <c r="B622" s="30" t="str">
        <f>data!B617</f>
        <v>misc</v>
      </c>
      <c r="C622" s="35">
        <f>data!C617</f>
        <v>146.83349352812999</v>
      </c>
      <c r="D622" s="36">
        <f>data!D617</f>
        <v>118.107287795292</v>
      </c>
      <c r="E622" s="37">
        <f>data!E617</f>
        <v>115.576978939724</v>
      </c>
      <c r="F622" s="36"/>
      <c r="G622" s="3">
        <f t="shared" si="76"/>
        <v>7.9878772554305023E-3</v>
      </c>
      <c r="H622" s="3">
        <f t="shared" si="77"/>
        <v>9.3696597685395816E-3</v>
      </c>
      <c r="I622" s="3">
        <f t="shared" si="78"/>
        <v>9.6694795559142486E-3</v>
      </c>
      <c r="K622" s="3">
        <f t="shared" si="79"/>
        <v>204.05195723326563</v>
      </c>
      <c r="L622" s="3">
        <f t="shared" si="80"/>
        <v>240.48449078220378</v>
      </c>
      <c r="M622" s="3">
        <f t="shared" si="81"/>
        <v>237.92521965872945</v>
      </c>
    </row>
    <row r="623" spans="1:13" x14ac:dyDescent="0.25">
      <c r="A623" s="30" t="str">
        <f>data!A618</f>
        <v>364553999238507929_202885970</v>
      </c>
      <c r="B623" s="30" t="str">
        <f>data!B618</f>
        <v>misc</v>
      </c>
      <c r="C623" s="35">
        <f>data!C618</f>
        <v>103.88785296253501</v>
      </c>
      <c r="D623" s="36">
        <f>data!D618</f>
        <v>94.951834764406797</v>
      </c>
      <c r="E623" s="37">
        <f>data!E618</f>
        <v>91.160536545772899</v>
      </c>
      <c r="F623" s="36"/>
      <c r="G623" s="3">
        <f t="shared" si="76"/>
        <v>9.1593465697535278E-3</v>
      </c>
      <c r="H623" s="3">
        <f t="shared" si="77"/>
        <v>9.660287461916257E-3</v>
      </c>
      <c r="I623" s="3">
        <f t="shared" si="78"/>
        <v>1.0009626944315075E-2</v>
      </c>
      <c r="K623" s="3">
        <f t="shared" si="79"/>
        <v>234.3969835057047</v>
      </c>
      <c r="L623" s="3">
        <f t="shared" si="80"/>
        <v>247.99613677010433</v>
      </c>
      <c r="M623" s="3">
        <f t="shared" si="81"/>
        <v>246.32947149637903</v>
      </c>
    </row>
    <row r="624" spans="1:13" x14ac:dyDescent="0.25">
      <c r="A624" s="30" t="str">
        <f>data!A619</f>
        <v>364554636210550362_173865844</v>
      </c>
      <c r="B624" s="30" t="str">
        <f>data!B619</f>
        <v>misc</v>
      </c>
      <c r="C624" s="35">
        <f>data!C619</f>
        <v>129.684480328078</v>
      </c>
      <c r="D624" s="36">
        <f>data!D619</f>
        <v>105.673747276688</v>
      </c>
      <c r="E624" s="37">
        <f>data!E619</f>
        <v>115.065423555042</v>
      </c>
      <c r="F624" s="36"/>
      <c r="G624" s="3">
        <f t="shared" si="76"/>
        <v>9.6822717407798325E-3</v>
      </c>
      <c r="H624" s="3">
        <f t="shared" si="77"/>
        <v>9.9262857123979635E-3</v>
      </c>
      <c r="I624" s="3">
        <f t="shared" si="78"/>
        <v>9.7164723123905911E-3</v>
      </c>
      <c r="K624" s="3">
        <f t="shared" si="79"/>
        <v>247.94251804024168</v>
      </c>
      <c r="L624" s="3">
        <f t="shared" si="80"/>
        <v>254.87120317483888</v>
      </c>
      <c r="M624" s="3">
        <f t="shared" si="81"/>
        <v>239.0863015115971</v>
      </c>
    </row>
    <row r="625" spans="1:13" x14ac:dyDescent="0.25">
      <c r="A625" s="30" t="str">
        <f>data!A620</f>
        <v>364555482724553360_5008571</v>
      </c>
      <c r="B625" s="30" t="str">
        <f>data!B620</f>
        <v>misc</v>
      </c>
      <c r="C625" s="35">
        <f>data!C620</f>
        <v>114.725650390875</v>
      </c>
      <c r="D625" s="36">
        <f>data!D620</f>
        <v>96.5981673715238</v>
      </c>
      <c r="E625" s="37">
        <f>data!E620</f>
        <v>113.831111965483</v>
      </c>
      <c r="F625" s="36"/>
      <c r="G625" s="3">
        <f t="shared" si="76"/>
        <v>9.8608528875436217E-3</v>
      </c>
      <c r="H625" s="3">
        <f t="shared" si="77"/>
        <v>9.745678145024016E-3</v>
      </c>
      <c r="I625" s="3">
        <f t="shared" si="78"/>
        <v>9.8236603275050696E-3</v>
      </c>
      <c r="K625" s="3">
        <f t="shared" si="79"/>
        <v>252.56837509347665</v>
      </c>
      <c r="L625" s="3">
        <f t="shared" si="80"/>
        <v>250.2031686421123</v>
      </c>
      <c r="M625" s="3">
        <f t="shared" si="81"/>
        <v>241.734668377605</v>
      </c>
    </row>
    <row r="626" spans="1:13" x14ac:dyDescent="0.25">
      <c r="A626" s="30" t="str">
        <f>data!A621</f>
        <v>364556451856831938_26925052</v>
      </c>
      <c r="B626" s="30" t="str">
        <f>data!B621</f>
        <v>misc</v>
      </c>
      <c r="C626" s="35">
        <f>data!C621</f>
        <v>148.03098167371499</v>
      </c>
      <c r="D626" s="36">
        <f>data!D621</f>
        <v>104.642861719851</v>
      </c>
      <c r="E626" s="37">
        <f>data!E621</f>
        <v>78.691667734632006</v>
      </c>
      <c r="F626" s="36"/>
      <c r="G626" s="3">
        <f t="shared" si="76"/>
        <v>7.8275721766824912E-3</v>
      </c>
      <c r="H626" s="3">
        <f t="shared" si="77"/>
        <v>9.9310903271251239E-3</v>
      </c>
      <c r="I626" s="3">
        <f t="shared" si="78"/>
        <v>8.7242618732700453E-3</v>
      </c>
      <c r="K626" s="3">
        <f t="shared" si="79"/>
        <v>199.89951229361739</v>
      </c>
      <c r="L626" s="3">
        <f t="shared" si="80"/>
        <v>254.99538461301967</v>
      </c>
      <c r="M626" s="3">
        <f t="shared" si="81"/>
        <v>214.57108637054301</v>
      </c>
    </row>
    <row r="627" spans="1:13" x14ac:dyDescent="0.25">
      <c r="A627" s="30" t="str">
        <f>data!A622</f>
        <v>364559814733975218_13846650</v>
      </c>
      <c r="B627" s="30" t="str">
        <f>data!B622</f>
        <v>misc</v>
      </c>
      <c r="C627" s="35">
        <f>data!C622</f>
        <v>91.407354009141699</v>
      </c>
      <c r="D627" s="36">
        <f>data!D622</f>
        <v>87.060607031483599</v>
      </c>
      <c r="E627" s="37">
        <f>data!E622</f>
        <v>113.422668631722</v>
      </c>
      <c r="F627" s="36"/>
      <c r="G627" s="3">
        <f t="shared" si="76"/>
        <v>7.6843758793403438E-3</v>
      </c>
      <c r="H627" s="3">
        <f t="shared" si="77"/>
        <v>9.0477847922648732E-3</v>
      </c>
      <c r="I627" s="3">
        <f t="shared" si="78"/>
        <v>9.85715881618081E-3</v>
      </c>
      <c r="K627" s="3">
        <f t="shared" si="79"/>
        <v>196.19024278750615</v>
      </c>
      <c r="L627" s="3">
        <f t="shared" si="80"/>
        <v>232.16521863697903</v>
      </c>
      <c r="M627" s="3">
        <f t="shared" si="81"/>
        <v>242.56233821900864</v>
      </c>
    </row>
    <row r="628" spans="1:13" x14ac:dyDescent="0.25">
      <c r="A628" s="30" t="str">
        <f>data!A623</f>
        <v>364561476918961910_193200760</v>
      </c>
      <c r="B628" s="30" t="str">
        <f>data!B623</f>
        <v>misc</v>
      </c>
      <c r="C628" s="35">
        <f>data!C623</f>
        <v>186.682173523003</v>
      </c>
      <c r="D628" s="36">
        <f>data!D623</f>
        <v>141.223866888803</v>
      </c>
      <c r="E628" s="37">
        <f>data!E623</f>
        <v>125.68481139732501</v>
      </c>
      <c r="F628" s="36"/>
      <c r="G628" s="3">
        <f t="shared" si="76"/>
        <v>2.5188844853655098E-3</v>
      </c>
      <c r="H628" s="3">
        <f t="shared" si="77"/>
        <v>6.5243670810487186E-3</v>
      </c>
      <c r="I628" s="3">
        <f t="shared" si="78"/>
        <v>8.4738329518325665E-3</v>
      </c>
      <c r="K628" s="3">
        <f t="shared" si="79"/>
        <v>62.386505767893389</v>
      </c>
      <c r="L628" s="3">
        <f t="shared" si="80"/>
        <v>166.9442470701475</v>
      </c>
      <c r="M628" s="3">
        <f t="shared" si="81"/>
        <v>208.38356944417046</v>
      </c>
    </row>
    <row r="629" spans="1:13" x14ac:dyDescent="0.25">
      <c r="A629" s="30" t="str">
        <f>data!A624</f>
        <v>364562807255023604_18024174</v>
      </c>
      <c r="B629" s="30" t="str">
        <f>data!B624</f>
        <v>misc</v>
      </c>
      <c r="C629" s="35">
        <f>data!C624</f>
        <v>130.32645563672</v>
      </c>
      <c r="D629" s="36">
        <f>data!D624</f>
        <v>125.541031227305</v>
      </c>
      <c r="E629" s="37">
        <f>data!E624</f>
        <v>83.365009184501602</v>
      </c>
      <c r="F629" s="36"/>
      <c r="G629" s="3">
        <f t="shared" si="76"/>
        <v>9.6445619027528112E-3</v>
      </c>
      <c r="H629" s="3">
        <f t="shared" si="77"/>
        <v>8.6469912171002732E-3</v>
      </c>
      <c r="I629" s="3">
        <f t="shared" si="78"/>
        <v>9.2989891664361744E-3</v>
      </c>
      <c r="K629" s="3">
        <f t="shared" si="79"/>
        <v>246.96570540702245</v>
      </c>
      <c r="L629" s="3">
        <f t="shared" si="80"/>
        <v>221.80619394844226</v>
      </c>
      <c r="M629" s="3">
        <f t="shared" si="81"/>
        <v>228.77126274834018</v>
      </c>
    </row>
    <row r="630" spans="1:13" x14ac:dyDescent="0.25">
      <c r="A630" s="30" t="str">
        <f>data!A625</f>
        <v>364565118525929929_37673869</v>
      </c>
      <c r="B630" s="30" t="str">
        <f>data!B625</f>
        <v>misc</v>
      </c>
      <c r="C630" s="35">
        <f>data!C625</f>
        <v>170.59315861420799</v>
      </c>
      <c r="D630" s="36">
        <f>data!D625</f>
        <v>120.937577427485</v>
      </c>
      <c r="E630" s="37">
        <f>data!E625</f>
        <v>87.886347131445106</v>
      </c>
      <c r="F630" s="36"/>
      <c r="G630" s="3">
        <f t="shared" si="76"/>
        <v>4.5213010764501007E-3</v>
      </c>
      <c r="H630" s="3">
        <f t="shared" si="77"/>
        <v>9.1244174856374861E-3</v>
      </c>
      <c r="I630" s="3">
        <f t="shared" si="78"/>
        <v>9.7533357502142745E-3</v>
      </c>
      <c r="K630" s="3">
        <f t="shared" si="79"/>
        <v>114.2558832427477</v>
      </c>
      <c r="L630" s="3">
        <f t="shared" si="80"/>
        <v>234.14588901641301</v>
      </c>
      <c r="M630" s="3">
        <f t="shared" si="81"/>
        <v>239.99711142999251</v>
      </c>
    </row>
    <row r="631" spans="1:13" x14ac:dyDescent="0.25">
      <c r="A631" s="30" t="str">
        <f>data!A626</f>
        <v>364568000564690294_16432174</v>
      </c>
      <c r="B631" s="30" t="str">
        <f>data!B626</f>
        <v>misc</v>
      </c>
      <c r="C631" s="35">
        <f>data!C626</f>
        <v>193.222211542569</v>
      </c>
      <c r="D631" s="36">
        <f>data!D626</f>
        <v>152.067324533299</v>
      </c>
      <c r="E631" s="37">
        <f>data!E626</f>
        <v>84.075441069674</v>
      </c>
      <c r="F631" s="36"/>
      <c r="G631" s="3">
        <f t="shared" si="76"/>
        <v>1.8963889576255602E-3</v>
      </c>
      <c r="H631" s="3">
        <f t="shared" si="77"/>
        <v>4.9119301696640642E-3</v>
      </c>
      <c r="I631" s="3">
        <f t="shared" si="78"/>
        <v>9.3775103661625919E-3</v>
      </c>
      <c r="K631" s="3">
        <f t="shared" si="79"/>
        <v>46.261761472170512</v>
      </c>
      <c r="L631" s="3">
        <f t="shared" si="80"/>
        <v>125.26874424582738</v>
      </c>
      <c r="M631" s="3">
        <f t="shared" si="81"/>
        <v>230.71133919636969</v>
      </c>
    </row>
    <row r="632" spans="1:13" x14ac:dyDescent="0.25">
      <c r="A632" s="30" t="str">
        <f>data!A627</f>
        <v>364568270400887111_144037021</v>
      </c>
      <c r="B632" s="30" t="str">
        <f>data!B627</f>
        <v>misc</v>
      </c>
      <c r="C632" s="35">
        <f>data!C627</f>
        <v>118.47793583664399</v>
      </c>
      <c r="D632" s="36">
        <f>data!D627</f>
        <v>90.984407706437594</v>
      </c>
      <c r="E632" s="37">
        <f>data!E627</f>
        <v>73.225009611687796</v>
      </c>
      <c r="F632" s="36"/>
      <c r="G632" s="3">
        <f t="shared" si="76"/>
        <v>9.9450945016352505E-3</v>
      </c>
      <c r="H632" s="3">
        <f t="shared" si="77"/>
        <v>9.3925259223827471E-3</v>
      </c>
      <c r="I632" s="3">
        <f t="shared" si="78"/>
        <v>7.9469420028171131E-3</v>
      </c>
      <c r="K632" s="3">
        <f t="shared" si="79"/>
        <v>254.75051845957958</v>
      </c>
      <c r="L632" s="3">
        <f t="shared" si="80"/>
        <v>241.07549589523722</v>
      </c>
      <c r="M632" s="3">
        <f t="shared" si="81"/>
        <v>195.3653180111005</v>
      </c>
    </row>
    <row r="633" spans="1:13" x14ac:dyDescent="0.25">
      <c r="A633" s="30" t="str">
        <f>data!A628</f>
        <v>363364477849392837_144233412</v>
      </c>
      <c r="B633" s="30" t="str">
        <f>data!B628</f>
        <v>monuments</v>
      </c>
      <c r="C633" s="35">
        <f>data!C628</f>
        <v>143.51962920244301</v>
      </c>
      <c r="D633" s="36">
        <f>data!D628</f>
        <v>146.971923191934</v>
      </c>
      <c r="E633" s="37">
        <f>data!E628</f>
        <v>150.388899568542</v>
      </c>
      <c r="F633" s="36"/>
      <c r="G633" s="3">
        <f t="shared" si="76"/>
        <v>8.4095858997196467E-3</v>
      </c>
      <c r="H633" s="3">
        <f t="shared" si="77"/>
        <v>5.664041072815252E-3</v>
      </c>
      <c r="I633" s="3">
        <f t="shared" si="78"/>
        <v>4.5922854391292761E-3</v>
      </c>
      <c r="K633" s="3">
        <f t="shared" si="79"/>
        <v>214.97564062284192</v>
      </c>
      <c r="L633" s="3">
        <f t="shared" si="80"/>
        <v>144.70801647233736</v>
      </c>
      <c r="M633" s="3">
        <f t="shared" si="81"/>
        <v>112.47954686758102</v>
      </c>
    </row>
    <row r="634" spans="1:13" x14ac:dyDescent="0.25">
      <c r="A634" s="30" t="str">
        <f>data!A629</f>
        <v>363367192307434624_6240256</v>
      </c>
      <c r="B634" s="30" t="str">
        <f>data!B629</f>
        <v>monuments</v>
      </c>
      <c r="C634" s="35">
        <f>data!C629</f>
        <v>126.66717929001599</v>
      </c>
      <c r="D634" s="36">
        <f>data!D629</f>
        <v>112.753855354778</v>
      </c>
      <c r="E634" s="37">
        <f>data!E629</f>
        <v>104.369665513264</v>
      </c>
      <c r="F634" s="36"/>
      <c r="G634" s="3">
        <f t="shared" si="76"/>
        <v>9.82765434276856E-3</v>
      </c>
      <c r="H634" s="3">
        <f t="shared" si="77"/>
        <v>9.7188652034545155E-3</v>
      </c>
      <c r="I634" s="3">
        <f t="shared" si="78"/>
        <v>1.0327040576745878E-2</v>
      </c>
      <c r="K634" s="3">
        <f t="shared" si="79"/>
        <v>251.70842024780646</v>
      </c>
      <c r="L634" s="3">
        <f t="shared" si="80"/>
        <v>249.51015373143994</v>
      </c>
      <c r="M634" s="3">
        <f t="shared" si="81"/>
        <v>254.17202503234239</v>
      </c>
    </row>
    <row r="635" spans="1:13" x14ac:dyDescent="0.25">
      <c r="A635" s="30" t="str">
        <f>data!A630</f>
        <v>363368645432849165_32965651</v>
      </c>
      <c r="B635" s="30" t="str">
        <f>data!B630</f>
        <v>monuments</v>
      </c>
      <c r="C635" s="35">
        <f>data!C630</f>
        <v>158.121716006664</v>
      </c>
      <c r="D635" s="36">
        <f>data!D630</f>
        <v>148.230402836515</v>
      </c>
      <c r="E635" s="37">
        <f>data!E630</f>
        <v>136.54834678969601</v>
      </c>
      <c r="F635" s="36"/>
      <c r="G635" s="3">
        <f t="shared" si="76"/>
        <v>6.3684847709292967E-3</v>
      </c>
      <c r="H635" s="3">
        <f t="shared" si="77"/>
        <v>5.4763888800831899E-3</v>
      </c>
      <c r="I635" s="3">
        <f t="shared" si="78"/>
        <v>6.8093451064696973E-3</v>
      </c>
      <c r="K635" s="3">
        <f t="shared" si="79"/>
        <v>162.10420248906473</v>
      </c>
      <c r="L635" s="3">
        <f t="shared" si="80"/>
        <v>139.85790454983172</v>
      </c>
      <c r="M635" s="3">
        <f t="shared" si="81"/>
        <v>167.25794123075596</v>
      </c>
    </row>
    <row r="636" spans="1:13" x14ac:dyDescent="0.25">
      <c r="A636" s="30" t="str">
        <f>data!A631</f>
        <v>364046897972421176_41398751</v>
      </c>
      <c r="B636" s="30" t="str">
        <f>data!B631</f>
        <v>monuments</v>
      </c>
      <c r="C636" s="35">
        <f>data!C631</f>
        <v>122.026699132812</v>
      </c>
      <c r="D636" s="36">
        <f>data!D631</f>
        <v>117.39081122645101</v>
      </c>
      <c r="E636" s="37">
        <f>data!E631</f>
        <v>113.43741723268801</v>
      </c>
      <c r="F636" s="36"/>
      <c r="G636" s="3">
        <f t="shared" si="76"/>
        <v>9.9448865182611822E-3</v>
      </c>
      <c r="H636" s="3">
        <f t="shared" si="77"/>
        <v>9.4253560482892799E-3</v>
      </c>
      <c r="I636" s="3">
        <f t="shared" si="78"/>
        <v>9.8559665224246893E-3</v>
      </c>
      <c r="K636" s="3">
        <f t="shared" si="79"/>
        <v>254.74513098517187</v>
      </c>
      <c r="L636" s="3">
        <f t="shared" si="80"/>
        <v>241.9240326629583</v>
      </c>
      <c r="M636" s="3">
        <f t="shared" si="81"/>
        <v>242.53287940987886</v>
      </c>
    </row>
    <row r="637" spans="1:13" x14ac:dyDescent="0.25">
      <c r="A637" s="30" t="str">
        <f>data!A632</f>
        <v>364047119675145182_231498949</v>
      </c>
      <c r="B637" s="30" t="str">
        <f>data!B632</f>
        <v>monuments</v>
      </c>
      <c r="C637" s="35">
        <f>data!C632</f>
        <v>88.608665470545503</v>
      </c>
      <c r="D637" s="36">
        <f>data!D632</f>
        <v>54.342112008201902</v>
      </c>
      <c r="E637" s="37">
        <f>data!E632</f>
        <v>12.2061066256567</v>
      </c>
      <c r="F637" s="36"/>
      <c r="G637" s="3">
        <f t="shared" si="76"/>
        <v>7.2899909406539181E-3</v>
      </c>
      <c r="H637" s="3">
        <f t="shared" si="77"/>
        <v>4.5686995631110854E-3</v>
      </c>
      <c r="I637" s="3">
        <f t="shared" si="78"/>
        <v>7.1395817201239716E-4</v>
      </c>
      <c r="K637" s="3">
        <f t="shared" si="79"/>
        <v>185.97433599458279</v>
      </c>
      <c r="L637" s="3">
        <f t="shared" si="80"/>
        <v>116.39750840906636</v>
      </c>
      <c r="M637" s="3">
        <f t="shared" si="81"/>
        <v>16.655089079110404</v>
      </c>
    </row>
    <row r="638" spans="1:13" x14ac:dyDescent="0.25">
      <c r="A638" s="30" t="str">
        <f>data!A633</f>
        <v>364058520471026196_41047125</v>
      </c>
      <c r="B638" s="30" t="str">
        <f>data!B633</f>
        <v>monuments</v>
      </c>
      <c r="C638" s="35">
        <f>data!C633</f>
        <v>111.55256525268</v>
      </c>
      <c r="D638" s="36">
        <f>data!D633</f>
        <v>78.027681660899603</v>
      </c>
      <c r="E638" s="37">
        <f>data!E633</f>
        <v>79.132438378401503</v>
      </c>
      <c r="F638" s="36"/>
      <c r="G638" s="3">
        <f t="shared" si="76"/>
        <v>9.7234235350762994E-3</v>
      </c>
      <c r="H638" s="3">
        <f t="shared" si="77"/>
        <v>8.0058332595801824E-3</v>
      </c>
      <c r="I638" s="3">
        <f t="shared" si="78"/>
        <v>8.7824388279690024E-3</v>
      </c>
      <c r="K638" s="3">
        <f t="shared" si="79"/>
        <v>249.00848900833822</v>
      </c>
      <c r="L638" s="3">
        <f t="shared" si="80"/>
        <v>205.23464309841987</v>
      </c>
      <c r="M638" s="3">
        <f t="shared" si="81"/>
        <v>216.00850378167249</v>
      </c>
    </row>
    <row r="639" spans="1:13" x14ac:dyDescent="0.25">
      <c r="A639" s="30" t="str">
        <f>data!A634</f>
        <v>364059372233505316_41047125</v>
      </c>
      <c r="B639" s="30" t="str">
        <f>data!B634</f>
        <v>monuments</v>
      </c>
      <c r="C639" s="35">
        <f>data!C634</f>
        <v>101.580695459011</v>
      </c>
      <c r="D639" s="36">
        <f>data!D634</f>
        <v>84.9346725618352</v>
      </c>
      <c r="E639" s="37">
        <f>data!E634</f>
        <v>63.238252381562603</v>
      </c>
      <c r="F639" s="36"/>
      <c r="G639" s="3">
        <f t="shared" si="76"/>
        <v>8.9318460208220457E-3</v>
      </c>
      <c r="H639" s="3">
        <f t="shared" si="77"/>
        <v>8.8310540206833644E-3</v>
      </c>
      <c r="I639" s="3">
        <f t="shared" si="78"/>
        <v>6.3614797402736546E-3</v>
      </c>
      <c r="K639" s="3">
        <f t="shared" si="79"/>
        <v>228.50394810997216</v>
      </c>
      <c r="L639" s="3">
        <f t="shared" si="80"/>
        <v>226.56353349854726</v>
      </c>
      <c r="M639" s="3">
        <f t="shared" si="81"/>
        <v>156.1922283803099</v>
      </c>
    </row>
    <row r="640" spans="1:13" x14ac:dyDescent="0.25">
      <c r="A640" s="30" t="str">
        <f>data!A635</f>
        <v>364064766828740945_251341023</v>
      </c>
      <c r="B640" s="30" t="str">
        <f>data!B635</f>
        <v>monuments</v>
      </c>
      <c r="C640" s="35">
        <f>data!C635</f>
        <v>98.082799350677007</v>
      </c>
      <c r="D640" s="36">
        <f>data!D635</f>
        <v>85.421280276816603</v>
      </c>
      <c r="E640" s="37">
        <f>data!E635</f>
        <v>91.218270750566006</v>
      </c>
      <c r="F640" s="36"/>
      <c r="G640" s="3">
        <f t="shared" si="76"/>
        <v>8.5434835050526275E-3</v>
      </c>
      <c r="H640" s="3">
        <f t="shared" si="77"/>
        <v>8.8823943084581653E-3</v>
      </c>
      <c r="I640" s="3">
        <f t="shared" si="78"/>
        <v>1.0013556467470956E-2</v>
      </c>
      <c r="K640" s="3">
        <f t="shared" si="79"/>
        <v>218.4440424853303</v>
      </c>
      <c r="L640" s="3">
        <f t="shared" si="80"/>
        <v>227.89048917231855</v>
      </c>
      <c r="M640" s="3">
        <f t="shared" si="81"/>
        <v>246.42656088565573</v>
      </c>
    </row>
    <row r="641" spans="1:13" x14ac:dyDescent="0.25">
      <c r="A641" s="30" t="str">
        <f>data!A636</f>
        <v>364070640087234471_185400796</v>
      </c>
      <c r="B641" s="30" t="str">
        <f>data!B636</f>
        <v>monuments</v>
      </c>
      <c r="C641" s="35">
        <f>data!C636</f>
        <v>126.921333675082</v>
      </c>
      <c r="D641" s="36">
        <f>data!D636</f>
        <v>139.32989448502701</v>
      </c>
      <c r="E641" s="37">
        <f>data!E636</f>
        <v>154.24564270152501</v>
      </c>
      <c r="F641" s="36"/>
      <c r="G641" s="3">
        <f t="shared" si="76"/>
        <v>9.8174708503553886E-3</v>
      </c>
      <c r="H641" s="3">
        <f t="shared" si="77"/>
        <v>6.8049633693442191E-3</v>
      </c>
      <c r="I641" s="3">
        <f t="shared" si="78"/>
        <v>4.0212534548624765E-3</v>
      </c>
      <c r="K641" s="3">
        <f t="shared" si="79"/>
        <v>251.44463327443495</v>
      </c>
      <c r="L641" s="3">
        <f t="shared" si="80"/>
        <v>174.19661851041104</v>
      </c>
      <c r="M641" s="3">
        <f t="shared" si="81"/>
        <v>98.370672988838407</v>
      </c>
    </row>
    <row r="642" spans="1:13" x14ac:dyDescent="0.25">
      <c r="A642" s="30" t="str">
        <f>data!A637</f>
        <v>364102858166850063_29283923</v>
      </c>
      <c r="B642" s="30" t="str">
        <f>data!B637</f>
        <v>monuments</v>
      </c>
      <c r="C642" s="35">
        <f>data!C637</f>
        <v>109.94660173437499</v>
      </c>
      <c r="D642" s="36">
        <f>data!D637</f>
        <v>86.649280191379304</v>
      </c>
      <c r="E642" s="37">
        <f>data!E637</f>
        <v>77.004602930496802</v>
      </c>
      <c r="F642" s="36"/>
      <c r="G642" s="3">
        <f t="shared" si="76"/>
        <v>9.6315583411091567E-3</v>
      </c>
      <c r="H642" s="3">
        <f t="shared" si="77"/>
        <v>9.0074087874195338E-3</v>
      </c>
      <c r="I642" s="3">
        <f t="shared" si="78"/>
        <v>8.4948360858377679E-3</v>
      </c>
      <c r="K642" s="3">
        <f t="shared" si="79"/>
        <v>246.62886908114737</v>
      </c>
      <c r="L642" s="3">
        <f t="shared" si="80"/>
        <v>231.1216489369269</v>
      </c>
      <c r="M642" s="3">
        <f t="shared" si="81"/>
        <v>208.90250809717463</v>
      </c>
    </row>
    <row r="643" spans="1:13" x14ac:dyDescent="0.25">
      <c r="A643" s="30" t="str">
        <f>data!A638</f>
        <v>364123295626832268_8209617</v>
      </c>
      <c r="B643" s="30" t="str">
        <f>data!B638</f>
        <v>monuments</v>
      </c>
      <c r="C643" s="35">
        <f>data!C638</f>
        <v>156.81486821307999</v>
      </c>
      <c r="D643" s="36">
        <f>data!D638</f>
        <v>132.64508308770101</v>
      </c>
      <c r="E643" s="37">
        <f>data!E638</f>
        <v>95.495567943953105</v>
      </c>
      <c r="F643" s="36"/>
      <c r="G643" s="3">
        <f t="shared" si="76"/>
        <v>6.5643399414835402E-3</v>
      </c>
      <c r="H643" s="3">
        <f t="shared" si="77"/>
        <v>7.7562955364018022E-3</v>
      </c>
      <c r="I643" s="3">
        <f t="shared" si="78"/>
        <v>1.0244751491986183E-2</v>
      </c>
      <c r="K643" s="3">
        <f t="shared" si="79"/>
        <v>167.17751531373403</v>
      </c>
      <c r="L643" s="3">
        <f t="shared" si="80"/>
        <v>198.78502016206292</v>
      </c>
      <c r="M643" s="3">
        <f t="shared" si="81"/>
        <v>252.13885289757584</v>
      </c>
    </row>
    <row r="644" spans="1:13" x14ac:dyDescent="0.25">
      <c r="A644" s="30" t="str">
        <f>data!A639</f>
        <v>364145271581643503_1029291</v>
      </c>
      <c r="B644" s="30" t="str">
        <f>data!B639</f>
        <v>monuments</v>
      </c>
      <c r="C644" s="35">
        <f>data!C639</f>
        <v>120.618875218932</v>
      </c>
      <c r="D644" s="36">
        <f>data!D639</f>
        <v>109.33844888717999</v>
      </c>
      <c r="E644" s="37">
        <f>data!E639</f>
        <v>102.190033747703</v>
      </c>
      <c r="F644" s="36"/>
      <c r="G644" s="3">
        <f t="shared" si="76"/>
        <v>9.9543052218617964E-3</v>
      </c>
      <c r="H644" s="3">
        <f t="shared" si="77"/>
        <v>9.856529449245803E-3</v>
      </c>
      <c r="I644" s="3">
        <f t="shared" si="78"/>
        <v>1.0357608165789092E-2</v>
      </c>
      <c r="K644" s="3">
        <f t="shared" si="79"/>
        <v>254.98910733582696</v>
      </c>
      <c r="L644" s="3">
        <f t="shared" si="80"/>
        <v>253.06826296583841</v>
      </c>
      <c r="M644" s="3">
        <f t="shared" si="81"/>
        <v>254.92727915202482</v>
      </c>
    </row>
    <row r="645" spans="1:13" x14ac:dyDescent="0.25">
      <c r="A645" s="30" t="str">
        <f>data!A640</f>
        <v>364372382356039481_273949824</v>
      </c>
      <c r="B645" s="30" t="str">
        <f>data!B640</f>
        <v>monuments</v>
      </c>
      <c r="C645" s="35">
        <f>data!C640</f>
        <v>109.14845785808799</v>
      </c>
      <c r="D645" s="36">
        <f>data!D640</f>
        <v>137.155794779785</v>
      </c>
      <c r="E645" s="37">
        <f>data!E640</f>
        <v>150.15514332094401</v>
      </c>
      <c r="F645" s="36"/>
      <c r="G645" s="3">
        <f t="shared" si="76"/>
        <v>9.5805010228086004E-3</v>
      </c>
      <c r="H645" s="3">
        <f t="shared" si="77"/>
        <v>7.1224237672689013E-3</v>
      </c>
      <c r="I645" s="3">
        <f t="shared" si="78"/>
        <v>4.6279008557619768E-3</v>
      </c>
      <c r="K645" s="3">
        <f t="shared" si="79"/>
        <v>245.30631146372826</v>
      </c>
      <c r="L645" s="3">
        <f t="shared" si="80"/>
        <v>182.40179020854501</v>
      </c>
      <c r="M645" s="3">
        <f t="shared" si="81"/>
        <v>113.35952108138069</v>
      </c>
    </row>
    <row r="646" spans="1:13" x14ac:dyDescent="0.25">
      <c r="A646" s="30" t="str">
        <f>data!A641</f>
        <v>364379548583703241_679075</v>
      </c>
      <c r="B646" s="30" t="str">
        <f>data!B641</f>
        <v>monuments</v>
      </c>
      <c r="C646" s="35">
        <f>data!C641</f>
        <v>110.806078858558</v>
      </c>
      <c r="D646" s="36">
        <f>data!D641</f>
        <v>111.409073433294</v>
      </c>
      <c r="E646" s="37">
        <f>data!E641</f>
        <v>110.9928232731</v>
      </c>
      <c r="F646" s="36"/>
      <c r="G646" s="3">
        <f t="shared" si="76"/>
        <v>9.6825479419949713E-3</v>
      </c>
      <c r="H646" s="3">
        <f t="shared" si="77"/>
        <v>9.7812738203677686E-3</v>
      </c>
      <c r="I646" s="3">
        <f t="shared" si="78"/>
        <v>1.0035450549409273E-2</v>
      </c>
      <c r="K646" s="3">
        <f t="shared" si="79"/>
        <v>247.94967258797706</v>
      </c>
      <c r="L646" s="3">
        <f t="shared" si="80"/>
        <v>251.12318458682807</v>
      </c>
      <c r="M646" s="3">
        <f t="shared" si="81"/>
        <v>246.96751279250066</v>
      </c>
    </row>
    <row r="647" spans="1:13" x14ac:dyDescent="0.25">
      <c r="A647" s="30" t="str">
        <f>data!A642</f>
        <v>364382171857889607_6766225</v>
      </c>
      <c r="B647" s="30" t="str">
        <f>data!B642</f>
        <v>monuments</v>
      </c>
      <c r="C647" s="35">
        <f>data!C642</f>
        <v>148.097013968986</v>
      </c>
      <c r="D647" s="36">
        <f>data!D642</f>
        <v>132.96547268144701</v>
      </c>
      <c r="E647" s="37">
        <f>data!E642</f>
        <v>127.051337092571</v>
      </c>
      <c r="F647" s="36"/>
      <c r="G647" s="3">
        <f t="shared" si="76"/>
        <v>7.8186236791639007E-3</v>
      </c>
      <c r="H647" s="3">
        <f t="shared" si="77"/>
        <v>7.7126756528308636E-3</v>
      </c>
      <c r="I647" s="3">
        <f t="shared" si="78"/>
        <v>8.2800641771694269E-3</v>
      </c>
      <c r="K647" s="3">
        <f t="shared" si="79"/>
        <v>199.66771587438521</v>
      </c>
      <c r="L647" s="3">
        <f t="shared" si="80"/>
        <v>197.65760825024054</v>
      </c>
      <c r="M647" s="3">
        <f t="shared" si="81"/>
        <v>203.59599312850926</v>
      </c>
    </row>
    <row r="648" spans="1:13" x14ac:dyDescent="0.25">
      <c r="A648" s="30" t="str">
        <f>data!A643</f>
        <v>364399549046837380_12569083</v>
      </c>
      <c r="B648" s="30" t="str">
        <f>data!B643</f>
        <v>monuments</v>
      </c>
      <c r="C648" s="35">
        <f>data!C643</f>
        <v>150.20013669956001</v>
      </c>
      <c r="D648" s="36">
        <f>data!D643</f>
        <v>135.36149557862299</v>
      </c>
      <c r="E648" s="37">
        <f>data!E643</f>
        <v>117.649408347216</v>
      </c>
      <c r="F648" s="36"/>
      <c r="G648" s="3">
        <f t="shared" ref="G648:G711" si="82">_xlfn.NORM.DIST(C648,C$5,C$4,0)</f>
        <v>7.5282045340793009E-3</v>
      </c>
      <c r="H648" s="3">
        <f t="shared" ref="H648:H711" si="83">_xlfn.NORM.DIST(D648,D$5,D$4,0)</f>
        <v>7.379252204636067E-3</v>
      </c>
      <c r="I648" s="3">
        <f t="shared" ref="I648:I711" si="84">_xlfn.NORM.DIST(E648,E$5,E$4,0)</f>
        <v>9.4643082863954276E-3</v>
      </c>
      <c r="K648" s="3">
        <f t="shared" ref="K648:K711" si="85">(255/(G$4-G$5))*(G648-G$5)</f>
        <v>192.14487555764651</v>
      </c>
      <c r="L648" s="3">
        <f t="shared" ref="L648:L711" si="86">(255/(H$4-H$5))*(H648-H$5)</f>
        <v>189.03985101656113</v>
      </c>
      <c r="M648" s="3">
        <f t="shared" ref="M648:M711" si="87">(255/(I$4-I$5))*(I648-I$5)</f>
        <v>232.85591418208548</v>
      </c>
    </row>
    <row r="649" spans="1:13" x14ac:dyDescent="0.25">
      <c r="A649" s="30" t="str">
        <f>data!A644</f>
        <v>364404707911221661_174250463</v>
      </c>
      <c r="B649" s="30" t="str">
        <f>data!B644</f>
        <v>monuments</v>
      </c>
      <c r="C649" s="35">
        <f>data!C644</f>
        <v>73.140309282754501</v>
      </c>
      <c r="D649" s="36">
        <f>data!D644</f>
        <v>63.270825323593499</v>
      </c>
      <c r="E649" s="37">
        <f>data!E644</f>
        <v>60.677506514588401</v>
      </c>
      <c r="F649" s="36"/>
      <c r="G649" s="3">
        <f t="shared" si="82"/>
        <v>4.9894935416911696E-3</v>
      </c>
      <c r="H649" s="3">
        <f t="shared" si="83"/>
        <v>5.8797397686471556E-3</v>
      </c>
      <c r="I649" s="3">
        <f t="shared" si="84"/>
        <v>5.9439081279529585E-3</v>
      </c>
      <c r="K649" s="3">
        <f t="shared" si="85"/>
        <v>126.38365516523159</v>
      </c>
      <c r="L649" s="3">
        <f t="shared" si="86"/>
        <v>150.28302628752772</v>
      </c>
      <c r="M649" s="3">
        <f t="shared" si="87"/>
        <v>145.87500381864106</v>
      </c>
    </row>
    <row r="650" spans="1:13" x14ac:dyDescent="0.25">
      <c r="A650" s="30" t="str">
        <f>data!A645</f>
        <v>364399804763755093_21832707</v>
      </c>
      <c r="B650" s="30" t="str">
        <f>data!B645</f>
        <v>monuments</v>
      </c>
      <c r="C650" s="35">
        <f>data!C645</f>
        <v>95.767514631124698</v>
      </c>
      <c r="D650" s="36">
        <f>data!D645</f>
        <v>78.2382310222564</v>
      </c>
      <c r="E650" s="37">
        <f>data!E645</f>
        <v>64.696964842581906</v>
      </c>
      <c r="F650" s="36"/>
      <c r="G650" s="3">
        <f t="shared" si="82"/>
        <v>8.261069567796573E-3</v>
      </c>
      <c r="H650" s="3">
        <f t="shared" si="83"/>
        <v>8.0333197563433167E-3</v>
      </c>
      <c r="I650" s="3">
        <f t="shared" si="84"/>
        <v>6.5992715464702947E-3</v>
      </c>
      <c r="K650" s="3">
        <f t="shared" si="85"/>
        <v>211.12856418730053</v>
      </c>
      <c r="L650" s="3">
        <f t="shared" si="86"/>
        <v>205.9450669081173</v>
      </c>
      <c r="M650" s="3">
        <f t="shared" si="87"/>
        <v>162.06751154388706</v>
      </c>
    </row>
    <row r="651" spans="1:13" x14ac:dyDescent="0.25">
      <c r="A651" s="30" t="str">
        <f>data!A646</f>
        <v>364407370003307076_25486333</v>
      </c>
      <c r="B651" s="30" t="str">
        <f>data!B646</f>
        <v>monuments</v>
      </c>
      <c r="C651" s="35">
        <f>data!C646</f>
        <v>138.63806655559799</v>
      </c>
      <c r="D651" s="36">
        <f>data!D646</f>
        <v>137.62180144388901</v>
      </c>
      <c r="E651" s="37">
        <f>data!E646</f>
        <v>152.577833311973</v>
      </c>
      <c r="F651" s="36"/>
      <c r="G651" s="3">
        <f t="shared" si="82"/>
        <v>8.9593955496111693E-3</v>
      </c>
      <c r="H651" s="3">
        <f t="shared" si="83"/>
        <v>7.0548935817037368E-3</v>
      </c>
      <c r="I651" s="3">
        <f t="shared" si="84"/>
        <v>4.2641630599534385E-3</v>
      </c>
      <c r="K651" s="3">
        <f t="shared" si="85"/>
        <v>229.21757429264545</v>
      </c>
      <c r="L651" s="3">
        <f t="shared" si="86"/>
        <v>180.65638583372757</v>
      </c>
      <c r="M651" s="3">
        <f t="shared" si="87"/>
        <v>104.37240507493868</v>
      </c>
    </row>
    <row r="652" spans="1:13" x14ac:dyDescent="0.25">
      <c r="A652" s="30" t="str">
        <f>data!A647</f>
        <v>364416817688953356_174250463</v>
      </c>
      <c r="B652" s="30" t="str">
        <f>data!B647</f>
        <v>monuments</v>
      </c>
      <c r="C652" s="35">
        <f>data!C647</f>
        <v>162.66037635097601</v>
      </c>
      <c r="D652" s="36">
        <f>data!D647</f>
        <v>126.401843308129</v>
      </c>
      <c r="E652" s="37">
        <f>data!E647</f>
        <v>139.42266863172199</v>
      </c>
      <c r="F652" s="36"/>
      <c r="G652" s="3">
        <f t="shared" si="82"/>
        <v>5.6854139776972377E-3</v>
      </c>
      <c r="H652" s="3">
        <f t="shared" si="83"/>
        <v>8.5480610162867281E-3</v>
      </c>
      <c r="I652" s="3">
        <f t="shared" si="84"/>
        <v>6.3415223334323265E-3</v>
      </c>
      <c r="K652" s="3">
        <f t="shared" si="85"/>
        <v>144.41035347984771</v>
      </c>
      <c r="L652" s="3">
        <f t="shared" si="86"/>
        <v>219.24921585255203</v>
      </c>
      <c r="M652" s="3">
        <f t="shared" si="87"/>
        <v>155.69912721640119</v>
      </c>
    </row>
    <row r="653" spans="1:13" x14ac:dyDescent="0.25">
      <c r="A653" s="30" t="str">
        <f>data!A648</f>
        <v>364416102544111746_144011213</v>
      </c>
      <c r="B653" s="30" t="str">
        <f>data!B648</f>
        <v>monuments</v>
      </c>
      <c r="C653" s="35">
        <f>data!C648</f>
        <v>133.97704942543399</v>
      </c>
      <c r="D653" s="36">
        <f>data!D648</f>
        <v>129.145958819257</v>
      </c>
      <c r="E653" s="37">
        <f>data!E648</f>
        <v>130.66573753684401</v>
      </c>
      <c r="F653" s="36"/>
      <c r="G653" s="3">
        <f t="shared" si="82"/>
        <v>9.3869932985913857E-3</v>
      </c>
      <c r="H653" s="3">
        <f t="shared" si="83"/>
        <v>8.2149624139559296E-3</v>
      </c>
      <c r="I653" s="3">
        <f t="shared" si="84"/>
        <v>7.7415038782550514E-3</v>
      </c>
      <c r="K653" s="3">
        <f t="shared" si="85"/>
        <v>240.29380545653112</v>
      </c>
      <c r="L653" s="3">
        <f t="shared" si="86"/>
        <v>210.63985467742654</v>
      </c>
      <c r="M653" s="3">
        <f t="shared" si="87"/>
        <v>190.28941916621673</v>
      </c>
    </row>
    <row r="654" spans="1:13" x14ac:dyDescent="0.25">
      <c r="A654" s="30" t="str">
        <f>data!A649</f>
        <v>364420453355255303_5242076</v>
      </c>
      <c r="B654" s="30" t="str">
        <f>data!B649</f>
        <v>monuments</v>
      </c>
      <c r="C654" s="35">
        <f>data!C649</f>
        <v>137.54956427015199</v>
      </c>
      <c r="D654" s="36">
        <f>data!D649</f>
        <v>125.810201204664</v>
      </c>
      <c r="E654" s="37">
        <f>data!E649</f>
        <v>112.253855354778</v>
      </c>
      <c r="F654" s="36"/>
      <c r="G654" s="3">
        <f t="shared" si="82"/>
        <v>9.0684490241191382E-3</v>
      </c>
      <c r="H654" s="3">
        <f t="shared" si="83"/>
        <v>8.6163591778441843E-3</v>
      </c>
      <c r="I654" s="3">
        <f t="shared" si="84"/>
        <v>9.9474655152817972E-3</v>
      </c>
      <c r="K654" s="3">
        <f t="shared" si="85"/>
        <v>232.04242895045391</v>
      </c>
      <c r="L654" s="3">
        <f t="shared" si="86"/>
        <v>221.01446955320031</v>
      </c>
      <c r="M654" s="3">
        <f t="shared" si="87"/>
        <v>244.79360697999994</v>
      </c>
    </row>
    <row r="655" spans="1:13" x14ac:dyDescent="0.25">
      <c r="A655" s="30" t="str">
        <f>data!A650</f>
        <v>364431016191376270_593629</v>
      </c>
      <c r="B655" s="30" t="str">
        <f>data!B650</f>
        <v>monuments</v>
      </c>
      <c r="C655" s="35">
        <f>data!C650</f>
        <v>115.36586355675099</v>
      </c>
      <c r="D655" s="36">
        <f>data!D650</f>
        <v>100.977134862659</v>
      </c>
      <c r="E655" s="37">
        <f>data!E650</f>
        <v>107.856390704429</v>
      </c>
      <c r="F655" s="36"/>
      <c r="G655" s="3">
        <f t="shared" si="82"/>
        <v>9.8813027199033277E-3</v>
      </c>
      <c r="H655" s="3">
        <f t="shared" si="83"/>
        <v>9.895265272635909E-3</v>
      </c>
      <c r="I655" s="3">
        <f t="shared" si="84"/>
        <v>1.0210077520614041E-2</v>
      </c>
      <c r="K655" s="3">
        <f t="shared" si="85"/>
        <v>253.09809507216926</v>
      </c>
      <c r="L655" s="3">
        <f t="shared" si="86"/>
        <v>254.06944006969823</v>
      </c>
      <c r="M655" s="3">
        <f t="shared" si="87"/>
        <v>251.28213960927764</v>
      </c>
    </row>
    <row r="656" spans="1:13" x14ac:dyDescent="0.25">
      <c r="A656" s="30" t="str">
        <f>data!A651</f>
        <v>364433200237724350_174250463</v>
      </c>
      <c r="B656" s="30" t="str">
        <f>data!B651</f>
        <v>monuments</v>
      </c>
      <c r="C656" s="35">
        <f>data!C651</f>
        <v>116.199602716903</v>
      </c>
      <c r="D656" s="36">
        <f>data!D651</f>
        <v>121.596458627023</v>
      </c>
      <c r="E656" s="37">
        <f>data!E651</f>
        <v>126.93978811568201</v>
      </c>
      <c r="F656" s="36"/>
      <c r="G656" s="3">
        <f t="shared" si="82"/>
        <v>9.9042079042320711E-3</v>
      </c>
      <c r="H656" s="3">
        <f t="shared" si="83"/>
        <v>9.0617958992895882E-3</v>
      </c>
      <c r="I656" s="3">
        <f t="shared" si="84"/>
        <v>8.2961056168810322E-3</v>
      </c>
      <c r="K656" s="3">
        <f t="shared" si="85"/>
        <v>253.69141698998018</v>
      </c>
      <c r="L656" s="3">
        <f t="shared" si="86"/>
        <v>232.52735369247026</v>
      </c>
      <c r="M656" s="3">
        <f t="shared" si="87"/>
        <v>203.99233984105831</v>
      </c>
    </row>
    <row r="657" spans="1:13" x14ac:dyDescent="0.25">
      <c r="A657" s="30" t="str">
        <f>data!A652</f>
        <v>364447543851808318_5740828</v>
      </c>
      <c r="B657" s="30" t="str">
        <f>data!B652</f>
        <v>monuments</v>
      </c>
      <c r="C657" s="35">
        <f>data!C652</f>
        <v>134.482090221709</v>
      </c>
      <c r="D657" s="36">
        <f>data!D652</f>
        <v>135.17213464906601</v>
      </c>
      <c r="E657" s="37">
        <f>data!E652</f>
        <v>139.68891238412499</v>
      </c>
      <c r="F657" s="36"/>
      <c r="G657" s="3">
        <f t="shared" si="82"/>
        <v>9.3457973939924076E-3</v>
      </c>
      <c r="H657" s="3">
        <f t="shared" si="83"/>
        <v>7.4060290312011117E-3</v>
      </c>
      <c r="I657" s="3">
        <f t="shared" si="84"/>
        <v>6.2980739599266576E-3</v>
      </c>
      <c r="K657" s="3">
        <f t="shared" si="85"/>
        <v>239.22669188207502</v>
      </c>
      <c r="L657" s="3">
        <f t="shared" si="86"/>
        <v>189.73193248856089</v>
      </c>
      <c r="M657" s="3">
        <f t="shared" si="87"/>
        <v>154.62561883347746</v>
      </c>
    </row>
    <row r="658" spans="1:13" x14ac:dyDescent="0.25">
      <c r="A658" s="30" t="str">
        <f>data!A653</f>
        <v>364452165609155411_2009185</v>
      </c>
      <c r="B658" s="30" t="str">
        <f>data!B653</f>
        <v>monuments</v>
      </c>
      <c r="C658" s="35">
        <f>data!C653</f>
        <v>142.36617326669199</v>
      </c>
      <c r="D658" s="36">
        <f>data!D653</f>
        <v>134.580204194967</v>
      </c>
      <c r="E658" s="37">
        <f>data!E653</f>
        <v>104.447445426972</v>
      </c>
      <c r="F658" s="36"/>
      <c r="G658" s="3">
        <f t="shared" si="82"/>
        <v>8.5478111470069732E-3</v>
      </c>
      <c r="H658" s="3">
        <f t="shared" si="83"/>
        <v>7.4892866326418724E-3</v>
      </c>
      <c r="I658" s="3">
        <f t="shared" si="84"/>
        <v>1.0325340062491004E-2</v>
      </c>
      <c r="K658" s="3">
        <f t="shared" si="85"/>
        <v>218.55614308173236</v>
      </c>
      <c r="L658" s="3">
        <f t="shared" si="86"/>
        <v>191.88383212537266</v>
      </c>
      <c r="M658" s="3">
        <f t="shared" si="87"/>
        <v>254.13000927523586</v>
      </c>
    </row>
    <row r="659" spans="1:13" x14ac:dyDescent="0.25">
      <c r="A659" s="30" t="str">
        <f>data!A654</f>
        <v>364452553539098626_11552981</v>
      </c>
      <c r="B659" s="30" t="str">
        <f>data!B654</f>
        <v>monuments</v>
      </c>
      <c r="C659" s="35">
        <f>data!C654</f>
        <v>105.093179973514</v>
      </c>
      <c r="D659" s="36">
        <f>data!D654</f>
        <v>110.92258319449699</v>
      </c>
      <c r="E659" s="37">
        <f>data!E654</f>
        <v>117.850815925498</v>
      </c>
      <c r="F659" s="36"/>
      <c r="G659" s="3">
        <f t="shared" si="82"/>
        <v>9.2682706753415764E-3</v>
      </c>
      <c r="H659" s="3">
        <f t="shared" si="83"/>
        <v>9.8012434289373503E-3</v>
      </c>
      <c r="I659" s="3">
        <f t="shared" si="84"/>
        <v>9.4431439734258774E-3</v>
      </c>
      <c r="K659" s="3">
        <f t="shared" si="85"/>
        <v>237.21848706995414</v>
      </c>
      <c r="L659" s="3">
        <f t="shared" si="86"/>
        <v>251.63932476723829</v>
      </c>
      <c r="M659" s="3">
        <f t="shared" si="87"/>
        <v>232.33299317127552</v>
      </c>
    </row>
    <row r="660" spans="1:13" x14ac:dyDescent="0.25">
      <c r="A660" s="30" t="str">
        <f>data!A655</f>
        <v>364452888529770505_11552981</v>
      </c>
      <c r="B660" s="30" t="str">
        <f>data!B655</f>
        <v>monuments</v>
      </c>
      <c r="C660" s="35">
        <f>data!C655</f>
        <v>94.328110982955295</v>
      </c>
      <c r="D660" s="36">
        <f>data!D655</f>
        <v>102.137126746123</v>
      </c>
      <c r="E660" s="37">
        <f>data!E655</f>
        <v>115.643459780426</v>
      </c>
      <c r="F660" s="36"/>
      <c r="G660" s="3">
        <f t="shared" si="82"/>
        <v>8.0766190724119672E-3</v>
      </c>
      <c r="H660" s="3">
        <f t="shared" si="83"/>
        <v>9.9155140988368418E-3</v>
      </c>
      <c r="I660" s="3">
        <f t="shared" si="84"/>
        <v>9.6632639443381286E-3</v>
      </c>
      <c r="K660" s="3">
        <f t="shared" si="85"/>
        <v>206.35067110894465</v>
      </c>
      <c r="L660" s="3">
        <f t="shared" si="86"/>
        <v>254.59279698838938</v>
      </c>
      <c r="M660" s="3">
        <f t="shared" si="87"/>
        <v>237.77164633495264</v>
      </c>
    </row>
    <row r="661" spans="1:13" x14ac:dyDescent="0.25">
      <c r="A661" s="30" t="str">
        <f>data!A656</f>
        <v>364453679877494810_11552981</v>
      </c>
      <c r="B661" s="30" t="str">
        <f>data!B656</f>
        <v>monuments</v>
      </c>
      <c r="C661" s="35">
        <f>data!C656</f>
        <v>82.667788030244694</v>
      </c>
      <c r="D661" s="36">
        <f>data!D656</f>
        <v>93.178307488572898</v>
      </c>
      <c r="E661" s="37">
        <f>data!E656</f>
        <v>113.381519928232</v>
      </c>
      <c r="F661" s="36"/>
      <c r="G661" s="3">
        <f t="shared" si="82"/>
        <v>6.414095198809683E-3</v>
      </c>
      <c r="H661" s="3">
        <f t="shared" si="83"/>
        <v>9.5511696944580657E-3</v>
      </c>
      <c r="I661" s="3">
        <f t="shared" si="84"/>
        <v>9.8604784387698857E-3</v>
      </c>
      <c r="K661" s="3">
        <f t="shared" si="85"/>
        <v>163.28566718080302</v>
      </c>
      <c r="L661" s="3">
        <f t="shared" si="86"/>
        <v>245.17584793041124</v>
      </c>
      <c r="M661" s="3">
        <f t="shared" si="87"/>
        <v>242.64435838202004</v>
      </c>
    </row>
    <row r="662" spans="1:13" x14ac:dyDescent="0.25">
      <c r="A662" s="30" t="str">
        <f>data!A657</f>
        <v>364457110113523770_11552981</v>
      </c>
      <c r="B662" s="30" t="str">
        <f>data!B657</f>
        <v>monuments</v>
      </c>
      <c r="C662" s="35">
        <f>data!C657</f>
        <v>85.624118928617094</v>
      </c>
      <c r="D662" s="36">
        <f>data!D657</f>
        <v>88.589153744286406</v>
      </c>
      <c r="E662" s="37">
        <f>data!E657</f>
        <v>94.965365884916096</v>
      </c>
      <c r="F662" s="36"/>
      <c r="G662" s="3">
        <f t="shared" si="82"/>
        <v>6.8547582209594971E-3</v>
      </c>
      <c r="H662" s="3">
        <f t="shared" si="83"/>
        <v>9.1909715954345446E-3</v>
      </c>
      <c r="I662" s="3">
        <f t="shared" si="84"/>
        <v>1.0222652384592915E-2</v>
      </c>
      <c r="K662" s="3">
        <f t="shared" si="85"/>
        <v>174.70033320827463</v>
      </c>
      <c r="L662" s="3">
        <f t="shared" si="86"/>
        <v>235.86606545943152</v>
      </c>
      <c r="M662" s="3">
        <f t="shared" si="87"/>
        <v>251.59283528799355</v>
      </c>
    </row>
    <row r="663" spans="1:13" x14ac:dyDescent="0.25">
      <c r="A663" s="30" t="str">
        <f>data!A658</f>
        <v>364458696130861134_11552981</v>
      </c>
      <c r="B663" s="30" t="str">
        <f>data!B658</f>
        <v>monuments</v>
      </c>
      <c r="C663" s="35">
        <f>data!C658</f>
        <v>103.910055961382</v>
      </c>
      <c r="D663" s="36">
        <f>data!D658</f>
        <v>108.374791746764</v>
      </c>
      <c r="E663" s="37">
        <f>data!E658</f>
        <v>110.359039258404</v>
      </c>
      <c r="F663" s="36"/>
      <c r="G663" s="3">
        <f t="shared" si="82"/>
        <v>9.1614163338712643E-3</v>
      </c>
      <c r="H663" s="3">
        <f t="shared" si="83"/>
        <v>9.8827920990763925E-3</v>
      </c>
      <c r="I663" s="3">
        <f t="shared" si="84"/>
        <v>1.0075883223075307E-2</v>
      </c>
      <c r="K663" s="3">
        <f t="shared" si="85"/>
        <v>234.4505974124136</v>
      </c>
      <c r="L663" s="3">
        <f t="shared" si="86"/>
        <v>253.74705487978002</v>
      </c>
      <c r="M663" s="3">
        <f t="shared" si="87"/>
        <v>247.96651023756831</v>
      </c>
    </row>
    <row r="664" spans="1:13" x14ac:dyDescent="0.25">
      <c r="A664" s="30" t="str">
        <f>data!A659</f>
        <v>364462806783662198_11552981</v>
      </c>
      <c r="B664" s="30" t="str">
        <f>data!B659</f>
        <v>monuments</v>
      </c>
      <c r="C664" s="35">
        <f>data!C659</f>
        <v>134.22508436925901</v>
      </c>
      <c r="D664" s="36">
        <f>data!D659</f>
        <v>135.01521850570199</v>
      </c>
      <c r="E664" s="37">
        <f>data!E659</f>
        <v>128.22653680208401</v>
      </c>
      <c r="F664" s="36"/>
      <c r="G664" s="3">
        <f t="shared" si="82"/>
        <v>9.3669244714793751E-3</v>
      </c>
      <c r="H664" s="3">
        <f t="shared" si="83"/>
        <v>7.4281664989839444E-3</v>
      </c>
      <c r="I664" s="3">
        <f t="shared" si="84"/>
        <v>8.1088002552533438E-3</v>
      </c>
      <c r="K664" s="3">
        <f t="shared" si="85"/>
        <v>239.77395480528045</v>
      </c>
      <c r="L664" s="3">
        <f t="shared" si="86"/>
        <v>190.30410377451494</v>
      </c>
      <c r="M664" s="3">
        <f t="shared" si="87"/>
        <v>199.36445944761502</v>
      </c>
    </row>
    <row r="665" spans="1:13" x14ac:dyDescent="0.25">
      <c r="A665" s="30" t="str">
        <f>data!A660</f>
        <v>364469540295650429_36599458</v>
      </c>
      <c r="B665" s="30" t="str">
        <f>data!B660</f>
        <v>monuments</v>
      </c>
      <c r="C665" s="35">
        <f>data!C660</f>
        <v>142.711563928403</v>
      </c>
      <c r="D665" s="36">
        <f>data!D660</f>
        <v>142.53280789439901</v>
      </c>
      <c r="E665" s="37">
        <f>data!E660</f>
        <v>152.014844717843</v>
      </c>
      <c r="F665" s="36"/>
      <c r="G665" s="3">
        <f t="shared" si="82"/>
        <v>8.5069235108657382E-3</v>
      </c>
      <c r="H665" s="3">
        <f t="shared" si="83"/>
        <v>6.3290078315190882E-3</v>
      </c>
      <c r="I665" s="3">
        <f t="shared" si="84"/>
        <v>4.347587808197521E-3</v>
      </c>
      <c r="K665" s="3">
        <f t="shared" si="85"/>
        <v>217.49701470529624</v>
      </c>
      <c r="L665" s="3">
        <f t="shared" si="86"/>
        <v>161.89493636655064</v>
      </c>
      <c r="M665" s="3">
        <f t="shared" si="87"/>
        <v>106.43363681636716</v>
      </c>
    </row>
    <row r="666" spans="1:13" x14ac:dyDescent="0.25">
      <c r="A666" s="30" t="str">
        <f>data!A661</f>
        <v>364470090848160998_270909242</v>
      </c>
      <c r="B666" s="30" t="str">
        <f>data!B661</f>
        <v>monuments</v>
      </c>
      <c r="C666" s="35">
        <f>data!C661</f>
        <v>122.141120936391</v>
      </c>
      <c r="D666" s="36">
        <f>data!D661</f>
        <v>94.676790977829</v>
      </c>
      <c r="E666" s="37">
        <f>data!E661</f>
        <v>81.448193002691198</v>
      </c>
      <c r="F666" s="36"/>
      <c r="G666" s="3">
        <f t="shared" si="82"/>
        <v>9.9435821883814956E-3</v>
      </c>
      <c r="H666" s="3">
        <f t="shared" si="83"/>
        <v>9.6445154328886618E-3</v>
      </c>
      <c r="I666" s="3">
        <f t="shared" si="84"/>
        <v>9.0749711885868851E-3</v>
      </c>
      <c r="K666" s="3">
        <f t="shared" si="85"/>
        <v>254.7113444198875</v>
      </c>
      <c r="L666" s="3">
        <f t="shared" si="86"/>
        <v>247.58848842389997</v>
      </c>
      <c r="M666" s="3">
        <f t="shared" si="87"/>
        <v>223.23629888794483</v>
      </c>
    </row>
    <row r="667" spans="1:13" x14ac:dyDescent="0.25">
      <c r="A667" s="30" t="str">
        <f>data!A662</f>
        <v>364475468616361389_184353640</v>
      </c>
      <c r="B667" s="30" t="str">
        <f>data!B662</f>
        <v>monuments</v>
      </c>
      <c r="C667" s="35">
        <f>data!C662</f>
        <v>128.38993549489501</v>
      </c>
      <c r="D667" s="36">
        <f>data!D662</f>
        <v>97.987408688965701</v>
      </c>
      <c r="E667" s="37">
        <f>data!E662</f>
        <v>88.947541543850605</v>
      </c>
      <c r="F667" s="36"/>
      <c r="G667" s="3">
        <f t="shared" si="82"/>
        <v>9.7511494274573913E-3</v>
      </c>
      <c r="H667" s="3">
        <f t="shared" si="83"/>
        <v>9.8054998636008146E-3</v>
      </c>
      <c r="I667" s="3">
        <f t="shared" si="84"/>
        <v>9.8434673877137047E-3</v>
      </c>
      <c r="K667" s="3">
        <f t="shared" si="85"/>
        <v>249.72668360587852</v>
      </c>
      <c r="L667" s="3">
        <f t="shared" si="86"/>
        <v>251.74933778764628</v>
      </c>
      <c r="M667" s="3">
        <f t="shared" si="87"/>
        <v>242.22405482546066</v>
      </c>
    </row>
    <row r="668" spans="1:13" x14ac:dyDescent="0.25">
      <c r="A668" s="30" t="str">
        <f>data!A663</f>
        <v>364479236532900190_1660803</v>
      </c>
      <c r="B668" s="30" t="str">
        <f>data!B663</f>
        <v>monuments</v>
      </c>
      <c r="C668" s="35">
        <f>data!C663</f>
        <v>119.93672305523501</v>
      </c>
      <c r="D668" s="36">
        <f>data!D663</f>
        <v>111.635535477807</v>
      </c>
      <c r="E668" s="37">
        <f>data!E663</f>
        <v>104.582382844205</v>
      </c>
      <c r="F668" s="36"/>
      <c r="G668" s="3">
        <f t="shared" si="82"/>
        <v>9.9544529752309766E-3</v>
      </c>
      <c r="H668" s="3">
        <f t="shared" si="83"/>
        <v>9.7715029529749243E-3</v>
      </c>
      <c r="I668" s="3">
        <f t="shared" si="84"/>
        <v>1.032229065419981E-2</v>
      </c>
      <c r="K668" s="3">
        <f t="shared" si="85"/>
        <v>254.99293464894117</v>
      </c>
      <c r="L668" s="3">
        <f t="shared" si="86"/>
        <v>250.87064397035405</v>
      </c>
      <c r="M668" s="3">
        <f t="shared" si="87"/>
        <v>254.05466547984324</v>
      </c>
    </row>
    <row r="669" spans="1:13" x14ac:dyDescent="0.25">
      <c r="A669" s="30" t="str">
        <f>data!A664</f>
        <v>364482482899191796_208570960</v>
      </c>
      <c r="B669" s="30" t="str">
        <f>data!B664</f>
        <v>monuments</v>
      </c>
      <c r="C669" s="35">
        <f>data!C664</f>
        <v>115.2209513435</v>
      </c>
      <c r="D669" s="36">
        <f>data!D664</f>
        <v>135.407941390063</v>
      </c>
      <c r="E669" s="37">
        <f>data!E664</f>
        <v>151.770665128796</v>
      </c>
      <c r="F669" s="36"/>
      <c r="G669" s="3">
        <f t="shared" si="82"/>
        <v>9.8768908899661435E-3</v>
      </c>
      <c r="H669" s="3">
        <f t="shared" si="83"/>
        <v>7.3726742532884545E-3</v>
      </c>
      <c r="I669" s="3">
        <f t="shared" si="84"/>
        <v>4.3839850248343767E-3</v>
      </c>
      <c r="K669" s="3">
        <f t="shared" si="85"/>
        <v>252.98381372163234</v>
      </c>
      <c r="L669" s="3">
        <f t="shared" si="86"/>
        <v>188.86983541593199</v>
      </c>
      <c r="M669" s="3">
        <f t="shared" si="87"/>
        <v>107.33292749222313</v>
      </c>
    </row>
    <row r="670" spans="1:13" x14ac:dyDescent="0.25">
      <c r="A670" s="30" t="str">
        <f>data!A665</f>
        <v>364499350160500209_223057904</v>
      </c>
      <c r="B670" s="30" t="str">
        <f>data!B665</f>
        <v>monuments</v>
      </c>
      <c r="C670" s="35">
        <f>data!C665</f>
        <v>135.23109701396899</v>
      </c>
      <c r="D670" s="36">
        <f>data!D665</f>
        <v>140.53993122303299</v>
      </c>
      <c r="E670" s="37">
        <f>data!E665</f>
        <v>136.621449015336</v>
      </c>
      <c r="F670" s="36"/>
      <c r="G670" s="3">
        <f t="shared" si="82"/>
        <v>9.2823192182524515E-3</v>
      </c>
      <c r="H670" s="3">
        <f t="shared" si="83"/>
        <v>6.6260323411562964E-3</v>
      </c>
      <c r="I670" s="3">
        <f t="shared" si="84"/>
        <v>6.7974991125690221E-3</v>
      </c>
      <c r="K670" s="3">
        <f t="shared" si="85"/>
        <v>237.58239195291418</v>
      </c>
      <c r="L670" s="3">
        <f t="shared" si="86"/>
        <v>169.5719162861233</v>
      </c>
      <c r="M670" s="3">
        <f t="shared" si="87"/>
        <v>166.96525423857707</v>
      </c>
    </row>
    <row r="671" spans="1:13" x14ac:dyDescent="0.25">
      <c r="A671" s="30" t="str">
        <f>data!A666</f>
        <v>364495852404596479_45822934</v>
      </c>
      <c r="B671" s="30" t="str">
        <f>data!B666</f>
        <v>monuments</v>
      </c>
      <c r="C671" s="35">
        <f>data!C666</f>
        <v>130.546840958605</v>
      </c>
      <c r="D671" s="36">
        <f>data!D666</f>
        <v>121.235368875218</v>
      </c>
      <c r="E671" s="37">
        <f>data!E666</f>
        <v>117.92920457943499</v>
      </c>
      <c r="F671" s="36"/>
      <c r="G671" s="3">
        <f t="shared" si="82"/>
        <v>9.6310804285391002E-3</v>
      </c>
      <c r="H671" s="3">
        <f t="shared" si="83"/>
        <v>9.0963643583155916E-3</v>
      </c>
      <c r="I671" s="3">
        <f t="shared" si="84"/>
        <v>9.434849753929336E-3</v>
      </c>
      <c r="K671" s="3">
        <f t="shared" si="85"/>
        <v>246.61648952556109</v>
      </c>
      <c r="L671" s="3">
        <f t="shared" si="86"/>
        <v>233.42081991220189</v>
      </c>
      <c r="M671" s="3">
        <f t="shared" si="87"/>
        <v>232.12806227419176</v>
      </c>
    </row>
    <row r="672" spans="1:13" x14ac:dyDescent="0.25">
      <c r="A672" s="30" t="str">
        <f>data!A667</f>
        <v>364504327020233685_2737191</v>
      </c>
      <c r="B672" s="30" t="str">
        <f>data!B667</f>
        <v>monuments</v>
      </c>
      <c r="C672" s="35">
        <f>data!C667</f>
        <v>88.636400529710698</v>
      </c>
      <c r="D672" s="36">
        <f>data!D667</f>
        <v>144.875229612542</v>
      </c>
      <c r="E672" s="37">
        <f>data!E667</f>
        <v>154.57997992225199</v>
      </c>
      <c r="F672" s="36"/>
      <c r="G672" s="3">
        <f t="shared" si="82"/>
        <v>7.2939727543040915E-3</v>
      </c>
      <c r="H672" s="3">
        <f t="shared" si="83"/>
        <v>5.9780233866021156E-3</v>
      </c>
      <c r="I672" s="3">
        <f t="shared" si="84"/>
        <v>3.9733525284926996E-3</v>
      </c>
      <c r="K672" s="3">
        <f t="shared" si="85"/>
        <v>186.07747846562251</v>
      </c>
      <c r="L672" s="3">
        <f t="shared" si="86"/>
        <v>152.82329261903271</v>
      </c>
      <c r="M672" s="3">
        <f t="shared" si="87"/>
        <v>97.1871523674955</v>
      </c>
    </row>
    <row r="673" spans="1:13" x14ac:dyDescent="0.25">
      <c r="A673" s="30" t="str">
        <f>data!A668</f>
        <v>364505008711878174_19187000</v>
      </c>
      <c r="B673" s="30" t="str">
        <f>data!B668</f>
        <v>monuments</v>
      </c>
      <c r="C673" s="35">
        <f>data!C668</f>
        <v>154.40338117817899</v>
      </c>
      <c r="D673" s="36">
        <f>data!D668</f>
        <v>153.416623948054</v>
      </c>
      <c r="E673" s="37">
        <f>data!E668</f>
        <v>139.97393096672201</v>
      </c>
      <c r="F673" s="36"/>
      <c r="G673" s="3">
        <f t="shared" si="82"/>
        <v>6.922343507560825E-3</v>
      </c>
      <c r="H673" s="3">
        <f t="shared" si="83"/>
        <v>4.7173408397045424E-3</v>
      </c>
      <c r="I673" s="3">
        <f t="shared" si="84"/>
        <v>6.2515603308570186E-3</v>
      </c>
      <c r="K673" s="3">
        <f t="shared" si="85"/>
        <v>176.4510212309761</v>
      </c>
      <c r="L673" s="3">
        <f t="shared" si="86"/>
        <v>120.23933310232619</v>
      </c>
      <c r="M673" s="3">
        <f t="shared" si="87"/>
        <v>153.47637510586247</v>
      </c>
    </row>
    <row r="674" spans="1:13" x14ac:dyDescent="0.25">
      <c r="A674" s="30" t="str">
        <f>data!A669</f>
        <v>364506508974101381_23913587</v>
      </c>
      <c r="B674" s="30" t="str">
        <f>data!B669</f>
        <v>monuments</v>
      </c>
      <c r="C674" s="35">
        <f>data!C669</f>
        <v>114.69566192489999</v>
      </c>
      <c r="D674" s="36">
        <f>data!D669</f>
        <v>114.41009867999399</v>
      </c>
      <c r="E674" s="37">
        <f>data!E669</f>
        <v>132.167563757529</v>
      </c>
      <c r="F674" s="36"/>
      <c r="G674" s="3">
        <f t="shared" si="82"/>
        <v>9.8598343338802304E-3</v>
      </c>
      <c r="H674" s="3">
        <f t="shared" si="83"/>
        <v>9.6277100211574398E-3</v>
      </c>
      <c r="I674" s="3">
        <f t="shared" si="84"/>
        <v>7.5086801727785989E-3</v>
      </c>
      <c r="K674" s="3">
        <f t="shared" si="85"/>
        <v>252.5419911009148</v>
      </c>
      <c r="L674" s="3">
        <f t="shared" si="86"/>
        <v>247.15413097454899</v>
      </c>
      <c r="M674" s="3">
        <f t="shared" si="87"/>
        <v>184.53688623101425</v>
      </c>
    </row>
    <row r="675" spans="1:13" x14ac:dyDescent="0.25">
      <c r="A675" s="30" t="str">
        <f>data!A670</f>
        <v>364506532544491297_3957026</v>
      </c>
      <c r="B675" s="30" t="str">
        <f>data!B670</f>
        <v>monuments</v>
      </c>
      <c r="C675" s="35">
        <f>data!C670</f>
        <v>114.026378743218</v>
      </c>
      <c r="D675" s="36">
        <f>data!D670</f>
        <v>135.006066042974</v>
      </c>
      <c r="E675" s="37">
        <f>data!E670</f>
        <v>172.49065530351501</v>
      </c>
      <c r="F675" s="36"/>
      <c r="G675" s="3">
        <f t="shared" si="82"/>
        <v>9.8356964027303349E-3</v>
      </c>
      <c r="H675" s="3">
        <f t="shared" si="83"/>
        <v>7.4294562546137555E-3</v>
      </c>
      <c r="I675" s="3">
        <f t="shared" si="84"/>
        <v>1.8728294921170935E-3</v>
      </c>
      <c r="K675" s="3">
        <f t="shared" si="85"/>
        <v>251.91673686168687</v>
      </c>
      <c r="L675" s="3">
        <f t="shared" si="86"/>
        <v>190.33743916519805</v>
      </c>
      <c r="M675" s="3">
        <f t="shared" si="87"/>
        <v>45.288107452052962</v>
      </c>
    </row>
    <row r="676" spans="1:13" x14ac:dyDescent="0.25">
      <c r="A676" s="30" t="str">
        <f>data!A671</f>
        <v>364509742849959909_233223944</v>
      </c>
      <c r="B676" s="30" t="str">
        <f>data!B671</f>
        <v>monuments</v>
      </c>
      <c r="C676" s="35">
        <f>data!C671</f>
        <v>176.23220769789299</v>
      </c>
      <c r="D676" s="36">
        <f>data!D671</f>
        <v>166.58271391345201</v>
      </c>
      <c r="E676" s="37">
        <f>data!E671</f>
        <v>156.83292750651401</v>
      </c>
      <c r="F676" s="36"/>
      <c r="G676" s="3">
        <f t="shared" si="82"/>
        <v>3.7513435496311391E-3</v>
      </c>
      <c r="H676" s="3">
        <f t="shared" si="83"/>
        <v>2.9969783051130151E-3</v>
      </c>
      <c r="I676" s="3">
        <f t="shared" si="84"/>
        <v>3.6579154433641968E-3</v>
      </c>
      <c r="K676" s="3">
        <f t="shared" si="85"/>
        <v>94.311373306108422</v>
      </c>
      <c r="L676" s="3">
        <f t="shared" si="86"/>
        <v>75.774353937556839</v>
      </c>
      <c r="M676" s="3">
        <f t="shared" si="87"/>
        <v>89.393434724042294</v>
      </c>
    </row>
    <row r="677" spans="1:13" x14ac:dyDescent="0.25">
      <c r="A677" s="30" t="str">
        <f>data!A672</f>
        <v>364512570582732543_26904066</v>
      </c>
      <c r="B677" s="30" t="str">
        <f>data!B672</f>
        <v>monuments</v>
      </c>
      <c r="C677" s="35">
        <f>data!C672</f>
        <v>136.70747362125601</v>
      </c>
      <c r="D677" s="36">
        <f>data!D672</f>
        <v>114.469509590328</v>
      </c>
      <c r="E677" s="37">
        <f>data!E672</f>
        <v>103.990655303515</v>
      </c>
      <c r="F677" s="36"/>
      <c r="G677" s="3">
        <f t="shared" si="82"/>
        <v>9.149093385870416E-3</v>
      </c>
      <c r="H677" s="3">
        <f t="shared" si="83"/>
        <v>9.6241521707078857E-3</v>
      </c>
      <c r="I677" s="3">
        <f t="shared" si="84"/>
        <v>1.0334727555949491E-2</v>
      </c>
      <c r="K677" s="3">
        <f t="shared" si="85"/>
        <v>234.1313912870225</v>
      </c>
      <c r="L677" s="3">
        <f t="shared" si="86"/>
        <v>247.06217376033987</v>
      </c>
      <c r="M677" s="3">
        <f t="shared" si="87"/>
        <v>254.36195243234883</v>
      </c>
    </row>
    <row r="678" spans="1:13" x14ac:dyDescent="0.25">
      <c r="A678" s="30" t="str">
        <f>data!A673</f>
        <v>364515288306931243_3138828</v>
      </c>
      <c r="B678" s="30" t="str">
        <f>data!B673</f>
        <v>monuments</v>
      </c>
      <c r="C678" s="35">
        <f>data!C673</f>
        <v>143.19942116280001</v>
      </c>
      <c r="D678" s="36">
        <f>data!D673</f>
        <v>138.29097782903901</v>
      </c>
      <c r="E678" s="37">
        <f>data!E673</f>
        <v>129.671301636122</v>
      </c>
      <c r="F678" s="36"/>
      <c r="G678" s="3">
        <f t="shared" si="82"/>
        <v>8.4484343201328433E-3</v>
      </c>
      <c r="H678" s="3">
        <f t="shared" si="83"/>
        <v>6.9574020596563603E-3</v>
      </c>
      <c r="I678" s="3">
        <f t="shared" si="84"/>
        <v>7.893017232894213E-3</v>
      </c>
      <c r="K678" s="3">
        <f t="shared" si="85"/>
        <v>215.98194639941485</v>
      </c>
      <c r="L678" s="3">
        <f t="shared" si="86"/>
        <v>178.13659223824132</v>
      </c>
      <c r="M678" s="3">
        <f t="shared" si="87"/>
        <v>194.03296220837032</v>
      </c>
    </row>
    <row r="679" spans="1:13" x14ac:dyDescent="0.25">
      <c r="A679" s="30" t="str">
        <f>data!A674</f>
        <v>364516814815244108_10983594</v>
      </c>
      <c r="B679" s="30" t="str">
        <f>data!B674</f>
        <v>monuments</v>
      </c>
      <c r="C679" s="35">
        <f>data!C674</f>
        <v>106.467181425947</v>
      </c>
      <c r="D679" s="36">
        <f>data!D674</f>
        <v>122.63506557306999</v>
      </c>
      <c r="E679" s="37">
        <f>data!E674</f>
        <v>142.10598487761101</v>
      </c>
      <c r="F679" s="36"/>
      <c r="G679" s="3">
        <f t="shared" si="82"/>
        <v>9.3836595627881762E-3</v>
      </c>
      <c r="H679" s="3">
        <f t="shared" si="83"/>
        <v>8.9590603186208619E-3</v>
      </c>
      <c r="I679" s="3">
        <f t="shared" si="84"/>
        <v>5.9040743362447305E-3</v>
      </c>
      <c r="K679" s="3">
        <f t="shared" si="85"/>
        <v>240.20745039857366</v>
      </c>
      <c r="L679" s="3">
        <f t="shared" si="86"/>
        <v>229.87202066698094</v>
      </c>
      <c r="M679" s="3">
        <f t="shared" si="87"/>
        <v>144.89080335560553</v>
      </c>
    </row>
    <row r="680" spans="1:13" x14ac:dyDescent="0.25">
      <c r="A680" s="30" t="str">
        <f>data!A675</f>
        <v>364516974329785347_256420442</v>
      </c>
      <c r="B680" s="30" t="str">
        <f>data!B675</f>
        <v>monuments</v>
      </c>
      <c r="C680" s="35">
        <f>data!C675</f>
        <v>111.77147678243399</v>
      </c>
      <c r="D680" s="36">
        <f>data!D675</f>
        <v>123.04986330043999</v>
      </c>
      <c r="E680" s="37">
        <f>data!E675</f>
        <v>134.79225938741499</v>
      </c>
      <c r="F680" s="36"/>
      <c r="G680" s="3">
        <f t="shared" si="82"/>
        <v>9.7348027221006665E-3</v>
      </c>
      <c r="H680" s="3">
        <f t="shared" si="83"/>
        <v>8.9166902954365482E-3</v>
      </c>
      <c r="I680" s="3">
        <f t="shared" si="84"/>
        <v>7.0925150211938555E-3</v>
      </c>
      <c r="K680" s="3">
        <f t="shared" si="85"/>
        <v>249.30324852528977</v>
      </c>
      <c r="L680" s="3">
        <f t="shared" si="86"/>
        <v>228.77691300204413</v>
      </c>
      <c r="M680" s="3">
        <f t="shared" si="87"/>
        <v>174.25441204705754</v>
      </c>
    </row>
    <row r="681" spans="1:13" x14ac:dyDescent="0.25">
      <c r="A681" s="30" t="str">
        <f>data!A676</f>
        <v>364517618181859849_13791657</v>
      </c>
      <c r="B681" s="30" t="str">
        <f>data!B676</f>
        <v>monuments</v>
      </c>
      <c r="C681" s="35">
        <f>data!C676</f>
        <v>104.109049938057</v>
      </c>
      <c r="D681" s="36">
        <f>data!D676</f>
        <v>113.00366312102101</v>
      </c>
      <c r="E681" s="37">
        <f>data!E676</f>
        <v>115.517194241531</v>
      </c>
      <c r="F681" s="36"/>
      <c r="G681" s="3">
        <f t="shared" si="82"/>
        <v>9.1798616541674035E-3</v>
      </c>
      <c r="H681" s="3">
        <f t="shared" si="83"/>
        <v>9.7061179769628858E-3</v>
      </c>
      <c r="I681" s="3">
        <f t="shared" si="84"/>
        <v>9.6750478983611242E-3</v>
      </c>
      <c r="K681" s="3">
        <f t="shared" si="85"/>
        <v>234.92839373379087</v>
      </c>
      <c r="L681" s="3">
        <f t="shared" si="86"/>
        <v>249.18068529152563</v>
      </c>
      <c r="M681" s="3">
        <f t="shared" si="87"/>
        <v>238.0628004658667</v>
      </c>
    </row>
    <row r="682" spans="1:13" x14ac:dyDescent="0.25">
      <c r="A682" s="30" t="str">
        <f>data!A677</f>
        <v>364525488166954703_7579376</v>
      </c>
      <c r="B682" s="30" t="str">
        <f>data!B677</f>
        <v>monuments</v>
      </c>
      <c r="C682" s="35">
        <f>data!C677</f>
        <v>113.51792045794301</v>
      </c>
      <c r="D682" s="36">
        <f>data!D677</f>
        <v>90.011950531846693</v>
      </c>
      <c r="E682" s="37">
        <f>data!E677</f>
        <v>71.1284121491734</v>
      </c>
      <c r="F682" s="36"/>
      <c r="G682" s="3">
        <f t="shared" si="82"/>
        <v>9.8155680993687877E-3</v>
      </c>
      <c r="H682" s="3">
        <f t="shared" si="83"/>
        <v>9.3141609456957944E-3</v>
      </c>
      <c r="I682" s="3">
        <f t="shared" si="84"/>
        <v>7.6266527898046456E-3</v>
      </c>
      <c r="K682" s="3">
        <f t="shared" si="85"/>
        <v>251.39534557396141</v>
      </c>
      <c r="L682" s="3">
        <f t="shared" si="86"/>
        <v>239.05005242877607</v>
      </c>
      <c r="M682" s="3">
        <f t="shared" si="87"/>
        <v>187.4517155586619</v>
      </c>
    </row>
    <row r="683" spans="1:13" x14ac:dyDescent="0.25">
      <c r="A683" s="30" t="str">
        <f>data!A678</f>
        <v>364537427060352881_7579376</v>
      </c>
      <c r="B683" s="30" t="str">
        <f>data!B678</f>
        <v>monuments</v>
      </c>
      <c r="C683" s="35">
        <f>data!C678</f>
        <v>95.775780682643401</v>
      </c>
      <c r="D683" s="36">
        <f>data!D678</f>
        <v>81.788030244777602</v>
      </c>
      <c r="E683" s="37">
        <f>data!E678</f>
        <v>73.378049040967198</v>
      </c>
      <c r="F683" s="36"/>
      <c r="G683" s="3">
        <f t="shared" si="82"/>
        <v>8.2621101037787491E-3</v>
      </c>
      <c r="H683" s="3">
        <f t="shared" si="83"/>
        <v>8.4760723317264426E-3</v>
      </c>
      <c r="I683" s="3">
        <f t="shared" si="84"/>
        <v>7.9699159429664473E-3</v>
      </c>
      <c r="K683" s="3">
        <f t="shared" si="85"/>
        <v>211.15551759643424</v>
      </c>
      <c r="L683" s="3">
        <f t="shared" si="86"/>
        <v>217.38857584516413</v>
      </c>
      <c r="M683" s="3">
        <f t="shared" si="87"/>
        <v>195.93295070593271</v>
      </c>
    </row>
    <row r="684" spans="1:13" x14ac:dyDescent="0.25">
      <c r="A684" s="30" t="str">
        <f>data!A679</f>
        <v>364537844703161626_182553578</v>
      </c>
      <c r="B684" s="30" t="str">
        <f>data!B679</f>
        <v>monuments</v>
      </c>
      <c r="C684" s="35">
        <f>data!C679</f>
        <v>154.21505617497499</v>
      </c>
      <c r="D684" s="36">
        <f>data!D679</f>
        <v>45.782786535093301</v>
      </c>
      <c r="E684" s="37">
        <f>data!E679</f>
        <v>70.244916485112498</v>
      </c>
      <c r="F684" s="36"/>
      <c r="G684" s="3">
        <f t="shared" si="82"/>
        <v>6.9500508359214971E-3</v>
      </c>
      <c r="H684" s="3">
        <f t="shared" si="83"/>
        <v>3.4246555018144437E-3</v>
      </c>
      <c r="I684" s="3">
        <f t="shared" si="84"/>
        <v>7.488928853340922E-3</v>
      </c>
      <c r="K684" s="3">
        <f t="shared" si="85"/>
        <v>177.16873495745946</v>
      </c>
      <c r="L684" s="3">
        <f t="shared" si="86"/>
        <v>86.828220351295727</v>
      </c>
      <c r="M684" s="3">
        <f t="shared" si="87"/>
        <v>184.04887700812853</v>
      </c>
    </row>
    <row r="685" spans="1:13" x14ac:dyDescent="0.25">
      <c r="A685" s="30" t="str">
        <f>data!A680</f>
        <v>364540864602291497_37718822</v>
      </c>
      <c r="B685" s="30" t="str">
        <f>data!B680</f>
        <v>monuments</v>
      </c>
      <c r="C685" s="35">
        <f>data!C680</f>
        <v>133.622431543423</v>
      </c>
      <c r="D685" s="36">
        <f>data!D680</f>
        <v>147.537154513221</v>
      </c>
      <c r="E685" s="37">
        <f>data!E680</f>
        <v>152.80135845187701</v>
      </c>
      <c r="F685" s="36"/>
      <c r="G685" s="3">
        <f t="shared" si="82"/>
        <v>9.4151341550836373E-3</v>
      </c>
      <c r="H685" s="3">
        <f t="shared" si="83"/>
        <v>5.5796541743125504E-3</v>
      </c>
      <c r="I685" s="3">
        <f t="shared" si="84"/>
        <v>4.2312354961779493E-3</v>
      </c>
      <c r="K685" s="3">
        <f t="shared" si="85"/>
        <v>241.02274903119044</v>
      </c>
      <c r="L685" s="3">
        <f t="shared" si="86"/>
        <v>142.52692870260572</v>
      </c>
      <c r="M685" s="3">
        <f t="shared" si="87"/>
        <v>103.5588414616165</v>
      </c>
    </row>
    <row r="686" spans="1:13" x14ac:dyDescent="0.25">
      <c r="A686" s="30" t="str">
        <f>data!A681</f>
        <v>364550580379814981_236643298</v>
      </c>
      <c r="B686" s="30" t="str">
        <f>data!B681</f>
        <v>monuments</v>
      </c>
      <c r="C686" s="35">
        <f>data!C681</f>
        <v>126.18899782135</v>
      </c>
      <c r="D686" s="36">
        <f>data!D681</f>
        <v>126.761854414968</v>
      </c>
      <c r="E686" s="37">
        <f>data!E681</f>
        <v>118.26721560083701</v>
      </c>
      <c r="F686" s="36"/>
      <c r="G686" s="3">
        <f t="shared" si="82"/>
        <v>9.8457693635550913E-3</v>
      </c>
      <c r="H686" s="3">
        <f t="shared" si="83"/>
        <v>8.5058641386584772E-3</v>
      </c>
      <c r="I686" s="3">
        <f t="shared" si="84"/>
        <v>9.3987224168394987E-3</v>
      </c>
      <c r="K686" s="3">
        <f t="shared" si="85"/>
        <v>252.1776606922399</v>
      </c>
      <c r="L686" s="3">
        <f t="shared" si="86"/>
        <v>218.15858335688216</v>
      </c>
      <c r="M686" s="3">
        <f t="shared" si="87"/>
        <v>231.23543969503834</v>
      </c>
    </row>
    <row r="687" spans="1:13" x14ac:dyDescent="0.25">
      <c r="A687" s="30" t="str">
        <f>data!A682</f>
        <v>364552378383717487_25006396</v>
      </c>
      <c r="B687" s="30" t="str">
        <f>data!B682</f>
        <v>monuments</v>
      </c>
      <c r="C687" s="35">
        <f>data!C682</f>
        <v>95.805448759024202</v>
      </c>
      <c r="D687" s="36">
        <f>data!D682</f>
        <v>107.99532231193101</v>
      </c>
      <c r="E687" s="37">
        <f>data!E682</f>
        <v>119.145916100645</v>
      </c>
      <c r="F687" s="36"/>
      <c r="G687" s="3">
        <f t="shared" si="82"/>
        <v>8.2658429240442914E-3</v>
      </c>
      <c r="H687" s="3">
        <f t="shared" si="83"/>
        <v>9.8915907511390386E-3</v>
      </c>
      <c r="I687" s="3">
        <f t="shared" si="84"/>
        <v>9.3020966475125047E-3</v>
      </c>
      <c r="K687" s="3">
        <f t="shared" si="85"/>
        <v>211.25221029477746</v>
      </c>
      <c r="L687" s="3">
        <f t="shared" si="86"/>
        <v>253.97446734243081</v>
      </c>
      <c r="M687" s="3">
        <f t="shared" si="87"/>
        <v>228.84804138735601</v>
      </c>
    </row>
    <row r="688" spans="1:13" x14ac:dyDescent="0.25">
      <c r="A688" s="30" t="str">
        <f>data!A683</f>
        <v>364553091566392445_25006396</v>
      </c>
      <c r="B688" s="30" t="str">
        <f>data!B683</f>
        <v>monuments</v>
      </c>
      <c r="C688" s="35">
        <f>data!C683</f>
        <v>141.88190439574501</v>
      </c>
      <c r="D688" s="36">
        <f>data!D683</f>
        <v>128.30288564227399</v>
      </c>
      <c r="E688" s="37">
        <f>data!E683</f>
        <v>114.611196548336</v>
      </c>
      <c r="F688" s="36"/>
      <c r="G688" s="3">
        <f t="shared" si="82"/>
        <v>8.604394126891509E-3</v>
      </c>
      <c r="H688" s="3">
        <f t="shared" si="83"/>
        <v>8.3200255811132304E-3</v>
      </c>
      <c r="I688" s="3">
        <f t="shared" si="84"/>
        <v>9.7569466342562056E-3</v>
      </c>
      <c r="K688" s="3">
        <f t="shared" si="85"/>
        <v>220.02183406499245</v>
      </c>
      <c r="L688" s="3">
        <f t="shared" si="86"/>
        <v>213.35534716502787</v>
      </c>
      <c r="M688" s="3">
        <f t="shared" si="87"/>
        <v>240.08632798693159</v>
      </c>
    </row>
    <row r="689" spans="1:13" x14ac:dyDescent="0.25">
      <c r="A689" s="30" t="str">
        <f>data!A684</f>
        <v>364553924909028505_275612900</v>
      </c>
      <c r="B689" s="30" t="str">
        <f>data!B684</f>
        <v>monuments</v>
      </c>
      <c r="C689" s="35">
        <f>data!C684</f>
        <v>158.842923661839</v>
      </c>
      <c r="D689" s="36">
        <f>data!D684</f>
        <v>148.12301892434499</v>
      </c>
      <c r="E689" s="37">
        <f>data!E684</f>
        <v>136.092261523345</v>
      </c>
      <c r="F689" s="36"/>
      <c r="G689" s="3">
        <f t="shared" si="82"/>
        <v>6.2600609170099962E-3</v>
      </c>
      <c r="H689" s="3">
        <f t="shared" si="83"/>
        <v>5.4923657098999799E-3</v>
      </c>
      <c r="I689" s="3">
        <f t="shared" si="84"/>
        <v>6.883159701283708E-3</v>
      </c>
      <c r="K689" s="3">
        <f t="shared" si="85"/>
        <v>159.29565713878247</v>
      </c>
      <c r="L689" s="3">
        <f t="shared" si="86"/>
        <v>140.27084623545807</v>
      </c>
      <c r="M689" s="3">
        <f t="shared" si="87"/>
        <v>169.08172840439136</v>
      </c>
    </row>
    <row r="690" spans="1:13" x14ac:dyDescent="0.25">
      <c r="A690" s="30" t="str">
        <f>data!A685</f>
        <v>364554334539698193_53431107</v>
      </c>
      <c r="B690" s="30" t="str">
        <f>data!B685</f>
        <v>monuments</v>
      </c>
      <c r="C690" s="35">
        <f>data!C685</f>
        <v>84.414007433038606</v>
      </c>
      <c r="D690" s="36">
        <f>data!D685</f>
        <v>101.33663334614801</v>
      </c>
      <c r="E690" s="37">
        <f>data!E685</f>
        <v>136.55467982399901</v>
      </c>
      <c r="F690" s="36"/>
      <c r="G690" s="3">
        <f t="shared" si="82"/>
        <v>6.6752256436615233E-3</v>
      </c>
      <c r="H690" s="3">
        <f t="shared" si="83"/>
        <v>9.9024192051705654E-3</v>
      </c>
      <c r="I690" s="3">
        <f t="shared" si="84"/>
        <v>6.8083190120691913E-3</v>
      </c>
      <c r="K690" s="3">
        <f t="shared" si="85"/>
        <v>170.04983087905742</v>
      </c>
      <c r="L690" s="3">
        <f t="shared" si="86"/>
        <v>254.25434264383804</v>
      </c>
      <c r="M690" s="3">
        <f t="shared" si="87"/>
        <v>167.23258882163825</v>
      </c>
    </row>
    <row r="691" spans="1:13" x14ac:dyDescent="0.25">
      <c r="A691" s="30" t="str">
        <f>data!A686</f>
        <v>364554926884474908_53431107</v>
      </c>
      <c r="B691" s="30" t="str">
        <f>data!B686</f>
        <v>monuments</v>
      </c>
      <c r="C691" s="35">
        <f>data!C686</f>
        <v>87.240623264556305</v>
      </c>
      <c r="D691" s="36">
        <f>data!D686</f>
        <v>91.700286214703695</v>
      </c>
      <c r="E691" s="37">
        <f>data!E686</f>
        <v>88.881317014823296</v>
      </c>
      <c r="F691" s="36"/>
      <c r="G691" s="3">
        <f t="shared" si="82"/>
        <v>7.0920435925058145E-3</v>
      </c>
      <c r="H691" s="3">
        <f t="shared" si="83"/>
        <v>9.4470970114040199E-3</v>
      </c>
      <c r="I691" s="3">
        <f t="shared" si="84"/>
        <v>9.8380369757392339E-3</v>
      </c>
      <c r="K691" s="3">
        <f t="shared" si="85"/>
        <v>180.84682867819609</v>
      </c>
      <c r="L691" s="3">
        <f t="shared" si="86"/>
        <v>242.48595577653532</v>
      </c>
      <c r="M691" s="3">
        <f t="shared" si="87"/>
        <v>242.08988195989727</v>
      </c>
    </row>
    <row r="692" spans="1:13" x14ac:dyDescent="0.25">
      <c r="A692" s="30" t="str">
        <f>data!A687</f>
        <v>364556441104728623_19057095</v>
      </c>
      <c r="B692" s="30" t="str">
        <f>data!B687</f>
        <v>monuments</v>
      </c>
      <c r="C692" s="35">
        <f>data!C687</f>
        <v>181.736789269084</v>
      </c>
      <c r="D692" s="36">
        <f>data!D687</f>
        <v>148.45001922337499</v>
      </c>
      <c r="E692" s="37">
        <f>data!E687</f>
        <v>109.176256995172</v>
      </c>
      <c r="F692" s="36"/>
      <c r="G692" s="3">
        <f t="shared" si="82"/>
        <v>3.0672554084395496E-3</v>
      </c>
      <c r="H692" s="3">
        <f t="shared" si="83"/>
        <v>5.4437372762133618E-3</v>
      </c>
      <c r="I692" s="3">
        <f t="shared" si="84"/>
        <v>1.014442290986394E-2</v>
      </c>
      <c r="K692" s="3">
        <f t="shared" si="85"/>
        <v>76.591171536146646</v>
      </c>
      <c r="L692" s="3">
        <f t="shared" si="86"/>
        <v>139.01398191342477</v>
      </c>
      <c r="M692" s="3">
        <f t="shared" si="87"/>
        <v>249.65996668700166</v>
      </c>
    </row>
    <row r="693" spans="1:13" x14ac:dyDescent="0.25">
      <c r="A693" s="30" t="str">
        <f>data!A688</f>
        <v>364570751183234538_3469488</v>
      </c>
      <c r="B693" s="30" t="str">
        <f>data!B688</f>
        <v>monuments</v>
      </c>
      <c r="C693" s="35">
        <f>data!C688</f>
        <v>123.544512794224</v>
      </c>
      <c r="D693" s="36">
        <f>data!D688</f>
        <v>138.69313084711001</v>
      </c>
      <c r="E693" s="37">
        <f>data!E688</f>
        <v>151.49851552821499</v>
      </c>
      <c r="F693" s="36"/>
      <c r="G693" s="3">
        <f t="shared" si="82"/>
        <v>9.9210171571889692E-3</v>
      </c>
      <c r="H693" s="3">
        <f t="shared" si="83"/>
        <v>6.898541161077046E-3</v>
      </c>
      <c r="I693" s="3">
        <f t="shared" si="84"/>
        <v>4.4247009347823524E-3</v>
      </c>
      <c r="K693" s="3">
        <f t="shared" si="85"/>
        <v>254.12683362135127</v>
      </c>
      <c r="L693" s="3">
        <f t="shared" si="86"/>
        <v>176.61525671952157</v>
      </c>
      <c r="M693" s="3">
        <f t="shared" si="87"/>
        <v>108.33892304788684</v>
      </c>
    </row>
    <row r="694" spans="1:13" x14ac:dyDescent="0.25">
      <c r="A694" s="30" t="str">
        <f>data!A689</f>
        <v>363939254733115742_3853075</v>
      </c>
      <c r="B694" s="30" t="str">
        <f>data!B689</f>
        <v>outside</v>
      </c>
      <c r="C694" s="35">
        <f>data!C689</f>
        <v>115.174922038532</v>
      </c>
      <c r="D694" s="36">
        <f>data!D689</f>
        <v>86.404395745226196</v>
      </c>
      <c r="E694" s="37">
        <f>data!E689</f>
        <v>71.920746294160296</v>
      </c>
      <c r="F694" s="36"/>
      <c r="G694" s="3">
        <f t="shared" si="82"/>
        <v>9.8754629260517524E-3</v>
      </c>
      <c r="H694" s="3">
        <f t="shared" si="83"/>
        <v>8.9830091538786357E-3</v>
      </c>
      <c r="I694" s="3">
        <f t="shared" si="84"/>
        <v>7.7488484150997254E-3</v>
      </c>
      <c r="K694" s="3">
        <f t="shared" si="85"/>
        <v>252.94682461575607</v>
      </c>
      <c r="L694" s="3">
        <f t="shared" si="86"/>
        <v>230.49100907166056</v>
      </c>
      <c r="M694" s="3">
        <f t="shared" si="87"/>
        <v>190.47088561099449</v>
      </c>
    </row>
    <row r="695" spans="1:13" x14ac:dyDescent="0.25">
      <c r="A695" s="30" t="str">
        <f>data!A690</f>
        <v>363940495559037489_8377883</v>
      </c>
      <c r="B695" s="30" t="str">
        <f>data!B690</f>
        <v>outside</v>
      </c>
      <c r="C695" s="35">
        <f>data!C690</f>
        <v>126.303206031868</v>
      </c>
      <c r="D695" s="36">
        <f>data!D690</f>
        <v>111.751868939296</v>
      </c>
      <c r="E695" s="37">
        <f>data!E690</f>
        <v>109.947456106625</v>
      </c>
      <c r="F695" s="36"/>
      <c r="G695" s="3">
        <f t="shared" si="82"/>
        <v>9.8415671253640636E-3</v>
      </c>
      <c r="H695" s="3">
        <f t="shared" si="83"/>
        <v>9.7663667778216945E-3</v>
      </c>
      <c r="I695" s="3">
        <f t="shared" si="84"/>
        <v>1.0100762002372619E-2</v>
      </c>
      <c r="K695" s="3">
        <f t="shared" si="85"/>
        <v>252.06880847839983</v>
      </c>
      <c r="L695" s="3">
        <f t="shared" si="86"/>
        <v>250.73789292713909</v>
      </c>
      <c r="M695" s="3">
        <f t="shared" si="87"/>
        <v>248.5812070829885</v>
      </c>
    </row>
    <row r="696" spans="1:13" x14ac:dyDescent="0.25">
      <c r="A696" s="30" t="str">
        <f>data!A691</f>
        <v>363943173581964812_15554608</v>
      </c>
      <c r="B696" s="30" t="str">
        <f>data!B691</f>
        <v>outside</v>
      </c>
      <c r="C696" s="35">
        <f>data!C691</f>
        <v>94.529240890255906</v>
      </c>
      <c r="D696" s="36">
        <f>data!D691</f>
        <v>88.059133239352406</v>
      </c>
      <c r="E696" s="37">
        <f>data!E691</f>
        <v>79.0609701396898</v>
      </c>
      <c r="F696" s="36"/>
      <c r="G696" s="3">
        <f t="shared" si="82"/>
        <v>8.1027711815291094E-3</v>
      </c>
      <c r="H696" s="3">
        <f t="shared" si="83"/>
        <v>9.1425661696620045E-3</v>
      </c>
      <c r="I696" s="3">
        <f t="shared" si="84"/>
        <v>8.7730575936662558E-3</v>
      </c>
      <c r="K696" s="3">
        <f t="shared" si="85"/>
        <v>207.02809938515861</v>
      </c>
      <c r="L696" s="3">
        <f t="shared" si="86"/>
        <v>234.61496506334623</v>
      </c>
      <c r="M696" s="3">
        <f t="shared" si="87"/>
        <v>215.77671527375847</v>
      </c>
    </row>
    <row r="697" spans="1:13" x14ac:dyDescent="0.25">
      <c r="A697" s="30" t="str">
        <f>data!A692</f>
        <v>364075931511301063_279410007</v>
      </c>
      <c r="B697" s="30" t="str">
        <f>data!B692</f>
        <v>outside</v>
      </c>
      <c r="C697" s="35">
        <f>data!C692</f>
        <v>111.027414669571</v>
      </c>
      <c r="D697" s="36">
        <f>data!D692</f>
        <v>94.312518689392903</v>
      </c>
      <c r="E697" s="37">
        <f>data!E692</f>
        <v>76.101691657054999</v>
      </c>
      <c r="F697" s="36"/>
      <c r="G697" s="3">
        <f t="shared" si="82"/>
        <v>9.6950005644211891E-3</v>
      </c>
      <c r="H697" s="3">
        <f t="shared" si="83"/>
        <v>9.6229719142352579E-3</v>
      </c>
      <c r="I697" s="3">
        <f t="shared" si="84"/>
        <v>8.3679353978024038E-3</v>
      </c>
      <c r="K697" s="3">
        <f t="shared" si="85"/>
        <v>248.27223772055393</v>
      </c>
      <c r="L697" s="3">
        <f t="shared" si="86"/>
        <v>247.03166851600372</v>
      </c>
      <c r="M697" s="3">
        <f t="shared" si="87"/>
        <v>205.76708687393875</v>
      </c>
    </row>
    <row r="698" spans="1:13" x14ac:dyDescent="0.25">
      <c r="A698" s="30" t="str">
        <f>data!A693</f>
        <v>364163340417410330_31734904</v>
      </c>
      <c r="B698" s="30" t="str">
        <f>data!B693</f>
        <v>outside</v>
      </c>
      <c r="C698" s="35">
        <f>data!C693</f>
        <v>116.512591311034</v>
      </c>
      <c r="D698" s="36">
        <f>data!D693</f>
        <v>85.111858686829805</v>
      </c>
      <c r="E698" s="37">
        <f>data!E693</f>
        <v>74.771690375496505</v>
      </c>
      <c r="F698" s="36"/>
      <c r="G698" s="3">
        <f t="shared" si="82"/>
        <v>9.9117127195391189E-3</v>
      </c>
      <c r="H698" s="3">
        <f t="shared" si="83"/>
        <v>8.8498642071980615E-3</v>
      </c>
      <c r="I698" s="3">
        <f t="shared" si="84"/>
        <v>8.1762611150212432E-3</v>
      </c>
      <c r="K698" s="3">
        <f t="shared" si="85"/>
        <v>253.88581714615819</v>
      </c>
      <c r="L698" s="3">
        <f t="shared" si="86"/>
        <v>227.04970692690551</v>
      </c>
      <c r="M698" s="3">
        <f t="shared" si="87"/>
        <v>201.03126058737769</v>
      </c>
    </row>
    <row r="699" spans="1:13" x14ac:dyDescent="0.25">
      <c r="A699" s="30" t="str">
        <f>data!A694</f>
        <v>364371895385780719_23076723</v>
      </c>
      <c r="B699" s="30" t="str">
        <f>data!B694</f>
        <v>outside</v>
      </c>
      <c r="C699" s="35">
        <f>data!C694</f>
        <v>136.15845401341301</v>
      </c>
      <c r="D699" s="36">
        <f>data!D694</f>
        <v>122.801144858814</v>
      </c>
      <c r="E699" s="37">
        <f>data!E694</f>
        <v>126.531120509205</v>
      </c>
      <c r="F699" s="36"/>
      <c r="G699" s="3">
        <f t="shared" si="82"/>
        <v>9.1998693414751288E-3</v>
      </c>
      <c r="H699" s="3">
        <f t="shared" si="83"/>
        <v>8.9421862839890662E-3</v>
      </c>
      <c r="I699" s="3">
        <f t="shared" si="84"/>
        <v>8.3545415410051314E-3</v>
      </c>
      <c r="K699" s="3">
        <f t="shared" si="85"/>
        <v>235.44666065685965</v>
      </c>
      <c r="L699" s="3">
        <f t="shared" si="86"/>
        <v>229.43588957063238</v>
      </c>
      <c r="M699" s="3">
        <f t="shared" si="87"/>
        <v>205.43615578512191</v>
      </c>
    </row>
    <row r="700" spans="1:13" x14ac:dyDescent="0.25">
      <c r="A700" s="30" t="str">
        <f>data!A695</f>
        <v>364388696895961832_46637477</v>
      </c>
      <c r="B700" s="30" t="str">
        <f>data!B695</f>
        <v>outside</v>
      </c>
      <c r="C700" s="35">
        <f>data!C695</f>
        <v>159.18560169165599</v>
      </c>
      <c r="D700" s="36">
        <f>data!D695</f>
        <v>158.009398094749</v>
      </c>
      <c r="E700" s="37">
        <f>data!E695</f>
        <v>160.63892092784801</v>
      </c>
      <c r="F700" s="36"/>
      <c r="G700" s="3">
        <f t="shared" si="82"/>
        <v>6.2084880462319409E-3</v>
      </c>
      <c r="H700" s="3">
        <f t="shared" si="83"/>
        <v>4.0763452471451293E-3</v>
      </c>
      <c r="I700" s="3">
        <f t="shared" si="84"/>
        <v>3.1562362757036368E-3</v>
      </c>
      <c r="K700" s="3">
        <f t="shared" si="85"/>
        <v>157.95974496458305</v>
      </c>
      <c r="L700" s="3">
        <f t="shared" si="86"/>
        <v>103.67197878323751</v>
      </c>
      <c r="M700" s="3">
        <f t="shared" si="87"/>
        <v>76.998107843703593</v>
      </c>
    </row>
    <row r="701" spans="1:13" x14ac:dyDescent="0.25">
      <c r="A701" s="30" t="str">
        <f>data!A696</f>
        <v>364391205343048508_679075</v>
      </c>
      <c r="B701" s="30" t="str">
        <f>data!B696</f>
        <v>outside</v>
      </c>
      <c r="C701" s="35">
        <f>data!C696</f>
        <v>113.85644410269499</v>
      </c>
      <c r="D701" s="36">
        <f>data!D696</f>
        <v>95.253267973856197</v>
      </c>
      <c r="E701" s="37">
        <f>data!E696</f>
        <v>92.166186082275999</v>
      </c>
      <c r="F701" s="36"/>
      <c r="G701" s="3">
        <f t="shared" si="82"/>
        <v>9.8291406560293716E-3</v>
      </c>
      <c r="H701" s="3">
        <f t="shared" si="83"/>
        <v>9.6770813219351492E-3</v>
      </c>
      <c r="I701" s="3">
        <f t="shared" si="84"/>
        <v>1.0075055509404594E-2</v>
      </c>
      <c r="K701" s="3">
        <f t="shared" si="85"/>
        <v>251.74692079954687</v>
      </c>
      <c r="L701" s="3">
        <f t="shared" si="86"/>
        <v>248.43019565061431</v>
      </c>
      <c r="M701" s="3">
        <f t="shared" si="87"/>
        <v>247.9460593554644</v>
      </c>
    </row>
    <row r="702" spans="1:13" x14ac:dyDescent="0.25">
      <c r="A702" s="30" t="str">
        <f>data!A697</f>
        <v>364391369791666715_189322461</v>
      </c>
      <c r="B702" s="30" t="str">
        <f>data!B697</f>
        <v>outside</v>
      </c>
      <c r="C702" s="35">
        <f>data!C697</f>
        <v>150.04440599769299</v>
      </c>
      <c r="D702" s="36">
        <f>data!D697</f>
        <v>119.98110769362199</v>
      </c>
      <c r="E702" s="37">
        <f>data!E697</f>
        <v>67.309058481780397</v>
      </c>
      <c r="F702" s="36"/>
      <c r="G702" s="3">
        <f t="shared" si="82"/>
        <v>7.5500472724633625E-3</v>
      </c>
      <c r="H702" s="3">
        <f t="shared" si="83"/>
        <v>9.2116824022236993E-3</v>
      </c>
      <c r="I702" s="3">
        <f t="shared" si="84"/>
        <v>7.0222836119280029E-3</v>
      </c>
      <c r="K702" s="3">
        <f t="shared" si="85"/>
        <v>192.71067652402471</v>
      </c>
      <c r="L702" s="3">
        <f t="shared" si="86"/>
        <v>236.40136285974606</v>
      </c>
      <c r="M702" s="3">
        <f t="shared" si="87"/>
        <v>172.51915706492102</v>
      </c>
    </row>
    <row r="703" spans="1:13" x14ac:dyDescent="0.25">
      <c r="A703" s="30" t="str">
        <f>data!A698</f>
        <v>364393929228953763_14740009</v>
      </c>
      <c r="B703" s="30" t="str">
        <f>data!B698</f>
        <v>outside</v>
      </c>
      <c r="C703" s="35">
        <f>data!C698</f>
        <v>114.77276902046199</v>
      </c>
      <c r="D703" s="36">
        <f>data!D698</f>
        <v>107.502488359178</v>
      </c>
      <c r="E703" s="37">
        <f>data!E698</f>
        <v>111.176192917254</v>
      </c>
      <c r="F703" s="36"/>
      <c r="G703" s="3">
        <f t="shared" si="82"/>
        <v>9.862442321830818E-3</v>
      </c>
      <c r="H703" s="3">
        <f t="shared" si="83"/>
        <v>9.9017105820952741E-3</v>
      </c>
      <c r="I703" s="3">
        <f t="shared" si="84"/>
        <v>1.0023276163960076E-2</v>
      </c>
      <c r="K703" s="3">
        <f t="shared" si="85"/>
        <v>252.60954682935872</v>
      </c>
      <c r="L703" s="3">
        <f t="shared" si="86"/>
        <v>254.2360273703739</v>
      </c>
      <c r="M703" s="3">
        <f t="shared" si="87"/>
        <v>246.66671200797987</v>
      </c>
    </row>
    <row r="704" spans="1:13" x14ac:dyDescent="0.25">
      <c r="A704" s="30" t="str">
        <f>data!A699</f>
        <v>364416263213308830_281783349</v>
      </c>
      <c r="B704" s="30" t="str">
        <f>data!B699</f>
        <v>outside</v>
      </c>
      <c r="C704" s="35">
        <f>data!C699</f>
        <v>117.490345593575</v>
      </c>
      <c r="D704" s="36">
        <f>data!D699</f>
        <v>112.956192062881</v>
      </c>
      <c r="E704" s="37">
        <f>data!E699</f>
        <v>117.322568242983</v>
      </c>
      <c r="F704" s="36"/>
      <c r="G704" s="3">
        <f t="shared" si="82"/>
        <v>9.9312911351390389E-3</v>
      </c>
      <c r="H704" s="3">
        <f t="shared" si="83"/>
        <v>9.7085679442114829E-3</v>
      </c>
      <c r="I704" s="3">
        <f t="shared" si="84"/>
        <v>9.4982012686079271E-3</v>
      </c>
      <c r="K704" s="3">
        <f t="shared" si="85"/>
        <v>254.39296447685516</v>
      </c>
      <c r="L704" s="3">
        <f t="shared" si="86"/>
        <v>249.24400784155378</v>
      </c>
      <c r="M704" s="3">
        <f t="shared" si="87"/>
        <v>233.69333104241184</v>
      </c>
    </row>
    <row r="705" spans="1:13" x14ac:dyDescent="0.25">
      <c r="A705" s="30" t="str">
        <f>data!A700</f>
        <v>364424642590414098_243335004</v>
      </c>
      <c r="B705" s="30" t="str">
        <f>data!B700</f>
        <v>outside</v>
      </c>
      <c r="C705" s="35">
        <f>data!C700</f>
        <v>114.834839164423</v>
      </c>
      <c r="D705" s="36">
        <f>data!D700</f>
        <v>99.555523516596097</v>
      </c>
      <c r="E705" s="37">
        <f>data!E700</f>
        <v>70.766767055406007</v>
      </c>
      <c r="F705" s="36"/>
      <c r="G705" s="3">
        <f t="shared" si="82"/>
        <v>9.8645156871524625E-3</v>
      </c>
      <c r="H705" s="3">
        <f t="shared" si="83"/>
        <v>9.8592878188668333E-3</v>
      </c>
      <c r="I705" s="3">
        <f t="shared" si="84"/>
        <v>7.5704558700288114E-3</v>
      </c>
      <c r="K705" s="3">
        <f t="shared" si="85"/>
        <v>252.66325401945616</v>
      </c>
      <c r="L705" s="3">
        <f t="shared" si="86"/>
        <v>253.13955657126269</v>
      </c>
      <c r="M705" s="3">
        <f t="shared" si="87"/>
        <v>186.06322021105171</v>
      </c>
    </row>
    <row r="706" spans="1:13" x14ac:dyDescent="0.25">
      <c r="A706" s="30" t="str">
        <f>data!A701</f>
        <v>364447387001668177_277715879</v>
      </c>
      <c r="B706" s="30" t="str">
        <f>data!B701</f>
        <v>outside</v>
      </c>
      <c r="C706" s="35">
        <f>data!C701</f>
        <v>105.378017002007</v>
      </c>
      <c r="D706" s="36">
        <f>data!D701</f>
        <v>104.52146610278</v>
      </c>
      <c r="E706" s="37">
        <f>data!E701</f>
        <v>91.017108804306005</v>
      </c>
      <c r="F706" s="36"/>
      <c r="G706" s="3">
        <f t="shared" si="82"/>
        <v>9.2929716725032724E-3</v>
      </c>
      <c r="H706" s="3">
        <f t="shared" si="83"/>
        <v>9.9312258043144815E-3</v>
      </c>
      <c r="I706" s="3">
        <f t="shared" si="84"/>
        <v>9.9997742993645621E-3</v>
      </c>
      <c r="K706" s="3">
        <f t="shared" si="85"/>
        <v>237.85832662756155</v>
      </c>
      <c r="L706" s="3">
        <f t="shared" si="86"/>
        <v>254.9988861949717</v>
      </c>
      <c r="M706" s="3">
        <f t="shared" si="87"/>
        <v>246.08603552640039</v>
      </c>
    </row>
    <row r="707" spans="1:13" x14ac:dyDescent="0.25">
      <c r="A707" s="30" t="str">
        <f>data!A702</f>
        <v>364452599802700693_4578399</v>
      </c>
      <c r="B707" s="30" t="str">
        <f>data!B702</f>
        <v>outside</v>
      </c>
      <c r="C707" s="35">
        <f>data!C702</f>
        <v>61.289600153786999</v>
      </c>
      <c r="D707" s="36">
        <f>data!D702</f>
        <v>99.327267290358293</v>
      </c>
      <c r="E707" s="37">
        <f>data!E702</f>
        <v>112.362873253876</v>
      </c>
      <c r="F707" s="36"/>
      <c r="G707" s="3">
        <f t="shared" si="82"/>
        <v>3.3738462352405924E-3</v>
      </c>
      <c r="H707" s="3">
        <f t="shared" si="83"/>
        <v>9.8523736861874569E-3</v>
      </c>
      <c r="I707" s="3">
        <f t="shared" si="84"/>
        <v>9.9393947801411E-3</v>
      </c>
      <c r="K707" s="3">
        <f t="shared" si="85"/>
        <v>84.532913227897922</v>
      </c>
      <c r="L707" s="3">
        <f t="shared" si="86"/>
        <v>252.96085193235706</v>
      </c>
      <c r="M707" s="3">
        <f t="shared" si="87"/>
        <v>244.59419786221639</v>
      </c>
    </row>
    <row r="708" spans="1:13" x14ac:dyDescent="0.25">
      <c r="A708" s="30" t="str">
        <f>data!A703</f>
        <v>364457696743145285_224385526</v>
      </c>
      <c r="B708" s="30" t="str">
        <f>data!B703</f>
        <v>outside</v>
      </c>
      <c r="C708" s="35">
        <f>data!C703</f>
        <v>109.722232901875</v>
      </c>
      <c r="D708" s="36">
        <f>data!D703</f>
        <v>105.661647229697</v>
      </c>
      <c r="E708" s="37">
        <f>data!E703</f>
        <v>101.466209577512</v>
      </c>
      <c r="F708" s="36"/>
      <c r="G708" s="3">
        <f t="shared" si="82"/>
        <v>9.6175634720626155E-3</v>
      </c>
      <c r="H708" s="3">
        <f t="shared" si="83"/>
        <v>9.9263800089358957E-3</v>
      </c>
      <c r="I708" s="3">
        <f t="shared" si="84"/>
        <v>1.0360434125763865E-2</v>
      </c>
      <c r="K708" s="3">
        <f t="shared" si="85"/>
        <v>246.26635453321657</v>
      </c>
      <c r="L708" s="3">
        <f t="shared" si="86"/>
        <v>254.8736403899666</v>
      </c>
      <c r="M708" s="3">
        <f t="shared" si="87"/>
        <v>254.99710205856769</v>
      </c>
    </row>
    <row r="709" spans="1:13" x14ac:dyDescent="0.25">
      <c r="A709" s="30" t="str">
        <f>data!A704</f>
        <v>364473468328371281_7579376</v>
      </c>
      <c r="B709" s="30" t="str">
        <f>data!B704</f>
        <v>outside</v>
      </c>
      <c r="C709" s="35">
        <f>data!C704</f>
        <v>98.423864752872802</v>
      </c>
      <c r="D709" s="36">
        <f>data!D704</f>
        <v>82.470630953906493</v>
      </c>
      <c r="E709" s="37">
        <f>data!E704</f>
        <v>81.488882481096894</v>
      </c>
      <c r="F709" s="36"/>
      <c r="G709" s="3">
        <f t="shared" si="82"/>
        <v>8.5834727166429516E-3</v>
      </c>
      <c r="H709" s="3">
        <f t="shared" si="83"/>
        <v>8.5563043611775417E-3</v>
      </c>
      <c r="I709" s="3">
        <f t="shared" si="84"/>
        <v>9.0799037737645458E-3</v>
      </c>
      <c r="K709" s="3">
        <f t="shared" si="85"/>
        <v>219.47989862042996</v>
      </c>
      <c r="L709" s="3">
        <f t="shared" si="86"/>
        <v>219.4622756881669</v>
      </c>
      <c r="M709" s="3">
        <f t="shared" si="87"/>
        <v>223.35817160976291</v>
      </c>
    </row>
    <row r="710" spans="1:13" x14ac:dyDescent="0.25">
      <c r="A710" s="30" t="str">
        <f>data!A705</f>
        <v>364474751815792021_12716292</v>
      </c>
      <c r="B710" s="30" t="str">
        <f>data!B705</f>
        <v>outside</v>
      </c>
      <c r="C710" s="35">
        <f>data!C705</f>
        <v>92.438357042163304</v>
      </c>
      <c r="D710" s="36">
        <f>data!D705</f>
        <v>84.566619676192801</v>
      </c>
      <c r="E710" s="37">
        <f>data!E705</f>
        <v>103.155784100132</v>
      </c>
      <c r="F710" s="36"/>
      <c r="G710" s="3">
        <f t="shared" si="82"/>
        <v>7.8253552182336178E-3</v>
      </c>
      <c r="H710" s="3">
        <f t="shared" si="83"/>
        <v>8.7915623001156816E-3</v>
      </c>
      <c r="I710" s="3">
        <f t="shared" si="84"/>
        <v>1.0348143252345244E-2</v>
      </c>
      <c r="K710" s="3">
        <f t="shared" si="85"/>
        <v>199.84208555477463</v>
      </c>
      <c r="L710" s="3">
        <f t="shared" si="86"/>
        <v>225.54281926133572</v>
      </c>
      <c r="M710" s="3">
        <f t="shared" si="87"/>
        <v>254.69342312691282</v>
      </c>
    </row>
    <row r="711" spans="1:13" x14ac:dyDescent="0.25">
      <c r="A711" s="30" t="str">
        <f>data!A706</f>
        <v>364477359442226238_4053706</v>
      </c>
      <c r="B711" s="30" t="str">
        <f>data!B706</f>
        <v>outside</v>
      </c>
      <c r="C711" s="35">
        <f>data!C706</f>
        <v>133.307200222136</v>
      </c>
      <c r="D711" s="36">
        <f>data!D706</f>
        <v>123.161561792472</v>
      </c>
      <c r="E711" s="37">
        <f>data!E706</f>
        <v>110.358366440258</v>
      </c>
      <c r="F711" s="36"/>
      <c r="G711" s="3">
        <f t="shared" si="82"/>
        <v>9.4395997330501726E-3</v>
      </c>
      <c r="H711" s="3">
        <f t="shared" si="83"/>
        <v>8.9051527267317264E-3</v>
      </c>
      <c r="I711" s="3">
        <f t="shared" si="84"/>
        <v>1.0075924781954126E-2</v>
      </c>
      <c r="K711" s="3">
        <f t="shared" si="85"/>
        <v>241.65649043362225</v>
      </c>
      <c r="L711" s="3">
        <f t="shared" si="86"/>
        <v>228.478709721191</v>
      </c>
      <c r="M711" s="3">
        <f t="shared" si="87"/>
        <v>247.96753706092665</v>
      </c>
    </row>
    <row r="712" spans="1:13" x14ac:dyDescent="0.25">
      <c r="A712" s="30" t="str">
        <f>data!A707</f>
        <v>364485059663327018_271137778</v>
      </c>
      <c r="B712" s="30" t="str">
        <f>data!B707</f>
        <v>outside</v>
      </c>
      <c r="C712" s="35">
        <f>data!C707</f>
        <v>99.411625870391703</v>
      </c>
      <c r="D712" s="36">
        <f>data!D707</f>
        <v>97.428392925797795</v>
      </c>
      <c r="E712" s="37">
        <f>data!E707</f>
        <v>92.041704045452505</v>
      </c>
      <c r="F712" s="36"/>
      <c r="G712" s="3">
        <f t="shared" ref="G712:G775" si="88">_xlfn.NORM.DIST(C712,C$5,C$4,0)</f>
        <v>8.6967902965717388E-3</v>
      </c>
      <c r="H712" s="3">
        <f t="shared" ref="H712:H775" si="89">_xlfn.NORM.DIST(D712,D$5,D$4,0)</f>
        <v>9.7827909541887987E-3</v>
      </c>
      <c r="I712" s="3">
        <f t="shared" ref="I712:I775" si="90">_xlfn.NORM.DIST(E712,E$5,E$4,0)</f>
        <v>1.0067305828036794E-2</v>
      </c>
      <c r="K712" s="3">
        <f t="shared" ref="K712:K775" si="91">(255/(G$4-G$5))*(G712-G$5)</f>
        <v>222.41520806304683</v>
      </c>
      <c r="L712" s="3">
        <f t="shared" ref="L712:L775" si="92">(255/(H$4-H$5))*(H712-H$5)</f>
        <v>251.16239685888462</v>
      </c>
      <c r="M712" s="3">
        <f t="shared" ref="M712:M775" si="93">(255/(I$4-I$5))*(I712-I$5)</f>
        <v>247.75458273063202</v>
      </c>
    </row>
    <row r="713" spans="1:13" x14ac:dyDescent="0.25">
      <c r="A713" s="30" t="str">
        <f>data!A708</f>
        <v>364494265986080826_261429375</v>
      </c>
      <c r="B713" s="30" t="str">
        <f>data!B708</f>
        <v>outside</v>
      </c>
      <c r="C713" s="35">
        <f>data!C708</f>
        <v>121.301796317655</v>
      </c>
      <c r="D713" s="36">
        <f>data!D708</f>
        <v>116.71667948225</v>
      </c>
      <c r="E713" s="37">
        <f>data!E708</f>
        <v>112.516072877952</v>
      </c>
      <c r="F713" s="36"/>
      <c r="G713" s="3">
        <f t="shared" si="88"/>
        <v>9.9512687668194735E-3</v>
      </c>
      <c r="H713" s="3">
        <f t="shared" si="89"/>
        <v>9.4753101217457635E-3</v>
      </c>
      <c r="I713" s="3">
        <f t="shared" si="90"/>
        <v>9.9279297878140816E-3</v>
      </c>
      <c r="K713" s="3">
        <f t="shared" si="91"/>
        <v>254.9104528572949</v>
      </c>
      <c r="L713" s="3">
        <f t="shared" si="92"/>
        <v>243.21515984736033</v>
      </c>
      <c r="M713" s="3">
        <f t="shared" si="93"/>
        <v>244.31092453389249</v>
      </c>
    </row>
    <row r="714" spans="1:13" x14ac:dyDescent="0.25">
      <c r="A714" s="30" t="str">
        <f>data!A709</f>
        <v>364509195775574221_12771087</v>
      </c>
      <c r="B714" s="30" t="str">
        <f>data!B709</f>
        <v>outside</v>
      </c>
      <c r="C714" s="35">
        <f>data!C709</f>
        <v>107.72655816139</v>
      </c>
      <c r="D714" s="36">
        <f>data!D709</f>
        <v>101.702849331453</v>
      </c>
      <c r="E714" s="37">
        <f>data!E709</f>
        <v>90.5628497586397</v>
      </c>
      <c r="F714" s="36"/>
      <c r="G714" s="3">
        <f t="shared" si="88"/>
        <v>9.4808897975916552E-3</v>
      </c>
      <c r="H714" s="3">
        <f t="shared" si="89"/>
        <v>9.9088961030237843E-3</v>
      </c>
      <c r="I714" s="3">
        <f t="shared" si="90"/>
        <v>9.9677206566929823E-3</v>
      </c>
      <c r="K714" s="3">
        <f t="shared" si="91"/>
        <v>242.72604306977138</v>
      </c>
      <c r="L714" s="3">
        <f t="shared" si="92"/>
        <v>254.42174638712177</v>
      </c>
      <c r="M714" s="3">
        <f t="shared" si="93"/>
        <v>245.29406447352096</v>
      </c>
    </row>
    <row r="715" spans="1:13" x14ac:dyDescent="0.25">
      <c r="A715" s="30" t="str">
        <f>data!A710</f>
        <v>364511378282090505_269296507</v>
      </c>
      <c r="B715" s="30" t="str">
        <f>data!B710</f>
        <v>outside</v>
      </c>
      <c r="C715" s="35">
        <f>data!C710</f>
        <v>128.221741637831</v>
      </c>
      <c r="D715" s="36">
        <f>data!D710</f>
        <v>145.380174291938</v>
      </c>
      <c r="E715" s="37">
        <f>data!E710</f>
        <v>140.01360587808099</v>
      </c>
      <c r="F715" s="36"/>
      <c r="G715" s="3">
        <f t="shared" si="88"/>
        <v>9.7593867337682372E-3</v>
      </c>
      <c r="H715" s="3">
        <f t="shared" si="89"/>
        <v>5.9023213610902995E-3</v>
      </c>
      <c r="I715" s="3">
        <f t="shared" si="90"/>
        <v>6.2450857462758337E-3</v>
      </c>
      <c r="K715" s="3">
        <f t="shared" si="91"/>
        <v>249.94005776204344</v>
      </c>
      <c r="L715" s="3">
        <f t="shared" si="92"/>
        <v>150.86667654571596</v>
      </c>
      <c r="M715" s="3">
        <f t="shared" si="93"/>
        <v>153.31640316069993</v>
      </c>
    </row>
    <row r="716" spans="1:13" x14ac:dyDescent="0.25">
      <c r="A716" s="30" t="str">
        <f>data!A711</f>
        <v>364521626265706767_245380247</v>
      </c>
      <c r="B716" s="30" t="str">
        <f>data!B711</f>
        <v>outside</v>
      </c>
      <c r="C716" s="35">
        <f>data!C711</f>
        <v>110.050642915118</v>
      </c>
      <c r="D716" s="36">
        <f>data!D711</f>
        <v>104.32630612157701</v>
      </c>
      <c r="E716" s="37">
        <f>data!E711</f>
        <v>107.45704643513101</v>
      </c>
      <c r="F716" s="36"/>
      <c r="G716" s="3">
        <f t="shared" si="88"/>
        <v>9.6379522330645676E-3</v>
      </c>
      <c r="H716" s="3">
        <f t="shared" si="89"/>
        <v>9.9312534946685346E-3</v>
      </c>
      <c r="I716" s="3">
        <f t="shared" si="90"/>
        <v>1.0227657650968506E-2</v>
      </c>
      <c r="K716" s="3">
        <f t="shared" si="91"/>
        <v>246.79449255672446</v>
      </c>
      <c r="L716" s="3">
        <f t="shared" si="92"/>
        <v>254.99960188773488</v>
      </c>
      <c r="M716" s="3">
        <f t="shared" si="93"/>
        <v>251.71650379338104</v>
      </c>
    </row>
    <row r="717" spans="1:13" x14ac:dyDescent="0.25">
      <c r="A717" s="30" t="str">
        <f>data!A712</f>
        <v>364527797432391419_22903492</v>
      </c>
      <c r="B717" s="30" t="str">
        <f>data!B712</f>
        <v>outside</v>
      </c>
      <c r="C717" s="35">
        <f>data!C712</f>
        <v>93.120252894185995</v>
      </c>
      <c r="D717" s="36">
        <f>data!D712</f>
        <v>90.510434021102895</v>
      </c>
      <c r="E717" s="37">
        <f>data!E712</f>
        <v>87.776506899055804</v>
      </c>
      <c r="F717" s="36"/>
      <c r="G717" s="3">
        <f t="shared" si="88"/>
        <v>7.9171363162712748E-3</v>
      </c>
      <c r="H717" s="3">
        <f t="shared" si="89"/>
        <v>9.3549338079181414E-3</v>
      </c>
      <c r="I717" s="3">
        <f t="shared" si="90"/>
        <v>9.7436311782184166E-3</v>
      </c>
      <c r="K717" s="3">
        <f t="shared" si="91"/>
        <v>202.21952711232447</v>
      </c>
      <c r="L717" s="3">
        <f t="shared" si="92"/>
        <v>240.10387941742013</v>
      </c>
      <c r="M717" s="3">
        <f t="shared" si="93"/>
        <v>239.75733399876415</v>
      </c>
    </row>
    <row r="718" spans="1:13" x14ac:dyDescent="0.25">
      <c r="A718" s="30" t="str">
        <f>data!A713</f>
        <v>364528657861119311_16494290</v>
      </c>
      <c r="B718" s="30" t="str">
        <f>data!B713</f>
        <v>outside</v>
      </c>
      <c r="C718" s="35">
        <f>data!C713</f>
        <v>121.638525780682</v>
      </c>
      <c r="D718" s="36">
        <f>data!D713</f>
        <v>96.490943654150101</v>
      </c>
      <c r="E718" s="37">
        <f>data!E713</f>
        <v>84.548410867614905</v>
      </c>
      <c r="F718" s="36"/>
      <c r="G718" s="3">
        <f t="shared" si="88"/>
        <v>9.9487084284270132E-3</v>
      </c>
      <c r="H718" s="3">
        <f t="shared" si="89"/>
        <v>9.7405919168491676E-3</v>
      </c>
      <c r="I718" s="3">
        <f t="shared" si="90"/>
        <v>9.4283733736291089E-3</v>
      </c>
      <c r="K718" s="3">
        <f t="shared" si="91"/>
        <v>254.84413141392835</v>
      </c>
      <c r="L718" s="3">
        <f t="shared" si="92"/>
        <v>250.07170854270041</v>
      </c>
      <c r="M718" s="3">
        <f t="shared" si="93"/>
        <v>231.96804596098298</v>
      </c>
    </row>
    <row r="719" spans="1:13" x14ac:dyDescent="0.25">
      <c r="A719" s="30" t="str">
        <f>data!A714</f>
        <v>364544005640384534_22078163</v>
      </c>
      <c r="B719" s="30" t="str">
        <f>data!B714</f>
        <v>outside</v>
      </c>
      <c r="C719" s="35">
        <f>data!C714</f>
        <v>138.16293946772601</v>
      </c>
      <c r="D719" s="36">
        <f>data!D714</f>
        <v>117.71284548677799</v>
      </c>
      <c r="E719" s="37">
        <f>data!E714</f>
        <v>107.364197530864</v>
      </c>
      <c r="F719" s="36"/>
      <c r="G719" s="3">
        <f t="shared" si="88"/>
        <v>9.0076519721327287E-3</v>
      </c>
      <c r="H719" s="3">
        <f t="shared" si="89"/>
        <v>9.4006514265641827E-3</v>
      </c>
      <c r="I719" s="3">
        <f t="shared" si="90"/>
        <v>1.0231591746644083E-2</v>
      </c>
      <c r="K719" s="3">
        <f t="shared" si="91"/>
        <v>230.46757921494842</v>
      </c>
      <c r="L719" s="3">
        <f t="shared" si="92"/>
        <v>241.28550998637562</v>
      </c>
      <c r="M719" s="3">
        <f t="shared" si="93"/>
        <v>251.81370615899789</v>
      </c>
    </row>
    <row r="720" spans="1:13" x14ac:dyDescent="0.25">
      <c r="A720" s="30" t="str">
        <f>data!A715</f>
        <v>364544951616563173_7579376</v>
      </c>
      <c r="B720" s="30" t="str">
        <f>data!B715</f>
        <v>outside</v>
      </c>
      <c r="C720" s="35">
        <f>data!C715</f>
        <v>119.50757187406499</v>
      </c>
      <c r="D720" s="36">
        <f>data!D715</f>
        <v>116.88033448673499</v>
      </c>
      <c r="E720" s="37">
        <f>data!E715</f>
        <v>124.720331923619</v>
      </c>
      <c r="F720" s="36"/>
      <c r="G720" s="3">
        <f t="shared" si="88"/>
        <v>9.9530680398322961E-3</v>
      </c>
      <c r="H720" s="3">
        <f t="shared" si="89"/>
        <v>9.4634037494519055E-3</v>
      </c>
      <c r="I720" s="3">
        <f t="shared" si="90"/>
        <v>8.6067886491543993E-3</v>
      </c>
      <c r="K720" s="3">
        <f t="shared" si="91"/>
        <v>254.95706012747931</v>
      </c>
      <c r="L720" s="3">
        <f t="shared" si="92"/>
        <v>242.90742436409485</v>
      </c>
      <c r="M720" s="3">
        <f t="shared" si="93"/>
        <v>211.66859588166957</v>
      </c>
    </row>
    <row r="721" spans="1:13" x14ac:dyDescent="0.25">
      <c r="A721" s="30" t="str">
        <f>data!A716</f>
        <v>364564124514855379_15969</v>
      </c>
      <c r="B721" s="30" t="str">
        <f>data!B716</f>
        <v>outside</v>
      </c>
      <c r="C721" s="35">
        <f>data!C716</f>
        <v>122.501623307275</v>
      </c>
      <c r="D721" s="36">
        <f>data!D716</f>
        <v>108.86867230552301</v>
      </c>
      <c r="E721" s="37">
        <f>data!E716</f>
        <v>110.28218847451799</v>
      </c>
      <c r="F721" s="36"/>
      <c r="G721" s="3">
        <f t="shared" si="88"/>
        <v>9.9389440493211113E-3</v>
      </c>
      <c r="H721" s="3">
        <f t="shared" si="89"/>
        <v>9.8700331283839045E-3</v>
      </c>
      <c r="I721" s="3">
        <f t="shared" si="90"/>
        <v>1.008061137781455E-2</v>
      </c>
      <c r="K721" s="3">
        <f t="shared" si="91"/>
        <v>254.59120089591997</v>
      </c>
      <c r="L721" s="3">
        <f t="shared" si="92"/>
        <v>253.41728289591146</v>
      </c>
      <c r="M721" s="3">
        <f t="shared" si="93"/>
        <v>248.08333195812537</v>
      </c>
    </row>
    <row r="722" spans="1:13" x14ac:dyDescent="0.25">
      <c r="A722" s="30" t="str">
        <f>data!A717</f>
        <v>364566079490398725_11552981</v>
      </c>
      <c r="B722" s="30" t="str">
        <f>data!B717</f>
        <v>outside</v>
      </c>
      <c r="C722" s="35">
        <f>data!C717</f>
        <v>104.301475928061</v>
      </c>
      <c r="D722" s="36">
        <f>data!D717</f>
        <v>87.308577897389895</v>
      </c>
      <c r="E722" s="37">
        <f>data!E717</f>
        <v>60.030148660771502</v>
      </c>
      <c r="F722" s="36"/>
      <c r="G722" s="3">
        <f t="shared" si="88"/>
        <v>9.1975178157405347E-3</v>
      </c>
      <c r="H722" s="3">
        <f t="shared" si="89"/>
        <v>9.0717535395795027E-3</v>
      </c>
      <c r="I722" s="3">
        <f t="shared" si="90"/>
        <v>5.8386688287792709E-3</v>
      </c>
      <c r="K722" s="3">
        <f t="shared" si="91"/>
        <v>235.38574816916224</v>
      </c>
      <c r="L722" s="3">
        <f t="shared" si="92"/>
        <v>232.78472169434113</v>
      </c>
      <c r="M722" s="3">
        <f t="shared" si="93"/>
        <v>143.27478519685002</v>
      </c>
    </row>
    <row r="723" spans="1:13" x14ac:dyDescent="0.25">
      <c r="A723" s="30" t="str">
        <f>data!A718</f>
        <v>363366493063004563_7449911</v>
      </c>
      <c r="B723" s="30" t="str">
        <f>data!B718</f>
        <v>people</v>
      </c>
      <c r="C723" s="35">
        <f>data!C718</f>
        <v>127.23050963304701</v>
      </c>
      <c r="D723" s="36">
        <f>data!D718</f>
        <v>122.126874279123</v>
      </c>
      <c r="E723" s="37">
        <f>data!E718</f>
        <v>140.71013285488399</v>
      </c>
      <c r="F723" s="36"/>
      <c r="G723" s="3">
        <f t="shared" si="88"/>
        <v>9.8045653295267023E-3</v>
      </c>
      <c r="H723" s="3">
        <f t="shared" si="89"/>
        <v>9.0099350787075094E-3</v>
      </c>
      <c r="I723" s="3">
        <f t="shared" si="90"/>
        <v>6.1314445208919257E-3</v>
      </c>
      <c r="K723" s="3">
        <f t="shared" si="91"/>
        <v>251.11033653800501</v>
      </c>
      <c r="L723" s="3">
        <f t="shared" si="92"/>
        <v>231.18694417977559</v>
      </c>
      <c r="M723" s="3">
        <f t="shared" si="93"/>
        <v>150.5085924591225</v>
      </c>
    </row>
    <row r="724" spans="1:13" x14ac:dyDescent="0.25">
      <c r="A724" s="30" t="str">
        <f>data!A719</f>
        <v>363369591202282605_213869766</v>
      </c>
      <c r="B724" s="30" t="str">
        <f>data!B719</f>
        <v>people</v>
      </c>
      <c r="C724" s="35">
        <f>data!C719</f>
        <v>141.385823828442</v>
      </c>
      <c r="D724" s="36">
        <f>data!D719</f>
        <v>106.81344781921401</v>
      </c>
      <c r="E724" s="37">
        <f>data!E719</f>
        <v>99.752862147037305</v>
      </c>
      <c r="F724" s="36"/>
      <c r="G724" s="3">
        <f t="shared" si="88"/>
        <v>8.6614341091878887E-3</v>
      </c>
      <c r="H724" s="3">
        <f t="shared" si="89"/>
        <v>9.913374873177682E-3</v>
      </c>
      <c r="I724" s="3">
        <f t="shared" si="90"/>
        <v>1.035253827558508E-2</v>
      </c>
      <c r="K724" s="3">
        <f t="shared" si="91"/>
        <v>221.49936295986012</v>
      </c>
      <c r="L724" s="3">
        <f t="shared" si="92"/>
        <v>254.53750595382505</v>
      </c>
      <c r="M724" s="3">
        <f t="shared" si="93"/>
        <v>254.80201394195203</v>
      </c>
    </row>
    <row r="725" spans="1:13" x14ac:dyDescent="0.25">
      <c r="A725" s="30" t="str">
        <f>data!A720</f>
        <v>363934125105276925_26190696</v>
      </c>
      <c r="B725" s="30" t="str">
        <f>data!B720</f>
        <v>people</v>
      </c>
      <c r="C725" s="35">
        <f>data!C720</f>
        <v>124.705957110513</v>
      </c>
      <c r="D725" s="36">
        <f>data!D720</f>
        <v>105.889230637788</v>
      </c>
      <c r="E725" s="37">
        <f>data!E720</f>
        <v>86.113321799307897</v>
      </c>
      <c r="F725" s="36"/>
      <c r="G725" s="3">
        <f t="shared" si="88"/>
        <v>9.8932018817525953E-3</v>
      </c>
      <c r="H725" s="3">
        <f t="shared" si="89"/>
        <v>9.9244557772407548E-3</v>
      </c>
      <c r="I725" s="3">
        <f t="shared" si="90"/>
        <v>9.5883208520178304E-3</v>
      </c>
      <c r="K725" s="3">
        <f t="shared" si="91"/>
        <v>253.40632369968964</v>
      </c>
      <c r="L725" s="3">
        <f t="shared" si="92"/>
        <v>254.82390615051867</v>
      </c>
      <c r="M725" s="3">
        <f t="shared" si="93"/>
        <v>235.91997660932824</v>
      </c>
    </row>
    <row r="726" spans="1:13" x14ac:dyDescent="0.25">
      <c r="A726" s="30" t="str">
        <f>data!A721</f>
        <v>363940524768267177_18997977</v>
      </c>
      <c r="B726" s="30" t="str">
        <f>data!B721</f>
        <v>people</v>
      </c>
      <c r="C726" s="35">
        <f>data!C721</f>
        <v>121.781227305737</v>
      </c>
      <c r="D726" s="36">
        <f>data!D721</f>
        <v>164.75946217266801</v>
      </c>
      <c r="E726" s="37">
        <f>data!E721</f>
        <v>103.91950745439701</v>
      </c>
      <c r="F726" s="36"/>
      <c r="G726" s="3">
        <f t="shared" si="88"/>
        <v>9.9474117145121645E-3</v>
      </c>
      <c r="H726" s="3">
        <f t="shared" si="89"/>
        <v>3.2118053520567595E-3</v>
      </c>
      <c r="I726" s="3">
        <f t="shared" si="90"/>
        <v>1.0336059559255682E-2</v>
      </c>
      <c r="K726" s="3">
        <f t="shared" si="91"/>
        <v>254.81054212794976</v>
      </c>
      <c r="L726" s="3">
        <f t="shared" si="92"/>
        <v>81.326834867775744</v>
      </c>
      <c r="M726" s="3">
        <f t="shared" si="93"/>
        <v>254.39486313992896</v>
      </c>
    </row>
    <row r="727" spans="1:13" x14ac:dyDescent="0.25">
      <c r="A727" s="30" t="str">
        <f>data!A722</f>
        <v>363943851210562006_7421525</v>
      </c>
      <c r="B727" s="30" t="str">
        <f>data!B722</f>
        <v>people</v>
      </c>
      <c r="C727" s="35">
        <f>data!C722</f>
        <v>128.64652484087301</v>
      </c>
      <c r="D727" s="36">
        <f>data!D722</f>
        <v>99.429247298047798</v>
      </c>
      <c r="E727" s="37">
        <f>data!E722</f>
        <v>96.581624588833407</v>
      </c>
      <c r="F727" s="36"/>
      <c r="G727" s="3">
        <f t="shared" si="88"/>
        <v>9.7382658881008787E-3</v>
      </c>
      <c r="H727" s="3">
        <f t="shared" si="89"/>
        <v>9.8555014990689728E-3</v>
      </c>
      <c r="I727" s="3">
        <f t="shared" si="90"/>
        <v>1.0284078786122195E-2</v>
      </c>
      <c r="K727" s="3">
        <f t="shared" si="91"/>
        <v>249.3929562640904</v>
      </c>
      <c r="L727" s="3">
        <f t="shared" si="92"/>
        <v>253.04169427332383</v>
      </c>
      <c r="M727" s="3">
        <f t="shared" si="93"/>
        <v>253.1105389821472</v>
      </c>
    </row>
    <row r="728" spans="1:13" x14ac:dyDescent="0.25">
      <c r="A728" s="30" t="str">
        <f>data!A723</f>
        <v>363948148630290230_6289414</v>
      </c>
      <c r="B728" s="30" t="str">
        <f>data!B723</f>
        <v>people</v>
      </c>
      <c r="C728" s="35">
        <f>data!C723</f>
        <v>133.112937331795</v>
      </c>
      <c r="D728" s="36">
        <f>data!D723</f>
        <v>116.486415481225</v>
      </c>
      <c r="E728" s="37">
        <f>data!E723</f>
        <v>122.320005126233</v>
      </c>
      <c r="F728" s="36"/>
      <c r="G728" s="3">
        <f t="shared" si="88"/>
        <v>9.4544170923825804E-3</v>
      </c>
      <c r="H728" s="3">
        <f t="shared" si="89"/>
        <v>9.4918210838407617E-3</v>
      </c>
      <c r="I728" s="3">
        <f t="shared" si="90"/>
        <v>8.9224714722398336E-3</v>
      </c>
      <c r="K728" s="3">
        <f t="shared" si="91"/>
        <v>242.04031026802392</v>
      </c>
      <c r="L728" s="3">
        <f t="shared" si="92"/>
        <v>243.64190686770201</v>
      </c>
      <c r="M728" s="3">
        <f t="shared" si="93"/>
        <v>219.46838513921284</v>
      </c>
    </row>
    <row r="729" spans="1:13" x14ac:dyDescent="0.25">
      <c r="A729" s="30" t="str">
        <f>data!A724</f>
        <v>363951445770632947_189717430</v>
      </c>
      <c r="B729" s="30" t="str">
        <f>data!B724</f>
        <v>people</v>
      </c>
      <c r="C729" s="35">
        <f>data!C724</f>
        <v>120.696793968132</v>
      </c>
      <c r="D729" s="36">
        <f>data!D724</f>
        <v>71.465088213934706</v>
      </c>
      <c r="E729" s="37">
        <f>data!E724</f>
        <v>49.252338844034298</v>
      </c>
      <c r="F729" s="36"/>
      <c r="G729" s="3">
        <f t="shared" si="88"/>
        <v>9.9541048126732118E-3</v>
      </c>
      <c r="H729" s="3">
        <f t="shared" si="89"/>
        <v>7.0962632596049888E-3</v>
      </c>
      <c r="I729" s="3">
        <f t="shared" si="90"/>
        <v>4.1601915016969953E-3</v>
      </c>
      <c r="K729" s="3">
        <f t="shared" si="91"/>
        <v>254.98391605849815</v>
      </c>
      <c r="L729" s="3">
        <f t="shared" si="92"/>
        <v>181.72563829008214</v>
      </c>
      <c r="M729" s="3">
        <f t="shared" si="93"/>
        <v>101.80350938637228</v>
      </c>
    </row>
    <row r="730" spans="1:13" x14ac:dyDescent="0.25">
      <c r="A730" s="30" t="str">
        <f>data!A725</f>
        <v>364025357283211661_28596645</v>
      </c>
      <c r="B730" s="30" t="str">
        <f>data!B725</f>
        <v>people</v>
      </c>
      <c r="C730" s="35">
        <f>data!C725</f>
        <v>89.022747661155904</v>
      </c>
      <c r="D730" s="36">
        <f>data!D725</f>
        <v>45.9804562347814</v>
      </c>
      <c r="E730" s="37">
        <f>data!E725</f>
        <v>127.545185612371</v>
      </c>
      <c r="F730" s="36"/>
      <c r="G730" s="3">
        <f t="shared" si="88"/>
        <v>7.349299745111732E-3</v>
      </c>
      <c r="H730" s="3">
        <f t="shared" si="89"/>
        <v>3.4492933344557374E-3</v>
      </c>
      <c r="I730" s="3">
        <f t="shared" si="90"/>
        <v>8.2085898485849927E-3</v>
      </c>
      <c r="K730" s="3">
        <f t="shared" si="91"/>
        <v>187.51063507425553</v>
      </c>
      <c r="L730" s="3">
        <f t="shared" si="92"/>
        <v>87.465016778230421</v>
      </c>
      <c r="M730" s="3">
        <f t="shared" si="93"/>
        <v>201.83002849719287</v>
      </c>
    </row>
    <row r="731" spans="1:13" x14ac:dyDescent="0.25">
      <c r="A731" s="30" t="str">
        <f>data!A726</f>
        <v>364025729175370133_28596645</v>
      </c>
      <c r="B731" s="30" t="str">
        <f>data!B726</f>
        <v>people</v>
      </c>
      <c r="C731" s="35">
        <f>data!C726</f>
        <v>86.362958691101696</v>
      </c>
      <c r="D731" s="36">
        <f>data!D726</f>
        <v>40.708477508650503</v>
      </c>
      <c r="E731" s="37">
        <f>data!E726</f>
        <v>120.46520569011901</v>
      </c>
      <c r="F731" s="36"/>
      <c r="G731" s="3">
        <f t="shared" si="88"/>
        <v>6.9636161632015015E-3</v>
      </c>
      <c r="H731" s="3">
        <f t="shared" si="89"/>
        <v>2.8255182466387658E-3</v>
      </c>
      <c r="I731" s="3">
        <f t="shared" si="90"/>
        <v>9.1499320936667562E-3</v>
      </c>
      <c r="K731" s="3">
        <f t="shared" si="91"/>
        <v>177.52012291758186</v>
      </c>
      <c r="L731" s="3">
        <f t="shared" si="92"/>
        <v>71.342748520470835</v>
      </c>
      <c r="M731" s="3">
        <f t="shared" si="93"/>
        <v>225.08840872548092</v>
      </c>
    </row>
    <row r="732" spans="1:13" x14ac:dyDescent="0.25">
      <c r="A732" s="30" t="str">
        <f>data!A727</f>
        <v>364025991117721226_22191330</v>
      </c>
      <c r="B732" s="30" t="str">
        <f>data!B727</f>
        <v>people</v>
      </c>
      <c r="C732" s="35">
        <f>data!C727</f>
        <v>125.296905036524</v>
      </c>
      <c r="D732" s="36">
        <f>data!D727</f>
        <v>121.953960015378</v>
      </c>
      <c r="E732" s="37">
        <f>data!E727</f>
        <v>112.150999615532</v>
      </c>
      <c r="F732" s="36"/>
      <c r="G732" s="3">
        <f t="shared" si="88"/>
        <v>9.8758948272911866E-3</v>
      </c>
      <c r="H732" s="3">
        <f t="shared" si="89"/>
        <v>9.0269817999343183E-3</v>
      </c>
      <c r="I732" s="3">
        <f t="shared" si="90"/>
        <v>9.9550129072372671E-3</v>
      </c>
      <c r="K732" s="3">
        <f t="shared" si="91"/>
        <v>252.95801232191064</v>
      </c>
      <c r="L732" s="3">
        <f t="shared" si="92"/>
        <v>231.62753858295332</v>
      </c>
      <c r="M732" s="3">
        <f t="shared" si="93"/>
        <v>244.98008550335251</v>
      </c>
    </row>
    <row r="733" spans="1:13" x14ac:dyDescent="0.25">
      <c r="A733" s="30" t="str">
        <f>data!A728</f>
        <v>364026705869388194_28596645</v>
      </c>
      <c r="B733" s="30" t="str">
        <f>data!B728</f>
        <v>people</v>
      </c>
      <c r="C733" s="35">
        <f>data!C728</f>
        <v>133.82841001324201</v>
      </c>
      <c r="D733" s="36">
        <f>data!D728</f>
        <v>91.364571318723407</v>
      </c>
      <c r="E733" s="37">
        <f>data!E728</f>
        <v>111.013306847793</v>
      </c>
      <c r="F733" s="36"/>
      <c r="G733" s="3">
        <f t="shared" si="88"/>
        <v>9.3988679763281069E-3</v>
      </c>
      <c r="H733" s="3">
        <f t="shared" si="89"/>
        <v>9.4218388385984529E-3</v>
      </c>
      <c r="I733" s="3">
        <f t="shared" si="90"/>
        <v>1.0034101148298721E-2</v>
      </c>
      <c r="K733" s="3">
        <f t="shared" si="91"/>
        <v>240.60139986254063</v>
      </c>
      <c r="L733" s="3">
        <f t="shared" si="92"/>
        <v>241.83312586135332</v>
      </c>
      <c r="M733" s="3">
        <f t="shared" si="93"/>
        <v>246.93417222558818</v>
      </c>
    </row>
    <row r="734" spans="1:13" x14ac:dyDescent="0.25">
      <c r="A734" s="30" t="str">
        <f>data!A729</f>
        <v>364028587032376706_6972492</v>
      </c>
      <c r="B734" s="30" t="str">
        <f>data!B729</f>
        <v>people</v>
      </c>
      <c r="C734" s="35">
        <f>data!C729</f>
        <v>75.804370114058599</v>
      </c>
      <c r="D734" s="36">
        <f>data!D729</f>
        <v>43.406510316544797</v>
      </c>
      <c r="E734" s="37">
        <f>data!E729</f>
        <v>34.002007774787401</v>
      </c>
      <c r="F734" s="36"/>
      <c r="G734" s="3">
        <f t="shared" si="88"/>
        <v>5.3830590525867751E-3</v>
      </c>
      <c r="H734" s="3">
        <f t="shared" si="89"/>
        <v>3.1359431301555807E-3</v>
      </c>
      <c r="I734" s="3">
        <f t="shared" si="90"/>
        <v>2.2526572646132206E-3</v>
      </c>
      <c r="K734" s="3">
        <f t="shared" si="91"/>
        <v>136.57833600068702</v>
      </c>
      <c r="L734" s="3">
        <f t="shared" si="92"/>
        <v>79.366078313035999</v>
      </c>
      <c r="M734" s="3">
        <f t="shared" si="93"/>
        <v>54.672769406973821</v>
      </c>
    </row>
    <row r="735" spans="1:13" x14ac:dyDescent="0.25">
      <c r="A735" s="30" t="str">
        <f>data!A730</f>
        <v>364029253005493604_46023984</v>
      </c>
      <c r="B735" s="30" t="str">
        <f>data!B730</f>
        <v>people</v>
      </c>
      <c r="C735" s="35">
        <f>data!C730</f>
        <v>100.91128412149099</v>
      </c>
      <c r="D735" s="36">
        <f>data!D730</f>
        <v>95.133634499551405</v>
      </c>
      <c r="E735" s="37">
        <f>data!E730</f>
        <v>86.579670212311498</v>
      </c>
      <c r="F735" s="36"/>
      <c r="G735" s="3">
        <f t="shared" si="88"/>
        <v>8.8614030027084536E-3</v>
      </c>
      <c r="H735" s="3">
        <f t="shared" si="89"/>
        <v>9.6704778171624681E-3</v>
      </c>
      <c r="I735" s="3">
        <f t="shared" si="90"/>
        <v>9.6334306066517793E-3</v>
      </c>
      <c r="K735" s="3">
        <f t="shared" si="91"/>
        <v>226.67923515400184</v>
      </c>
      <c r="L735" s="3">
        <f t="shared" si="92"/>
        <v>248.25951958889604</v>
      </c>
      <c r="M735" s="3">
        <f t="shared" si="93"/>
        <v>237.03453386070288</v>
      </c>
    </row>
    <row r="736" spans="1:13" x14ac:dyDescent="0.25">
      <c r="A736" s="30" t="str">
        <f>data!A731</f>
        <v>364029273849435335_29197276</v>
      </c>
      <c r="B736" s="30" t="str">
        <f>data!B731</f>
        <v>people</v>
      </c>
      <c r="C736" s="35">
        <f>data!C731</f>
        <v>113.710058097313</v>
      </c>
      <c r="D736" s="36">
        <f>data!D731</f>
        <v>83.191988124225702</v>
      </c>
      <c r="E736" s="37">
        <f>data!E731</f>
        <v>72.257368960655995</v>
      </c>
      <c r="F736" s="36"/>
      <c r="G736" s="3">
        <f t="shared" si="88"/>
        <v>9.8233552610597352E-3</v>
      </c>
      <c r="H736" s="3">
        <f t="shared" si="89"/>
        <v>8.6392058041189889E-3</v>
      </c>
      <c r="I736" s="3">
        <f t="shared" si="90"/>
        <v>7.8003542034928283E-3</v>
      </c>
      <c r="K736" s="3">
        <f t="shared" si="91"/>
        <v>251.59705945857655</v>
      </c>
      <c r="L736" s="3">
        <f t="shared" si="92"/>
        <v>221.60496995115022</v>
      </c>
      <c r="M736" s="3">
        <f t="shared" si="93"/>
        <v>191.74347399918531</v>
      </c>
    </row>
    <row r="737" spans="1:13" x14ac:dyDescent="0.25">
      <c r="A737" s="30" t="str">
        <f>data!A732</f>
        <v>364030044769328948_5145742</v>
      </c>
      <c r="B737" s="30" t="str">
        <f>data!B732</f>
        <v>people</v>
      </c>
      <c r="C737" s="35">
        <f>data!C732</f>
        <v>138.45915032679699</v>
      </c>
      <c r="D737" s="36">
        <f>data!D732</f>
        <v>96.448385236447507</v>
      </c>
      <c r="E737" s="37">
        <f>data!E732</f>
        <v>91.595273185526906</v>
      </c>
      <c r="F737" s="36"/>
      <c r="G737" s="3">
        <f t="shared" si="88"/>
        <v>8.9776849309905586E-3</v>
      </c>
      <c r="H737" s="3">
        <f t="shared" si="89"/>
        <v>9.7385546306940681E-3</v>
      </c>
      <c r="I737" s="3">
        <f t="shared" si="90"/>
        <v>1.00386992244172E-2</v>
      </c>
      <c r="K737" s="3">
        <f t="shared" si="91"/>
        <v>229.6913312674792</v>
      </c>
      <c r="L737" s="3">
        <f t="shared" si="92"/>
        <v>250.01905226553922</v>
      </c>
      <c r="M737" s="3">
        <f t="shared" si="93"/>
        <v>247.0477800055863</v>
      </c>
    </row>
    <row r="738" spans="1:13" x14ac:dyDescent="0.25">
      <c r="A738" s="30" t="str">
        <f>data!A733</f>
        <v>364032476493109664_1886269</v>
      </c>
      <c r="B738" s="30" t="str">
        <f>data!B733</f>
        <v>people</v>
      </c>
      <c r="C738" s="35">
        <f>data!C733</f>
        <v>103.02298261352399</v>
      </c>
      <c r="D738" s="36">
        <f>data!D733</f>
        <v>93.476152334572106</v>
      </c>
      <c r="E738" s="37">
        <f>data!E733</f>
        <v>113.846170276389</v>
      </c>
      <c r="F738" s="36"/>
      <c r="G738" s="3">
        <f t="shared" si="88"/>
        <v>9.0769179003755002E-3</v>
      </c>
      <c r="H738" s="3">
        <f t="shared" si="89"/>
        <v>9.5707116932317714E-3</v>
      </c>
      <c r="I738" s="3">
        <f t="shared" si="90"/>
        <v>9.8224063745344474E-3</v>
      </c>
      <c r="K738" s="3">
        <f t="shared" si="91"/>
        <v>232.26180155318048</v>
      </c>
      <c r="L738" s="3">
        <f t="shared" si="92"/>
        <v>245.6809359864686</v>
      </c>
      <c r="M738" s="3">
        <f t="shared" si="93"/>
        <v>241.70368611251331</v>
      </c>
    </row>
    <row r="739" spans="1:13" x14ac:dyDescent="0.25">
      <c r="A739" s="30" t="str">
        <f>data!A734</f>
        <v>364034980410098649_16077623</v>
      </c>
      <c r="B739" s="30" t="str">
        <f>data!B734</f>
        <v>people</v>
      </c>
      <c r="C739" s="35">
        <f>data!C734</f>
        <v>116.19059976931899</v>
      </c>
      <c r="D739" s="36">
        <f>data!D734</f>
        <v>80.202550301166198</v>
      </c>
      <c r="E739" s="37">
        <f>data!E734</f>
        <v>108.69001238839699</v>
      </c>
      <c r="F739" s="36"/>
      <c r="G739" s="3">
        <f t="shared" si="88"/>
        <v>9.9039831781928024E-3</v>
      </c>
      <c r="H739" s="3">
        <f t="shared" si="89"/>
        <v>8.2833733293950929E-3</v>
      </c>
      <c r="I739" s="3">
        <f t="shared" si="90"/>
        <v>1.0169951147243955E-2</v>
      </c>
      <c r="K739" s="3">
        <f t="shared" si="91"/>
        <v>253.6855958237897</v>
      </c>
      <c r="L739" s="3">
        <f t="shared" si="92"/>
        <v>212.40802264695714</v>
      </c>
      <c r="M739" s="3">
        <f t="shared" si="93"/>
        <v>250.29071013301669</v>
      </c>
    </row>
    <row r="740" spans="1:13" x14ac:dyDescent="0.25">
      <c r="A740" s="30" t="str">
        <f>data!A735</f>
        <v>364036484875279671_235289470</v>
      </c>
      <c r="B740" s="30" t="str">
        <f>data!B735</f>
        <v>people</v>
      </c>
      <c r="C740" s="35">
        <f>data!C735</f>
        <v>101.850014951514</v>
      </c>
      <c r="D740" s="36">
        <f>data!D735</f>
        <v>84.973535819556503</v>
      </c>
      <c r="E740" s="37">
        <f>data!E735</f>
        <v>65.712535776837996</v>
      </c>
      <c r="F740" s="36"/>
      <c r="G740" s="3">
        <f t="shared" si="88"/>
        <v>8.9596393527351017E-3</v>
      </c>
      <c r="H740" s="3">
        <f t="shared" si="89"/>
        <v>8.8351910584712114E-3</v>
      </c>
      <c r="I740" s="3">
        <f t="shared" si="90"/>
        <v>6.7643190991062046E-3</v>
      </c>
      <c r="K740" s="3">
        <f t="shared" si="91"/>
        <v>229.22388961999599</v>
      </c>
      <c r="L740" s="3">
        <f t="shared" si="92"/>
        <v>226.67046055336374</v>
      </c>
      <c r="M740" s="3">
        <f t="shared" si="93"/>
        <v>166.1454531798974</v>
      </c>
    </row>
    <row r="741" spans="1:13" x14ac:dyDescent="0.25">
      <c r="A741" s="30" t="str">
        <f>data!A736</f>
        <v>364038724403103595_248205544</v>
      </c>
      <c r="B741" s="30" t="str">
        <f>data!B736</f>
        <v>people</v>
      </c>
      <c r="C741" s="35">
        <f>data!C736</f>
        <v>110.92755991285399</v>
      </c>
      <c r="D741" s="36">
        <f>data!D736</f>
        <v>65.767482592165393</v>
      </c>
      <c r="E741" s="37">
        <f>data!E736</f>
        <v>66.462877525737994</v>
      </c>
      <c r="F741" s="36"/>
      <c r="G741" s="3">
        <f t="shared" si="88"/>
        <v>9.6894172244135681E-3</v>
      </c>
      <c r="H741" s="3">
        <f t="shared" si="89"/>
        <v>6.2539778436027753E-3</v>
      </c>
      <c r="I741" s="3">
        <f t="shared" si="90"/>
        <v>6.8858307148134861E-3</v>
      </c>
      <c r="K741" s="3">
        <f t="shared" si="91"/>
        <v>248.12761028802308</v>
      </c>
      <c r="L741" s="3">
        <f t="shared" si="92"/>
        <v>159.95568996798625</v>
      </c>
      <c r="M741" s="3">
        <f t="shared" si="93"/>
        <v>169.14772294420413</v>
      </c>
    </row>
    <row r="742" spans="1:13" x14ac:dyDescent="0.25">
      <c r="A742" s="30" t="str">
        <f>data!A737</f>
        <v>364040438641584679_45721785</v>
      </c>
      <c r="B742" s="30" t="str">
        <f>data!B737</f>
        <v>people</v>
      </c>
      <c r="C742" s="35">
        <f>data!C737</f>
        <v>100.59535862275099</v>
      </c>
      <c r="D742" s="36">
        <f>data!D737</f>
        <v>46.433583237216403</v>
      </c>
      <c r="E742" s="37">
        <f>data!E737</f>
        <v>37.369750950489099</v>
      </c>
      <c r="F742" s="36"/>
      <c r="G742" s="3">
        <f t="shared" si="88"/>
        <v>8.8274954576806498E-3</v>
      </c>
      <c r="H742" s="3">
        <f t="shared" si="89"/>
        <v>3.5061222904718271E-3</v>
      </c>
      <c r="I742" s="3">
        <f t="shared" si="90"/>
        <v>2.6145033199680271E-3</v>
      </c>
      <c r="K742" s="3">
        <f t="shared" si="91"/>
        <v>225.80091479842582</v>
      </c>
      <c r="L742" s="3">
        <f t="shared" si="92"/>
        <v>88.93383413178374</v>
      </c>
      <c r="M742" s="3">
        <f t="shared" si="93"/>
        <v>63.61314490113562</v>
      </c>
    </row>
    <row r="743" spans="1:13" x14ac:dyDescent="0.25">
      <c r="A743" s="30" t="str">
        <f>data!A738</f>
        <v>364041270473455162_6972492</v>
      </c>
      <c r="B743" s="30" t="str">
        <f>data!B738</f>
        <v>people</v>
      </c>
      <c r="C743" s="35">
        <f>data!C738</f>
        <v>103.095775129223</v>
      </c>
      <c r="D743" s="36">
        <f>data!D738</f>
        <v>54.093713956170603</v>
      </c>
      <c r="E743" s="37">
        <f>data!E738</f>
        <v>49.146353966423099</v>
      </c>
      <c r="F743" s="36"/>
      <c r="G743" s="3">
        <f t="shared" si="88"/>
        <v>9.0839899490705936E-3</v>
      </c>
      <c r="H743" s="3">
        <f t="shared" si="89"/>
        <v>4.5335427224213205E-3</v>
      </c>
      <c r="I743" s="3">
        <f t="shared" si="90"/>
        <v>4.1447359810783384E-3</v>
      </c>
      <c r="K743" s="3">
        <f t="shared" si="91"/>
        <v>232.44499158712225</v>
      </c>
      <c r="L743" s="3">
        <f t="shared" si="92"/>
        <v>115.48883470957739</v>
      </c>
      <c r="M743" s="3">
        <f t="shared" si="93"/>
        <v>101.4216393735762</v>
      </c>
    </row>
    <row r="744" spans="1:13" x14ac:dyDescent="0.25">
      <c r="A744" s="30" t="str">
        <f>data!A739</f>
        <v>364046699714511807_16217239</v>
      </c>
      <c r="B744" s="30" t="str">
        <f>data!B739</f>
        <v>people</v>
      </c>
      <c r="C744" s="35">
        <f>data!C739</f>
        <v>133.384189841514</v>
      </c>
      <c r="D744" s="36">
        <f>data!D739</f>
        <v>40.378123798539001</v>
      </c>
      <c r="E744" s="37">
        <f>data!E739</f>
        <v>82.710506642744207</v>
      </c>
      <c r="F744" s="36"/>
      <c r="G744" s="3">
        <f t="shared" si="88"/>
        <v>9.4336724606402193E-3</v>
      </c>
      <c r="H744" s="3">
        <f t="shared" si="89"/>
        <v>2.788820177053705E-3</v>
      </c>
      <c r="I744" s="3">
        <f t="shared" si="90"/>
        <v>9.2244522539870217E-3</v>
      </c>
      <c r="K744" s="3">
        <f t="shared" si="91"/>
        <v>241.50295398601341</v>
      </c>
      <c r="L744" s="3">
        <f t="shared" si="92"/>
        <v>70.394239780785668</v>
      </c>
      <c r="M744" s="3">
        <f t="shared" si="93"/>
        <v>226.92962878381493</v>
      </c>
    </row>
    <row r="745" spans="1:13" x14ac:dyDescent="0.25">
      <c r="A745" s="30" t="str">
        <f>data!A740</f>
        <v>364045685852697979_14969316</v>
      </c>
      <c r="B745" s="30" t="str">
        <f>data!B740</f>
        <v>people</v>
      </c>
      <c r="C745" s="35">
        <f>data!C740</f>
        <v>112.99460677517099</v>
      </c>
      <c r="D745" s="36">
        <f>data!D740</f>
        <v>80.947157076338101</v>
      </c>
      <c r="E745" s="37">
        <f>data!E740</f>
        <v>79.362435388098504</v>
      </c>
      <c r="F745" s="36"/>
      <c r="G745" s="3">
        <f t="shared" si="88"/>
        <v>9.7932483916282793E-3</v>
      </c>
      <c r="H745" s="3">
        <f t="shared" si="89"/>
        <v>8.3749456098429539E-3</v>
      </c>
      <c r="I745" s="3">
        <f t="shared" si="90"/>
        <v>8.8124913321248922E-3</v>
      </c>
      <c r="K745" s="3">
        <f t="shared" si="91"/>
        <v>250.81718948442671</v>
      </c>
      <c r="L745" s="3">
        <f t="shared" si="92"/>
        <v>214.77482584123348</v>
      </c>
      <c r="M745" s="3">
        <f t="shared" si="93"/>
        <v>216.75103135028189</v>
      </c>
    </row>
    <row r="746" spans="1:13" x14ac:dyDescent="0.25">
      <c r="A746" s="30" t="str">
        <f>data!A741</f>
        <v>364055833560495767_16784620</v>
      </c>
      <c r="B746" s="30" t="str">
        <f>data!B741</f>
        <v>people</v>
      </c>
      <c r="C746" s="35">
        <f>data!C741</f>
        <v>144.77622922807399</v>
      </c>
      <c r="D746" s="36">
        <f>data!D741</f>
        <v>78.746657268571894</v>
      </c>
      <c r="E746" s="37">
        <f>data!E741</f>
        <v>54.549361356743098</v>
      </c>
      <c r="F746" s="36"/>
      <c r="G746" s="3">
        <f t="shared" si="88"/>
        <v>8.2537574689831288E-3</v>
      </c>
      <c r="H746" s="3">
        <f t="shared" si="89"/>
        <v>8.0991653501372718E-3</v>
      </c>
      <c r="I746" s="3">
        <f t="shared" si="90"/>
        <v>4.9626141541937443E-3</v>
      </c>
      <c r="K746" s="3">
        <f t="shared" si="91"/>
        <v>210.93915604157468</v>
      </c>
      <c r="L746" s="3">
        <f t="shared" si="92"/>
        <v>207.64693084508988</v>
      </c>
      <c r="M746" s="3">
        <f t="shared" si="93"/>
        <v>121.62950917876425</v>
      </c>
    </row>
    <row r="747" spans="1:13" x14ac:dyDescent="0.25">
      <c r="A747" s="30" t="str">
        <f>data!A742</f>
        <v>364062718819650338_42243409</v>
      </c>
      <c r="B747" s="30" t="str">
        <f>data!B742</f>
        <v>people</v>
      </c>
      <c r="C747" s="35">
        <f>data!C742</f>
        <v>122.115916955017</v>
      </c>
      <c r="D747" s="36">
        <f>data!D742</f>
        <v>88.540539963261907</v>
      </c>
      <c r="E747" s="37">
        <f>data!E742</f>
        <v>76.862552864282904</v>
      </c>
      <c r="F747" s="36"/>
      <c r="G747" s="3">
        <f t="shared" si="88"/>
        <v>9.9438764429820459E-3</v>
      </c>
      <c r="H747" s="3">
        <f t="shared" si="89"/>
        <v>9.1865877844541609E-3</v>
      </c>
      <c r="I747" s="3">
        <f t="shared" si="90"/>
        <v>8.4750535583942351E-3</v>
      </c>
      <c r="K747" s="3">
        <f t="shared" si="91"/>
        <v>254.71896661150217</v>
      </c>
      <c r="L747" s="3">
        <f t="shared" si="92"/>
        <v>235.75276023452361</v>
      </c>
      <c r="M747" s="3">
        <f t="shared" si="93"/>
        <v>208.4137277969574</v>
      </c>
    </row>
    <row r="748" spans="1:13" x14ac:dyDescent="0.25">
      <c r="A748" s="30" t="str">
        <f>data!A743</f>
        <v>364063686595698089_33507550</v>
      </c>
      <c r="B748" s="30" t="str">
        <f>data!B743</f>
        <v>people</v>
      </c>
      <c r="C748" s="35">
        <f>data!C743</f>
        <v>95.916378316032194</v>
      </c>
      <c r="D748" s="36">
        <f>data!D743</f>
        <v>68.475105728565893</v>
      </c>
      <c r="E748" s="37">
        <f>data!E743</f>
        <v>77.009376735443595</v>
      </c>
      <c r="F748" s="36"/>
      <c r="G748" s="3">
        <f t="shared" si="88"/>
        <v>8.2797747621376466E-3</v>
      </c>
      <c r="H748" s="3">
        <f t="shared" si="89"/>
        <v>6.6576776977545962E-3</v>
      </c>
      <c r="I748" s="3">
        <f t="shared" si="90"/>
        <v>8.4954997006337196E-3</v>
      </c>
      <c r="K748" s="3">
        <f t="shared" si="91"/>
        <v>211.61309212735927</v>
      </c>
      <c r="L748" s="3">
        <f t="shared" si="92"/>
        <v>170.3898311694762</v>
      </c>
      <c r="M748" s="3">
        <f t="shared" si="93"/>
        <v>208.91890447726911</v>
      </c>
    </row>
    <row r="749" spans="1:13" x14ac:dyDescent="0.25">
      <c r="A749" s="30" t="str">
        <f>data!A744</f>
        <v>364063786345515834_42243409</v>
      </c>
      <c r="B749" s="30" t="str">
        <f>data!B744</f>
        <v>people</v>
      </c>
      <c r="C749" s="35">
        <f>data!C744</f>
        <v>138.79109530522399</v>
      </c>
      <c r="D749" s="36">
        <f>data!D744</f>
        <v>93.382534495279501</v>
      </c>
      <c r="E749" s="37">
        <f>data!E744</f>
        <v>84.364870349010999</v>
      </c>
      <c r="F749" s="36"/>
      <c r="G749" s="3">
        <f t="shared" si="88"/>
        <v>8.9436405953170674E-3</v>
      </c>
      <c r="H749" s="3">
        <f t="shared" si="89"/>
        <v>9.5646216595222083E-3</v>
      </c>
      <c r="I749" s="3">
        <f t="shared" si="90"/>
        <v>9.4087713626542727E-3</v>
      </c>
      <c r="K749" s="3">
        <f t="shared" si="91"/>
        <v>228.80946757048869</v>
      </c>
      <c r="L749" s="3">
        <f t="shared" si="92"/>
        <v>245.52353124382651</v>
      </c>
      <c r="M749" s="3">
        <f t="shared" si="93"/>
        <v>231.4837258033848</v>
      </c>
    </row>
    <row r="750" spans="1:13" x14ac:dyDescent="0.25">
      <c r="A750" s="30" t="str">
        <f>data!A745</f>
        <v>364066700917033812_42243409</v>
      </c>
      <c r="B750" s="30" t="str">
        <f>data!B745</f>
        <v>people</v>
      </c>
      <c r="C750" s="35">
        <f>data!C745</f>
        <v>115.109594600367</v>
      </c>
      <c r="D750" s="36">
        <f>data!D745</f>
        <v>96.873478149429602</v>
      </c>
      <c r="E750" s="37">
        <f>data!E745</f>
        <v>107.616675210389</v>
      </c>
      <c r="F750" s="36"/>
      <c r="G750" s="3">
        <f t="shared" si="88"/>
        <v>9.8734142709812137E-3</v>
      </c>
      <c r="H750" s="3">
        <f t="shared" si="89"/>
        <v>9.7584314127052967E-3</v>
      </c>
      <c r="I750" s="3">
        <f t="shared" si="90"/>
        <v>1.0220758653463509E-2</v>
      </c>
      <c r="K750" s="3">
        <f t="shared" si="91"/>
        <v>252.89375750492476</v>
      </c>
      <c r="L750" s="3">
        <f t="shared" si="92"/>
        <v>250.53279322433184</v>
      </c>
      <c r="M750" s="3">
        <f t="shared" si="93"/>
        <v>251.54604559074158</v>
      </c>
    </row>
    <row r="751" spans="1:13" x14ac:dyDescent="0.25">
      <c r="A751" s="30" t="str">
        <f>data!A746</f>
        <v>364068215933215828_28598432</v>
      </c>
      <c r="B751" s="30" t="str">
        <f>data!B746</f>
        <v>people</v>
      </c>
      <c r="C751" s="35">
        <f>data!C746</f>
        <v>114.268336964415</v>
      </c>
      <c r="D751" s="36">
        <f>data!D746</f>
        <v>104.17411038489401</v>
      </c>
      <c r="E751" s="37">
        <f>data!E746</f>
        <v>86.196227946516203</v>
      </c>
      <c r="F751" s="36"/>
      <c r="G751" s="3">
        <f t="shared" si="88"/>
        <v>9.8447327706347489E-3</v>
      </c>
      <c r="H751" s="3">
        <f t="shared" si="89"/>
        <v>9.9311124076785304E-3</v>
      </c>
      <c r="I751" s="3">
        <f t="shared" si="90"/>
        <v>9.5964277496797534E-3</v>
      </c>
      <c r="K751" s="3">
        <f t="shared" si="91"/>
        <v>252.1508094217738</v>
      </c>
      <c r="L751" s="3">
        <f t="shared" si="92"/>
        <v>254.99595531328046</v>
      </c>
      <c r="M751" s="3">
        <f t="shared" si="93"/>
        <v>236.12027921900923</v>
      </c>
    </row>
    <row r="752" spans="1:13" x14ac:dyDescent="0.25">
      <c r="A752" s="30" t="str">
        <f>data!A747</f>
        <v>364072826068903047_28598432</v>
      </c>
      <c r="B752" s="30" t="str">
        <f>data!B747</f>
        <v>people</v>
      </c>
      <c r="C752" s="35">
        <f>data!C747</f>
        <v>106.707740612584</v>
      </c>
      <c r="D752" s="36">
        <f>data!D747</f>
        <v>64.308054594386704</v>
      </c>
      <c r="E752" s="37">
        <f>data!E747</f>
        <v>83.602567388611206</v>
      </c>
      <c r="F752" s="36"/>
      <c r="G752" s="3">
        <f t="shared" si="88"/>
        <v>9.4028720052117265E-3</v>
      </c>
      <c r="H752" s="3">
        <f t="shared" si="89"/>
        <v>6.03524716643022E-3</v>
      </c>
      <c r="I752" s="3">
        <f t="shared" si="90"/>
        <v>9.3255253458577117E-3</v>
      </c>
      <c r="K752" s="3">
        <f t="shared" si="91"/>
        <v>240.70511778343152</v>
      </c>
      <c r="L752" s="3">
        <f t="shared" si="92"/>
        <v>154.30231470107901</v>
      </c>
      <c r="M752" s="3">
        <f t="shared" si="93"/>
        <v>229.42691010084857</v>
      </c>
    </row>
    <row r="753" spans="1:13" x14ac:dyDescent="0.25">
      <c r="A753" s="30" t="str">
        <f>data!A748</f>
        <v>364077639854826665_28598432</v>
      </c>
      <c r="B753" s="30" t="str">
        <f>data!B748</f>
        <v>people</v>
      </c>
      <c r="C753" s="35">
        <f>data!C748</f>
        <v>114.268336964415</v>
      </c>
      <c r="D753" s="36">
        <f>data!D748</f>
        <v>104.17411038489401</v>
      </c>
      <c r="E753" s="37">
        <f>data!E748</f>
        <v>86.196227946516203</v>
      </c>
      <c r="F753" s="36"/>
      <c r="G753" s="3">
        <f t="shared" si="88"/>
        <v>9.8447327706347489E-3</v>
      </c>
      <c r="H753" s="3">
        <f t="shared" si="89"/>
        <v>9.9311124076785304E-3</v>
      </c>
      <c r="I753" s="3">
        <f t="shared" si="90"/>
        <v>9.5964277496797534E-3</v>
      </c>
      <c r="K753" s="3">
        <f t="shared" si="91"/>
        <v>252.1508094217738</v>
      </c>
      <c r="L753" s="3">
        <f t="shared" si="92"/>
        <v>254.99595531328046</v>
      </c>
      <c r="M753" s="3">
        <f t="shared" si="93"/>
        <v>236.12027921900923</v>
      </c>
    </row>
    <row r="754" spans="1:13" x14ac:dyDescent="0.25">
      <c r="A754" s="30" t="str">
        <f>data!A749</f>
        <v>364073462227737292_2478781</v>
      </c>
      <c r="B754" s="30" t="str">
        <f>data!B749</f>
        <v>people</v>
      </c>
      <c r="C754" s="35">
        <f>data!C749</f>
        <v>118.887308300226</v>
      </c>
      <c r="D754" s="36">
        <f>data!D749</f>
        <v>90.111634414114206</v>
      </c>
      <c r="E754" s="37">
        <f>data!E749</f>
        <v>72.170372506301007</v>
      </c>
      <c r="F754" s="36"/>
      <c r="G754" s="3">
        <f t="shared" si="88"/>
        <v>9.9490503781985793E-3</v>
      </c>
      <c r="H754" s="3">
        <f t="shared" si="89"/>
        <v>9.3224150624962795E-3</v>
      </c>
      <c r="I754" s="3">
        <f t="shared" si="90"/>
        <v>7.7870674070731798E-3</v>
      </c>
      <c r="K754" s="3">
        <f t="shared" si="91"/>
        <v>254.8529890721488</v>
      </c>
      <c r="L754" s="3">
        <f t="shared" si="92"/>
        <v>239.26339067823073</v>
      </c>
      <c r="M754" s="3">
        <f t="shared" si="93"/>
        <v>191.41518812360857</v>
      </c>
    </row>
    <row r="755" spans="1:13" x14ac:dyDescent="0.25">
      <c r="A755" s="30" t="str">
        <f>data!A750</f>
        <v>364079701222139663_247034520</v>
      </c>
      <c r="B755" s="30" t="str">
        <f>data!B750</f>
        <v>people</v>
      </c>
      <c r="C755" s="35">
        <f>data!C750</f>
        <v>148.74633687897801</v>
      </c>
      <c r="D755" s="36">
        <f>data!D750</f>
        <v>125.07394591823601</v>
      </c>
      <c r="E755" s="37">
        <f>data!E750</f>
        <v>131.28154769533</v>
      </c>
      <c r="F755" s="36"/>
      <c r="G755" s="3">
        <f t="shared" si="88"/>
        <v>7.7300545525691086E-3</v>
      </c>
      <c r="H755" s="3">
        <f t="shared" si="89"/>
        <v>8.6994780123279859E-3</v>
      </c>
      <c r="I755" s="3">
        <f t="shared" si="90"/>
        <v>7.6465827419324511E-3</v>
      </c>
      <c r="K755" s="3">
        <f t="shared" si="91"/>
        <v>197.37347526510462</v>
      </c>
      <c r="L755" s="3">
        <f t="shared" si="92"/>
        <v>223.16278257979133</v>
      </c>
      <c r="M755" s="3">
        <f t="shared" si="93"/>
        <v>187.94413838037411</v>
      </c>
    </row>
    <row r="756" spans="1:13" x14ac:dyDescent="0.25">
      <c r="A756" s="30" t="str">
        <f>data!A751</f>
        <v>364079696388259882_19552527</v>
      </c>
      <c r="B756" s="30" t="str">
        <f>data!B751</f>
        <v>people</v>
      </c>
      <c r="C756" s="35">
        <f>data!C751</f>
        <v>118.254688367721</v>
      </c>
      <c r="D756" s="36">
        <f>data!D751</f>
        <v>86.020291340937206</v>
      </c>
      <c r="E756" s="37">
        <f>data!E751</f>
        <v>69.760946644453</v>
      </c>
      <c r="F756" s="36"/>
      <c r="G756" s="3">
        <f t="shared" si="88"/>
        <v>9.9425006997096686E-3</v>
      </c>
      <c r="H756" s="3">
        <f t="shared" si="89"/>
        <v>8.94420149485242E-3</v>
      </c>
      <c r="I756" s="3">
        <f t="shared" si="90"/>
        <v>7.4128877463102445E-3</v>
      </c>
      <c r="K756" s="3">
        <f t="shared" si="91"/>
        <v>254.68333019727092</v>
      </c>
      <c r="L756" s="3">
        <f t="shared" si="92"/>
        <v>229.48797528352713</v>
      </c>
      <c r="M756" s="3">
        <f t="shared" si="93"/>
        <v>182.17007788959344</v>
      </c>
    </row>
    <row r="757" spans="1:13" x14ac:dyDescent="0.25">
      <c r="A757" s="30" t="str">
        <f>data!A752</f>
        <v>364089866888392456_19668306</v>
      </c>
      <c r="B757" s="30" t="str">
        <f>data!B752</f>
        <v>people</v>
      </c>
      <c r="C757" s="35">
        <f>data!C752</f>
        <v>83.973898927762804</v>
      </c>
      <c r="D757" s="36">
        <f>data!D752</f>
        <v>39.7810137126746</v>
      </c>
      <c r="E757" s="37">
        <f>data!E752</f>
        <v>36.405666623948001</v>
      </c>
      <c r="F757" s="36"/>
      <c r="G757" s="3">
        <f t="shared" si="88"/>
        <v>6.6096089404393136E-3</v>
      </c>
      <c r="H757" s="3">
        <f t="shared" si="89"/>
        <v>2.7232266666405457E-3</v>
      </c>
      <c r="I757" s="3">
        <f t="shared" si="90"/>
        <v>2.5073132578225491E-3</v>
      </c>
      <c r="K757" s="3">
        <f t="shared" si="91"/>
        <v>168.35013583895349</v>
      </c>
      <c r="L757" s="3">
        <f t="shared" si="92"/>
        <v>68.698891262539945</v>
      </c>
      <c r="M757" s="3">
        <f t="shared" si="93"/>
        <v>60.964727457746783</v>
      </c>
    </row>
    <row r="758" spans="1:13" x14ac:dyDescent="0.25">
      <c r="A758" s="30" t="str">
        <f>data!A753</f>
        <v>364119248145552298_284746603</v>
      </c>
      <c r="B758" s="30" t="str">
        <f>data!B753</f>
        <v>people</v>
      </c>
      <c r="C758" s="35">
        <f>data!C753</f>
        <v>133.78041565209901</v>
      </c>
      <c r="D758" s="36">
        <f>data!D753</f>
        <v>87.526111751890298</v>
      </c>
      <c r="E758" s="37">
        <f>data!E753</f>
        <v>81.2464650348155</v>
      </c>
      <c r="F758" s="36"/>
      <c r="G758" s="3">
        <f t="shared" si="88"/>
        <v>9.4026777873145919E-3</v>
      </c>
      <c r="H758" s="3">
        <f t="shared" si="89"/>
        <v>9.0925472372343774E-3</v>
      </c>
      <c r="I758" s="3">
        <f t="shared" si="90"/>
        <v>9.0504069935673521E-3</v>
      </c>
      <c r="K758" s="3">
        <f t="shared" si="91"/>
        <v>240.70008688153843</v>
      </c>
      <c r="L758" s="3">
        <f t="shared" si="92"/>
        <v>233.32216151553675</v>
      </c>
      <c r="M758" s="3">
        <f t="shared" si="93"/>
        <v>222.62937468927944</v>
      </c>
    </row>
    <row r="759" spans="1:13" x14ac:dyDescent="0.25">
      <c r="A759" s="30" t="str">
        <f>data!A754</f>
        <v>364123581535878694_284749734</v>
      </c>
      <c r="B759" s="30" t="str">
        <f>data!B754</f>
        <v>people</v>
      </c>
      <c r="C759" s="35">
        <f>data!C754</f>
        <v>115.005564099278</v>
      </c>
      <c r="D759" s="36">
        <f>data!D754</f>
        <v>96.582308086633304</v>
      </c>
      <c r="E759" s="37">
        <f>data!E754</f>
        <v>101.19719979495</v>
      </c>
      <c r="F759" s="36"/>
      <c r="G759" s="3">
        <f t="shared" si="88"/>
        <v>9.8700986354146019E-3</v>
      </c>
      <c r="H759" s="3">
        <f t="shared" si="89"/>
        <v>9.7449300572047502E-3</v>
      </c>
      <c r="I759" s="3">
        <f t="shared" si="90"/>
        <v>1.0360551414872875E-2</v>
      </c>
      <c r="K759" s="3">
        <f t="shared" si="91"/>
        <v>252.80787130445111</v>
      </c>
      <c r="L759" s="3">
        <f t="shared" si="92"/>
        <v>250.18383335165566</v>
      </c>
      <c r="M759" s="3">
        <f t="shared" si="93"/>
        <v>255</v>
      </c>
    </row>
    <row r="760" spans="1:13" x14ac:dyDescent="0.25">
      <c r="A760" s="30" t="str">
        <f>data!A755</f>
        <v>364158016316591651_8522642</v>
      </c>
      <c r="B760" s="30" t="str">
        <f>data!B755</f>
        <v>people</v>
      </c>
      <c r="C760" s="35">
        <f>data!C755</f>
        <v>102.819791533171</v>
      </c>
      <c r="D760" s="36">
        <f>data!D755</f>
        <v>79.215173651159702</v>
      </c>
      <c r="E760" s="37">
        <f>data!E755</f>
        <v>56.424825921653998</v>
      </c>
      <c r="F760" s="36"/>
      <c r="G760" s="3">
        <f t="shared" si="88"/>
        <v>9.0570481726595393E-3</v>
      </c>
      <c r="H760" s="3">
        <f t="shared" si="89"/>
        <v>8.159162734733617E-3</v>
      </c>
      <c r="I760" s="3">
        <f t="shared" si="90"/>
        <v>5.2584828080117912E-3</v>
      </c>
      <c r="K760" s="3">
        <f t="shared" si="91"/>
        <v>231.74710825119206</v>
      </c>
      <c r="L760" s="3">
        <f t="shared" si="92"/>
        <v>209.19764030450656</v>
      </c>
      <c r="M760" s="3">
        <f t="shared" si="93"/>
        <v>128.93973634012377</v>
      </c>
    </row>
    <row r="761" spans="1:13" x14ac:dyDescent="0.25">
      <c r="A761" s="30" t="str">
        <f>data!A756</f>
        <v>364372788386656765_23076723</v>
      </c>
      <c r="B761" s="30" t="str">
        <f>data!B756</f>
        <v>people</v>
      </c>
      <c r="C761" s="35">
        <f>data!C756</f>
        <v>68.979292152590901</v>
      </c>
      <c r="D761" s="36">
        <f>data!D756</f>
        <v>62.649376308257402</v>
      </c>
      <c r="E761" s="37">
        <f>data!E756</f>
        <v>87.101114955786201</v>
      </c>
      <c r="F761" s="36"/>
      <c r="G761" s="3">
        <f t="shared" si="88"/>
        <v>4.3925472964428218E-3</v>
      </c>
      <c r="H761" s="3">
        <f t="shared" si="89"/>
        <v>5.786646229444658E-3</v>
      </c>
      <c r="I761" s="3">
        <f t="shared" si="90"/>
        <v>9.6824392243603074E-3</v>
      </c>
      <c r="K761" s="3">
        <f t="shared" si="91"/>
        <v>110.9207238926673</v>
      </c>
      <c r="L761" s="3">
        <f t="shared" si="92"/>
        <v>147.87690420698814</v>
      </c>
      <c r="M761" s="3">
        <f t="shared" si="93"/>
        <v>238.24542296196569</v>
      </c>
    </row>
    <row r="762" spans="1:13" x14ac:dyDescent="0.25">
      <c r="A762" s="30" t="str">
        <f>data!A757</f>
        <v>364141492160224553_29793126</v>
      </c>
      <c r="B762" s="30" t="str">
        <f>data!B757</f>
        <v>people</v>
      </c>
      <c r="C762" s="35">
        <f>data!C757</f>
        <v>131.71352898457801</v>
      </c>
      <c r="D762" s="36">
        <f>data!D757</f>
        <v>82.418888034516598</v>
      </c>
      <c r="E762" s="37">
        <f>data!E757</f>
        <v>55.157343329488597</v>
      </c>
      <c r="F762" s="36"/>
      <c r="G762" s="3">
        <f t="shared" si="88"/>
        <v>9.5552095751836683E-3</v>
      </c>
      <c r="H762" s="3">
        <f t="shared" si="89"/>
        <v>8.5502825318760529E-3</v>
      </c>
      <c r="I762" s="3">
        <f t="shared" si="90"/>
        <v>5.057971716042488E-3</v>
      </c>
      <c r="K762" s="3">
        <f t="shared" si="91"/>
        <v>244.65117723762171</v>
      </c>
      <c r="L762" s="3">
        <f t="shared" si="92"/>
        <v>219.30663377604625</v>
      </c>
      <c r="M762" s="3">
        <f t="shared" si="93"/>
        <v>123.98557302558325</v>
      </c>
    </row>
    <row r="763" spans="1:13" x14ac:dyDescent="0.25">
      <c r="A763" s="30" t="str">
        <f>data!A758</f>
        <v>364374811845487349_38052457</v>
      </c>
      <c r="B763" s="30" t="str">
        <f>data!B758</f>
        <v>people</v>
      </c>
      <c r="C763" s="35">
        <f>data!C758</f>
        <v>103.288809859455</v>
      </c>
      <c r="D763" s="36">
        <f>data!D758</f>
        <v>45.075569225511501</v>
      </c>
      <c r="E763" s="37">
        <f>data!E758</f>
        <v>88.797321542996301</v>
      </c>
      <c r="F763" s="36"/>
      <c r="G763" s="3">
        <f t="shared" si="88"/>
        <v>9.1026252257812197E-3</v>
      </c>
      <c r="H763" s="3">
        <f t="shared" si="89"/>
        <v>3.3372774453618416E-3</v>
      </c>
      <c r="I763" s="3">
        <f t="shared" si="90"/>
        <v>9.8311118240610503E-3</v>
      </c>
      <c r="K763" s="3">
        <f t="shared" si="91"/>
        <v>232.92770842354653</v>
      </c>
      <c r="L763" s="3">
        <f t="shared" si="92"/>
        <v>84.569822262810561</v>
      </c>
      <c r="M763" s="3">
        <f t="shared" si="93"/>
        <v>241.918777548392</v>
      </c>
    </row>
    <row r="764" spans="1:13" x14ac:dyDescent="0.25">
      <c r="A764" s="30" t="str">
        <f>data!A759</f>
        <v>364370271694500317_265701035</v>
      </c>
      <c r="B764" s="30" t="str">
        <f>data!B759</f>
        <v>people</v>
      </c>
      <c r="C764" s="35">
        <f>data!C759</f>
        <v>126.086206160023</v>
      </c>
      <c r="D764" s="36">
        <f>data!D759</f>
        <v>83.635076252723195</v>
      </c>
      <c r="E764" s="37">
        <f>data!E759</f>
        <v>64.737835875090795</v>
      </c>
      <c r="F764" s="36"/>
      <c r="G764" s="3">
        <f t="shared" si="88"/>
        <v>9.8494846714730806E-3</v>
      </c>
      <c r="H764" s="3">
        <f t="shared" si="89"/>
        <v>8.6891358525642177E-3</v>
      </c>
      <c r="I764" s="3">
        <f t="shared" si="90"/>
        <v>6.6059240880119363E-3</v>
      </c>
      <c r="K764" s="3">
        <f t="shared" si="91"/>
        <v>252.27389976141836</v>
      </c>
      <c r="L764" s="3">
        <f t="shared" si="92"/>
        <v>222.89547617828111</v>
      </c>
      <c r="M764" s="3">
        <f t="shared" si="93"/>
        <v>162.23188039216558</v>
      </c>
    </row>
    <row r="765" spans="1:13" x14ac:dyDescent="0.25">
      <c r="A765" s="30" t="str">
        <f>data!A760</f>
        <v>364383984597926926_55224928</v>
      </c>
      <c r="B765" s="30" t="str">
        <f>data!B760</f>
        <v>people</v>
      </c>
      <c r="C765" s="35">
        <f>data!C760</f>
        <v>152.65789867145099</v>
      </c>
      <c r="D765" s="36">
        <f>data!D760</f>
        <v>133.79129821863299</v>
      </c>
      <c r="E765" s="37">
        <f>data!E760</f>
        <v>135.89753940791999</v>
      </c>
      <c r="F765" s="36"/>
      <c r="G765" s="3">
        <f t="shared" si="88"/>
        <v>7.1773628629748397E-3</v>
      </c>
      <c r="H765" s="3">
        <f t="shared" si="89"/>
        <v>7.5991410394481611E-3</v>
      </c>
      <c r="I765" s="3">
        <f t="shared" si="90"/>
        <v>6.9146220106813087E-3</v>
      </c>
      <c r="K765" s="3">
        <f t="shared" si="91"/>
        <v>183.05688699749919</v>
      </c>
      <c r="L765" s="3">
        <f t="shared" si="92"/>
        <v>194.72316035508183</v>
      </c>
      <c r="M765" s="3">
        <f t="shared" si="93"/>
        <v>169.85908898568121</v>
      </c>
    </row>
    <row r="766" spans="1:13" x14ac:dyDescent="0.25">
      <c r="A766" s="30" t="str">
        <f>data!A761</f>
        <v>364389076344065981_188215338</v>
      </c>
      <c r="B766" s="30" t="str">
        <f>data!B761</f>
        <v>people</v>
      </c>
      <c r="C766" s="35">
        <f>data!C761</f>
        <v>119.49969029005899</v>
      </c>
      <c r="D766" s="36">
        <f>data!D761</f>
        <v>95.043957452261793</v>
      </c>
      <c r="E766" s="37">
        <f>data!E761</f>
        <v>84.554338075099295</v>
      </c>
      <c r="F766" s="36"/>
      <c r="G766" s="3">
        <f t="shared" si="88"/>
        <v>9.9530319334141804E-3</v>
      </c>
      <c r="H766" s="3">
        <f t="shared" si="89"/>
        <v>9.6654745808330989E-3</v>
      </c>
      <c r="I766" s="3">
        <f t="shared" si="90"/>
        <v>9.429003505054899E-3</v>
      </c>
      <c r="K766" s="3">
        <f t="shared" si="91"/>
        <v>254.95612484885706</v>
      </c>
      <c r="L766" s="3">
        <f t="shared" si="92"/>
        <v>248.13020452031682</v>
      </c>
      <c r="M766" s="3">
        <f t="shared" si="93"/>
        <v>231.98361504477941</v>
      </c>
    </row>
    <row r="767" spans="1:13" x14ac:dyDescent="0.25">
      <c r="A767" s="30" t="str">
        <f>data!A762</f>
        <v>364390506123388695_215650152</v>
      </c>
      <c r="B767" s="30" t="str">
        <f>data!B762</f>
        <v>people</v>
      </c>
      <c r="C767" s="35">
        <f>data!C762</f>
        <v>131.711628006322</v>
      </c>
      <c r="D767" s="36">
        <f>data!D762</f>
        <v>105.859658678286</v>
      </c>
      <c r="E767" s="37">
        <f>data!E762</f>
        <v>105.320229398949</v>
      </c>
      <c r="F767" s="36"/>
      <c r="G767" s="3">
        <f t="shared" si="88"/>
        <v>9.5553392970999067E-3</v>
      </c>
      <c r="H767" s="3">
        <f t="shared" si="89"/>
        <v>9.9247237961605471E-3</v>
      </c>
      <c r="I767" s="3">
        <f t="shared" si="90"/>
        <v>1.0303394430443031E-2</v>
      </c>
      <c r="K767" s="3">
        <f t="shared" si="91"/>
        <v>244.65453747498196</v>
      </c>
      <c r="L767" s="3">
        <f t="shared" si="92"/>
        <v>254.83083344371687</v>
      </c>
      <c r="M767" s="3">
        <f t="shared" si="93"/>
        <v>253.58778368492727</v>
      </c>
    </row>
    <row r="768" spans="1:13" x14ac:dyDescent="0.25">
      <c r="A768" s="30" t="str">
        <f>data!A763</f>
        <v>364390926152035459_11352746</v>
      </c>
      <c r="B768" s="30" t="str">
        <f>data!B763</f>
        <v>people</v>
      </c>
      <c r="C768" s="35">
        <f>data!C763</f>
        <v>91.146610278098095</v>
      </c>
      <c r="D768" s="36">
        <f>data!D763</f>
        <v>60.420094835319603</v>
      </c>
      <c r="E768" s="37">
        <f>data!E763</f>
        <v>76.439318210944407</v>
      </c>
      <c r="F768" s="36"/>
      <c r="G768" s="3">
        <f t="shared" si="88"/>
        <v>7.6483239667825718E-3</v>
      </c>
      <c r="H768" s="3">
        <f t="shared" si="89"/>
        <v>5.4539106234251398E-3</v>
      </c>
      <c r="I768" s="3">
        <f t="shared" si="90"/>
        <v>8.4157056965522489E-3</v>
      </c>
      <c r="K768" s="3">
        <f t="shared" si="91"/>
        <v>195.25637604395473</v>
      </c>
      <c r="L768" s="3">
        <f t="shared" si="92"/>
        <v>139.27692513772317</v>
      </c>
      <c r="M768" s="3">
        <f t="shared" si="93"/>
        <v>206.9473799902286</v>
      </c>
    </row>
    <row r="769" spans="1:13" x14ac:dyDescent="0.25">
      <c r="A769" s="30" t="str">
        <f>data!A764</f>
        <v>364395574856933687_284951175</v>
      </c>
      <c r="B769" s="30" t="str">
        <f>data!B764</f>
        <v>people</v>
      </c>
      <c r="C769" s="35">
        <f>data!C764</f>
        <v>132.70086291597201</v>
      </c>
      <c r="D769" s="36">
        <f>data!D764</f>
        <v>121.731481481481</v>
      </c>
      <c r="E769" s="37">
        <f>data!E764</f>
        <v>105.09989747533</v>
      </c>
      <c r="F769" s="36"/>
      <c r="G769" s="3">
        <f t="shared" si="88"/>
        <v>9.4851871782783131E-3</v>
      </c>
      <c r="H769" s="3">
        <f t="shared" si="89"/>
        <v>9.0487156154783893E-3</v>
      </c>
      <c r="I769" s="3">
        <f t="shared" si="90"/>
        <v>1.0309429906677955E-2</v>
      </c>
      <c r="K769" s="3">
        <f t="shared" si="91"/>
        <v>242.83735979676106</v>
      </c>
      <c r="L769" s="3">
        <f t="shared" si="92"/>
        <v>232.18927695838681</v>
      </c>
      <c r="M769" s="3">
        <f t="shared" si="93"/>
        <v>253.73690628286028</v>
      </c>
    </row>
    <row r="770" spans="1:13" x14ac:dyDescent="0.25">
      <c r="A770" s="30" t="str">
        <f>data!A765</f>
        <v>364392354093291408_31731620</v>
      </c>
      <c r="B770" s="30" t="str">
        <f>data!B765</f>
        <v>people</v>
      </c>
      <c r="C770" s="35">
        <f>data!C765</f>
        <v>130.53096031440899</v>
      </c>
      <c r="D770" s="36">
        <f>data!D765</f>
        <v>123.629351958648</v>
      </c>
      <c r="E770" s="37">
        <f>data!E765</f>
        <v>117.40339185783201</v>
      </c>
      <c r="F770" s="36"/>
      <c r="G770" s="3">
        <f t="shared" si="88"/>
        <v>9.6320609921985607E-3</v>
      </c>
      <c r="H770" s="3">
        <f t="shared" si="89"/>
        <v>8.8562517522085896E-3</v>
      </c>
      <c r="I770" s="3">
        <f t="shared" si="90"/>
        <v>9.4898722960002208E-3</v>
      </c>
      <c r="K770" s="3">
        <f t="shared" si="91"/>
        <v>246.64188944824309</v>
      </c>
      <c r="L770" s="3">
        <f t="shared" si="92"/>
        <v>227.21480123121421</v>
      </c>
      <c r="M770" s="3">
        <f t="shared" si="93"/>
        <v>233.48754147667933</v>
      </c>
    </row>
    <row r="771" spans="1:13" x14ac:dyDescent="0.25">
      <c r="A771" s="30" t="str">
        <f>data!A766</f>
        <v>364401608237406339_25561173</v>
      </c>
      <c r="B771" s="30" t="str">
        <f>data!B766</f>
        <v>people</v>
      </c>
      <c r="C771" s="35">
        <f>data!C766</f>
        <v>126.046595326583</v>
      </c>
      <c r="D771" s="36">
        <f>data!D766</f>
        <v>128.931276432141</v>
      </c>
      <c r="E771" s="37">
        <f>data!E766</f>
        <v>144.339164423939</v>
      </c>
      <c r="F771" s="36"/>
      <c r="G771" s="3">
        <f t="shared" si="88"/>
        <v>9.850899443106919E-3</v>
      </c>
      <c r="H771" s="3">
        <f t="shared" si="89"/>
        <v>8.241933915883088E-3</v>
      </c>
      <c r="I771" s="3">
        <f t="shared" si="90"/>
        <v>5.5425483986226267E-3</v>
      </c>
      <c r="K771" s="3">
        <f t="shared" si="91"/>
        <v>252.31054714250931</v>
      </c>
      <c r="L771" s="3">
        <f t="shared" si="92"/>
        <v>211.33696778418133</v>
      </c>
      <c r="M771" s="3">
        <f t="shared" si="93"/>
        <v>135.95833722701605</v>
      </c>
    </row>
    <row r="772" spans="1:13" x14ac:dyDescent="0.25">
      <c r="A772" s="30" t="str">
        <f>data!A767</f>
        <v>364404736912476857_35737257</v>
      </c>
      <c r="B772" s="30" t="str">
        <f>data!B767</f>
        <v>people</v>
      </c>
      <c r="C772" s="35">
        <f>data!C767</f>
        <v>160.911721987269</v>
      </c>
      <c r="D772" s="36">
        <f>data!D767</f>
        <v>126.40542099192599</v>
      </c>
      <c r="E772" s="37">
        <f>data!E767</f>
        <v>97.861495578623504</v>
      </c>
      <c r="F772" s="36"/>
      <c r="G772" s="3">
        <f t="shared" si="88"/>
        <v>5.9484801276575676E-3</v>
      </c>
      <c r="H772" s="3">
        <f t="shared" si="89"/>
        <v>8.5476440255352493E-3</v>
      </c>
      <c r="I772" s="3">
        <f t="shared" si="90"/>
        <v>1.0320074526594263E-2</v>
      </c>
      <c r="K772" s="3">
        <f t="shared" si="91"/>
        <v>151.22465850204003</v>
      </c>
      <c r="L772" s="3">
        <f t="shared" si="92"/>
        <v>219.23843819103965</v>
      </c>
      <c r="M772" s="3">
        <f t="shared" si="93"/>
        <v>253.99991011456189</v>
      </c>
    </row>
    <row r="773" spans="1:13" x14ac:dyDescent="0.25">
      <c r="A773" s="30" t="str">
        <f>data!A768</f>
        <v>364557903548455447_44021093</v>
      </c>
      <c r="B773" s="30" t="str">
        <f>data!B768</f>
        <v>people</v>
      </c>
      <c r="C773" s="35">
        <f>data!C768</f>
        <v>146.74777863214999</v>
      </c>
      <c r="D773" s="36">
        <f>data!D768</f>
        <v>135.83162458883299</v>
      </c>
      <c r="E773" s="37">
        <f>data!E768</f>
        <v>140.35100815925401</v>
      </c>
      <c r="F773" s="36"/>
      <c r="G773" s="3">
        <f t="shared" si="88"/>
        <v>7.999202919080765E-3</v>
      </c>
      <c r="H773" s="3">
        <f t="shared" si="89"/>
        <v>7.3124882681654202E-3</v>
      </c>
      <c r="I773" s="3">
        <f t="shared" si="90"/>
        <v>6.1900294705183349E-3</v>
      </c>
      <c r="K773" s="3">
        <f t="shared" si="91"/>
        <v>204.34533031339504</v>
      </c>
      <c r="L773" s="3">
        <f t="shared" si="92"/>
        <v>187.31425133368373</v>
      </c>
      <c r="M773" s="3">
        <f t="shared" si="93"/>
        <v>151.95609047717625</v>
      </c>
    </row>
    <row r="774" spans="1:13" x14ac:dyDescent="0.25">
      <c r="A774" s="30" t="str">
        <f>data!A769</f>
        <v>364563041033346046_23965469</v>
      </c>
      <c r="B774" s="30" t="str">
        <f>data!B769</f>
        <v>people</v>
      </c>
      <c r="C774" s="35">
        <f>data!C769</f>
        <v>194.577886710239</v>
      </c>
      <c r="D774" s="36">
        <f>data!D769</f>
        <v>162.78780597206199</v>
      </c>
      <c r="E774" s="37">
        <f>data!E769</f>
        <v>145.56383228672701</v>
      </c>
      <c r="F774" s="36"/>
      <c r="G774" s="3">
        <f t="shared" si="88"/>
        <v>1.7820729036103014E-3</v>
      </c>
      <c r="H774" s="3">
        <f t="shared" si="89"/>
        <v>3.4534658419590179E-3</v>
      </c>
      <c r="I774" s="3">
        <f t="shared" si="90"/>
        <v>5.3461363257327364E-3</v>
      </c>
      <c r="K774" s="3">
        <f t="shared" si="91"/>
        <v>43.300588166099558</v>
      </c>
      <c r="L774" s="3">
        <f t="shared" si="92"/>
        <v>87.572860593395959</v>
      </c>
      <c r="M774" s="3">
        <f t="shared" si="93"/>
        <v>131.10545115229993</v>
      </c>
    </row>
    <row r="775" spans="1:13" x14ac:dyDescent="0.25">
      <c r="A775" s="30" t="str">
        <f>data!A770</f>
        <v>364563490616544965_50094514</v>
      </c>
      <c r="B775" s="30" t="str">
        <f>data!B770</f>
        <v>people</v>
      </c>
      <c r="C775" s="35">
        <f>data!C770</f>
        <v>117.242225212525</v>
      </c>
      <c r="D775" s="36">
        <f>data!D770</f>
        <v>46.619024734076604</v>
      </c>
      <c r="E775" s="37">
        <f>data!E770</f>
        <v>61.374140287923403</v>
      </c>
      <c r="F775" s="36"/>
      <c r="G775" s="3">
        <f t="shared" si="88"/>
        <v>9.9268786199371573E-3</v>
      </c>
      <c r="H775" s="3">
        <f t="shared" si="89"/>
        <v>3.5295190645892667E-3</v>
      </c>
      <c r="I775" s="3">
        <f t="shared" si="90"/>
        <v>6.0573652147352004E-3</v>
      </c>
      <c r="K775" s="3">
        <f t="shared" si="91"/>
        <v>254.27866537563966</v>
      </c>
      <c r="L775" s="3">
        <f t="shared" si="92"/>
        <v>89.538553807280394</v>
      </c>
      <c r="M775" s="3">
        <f t="shared" si="93"/>
        <v>148.67826488310763</v>
      </c>
    </row>
    <row r="776" spans="1:13" x14ac:dyDescent="0.25">
      <c r="A776" s="30" t="str">
        <f>data!A771</f>
        <v>364564444741380073_240205776</v>
      </c>
      <c r="B776" s="30" t="str">
        <f>data!B771</f>
        <v>people</v>
      </c>
      <c r="C776" s="35">
        <f>data!C771</f>
        <v>135.994606775172</v>
      </c>
      <c r="D776" s="36">
        <f>data!D771</f>
        <v>111.427698748344</v>
      </c>
      <c r="E776" s="37">
        <f>data!E771</f>
        <v>120.760327224571</v>
      </c>
      <c r="F776" s="36"/>
      <c r="G776" s="3">
        <f t="shared" ref="G776:G839" si="94">_xlfn.NORM.DIST(C776,C$5,C$4,0)</f>
        <v>9.2147421642604817E-3</v>
      </c>
      <c r="H776" s="3">
        <f t="shared" ref="H776:H839" si="95">_xlfn.NORM.DIST(D776,D$5,D$4,0)</f>
        <v>9.7804815804685176E-3</v>
      </c>
      <c r="I776" s="3">
        <f t="shared" ref="I776:I839" si="96">_xlfn.NORM.DIST(E776,E$5,E$4,0)</f>
        <v>9.1147708490034313E-3</v>
      </c>
      <c r="K776" s="3">
        <f t="shared" ref="K776:K839" si="97">(255/(G$4-G$5))*(G776-G$5)</f>
        <v>235.83191718270186</v>
      </c>
      <c r="L776" s="3">
        <f t="shared" ref="L776:L839" si="98">(255/(H$4-H$5))*(H776-H$5)</f>
        <v>251.10270812915979</v>
      </c>
      <c r="M776" s="3">
        <f t="shared" ref="M776:M839" si="99">(255/(I$4-I$5))*(I776-I$5)</f>
        <v>224.21965604604662</v>
      </c>
    </row>
    <row r="777" spans="1:13" x14ac:dyDescent="0.25">
      <c r="A777" s="30" t="str">
        <f>data!A772</f>
        <v>364565298780999404_50094514</v>
      </c>
      <c r="B777" s="30" t="str">
        <f>data!B772</f>
        <v>people</v>
      </c>
      <c r="C777" s="35">
        <f>data!C772</f>
        <v>73.065658507411698</v>
      </c>
      <c r="D777" s="36">
        <f>data!D772</f>
        <v>30.240954333803199</v>
      </c>
      <c r="E777" s="37">
        <f>data!E772</f>
        <v>60.2448844461532</v>
      </c>
      <c r="F777" s="36"/>
      <c r="G777" s="3">
        <f t="shared" si="94"/>
        <v>4.9785730180964705E-3</v>
      </c>
      <c r="H777" s="3">
        <f t="shared" si="95"/>
        <v>1.8068389096895972E-3</v>
      </c>
      <c r="I777" s="3">
        <f t="shared" si="96"/>
        <v>5.873553707442131E-3</v>
      </c>
      <c r="K777" s="3">
        <f t="shared" si="97"/>
        <v>126.10077658587979</v>
      </c>
      <c r="L777" s="3">
        <f t="shared" si="98"/>
        <v>45.013672769131858</v>
      </c>
      <c r="M777" s="3">
        <f t="shared" si="99"/>
        <v>144.13670951438453</v>
      </c>
    </row>
    <row r="778" spans="1:13" x14ac:dyDescent="0.25">
      <c r="A778" s="30" t="str">
        <f>data!A773</f>
        <v>364566120226439081_41938918</v>
      </c>
      <c r="B778" s="30" t="str">
        <f>data!B773</f>
        <v>people</v>
      </c>
      <c r="C778" s="35">
        <f>data!C773</f>
        <v>134.41039771028201</v>
      </c>
      <c r="D778" s="36">
        <f>data!D773</f>
        <v>106.745834935281</v>
      </c>
      <c r="E778" s="37">
        <f>data!E773</f>
        <v>93.010572856593598</v>
      </c>
      <c r="F778" s="36"/>
      <c r="G778" s="3">
        <f t="shared" si="94"/>
        <v>9.3517247347767452E-3</v>
      </c>
      <c r="H778" s="3">
        <f t="shared" si="95"/>
        <v>9.9143630205917287E-3</v>
      </c>
      <c r="I778" s="3">
        <f t="shared" si="96"/>
        <v>1.0124987184764492E-2</v>
      </c>
      <c r="K778" s="3">
        <f t="shared" si="97"/>
        <v>239.38023010081221</v>
      </c>
      <c r="L778" s="3">
        <f t="shared" si="98"/>
        <v>254.56304589281689</v>
      </c>
      <c r="M778" s="3">
        <f t="shared" si="99"/>
        <v>249.17975506711821</v>
      </c>
    </row>
    <row r="779" spans="1:13" x14ac:dyDescent="0.25">
      <c r="A779" s="30" t="str">
        <f>data!A774</f>
        <v>364395871301951802_284951175</v>
      </c>
      <c r="B779" s="30" t="str">
        <f>data!B774</f>
        <v>people</v>
      </c>
      <c r="C779" s="35">
        <f>data!C774</f>
        <v>105.738562091503</v>
      </c>
      <c r="D779" s="36">
        <f>data!D774</f>
        <v>99.3024904951087</v>
      </c>
      <c r="E779" s="37">
        <f>data!E774</f>
        <v>88.431276432141402</v>
      </c>
      <c r="F779" s="36"/>
      <c r="G779" s="3">
        <f t="shared" si="94"/>
        <v>9.3236570362348909E-3</v>
      </c>
      <c r="H779" s="3">
        <f t="shared" si="95"/>
        <v>9.8516043238612051E-3</v>
      </c>
      <c r="I779" s="3">
        <f t="shared" si="96"/>
        <v>9.8004450148457649E-3</v>
      </c>
      <c r="K779" s="3">
        <f t="shared" si="97"/>
        <v>238.65318156505808</v>
      </c>
      <c r="L779" s="3">
        <f t="shared" si="98"/>
        <v>252.94096677494457</v>
      </c>
      <c r="M779" s="3">
        <f t="shared" si="99"/>
        <v>241.16107192873659</v>
      </c>
    </row>
    <row r="780" spans="1:13" x14ac:dyDescent="0.25">
      <c r="A780" s="30" t="str">
        <f>data!A775</f>
        <v>363934279137459679_4841246</v>
      </c>
      <c r="B780" s="30" t="str">
        <f>data!B775</f>
        <v>basketball</v>
      </c>
      <c r="C780" s="35">
        <f>data!C775</f>
        <v>120.35927421077299</v>
      </c>
      <c r="D780" s="36">
        <f>data!D775</f>
        <v>109.502904865649</v>
      </c>
      <c r="E780" s="37">
        <f>data!E775</f>
        <v>102.867764535007</v>
      </c>
      <c r="F780" s="36"/>
      <c r="G780" s="3">
        <f t="shared" si="94"/>
        <v>9.9547014020224117E-3</v>
      </c>
      <c r="H780" s="3">
        <f t="shared" si="95"/>
        <v>9.8514881511264814E-3</v>
      </c>
      <c r="I780" s="3">
        <f t="shared" si="96"/>
        <v>1.0351646488931845E-2</v>
      </c>
      <c r="K780" s="3">
        <f t="shared" si="97"/>
        <v>254.99936974495324</v>
      </c>
      <c r="L780" s="3">
        <f t="shared" si="98"/>
        <v>252.93796414141519</v>
      </c>
      <c r="M780" s="3">
        <f t="shared" si="99"/>
        <v>254.77997996528541</v>
      </c>
    </row>
    <row r="781" spans="1:13" x14ac:dyDescent="0.25">
      <c r="A781" s="30" t="str">
        <f>data!A776</f>
        <v>363935140162398120_9537648</v>
      </c>
      <c r="B781" s="30" t="str">
        <f>data!B776</f>
        <v>basketball</v>
      </c>
      <c r="C781" s="35">
        <f>data!C776</f>
        <v>114.442041522491</v>
      </c>
      <c r="D781" s="36">
        <f>data!D776</f>
        <v>102.021081635268</v>
      </c>
      <c r="E781" s="37">
        <f>data!E776</f>
        <v>96.616280063223499</v>
      </c>
      <c r="F781" s="36"/>
      <c r="G781" s="3">
        <f t="shared" si="94"/>
        <v>9.8510037651700511E-3</v>
      </c>
      <c r="H781" s="3">
        <f t="shared" si="95"/>
        <v>9.9138586846770783E-3</v>
      </c>
      <c r="I781" s="3">
        <f t="shared" si="96"/>
        <v>1.028520147140108E-2</v>
      </c>
      <c r="K781" s="3">
        <f t="shared" si="97"/>
        <v>252.313249437574</v>
      </c>
      <c r="L781" s="3">
        <f t="shared" si="98"/>
        <v>254.5500106833851</v>
      </c>
      <c r="M781" s="3">
        <f t="shared" si="99"/>
        <v>253.13827792749831</v>
      </c>
    </row>
    <row r="782" spans="1:13" x14ac:dyDescent="0.25">
      <c r="A782" s="30" t="str">
        <f>data!A777</f>
        <v>363935200669157153_812384</v>
      </c>
      <c r="B782" s="30" t="str">
        <f>data!B777</f>
        <v>basketball</v>
      </c>
      <c r="C782" s="35">
        <f>data!C777</f>
        <v>95.538564227433795</v>
      </c>
      <c r="D782" s="36">
        <f>data!D777</f>
        <v>88.273409799649599</v>
      </c>
      <c r="E782" s="37">
        <f>data!E777</f>
        <v>78.737120338331394</v>
      </c>
      <c r="F782" s="36"/>
      <c r="G782" s="3">
        <f t="shared" si="94"/>
        <v>8.2321619722350563E-3</v>
      </c>
      <c r="H782" s="3">
        <f t="shared" si="95"/>
        <v>9.1622968028640828E-3</v>
      </c>
      <c r="I782" s="3">
        <f t="shared" si="96"/>
        <v>8.730296159617611E-3</v>
      </c>
      <c r="K782" s="3">
        <f t="shared" si="97"/>
        <v>210.3797594716651</v>
      </c>
      <c r="L782" s="3">
        <f t="shared" si="98"/>
        <v>235.12492861846772</v>
      </c>
      <c r="M782" s="3">
        <f t="shared" si="99"/>
        <v>214.72017956912336</v>
      </c>
    </row>
    <row r="783" spans="1:13" x14ac:dyDescent="0.25">
      <c r="A783" s="30" t="str">
        <f>data!A778</f>
        <v>363935220626529702_28718238</v>
      </c>
      <c r="B783" s="30" t="str">
        <f>data!B778</f>
        <v>basketball</v>
      </c>
      <c r="C783" s="35">
        <f>data!C778</f>
        <v>121.07611388782</v>
      </c>
      <c r="D783" s="36">
        <f>data!D778</f>
        <v>113.690866760647</v>
      </c>
      <c r="E783" s="37">
        <f>data!E778</f>
        <v>96.562241018411697</v>
      </c>
      <c r="F783" s="36"/>
      <c r="G783" s="3">
        <f t="shared" si="94"/>
        <v>9.9525918379492744E-3</v>
      </c>
      <c r="H783" s="3">
        <f t="shared" si="95"/>
        <v>9.6692080361914685E-3</v>
      </c>
      <c r="I783" s="3">
        <f t="shared" si="96"/>
        <v>1.028344726451895E-2</v>
      </c>
      <c r="K783" s="3">
        <f t="shared" si="97"/>
        <v>254.94472488448608</v>
      </c>
      <c r="L783" s="3">
        <f t="shared" si="98"/>
        <v>248.22670046892333</v>
      </c>
      <c r="M783" s="3">
        <f t="shared" si="99"/>
        <v>253.09493555029508</v>
      </c>
    </row>
    <row r="784" spans="1:13" x14ac:dyDescent="0.25">
      <c r="A784" s="30" t="str">
        <f>data!A779</f>
        <v>363941674382392778_143595382</v>
      </c>
      <c r="B784" s="30" t="str">
        <f>data!B779</f>
        <v>basketball</v>
      </c>
      <c r="C784" s="35">
        <f>data!C779</f>
        <v>110.02743602887701</v>
      </c>
      <c r="D784" s="36">
        <f>data!D779</f>
        <v>96.144570464351304</v>
      </c>
      <c r="E784" s="37">
        <f>data!E779</f>
        <v>73.324768251527104</v>
      </c>
      <c r="F784" s="36"/>
      <c r="G784" s="3">
        <f t="shared" si="94"/>
        <v>9.6365313048449308E-3</v>
      </c>
      <c r="H784" s="3">
        <f t="shared" si="95"/>
        <v>9.7237062185203411E-3</v>
      </c>
      <c r="I784" s="3">
        <f t="shared" si="96"/>
        <v>7.9619242934426022E-3</v>
      </c>
      <c r="K784" s="3">
        <f t="shared" si="97"/>
        <v>246.75768569919182</v>
      </c>
      <c r="L784" s="3">
        <f t="shared" si="98"/>
        <v>249.63527598312243</v>
      </c>
      <c r="M784" s="3">
        <f t="shared" si="99"/>
        <v>195.73549561003327</v>
      </c>
    </row>
    <row r="785" spans="1:13" x14ac:dyDescent="0.25">
      <c r="A785" s="30" t="str">
        <f>data!A780</f>
        <v>363947445620237006_189551719</v>
      </c>
      <c r="B785" s="30" t="str">
        <f>data!B780</f>
        <v>basketball</v>
      </c>
      <c r="C785" s="35">
        <f>data!C780</f>
        <v>151.03037293348601</v>
      </c>
      <c r="D785" s="36">
        <f>data!D780</f>
        <v>116.646738433935</v>
      </c>
      <c r="E785" s="37">
        <f>data!E780</f>
        <v>115.649194754154</v>
      </c>
      <c r="F785" s="36"/>
      <c r="G785" s="3">
        <f t="shared" si="94"/>
        <v>7.4109290255414849E-3</v>
      </c>
      <c r="H785" s="3">
        <f t="shared" si="95"/>
        <v>9.4803551085316275E-3</v>
      </c>
      <c r="I785" s="3">
        <f t="shared" si="96"/>
        <v>9.6627265919435722E-3</v>
      </c>
      <c r="K785" s="3">
        <f t="shared" si="97"/>
        <v>189.1070423475208</v>
      </c>
      <c r="L785" s="3">
        <f t="shared" si="98"/>
        <v>243.34555401010769</v>
      </c>
      <c r="M785" s="3">
        <f t="shared" si="99"/>
        <v>237.75836960550117</v>
      </c>
    </row>
    <row r="786" spans="1:13" x14ac:dyDescent="0.25">
      <c r="A786" s="30" t="str">
        <f>data!A781</f>
        <v>363948264724583210_259955467</v>
      </c>
      <c r="B786" s="30" t="str">
        <f>data!B781</f>
        <v>basketball</v>
      </c>
      <c r="C786" s="35">
        <f>data!C781</f>
        <v>114.20614934426899</v>
      </c>
      <c r="D786" s="36">
        <f>data!D781</f>
        <v>103.245482506728</v>
      </c>
      <c r="E786" s="37">
        <f>data!E781</f>
        <v>85.3827694476484</v>
      </c>
      <c r="F786" s="36"/>
      <c r="G786" s="3">
        <f t="shared" si="94"/>
        <v>9.8424437248377291E-3</v>
      </c>
      <c r="H786" s="3">
        <f t="shared" si="95"/>
        <v>9.9271638064662767E-3</v>
      </c>
      <c r="I786" s="3">
        <f t="shared" si="96"/>
        <v>9.515272827871353E-3</v>
      </c>
      <c r="K786" s="3">
        <f t="shared" si="97"/>
        <v>252.09151537625328</v>
      </c>
      <c r="L786" s="3">
        <f t="shared" si="98"/>
        <v>254.89389864376892</v>
      </c>
      <c r="M786" s="3">
        <f t="shared" si="99"/>
        <v>234.1151296162175</v>
      </c>
    </row>
    <row r="787" spans="1:13" x14ac:dyDescent="0.25">
      <c r="A787" s="30" t="str">
        <f>data!A782</f>
        <v>363951904771151850_184858460</v>
      </c>
      <c r="B787" s="30" t="str">
        <f>data!B782</f>
        <v>basketball</v>
      </c>
      <c r="C787" s="35">
        <f>data!C782</f>
        <v>117.21050664274399</v>
      </c>
      <c r="D787" s="36">
        <f>data!D782</f>
        <v>97.414562775001002</v>
      </c>
      <c r="E787" s="37">
        <f>data!E782</f>
        <v>78.183198769703907</v>
      </c>
      <c r="F787" s="36"/>
      <c r="G787" s="3">
        <f t="shared" si="94"/>
        <v>9.9262872560270492E-3</v>
      </c>
      <c r="H787" s="3">
        <f t="shared" si="95"/>
        <v>9.7822057850073703E-3</v>
      </c>
      <c r="I787" s="3">
        <f t="shared" si="96"/>
        <v>8.6562189869971613E-3</v>
      </c>
      <c r="K787" s="3">
        <f t="shared" si="97"/>
        <v>254.26334704577016</v>
      </c>
      <c r="L787" s="3">
        <f t="shared" si="98"/>
        <v>251.14727240985897</v>
      </c>
      <c r="M787" s="3">
        <f t="shared" si="99"/>
        <v>212.88990470783389</v>
      </c>
    </row>
    <row r="788" spans="1:13" x14ac:dyDescent="0.25">
      <c r="A788" s="30" t="str">
        <f>data!A783</f>
        <v>364030495317042218_232369616</v>
      </c>
      <c r="B788" s="30" t="str">
        <f>data!B783</f>
        <v>basketball</v>
      </c>
      <c r="C788" s="35">
        <f>data!C783</f>
        <v>129.92697253193199</v>
      </c>
      <c r="D788" s="36">
        <f>data!D783</f>
        <v>94.7755457302747</v>
      </c>
      <c r="E788" s="37">
        <f>data!E783</f>
        <v>90.1344141142295</v>
      </c>
      <c r="F788" s="36"/>
      <c r="G788" s="3">
        <f t="shared" si="94"/>
        <v>9.6683019474535382E-3</v>
      </c>
      <c r="H788" s="3">
        <f t="shared" si="95"/>
        <v>9.6502274878087109E-3</v>
      </c>
      <c r="I788" s="3">
        <f t="shared" si="96"/>
        <v>9.9363160717726249E-3</v>
      </c>
      <c r="K788" s="3">
        <f t="shared" si="97"/>
        <v>247.58065303846661</v>
      </c>
      <c r="L788" s="3">
        <f t="shared" si="98"/>
        <v>247.73612381928965</v>
      </c>
      <c r="M788" s="3">
        <f t="shared" si="99"/>
        <v>244.51813012997539</v>
      </c>
    </row>
    <row r="789" spans="1:13" x14ac:dyDescent="0.25">
      <c r="A789" s="30" t="str">
        <f>data!A784</f>
        <v>364037469443294272_49106632</v>
      </c>
      <c r="B789" s="30" t="str">
        <f>data!B784</f>
        <v>basketball</v>
      </c>
      <c r="C789" s="35">
        <f>data!C784</f>
        <v>133.00620487846501</v>
      </c>
      <c r="D789" s="36">
        <f>data!D784</f>
        <v>116.103838267333</v>
      </c>
      <c r="E789" s="37">
        <f>data!E784</f>
        <v>98.061525481652396</v>
      </c>
      <c r="F789" s="36"/>
      <c r="G789" s="3">
        <f t="shared" si="94"/>
        <v>9.4624733448442303E-3</v>
      </c>
      <c r="H789" s="3">
        <f t="shared" si="95"/>
        <v>9.5186256839170386E-3</v>
      </c>
      <c r="I789" s="3">
        <f t="shared" si="96"/>
        <v>1.0324680916506741E-2</v>
      </c>
      <c r="K789" s="3">
        <f t="shared" si="97"/>
        <v>242.24899451576064</v>
      </c>
      <c r="L789" s="3">
        <f t="shared" si="98"/>
        <v>244.33470618176904</v>
      </c>
      <c r="M789" s="3">
        <f t="shared" si="99"/>
        <v>254.11372330909759</v>
      </c>
    </row>
    <row r="790" spans="1:13" x14ac:dyDescent="0.25">
      <c r="A790" s="30" t="str">
        <f>data!A785</f>
        <v>364046465597282446_48377661</v>
      </c>
      <c r="B790" s="30" t="str">
        <f>data!B785</f>
        <v>basketball</v>
      </c>
      <c r="C790" s="35">
        <f>data!C785</f>
        <v>107.618843179973</v>
      </c>
      <c r="D790" s="36">
        <f>data!D785</f>
        <v>91.2146930667692</v>
      </c>
      <c r="E790" s="37">
        <f>data!E785</f>
        <v>72.580417788030104</v>
      </c>
      <c r="F790" s="36"/>
      <c r="G790" s="3">
        <f t="shared" si="94"/>
        <v>9.4729002406465593E-3</v>
      </c>
      <c r="H790" s="3">
        <f t="shared" si="95"/>
        <v>9.4103720496574988E-3</v>
      </c>
      <c r="I790" s="3">
        <f t="shared" si="96"/>
        <v>7.8495408669026889E-3</v>
      </c>
      <c r="K790" s="3">
        <f t="shared" si="97"/>
        <v>242.51908646199698</v>
      </c>
      <c r="L790" s="3">
        <f t="shared" si="98"/>
        <v>241.53675197439966</v>
      </c>
      <c r="M790" s="3">
        <f t="shared" si="99"/>
        <v>192.95876219614496</v>
      </c>
    </row>
    <row r="791" spans="1:13" x14ac:dyDescent="0.25">
      <c r="A791" s="30" t="str">
        <f>data!A786</f>
        <v>364070692503441220_13344882</v>
      </c>
      <c r="B791" s="30" t="str">
        <f>data!B786</f>
        <v>basketball</v>
      </c>
      <c r="C791" s="35">
        <f>data!C786</f>
        <v>133.361346063479</v>
      </c>
      <c r="D791" s="36">
        <f>data!D786</f>
        <v>91.140501516510696</v>
      </c>
      <c r="E791" s="37">
        <f>data!E786</f>
        <v>95.859135375282904</v>
      </c>
      <c r="F791" s="36"/>
      <c r="G791" s="3">
        <f t="shared" si="94"/>
        <v>9.435434401016211E-3</v>
      </c>
      <c r="H791" s="3">
        <f t="shared" si="95"/>
        <v>9.4046525710667871E-3</v>
      </c>
      <c r="I791" s="3">
        <f t="shared" si="96"/>
        <v>1.0258808570829845E-2</v>
      </c>
      <c r="K791" s="3">
        <f t="shared" si="97"/>
        <v>241.54859421435421</v>
      </c>
      <c r="L791" s="3">
        <f t="shared" si="98"/>
        <v>241.38892470470753</v>
      </c>
      <c r="M791" s="3">
        <f t="shared" si="99"/>
        <v>252.48617066255784</v>
      </c>
    </row>
    <row r="792" spans="1:13" x14ac:dyDescent="0.25">
      <c r="A792" s="30" t="str">
        <f>data!A787</f>
        <v>364084916982187855_12829928</v>
      </c>
      <c r="B792" s="30" t="str">
        <f>data!B787</f>
        <v>basketball</v>
      </c>
      <c r="C792" s="35">
        <f>data!C787</f>
        <v>132.21474646503401</v>
      </c>
      <c r="D792" s="36">
        <f>data!D787</f>
        <v>112.85793925413201</v>
      </c>
      <c r="E792" s="37">
        <f>data!E787</f>
        <v>89.685473535819497</v>
      </c>
      <c r="F792" s="36"/>
      <c r="G792" s="3">
        <f t="shared" si="94"/>
        <v>9.5203206508214719E-3</v>
      </c>
      <c r="H792" s="3">
        <f t="shared" si="95"/>
        <v>9.7135976133486783E-3</v>
      </c>
      <c r="I792" s="3">
        <f t="shared" si="96"/>
        <v>9.9021992350675266E-3</v>
      </c>
      <c r="K792" s="3">
        <f t="shared" si="97"/>
        <v>243.74743583061797</v>
      </c>
      <c r="L792" s="3">
        <f t="shared" si="98"/>
        <v>249.37400609999887</v>
      </c>
      <c r="M792" s="3">
        <f t="shared" si="99"/>
        <v>243.67518234512946</v>
      </c>
    </row>
    <row r="793" spans="1:13" x14ac:dyDescent="0.25">
      <c r="A793" s="30" t="str">
        <f>data!A788</f>
        <v>364061057445182583_182601198</v>
      </c>
      <c r="B793" s="30" t="str">
        <f>data!B788</f>
        <v>misc</v>
      </c>
      <c r="C793" s="35">
        <f>data!C788</f>
        <v>166.648991840745</v>
      </c>
      <c r="D793" s="36">
        <f>data!D788</f>
        <v>91.1845550856508</v>
      </c>
      <c r="E793" s="37">
        <f>data!E788</f>
        <v>87.749903883121803</v>
      </c>
      <c r="F793" s="36"/>
      <c r="G793" s="3">
        <f t="shared" si="94"/>
        <v>5.0916791325118851E-3</v>
      </c>
      <c r="H793" s="3">
        <f t="shared" si="95"/>
        <v>9.4080521425890847E-3</v>
      </c>
      <c r="I793" s="3">
        <f t="shared" si="96"/>
        <v>9.7412702854337112E-3</v>
      </c>
      <c r="K793" s="3">
        <f t="shared" si="97"/>
        <v>129.03060835487722</v>
      </c>
      <c r="L793" s="3">
        <f t="shared" si="98"/>
        <v>241.47679099676438</v>
      </c>
      <c r="M793" s="3">
        <f t="shared" si="99"/>
        <v>239.6990018221814</v>
      </c>
    </row>
    <row r="794" spans="1:13" x14ac:dyDescent="0.25">
      <c r="A794" s="30" t="str">
        <f>data!A789</f>
        <v>364076126842839613_32982743</v>
      </c>
      <c r="B794" s="30" t="str">
        <f>data!B789</f>
        <v>misc</v>
      </c>
      <c r="C794" s="35">
        <f>data!C789</f>
        <v>72.5865158699646</v>
      </c>
      <c r="D794" s="36">
        <f>data!D789</f>
        <v>85.864560639070405</v>
      </c>
      <c r="E794" s="37">
        <f>data!E789</f>
        <v>101.822290572002</v>
      </c>
      <c r="F794" s="36"/>
      <c r="G794" s="3">
        <f t="shared" si="94"/>
        <v>4.908641417317945E-3</v>
      </c>
      <c r="H794" s="3">
        <f t="shared" si="95"/>
        <v>8.9282826061359115E-3</v>
      </c>
      <c r="I794" s="3">
        <f t="shared" si="96"/>
        <v>1.0359501261200849E-2</v>
      </c>
      <c r="K794" s="3">
        <f t="shared" si="97"/>
        <v>124.28931107248356</v>
      </c>
      <c r="L794" s="3">
        <f t="shared" si="98"/>
        <v>229.07653116005122</v>
      </c>
      <c r="M794" s="3">
        <f t="shared" si="99"/>
        <v>254.97405314217042</v>
      </c>
    </row>
    <row r="795" spans="1:13" x14ac:dyDescent="0.25">
      <c r="A795" s="30" t="str">
        <f>data!A790</f>
        <v>364097309454507358_11363462</v>
      </c>
      <c r="B795" s="30" t="str">
        <f>data!B790</f>
        <v>misc</v>
      </c>
      <c r="C795" s="35">
        <f>data!C790</f>
        <v>146.151341364432</v>
      </c>
      <c r="D795" s="36">
        <f>data!D790</f>
        <v>89.741029091375097</v>
      </c>
      <c r="E795" s="37">
        <f>data!E790</f>
        <v>69.247436883250003</v>
      </c>
      <c r="F795" s="36"/>
      <c r="G795" s="3">
        <f t="shared" si="94"/>
        <v>8.0774339432723944E-3</v>
      </c>
      <c r="H795" s="3">
        <f t="shared" si="95"/>
        <v>9.2914756901404869E-3</v>
      </c>
      <c r="I795" s="3">
        <f t="shared" si="96"/>
        <v>7.3317828669911787E-3</v>
      </c>
      <c r="K795" s="3">
        <f t="shared" si="97"/>
        <v>206.3717790264684</v>
      </c>
      <c r="L795" s="3">
        <f t="shared" si="98"/>
        <v>238.46372286431964</v>
      </c>
      <c r="M795" s="3">
        <f t="shared" si="99"/>
        <v>180.16616472046928</v>
      </c>
    </row>
    <row r="796" spans="1:13" x14ac:dyDescent="0.25">
      <c r="A796" s="30" t="str">
        <f>data!A791</f>
        <v>364105054914379222_37761566</v>
      </c>
      <c r="B796" s="30" t="str">
        <f>data!B791</f>
        <v>misc</v>
      </c>
      <c r="C796" s="35">
        <f>data!C791</f>
        <v>24.562155581186701</v>
      </c>
      <c r="D796" s="36">
        <f>data!D791</f>
        <v>135.862499466017</v>
      </c>
      <c r="E796" s="37">
        <f>data!E791</f>
        <v>100.2182173523</v>
      </c>
      <c r="F796" s="36"/>
      <c r="G796" s="3">
        <f t="shared" si="94"/>
        <v>5.7577316778715929E-4</v>
      </c>
      <c r="H796" s="3">
        <f t="shared" si="95"/>
        <v>7.3080898364167512E-3</v>
      </c>
      <c r="I796" s="3">
        <f t="shared" si="96"/>
        <v>1.0356710355829536E-2</v>
      </c>
      <c r="K796" s="3">
        <f t="shared" si="97"/>
        <v>12.053335909096875</v>
      </c>
      <c r="L796" s="3">
        <f t="shared" si="98"/>
        <v>187.20056821624206</v>
      </c>
      <c r="M796" s="3">
        <f t="shared" si="99"/>
        <v>254.90509635345057</v>
      </c>
    </row>
    <row r="797" spans="1:13" x14ac:dyDescent="0.25">
      <c r="A797" s="30" t="str">
        <f>data!A792</f>
        <v>364150207288000720_50214687</v>
      </c>
      <c r="B797" s="30" t="str">
        <f>data!B792</f>
        <v>misc</v>
      </c>
      <c r="C797" s="35">
        <f>data!C792</f>
        <v>108.08737024221401</v>
      </c>
      <c r="D797" s="36">
        <f>data!D792</f>
        <v>95.310222563970996</v>
      </c>
      <c r="E797" s="37">
        <f>data!E792</f>
        <v>75.180998761160197</v>
      </c>
      <c r="F797" s="36"/>
      <c r="G797" s="3">
        <f t="shared" si="94"/>
        <v>9.5072011120840606E-3</v>
      </c>
      <c r="H797" s="3">
        <f t="shared" si="95"/>
        <v>9.6801965071149423E-3</v>
      </c>
      <c r="I797" s="3">
        <f t="shared" si="96"/>
        <v>8.2358230975279872E-3</v>
      </c>
      <c r="K797" s="3">
        <f t="shared" si="97"/>
        <v>243.40759530487696</v>
      </c>
      <c r="L797" s="3">
        <f t="shared" si="98"/>
        <v>248.51071161241231</v>
      </c>
      <c r="M797" s="3">
        <f t="shared" si="99"/>
        <v>202.5028988183509</v>
      </c>
    </row>
    <row r="798" spans="1:13" x14ac:dyDescent="0.25">
      <c r="A798" s="30" t="str">
        <f>data!A793</f>
        <v>364387245457246438_10582657</v>
      </c>
      <c r="B798" s="30" t="str">
        <f>data!B793</f>
        <v>misc</v>
      </c>
      <c r="C798" s="35">
        <f>data!C793</f>
        <v>138.327416805502</v>
      </c>
      <c r="D798" s="36">
        <f>data!D793</f>
        <v>89.966134819941004</v>
      </c>
      <c r="E798" s="37">
        <f>data!E793</f>
        <v>105.525876799521</v>
      </c>
      <c r="F798" s="36"/>
      <c r="G798" s="3">
        <f t="shared" si="94"/>
        <v>8.9910604587130228E-3</v>
      </c>
      <c r="H798" s="3">
        <f t="shared" si="95"/>
        <v>9.3103504915909314E-3</v>
      </c>
      <c r="I798" s="3">
        <f t="shared" si="96"/>
        <v>1.0297460185944492E-2</v>
      </c>
      <c r="K798" s="3">
        <f t="shared" si="97"/>
        <v>230.03780277568123</v>
      </c>
      <c r="L798" s="3">
        <f t="shared" si="98"/>
        <v>238.95156634867709</v>
      </c>
      <c r="M798" s="3">
        <f t="shared" si="99"/>
        <v>253.44116228804876</v>
      </c>
    </row>
    <row r="799" spans="1:13" x14ac:dyDescent="0.25">
      <c r="A799" s="30" t="str">
        <f>data!A794</f>
        <v>364392614737849248_183663689</v>
      </c>
      <c r="B799" s="30" t="str">
        <f>data!B794</f>
        <v>misc</v>
      </c>
      <c r="C799" s="35">
        <f>data!C794</f>
        <v>154.24872912127799</v>
      </c>
      <c r="D799" s="36">
        <f>data!D794</f>
        <v>148.232592165406</v>
      </c>
      <c r="E799" s="37">
        <f>data!E794</f>
        <v>74.631829638173301</v>
      </c>
      <c r="F799" s="36"/>
      <c r="G799" s="3">
        <f t="shared" si="94"/>
        <v>6.9450998320098982E-3</v>
      </c>
      <c r="H799" s="3">
        <f t="shared" si="95"/>
        <v>5.476063223444576E-3</v>
      </c>
      <c r="I799" s="3">
        <f t="shared" si="96"/>
        <v>8.1557964285076667E-3</v>
      </c>
      <c r="K799" s="3">
        <f t="shared" si="97"/>
        <v>177.04048717330028</v>
      </c>
      <c r="L799" s="3">
        <f t="shared" si="98"/>
        <v>139.84948753576654</v>
      </c>
      <c r="M799" s="3">
        <f t="shared" si="99"/>
        <v>200.52562572112973</v>
      </c>
    </row>
    <row r="800" spans="1:13" x14ac:dyDescent="0.25">
      <c r="A800" s="30" t="str">
        <f>data!A795</f>
        <v>364423482565490203_5242076</v>
      </c>
      <c r="B800" s="30" t="str">
        <f>data!B795</f>
        <v>misc</v>
      </c>
      <c r="C800" s="35">
        <f>data!C795</f>
        <v>103.36303344867299</v>
      </c>
      <c r="D800" s="36">
        <f>data!D795</f>
        <v>126.171141441326</v>
      </c>
      <c r="E800" s="37">
        <f>data!E795</f>
        <v>141.16769191336601</v>
      </c>
      <c r="F800" s="36"/>
      <c r="G800" s="3">
        <f t="shared" si="94"/>
        <v>9.1097445698698713E-3</v>
      </c>
      <c r="H800" s="3">
        <f t="shared" si="95"/>
        <v>8.5748494606576083E-3</v>
      </c>
      <c r="I800" s="3">
        <f t="shared" si="96"/>
        <v>6.0568409939580486E-3</v>
      </c>
      <c r="K800" s="3">
        <f t="shared" si="97"/>
        <v>233.11212356850277</v>
      </c>
      <c r="L800" s="3">
        <f t="shared" si="98"/>
        <v>219.94159760166434</v>
      </c>
      <c r="M800" s="3">
        <f t="shared" si="99"/>
        <v>148.66531260541876</v>
      </c>
    </row>
    <row r="801" spans="1:13" x14ac:dyDescent="0.25">
      <c r="A801" s="30" t="str">
        <f>data!A796</f>
        <v>364439607288932653_283195649</v>
      </c>
      <c r="B801" s="30" t="str">
        <f>data!B796</f>
        <v>misc</v>
      </c>
      <c r="C801" s="35">
        <f>data!C796</f>
        <v>136.24191550258399</v>
      </c>
      <c r="D801" s="36">
        <f>data!D796</f>
        <v>137.14363065487601</v>
      </c>
      <c r="E801" s="37">
        <f>data!E796</f>
        <v>90.900444273569903</v>
      </c>
      <c r="F801" s="36"/>
      <c r="G801" s="3">
        <f t="shared" si="94"/>
        <v>9.1922434956526154E-3</v>
      </c>
      <c r="H801" s="3">
        <f t="shared" si="95"/>
        <v>7.1241822910488679E-3</v>
      </c>
      <c r="I801" s="3">
        <f t="shared" si="96"/>
        <v>9.9916650423911065E-3</v>
      </c>
      <c r="K801" s="3">
        <f t="shared" si="97"/>
        <v>235.24912540006338</v>
      </c>
      <c r="L801" s="3">
        <f t="shared" si="98"/>
        <v>182.44724151410691</v>
      </c>
      <c r="M801" s="3">
        <f t="shared" si="99"/>
        <v>245.88567462361189</v>
      </c>
    </row>
    <row r="802" spans="1:13" x14ac:dyDescent="0.25">
      <c r="A802" s="30" t="str">
        <f>data!A797</f>
        <v>364442099921886793_11790678</v>
      </c>
      <c r="B802" s="30" t="str">
        <f>data!B797</f>
        <v>misc</v>
      </c>
      <c r="C802" s="35">
        <f>data!C797</f>
        <v>111.549254560211</v>
      </c>
      <c r="D802" s="36">
        <f>data!D797</f>
        <v>107.488455294972</v>
      </c>
      <c r="E802" s="37">
        <f>data!E797</f>
        <v>58.505767012687301</v>
      </c>
      <c r="F802" s="36"/>
      <c r="G802" s="3">
        <f t="shared" si="94"/>
        <v>9.7232493178779789E-3</v>
      </c>
      <c r="H802" s="3">
        <f t="shared" si="95"/>
        <v>9.9019770642711571E-3</v>
      </c>
      <c r="I802" s="3">
        <f t="shared" si="96"/>
        <v>5.591908808122761E-3</v>
      </c>
      <c r="K802" s="3">
        <f t="shared" si="97"/>
        <v>249.00397619234252</v>
      </c>
      <c r="L802" s="3">
        <f t="shared" si="98"/>
        <v>254.24291494445214</v>
      </c>
      <c r="M802" s="3">
        <f t="shared" si="99"/>
        <v>137.17791828627085</v>
      </c>
    </row>
    <row r="803" spans="1:13" x14ac:dyDescent="0.25">
      <c r="A803" s="30" t="str">
        <f>data!A798</f>
        <v>364446097404677496_46726362</v>
      </c>
      <c r="B803" s="30" t="str">
        <f>data!B798</f>
        <v>misc</v>
      </c>
      <c r="C803" s="35">
        <f>data!C798</f>
        <v>108.46874065530299</v>
      </c>
      <c r="D803" s="36">
        <f>data!D798</f>
        <v>94.318093468324093</v>
      </c>
      <c r="E803" s="37">
        <f>data!E798</f>
        <v>100.229826135247</v>
      </c>
      <c r="F803" s="36"/>
      <c r="G803" s="3">
        <f t="shared" si="94"/>
        <v>9.5342507916480884E-3</v>
      </c>
      <c r="H803" s="3">
        <f t="shared" si="95"/>
        <v>9.6233072134146221E-3</v>
      </c>
      <c r="I803" s="3">
        <f t="shared" si="96"/>
        <v>1.0356795116159456E-2</v>
      </c>
      <c r="K803" s="3">
        <f t="shared" si="97"/>
        <v>244.10827369823787</v>
      </c>
      <c r="L803" s="3">
        <f t="shared" si="98"/>
        <v>247.04033475391847</v>
      </c>
      <c r="M803" s="3">
        <f t="shared" si="99"/>
        <v>254.90719058431279</v>
      </c>
    </row>
    <row r="804" spans="1:13" x14ac:dyDescent="0.25">
      <c r="A804" s="30" t="str">
        <f>data!A799</f>
        <v>364451078202100569_231684001</v>
      </c>
      <c r="B804" s="30" t="str">
        <f>data!B799</f>
        <v>misc</v>
      </c>
      <c r="C804" s="35">
        <f>data!C799</f>
        <v>156.13823743004801</v>
      </c>
      <c r="D804" s="36">
        <f>data!D799</f>
        <v>104.377408261779</v>
      </c>
      <c r="E804" s="37">
        <f>data!E799</f>
        <v>46.119078132342203</v>
      </c>
      <c r="F804" s="36"/>
      <c r="G804" s="3">
        <f t="shared" si="94"/>
        <v>6.6653150983411692E-3</v>
      </c>
      <c r="H804" s="3">
        <f t="shared" si="95"/>
        <v>9.931268897743907E-3</v>
      </c>
      <c r="I804" s="3">
        <f t="shared" si="96"/>
        <v>3.7148096786501139E-3</v>
      </c>
      <c r="K804" s="3">
        <f t="shared" si="97"/>
        <v>169.79311416062239</v>
      </c>
      <c r="L804" s="3">
        <f t="shared" si="98"/>
        <v>255</v>
      </c>
      <c r="M804" s="3">
        <f t="shared" si="99"/>
        <v>90.799159118109628</v>
      </c>
    </row>
    <row r="805" spans="1:13" x14ac:dyDescent="0.25">
      <c r="A805" s="30" t="str">
        <f>data!A800</f>
        <v>364460017569206467_24310739</v>
      </c>
      <c r="B805" s="30" t="str">
        <f>data!B800</f>
        <v>misc</v>
      </c>
      <c r="C805" s="35">
        <f>data!C800</f>
        <v>142.56370413088899</v>
      </c>
      <c r="D805" s="36">
        <f>data!D800</f>
        <v>120.549404075355</v>
      </c>
      <c r="E805" s="37">
        <f>data!E800</f>
        <v>82.266937929855999</v>
      </c>
      <c r="F805" s="36"/>
      <c r="G805" s="3">
        <f t="shared" si="94"/>
        <v>8.5244807914484477E-3</v>
      </c>
      <c r="H805" s="3">
        <f t="shared" si="95"/>
        <v>9.1603590540898332E-3</v>
      </c>
      <c r="I805" s="3">
        <f t="shared" si="96"/>
        <v>9.1727703750920913E-3</v>
      </c>
      <c r="K805" s="3">
        <f t="shared" si="97"/>
        <v>217.95180778783018</v>
      </c>
      <c r="L805" s="3">
        <f t="shared" si="98"/>
        <v>235.07484501275027</v>
      </c>
      <c r="M805" s="3">
        <f t="shared" si="99"/>
        <v>225.65268960836528</v>
      </c>
    </row>
    <row r="806" spans="1:13" x14ac:dyDescent="0.25">
      <c r="A806" s="30" t="str">
        <f>data!A801</f>
        <v>364467539878474574_23786915</v>
      </c>
      <c r="B806" s="30" t="str">
        <f>data!B801</f>
        <v>misc</v>
      </c>
      <c r="C806" s="35">
        <f>data!C801</f>
        <v>136.970994062112</v>
      </c>
      <c r="D806" s="36">
        <f>data!D801</f>
        <v>116.126959716348</v>
      </c>
      <c r="E806" s="37">
        <f>data!E801</f>
        <v>103.326925541458</v>
      </c>
      <c r="F806" s="36"/>
      <c r="G806" s="3">
        <f t="shared" si="94"/>
        <v>9.1242131444293044E-3</v>
      </c>
      <c r="H806" s="3">
        <f t="shared" si="95"/>
        <v>9.5170280819775899E-3</v>
      </c>
      <c r="I806" s="3">
        <f t="shared" si="96"/>
        <v>1.0345788026485055E-2</v>
      </c>
      <c r="K806" s="3">
        <f t="shared" si="97"/>
        <v>233.48690869497827</v>
      </c>
      <c r="L806" s="3">
        <f t="shared" si="98"/>
        <v>244.29341410784693</v>
      </c>
      <c r="M806" s="3">
        <f t="shared" si="99"/>
        <v>254.63523096687118</v>
      </c>
    </row>
    <row r="807" spans="1:13" x14ac:dyDescent="0.25">
      <c r="A807" s="30" t="str">
        <f>data!A802</f>
        <v>364470185882838059_7579376</v>
      </c>
      <c r="B807" s="30" t="str">
        <f>data!B802</f>
        <v>misc</v>
      </c>
      <c r="C807" s="35">
        <f>data!C802</f>
        <v>108.60823828442</v>
      </c>
      <c r="D807" s="36">
        <f>data!D802</f>
        <v>97.955124097569296</v>
      </c>
      <c r="E807" s="37">
        <f>data!E802</f>
        <v>112.955124097569</v>
      </c>
      <c r="F807" s="36"/>
      <c r="G807" s="3">
        <f t="shared" si="94"/>
        <v>9.5439483404442648E-3</v>
      </c>
      <c r="H807" s="3">
        <f t="shared" si="95"/>
        <v>9.8042385930883335E-3</v>
      </c>
      <c r="I807" s="3">
        <f t="shared" si="96"/>
        <v>9.8942780980565588E-3</v>
      </c>
      <c r="K807" s="3">
        <f t="shared" si="97"/>
        <v>244.35947308468386</v>
      </c>
      <c r="L807" s="3">
        <f t="shared" si="98"/>
        <v>251.71673863140396</v>
      </c>
      <c r="M807" s="3">
        <f t="shared" si="99"/>
        <v>243.47946944962942</v>
      </c>
    </row>
    <row r="808" spans="1:13" x14ac:dyDescent="0.25">
      <c r="A808" s="30" t="str">
        <f>data!A803</f>
        <v>364475182990243229_12716292</v>
      </c>
      <c r="B808" s="30" t="str">
        <f>data!B803</f>
        <v>misc</v>
      </c>
      <c r="C808" s="35">
        <f>data!C803</f>
        <v>96.880206330898403</v>
      </c>
      <c r="D808" s="36">
        <f>data!D803</f>
        <v>93.106721773676696</v>
      </c>
      <c r="E808" s="37">
        <f>data!E803</f>
        <v>80.729644581144001</v>
      </c>
      <c r="F808" s="36"/>
      <c r="G808" s="3">
        <f t="shared" si="94"/>
        <v>8.3991071698781734E-3</v>
      </c>
      <c r="H808" s="3">
        <f t="shared" si="95"/>
        <v>9.5464005830140416E-3</v>
      </c>
      <c r="I808" s="3">
        <f t="shared" si="96"/>
        <v>8.9866518061537271E-3</v>
      </c>
      <c r="K808" s="3">
        <f t="shared" si="97"/>
        <v>214.70420599928539</v>
      </c>
      <c r="L808" s="3">
        <f t="shared" si="98"/>
        <v>245.05258412017989</v>
      </c>
      <c r="M808" s="3">
        <f t="shared" si="99"/>
        <v>221.05413210546971</v>
      </c>
    </row>
    <row r="809" spans="1:13" x14ac:dyDescent="0.25">
      <c r="A809" s="30" t="str">
        <f>data!A804</f>
        <v>364475721214848066_1269346</v>
      </c>
      <c r="B809" s="30" t="str">
        <f>data!B804</f>
        <v>misc</v>
      </c>
      <c r="C809" s="35">
        <f>data!C804</f>
        <v>138.75554273997099</v>
      </c>
      <c r="D809" s="36">
        <f>data!D804</f>
        <v>106.598167371523</v>
      </c>
      <c r="E809" s="37">
        <f>data!E804</f>
        <v>74.138322867273203</v>
      </c>
      <c r="F809" s="36"/>
      <c r="G809" s="3">
        <f t="shared" si="94"/>
        <v>8.9473100431119099E-3</v>
      </c>
      <c r="H809" s="3">
        <f t="shared" si="95"/>
        <v>9.9164238118387652E-3</v>
      </c>
      <c r="I809" s="3">
        <f t="shared" si="96"/>
        <v>8.0831419121830464E-3</v>
      </c>
      <c r="K809" s="3">
        <f t="shared" si="97"/>
        <v>228.90451870702162</v>
      </c>
      <c r="L809" s="3">
        <f t="shared" si="98"/>
        <v>254.61630968926673</v>
      </c>
      <c r="M809" s="3">
        <f t="shared" si="99"/>
        <v>198.73050139221615</v>
      </c>
    </row>
    <row r="810" spans="1:13" x14ac:dyDescent="0.25">
      <c r="A810" s="30" t="str">
        <f>data!A805</f>
        <v>364477295643929557_29925841</v>
      </c>
      <c r="B810" s="30" t="str">
        <f>data!B805</f>
        <v>misc</v>
      </c>
      <c r="C810" s="35">
        <f>data!C805</f>
        <v>105.499861164509</v>
      </c>
      <c r="D810" s="36">
        <f>data!D805</f>
        <v>160.63110342176</v>
      </c>
      <c r="E810" s="37">
        <f>data!E805</f>
        <v>169.98674655047199</v>
      </c>
      <c r="F810" s="36"/>
      <c r="G810" s="3">
        <f t="shared" si="94"/>
        <v>9.3034145406887554E-3</v>
      </c>
      <c r="H810" s="3">
        <f t="shared" si="95"/>
        <v>3.7283776587978177E-3</v>
      </c>
      <c r="I810" s="3">
        <f t="shared" si="96"/>
        <v>2.1077294332558318E-3</v>
      </c>
      <c r="K810" s="3">
        <f t="shared" si="97"/>
        <v>238.12883231266454</v>
      </c>
      <c r="L810" s="3">
        <f t="shared" si="98"/>
        <v>94.67830956830548</v>
      </c>
      <c r="M810" s="3">
        <f t="shared" si="99"/>
        <v>51.091939347574353</v>
      </c>
    </row>
    <row r="811" spans="1:13" x14ac:dyDescent="0.25">
      <c r="A811" s="30" t="str">
        <f>data!A806</f>
        <v>364479377178349529_8192802</v>
      </c>
      <c r="B811" s="30" t="str">
        <f>data!B806</f>
        <v>misc</v>
      </c>
      <c r="C811" s="35">
        <f>data!C806</f>
        <v>129.65117048998201</v>
      </c>
      <c r="D811" s="36">
        <f>data!D806</f>
        <v>109.129309240035</v>
      </c>
      <c r="E811" s="37">
        <f>data!E806</f>
        <v>115.07359348968301</v>
      </c>
      <c r="F811" s="36"/>
      <c r="G811" s="3">
        <f t="shared" si="94"/>
        <v>9.6841645739730899E-3</v>
      </c>
      <c r="H811" s="3">
        <f t="shared" si="95"/>
        <v>9.8627054441118734E-3</v>
      </c>
      <c r="I811" s="3">
        <f t="shared" si="96"/>
        <v>9.7157334846067322E-3</v>
      </c>
      <c r="K811" s="3">
        <f t="shared" si="97"/>
        <v>247.99154883624843</v>
      </c>
      <c r="L811" s="3">
        <f t="shared" si="98"/>
        <v>253.22788948497018</v>
      </c>
      <c r="M811" s="3">
        <f t="shared" si="99"/>
        <v>239.06804679328397</v>
      </c>
    </row>
    <row r="812" spans="1:13" x14ac:dyDescent="0.25">
      <c r="A812" s="30" t="str">
        <f>data!A807</f>
        <v>364481613126949056_229121525</v>
      </c>
      <c r="B812" s="30" t="str">
        <f>data!B807</f>
        <v>misc</v>
      </c>
      <c r="C812" s="35">
        <f>data!C807</f>
        <v>130.81745268913599</v>
      </c>
      <c r="D812" s="36">
        <f>data!D807</f>
        <v>127.95492118415901</v>
      </c>
      <c r="E812" s="37">
        <f>data!E807</f>
        <v>132.28426032722399</v>
      </c>
      <c r="F812" s="36"/>
      <c r="G812" s="3">
        <f t="shared" si="94"/>
        <v>9.614154563694223E-3</v>
      </c>
      <c r="H812" s="3">
        <f t="shared" si="95"/>
        <v>8.3627054450443258E-3</v>
      </c>
      <c r="I812" s="3">
        <f t="shared" si="96"/>
        <v>7.4904078743605849E-3</v>
      </c>
      <c r="K812" s="3">
        <f t="shared" si="97"/>
        <v>246.17805225100187</v>
      </c>
      <c r="L812" s="3">
        <f t="shared" si="98"/>
        <v>214.45846306199311</v>
      </c>
      <c r="M812" s="3">
        <f t="shared" si="99"/>
        <v>184.08542018190053</v>
      </c>
    </row>
    <row r="813" spans="1:13" x14ac:dyDescent="0.25">
      <c r="A813" s="30" t="str">
        <f>data!A808</f>
        <v>364484429678866205_271137778</v>
      </c>
      <c r="B813" s="30" t="str">
        <f>data!B808</f>
        <v>misc</v>
      </c>
      <c r="C813" s="35">
        <f>data!C808</f>
        <v>138.83997607757601</v>
      </c>
      <c r="D813" s="36">
        <f>data!D808</f>
        <v>128.065145884061</v>
      </c>
      <c r="E813" s="37">
        <f>data!E808</f>
        <v>134.82404203511399</v>
      </c>
      <c r="F813" s="36"/>
      <c r="G813" s="3">
        <f t="shared" si="94"/>
        <v>8.9385864897284749E-3</v>
      </c>
      <c r="H813" s="3">
        <f t="shared" si="95"/>
        <v>8.3492298988892839E-3</v>
      </c>
      <c r="I813" s="3">
        <f t="shared" si="96"/>
        <v>7.0874178474181499E-3</v>
      </c>
      <c r="K813" s="3">
        <f t="shared" si="97"/>
        <v>228.67854910340264</v>
      </c>
      <c r="L813" s="3">
        <f t="shared" si="98"/>
        <v>214.1101702649984</v>
      </c>
      <c r="M813" s="3">
        <f t="shared" si="99"/>
        <v>174.12847272330529</v>
      </c>
    </row>
    <row r="814" spans="1:13" x14ac:dyDescent="0.25">
      <c r="A814" s="30" t="str">
        <f>data!A809</f>
        <v>364485345536125440_12070265</v>
      </c>
      <c r="B814" s="30" t="str">
        <f>data!B809</f>
        <v>misc</v>
      </c>
      <c r="C814" s="35">
        <f>data!C809</f>
        <v>121.422444359007</v>
      </c>
      <c r="D814" s="36">
        <f>data!D809</f>
        <v>96.786705967790098</v>
      </c>
      <c r="E814" s="37">
        <f>data!E809</f>
        <v>106.186669656969</v>
      </c>
      <c r="F814" s="36"/>
      <c r="G814" s="3">
        <f t="shared" si="94"/>
        <v>9.9504320964285201E-3</v>
      </c>
      <c r="H814" s="3">
        <f t="shared" si="95"/>
        <v>9.7544594974962994E-3</v>
      </c>
      <c r="I814" s="3">
        <f t="shared" si="96"/>
        <v>1.0276430914972304E-2</v>
      </c>
      <c r="K814" s="3">
        <f t="shared" si="97"/>
        <v>254.88878025803479</v>
      </c>
      <c r="L814" s="3">
        <f t="shared" si="98"/>
        <v>250.43013397463233</v>
      </c>
      <c r="M814" s="3">
        <f t="shared" si="99"/>
        <v>252.92157785130402</v>
      </c>
    </row>
    <row r="815" spans="1:13" x14ac:dyDescent="0.25">
      <c r="A815" s="30" t="str">
        <f>data!A810</f>
        <v>364489236425015165_262556086</v>
      </c>
      <c r="B815" s="30" t="str">
        <f>data!B810</f>
        <v>misc</v>
      </c>
      <c r="C815" s="35">
        <f>data!C810</f>
        <v>125.40846469306599</v>
      </c>
      <c r="D815" s="36">
        <f>data!D810</f>
        <v>121.481396044256</v>
      </c>
      <c r="E815" s="37">
        <f>data!E810</f>
        <v>121.529048656499</v>
      </c>
      <c r="F815" s="36"/>
      <c r="G815" s="3">
        <f t="shared" si="94"/>
        <v>9.8723901083884336E-3</v>
      </c>
      <c r="H815" s="3">
        <f t="shared" si="95"/>
        <v>9.0728765644661133E-3</v>
      </c>
      <c r="I815" s="3">
        <f t="shared" si="96"/>
        <v>9.0213289575298682E-3</v>
      </c>
      <c r="K815" s="3">
        <f t="shared" si="97"/>
        <v>252.86722822207869</v>
      </c>
      <c r="L815" s="3">
        <f t="shared" si="98"/>
        <v>232.81374771483425</v>
      </c>
      <c r="M815" s="3">
        <f t="shared" si="99"/>
        <v>221.91092396427993</v>
      </c>
    </row>
    <row r="816" spans="1:13" x14ac:dyDescent="0.25">
      <c r="A816" s="30" t="str">
        <f>data!A811</f>
        <v>364492798514603613_26777472</v>
      </c>
      <c r="B816" s="30" t="str">
        <f>data!B811</f>
        <v>misc</v>
      </c>
      <c r="C816" s="35">
        <f>data!C811</f>
        <v>200.961830919731</v>
      </c>
      <c r="D816" s="36">
        <f>data!D811</f>
        <v>158.11450724080399</v>
      </c>
      <c r="E816" s="37">
        <f>data!E811</f>
        <v>71.936253150497606</v>
      </c>
      <c r="F816" s="36"/>
      <c r="G816" s="3">
        <f t="shared" si="94"/>
        <v>1.3094577186613813E-3</v>
      </c>
      <c r="H816" s="3">
        <f t="shared" si="95"/>
        <v>4.0621218964229187E-3</v>
      </c>
      <c r="I816" s="3">
        <f t="shared" si="96"/>
        <v>7.7512266063057018E-3</v>
      </c>
      <c r="K816" s="3">
        <f t="shared" si="97"/>
        <v>31.05825281110447</v>
      </c>
      <c r="L816" s="3">
        <f t="shared" si="98"/>
        <v>103.30435801680035</v>
      </c>
      <c r="M816" s="3">
        <f t="shared" si="99"/>
        <v>190.52964519138425</v>
      </c>
    </row>
    <row r="817" spans="1:13" x14ac:dyDescent="0.25">
      <c r="A817" s="30" t="str">
        <f>data!A812</f>
        <v>364492877157332728_8757012</v>
      </c>
      <c r="B817" s="30" t="str">
        <f>data!B812</f>
        <v>misc</v>
      </c>
      <c r="C817" s="35">
        <f>data!C812</f>
        <v>138.35447904652</v>
      </c>
      <c r="D817" s="36">
        <f>data!D812</f>
        <v>108.837551796317</v>
      </c>
      <c r="E817" s="37">
        <f>data!E812</f>
        <v>113.30265068990499</v>
      </c>
      <c r="F817" s="36"/>
      <c r="G817" s="3">
        <f t="shared" si="94"/>
        <v>8.9883190023788712E-3</v>
      </c>
      <c r="H817" s="3">
        <f t="shared" si="95"/>
        <v>9.870880659991239E-3</v>
      </c>
      <c r="I817" s="3">
        <f t="shared" si="96"/>
        <v>9.8668127502566441E-3</v>
      </c>
      <c r="K817" s="3">
        <f t="shared" si="97"/>
        <v>229.96678976367363</v>
      </c>
      <c r="L817" s="3">
        <f t="shared" si="98"/>
        <v>253.43918843878623</v>
      </c>
      <c r="M817" s="3">
        <f t="shared" si="99"/>
        <v>242.80086450486024</v>
      </c>
    </row>
    <row r="818" spans="1:13" x14ac:dyDescent="0.25">
      <c r="A818" s="30" t="str">
        <f>data!A813</f>
        <v>364499089728492516_178798603</v>
      </c>
      <c r="B818" s="30" t="str">
        <f>data!B813</f>
        <v>misc</v>
      </c>
      <c r="C818" s="35">
        <f>data!C813</f>
        <v>169.25124951941501</v>
      </c>
      <c r="D818" s="36">
        <f>data!D813</f>
        <v>97.808225468836795</v>
      </c>
      <c r="E818" s="37">
        <f>data!E813</f>
        <v>53.304936135674303</v>
      </c>
      <c r="F818" s="36"/>
      <c r="G818" s="3">
        <f t="shared" si="94"/>
        <v>4.712923851096308E-3</v>
      </c>
      <c r="H818" s="3">
        <f t="shared" si="95"/>
        <v>9.7984217986719167E-3</v>
      </c>
      <c r="I818" s="3">
        <f t="shared" si="96"/>
        <v>4.7692949876253611E-3</v>
      </c>
      <c r="K818" s="3">
        <f t="shared" si="97"/>
        <v>119.21956266647815</v>
      </c>
      <c r="L818" s="3">
        <f t="shared" si="98"/>
        <v>251.56639610921391</v>
      </c>
      <c r="M818" s="3">
        <f t="shared" si="99"/>
        <v>116.85304163472806</v>
      </c>
    </row>
    <row r="819" spans="1:13" x14ac:dyDescent="0.25">
      <c r="A819" s="30" t="str">
        <f>data!A814</f>
        <v>364505750542549138_32507879</v>
      </c>
      <c r="B819" s="30" t="str">
        <f>data!B814</f>
        <v>misc</v>
      </c>
      <c r="C819" s="35">
        <f>data!C814</f>
        <v>133.72872613097499</v>
      </c>
      <c r="D819" s="36">
        <f>data!D814</f>
        <v>112.452261950531</v>
      </c>
      <c r="E819" s="37">
        <f>data!E814</f>
        <v>93.527574864368404</v>
      </c>
      <c r="F819" s="36"/>
      <c r="G819" s="3">
        <f t="shared" si="94"/>
        <v>9.4067675591556679E-3</v>
      </c>
      <c r="H819" s="3">
        <f t="shared" si="95"/>
        <v>9.7337756819881275E-3</v>
      </c>
      <c r="I819" s="3">
        <f t="shared" si="96"/>
        <v>1.0153271289188378E-2</v>
      </c>
      <c r="K819" s="3">
        <f t="shared" si="97"/>
        <v>240.80602583567779</v>
      </c>
      <c r="L819" s="3">
        <f t="shared" si="98"/>
        <v>249.89553419863967</v>
      </c>
      <c r="M819" s="3">
        <f t="shared" si="99"/>
        <v>249.87858958617267</v>
      </c>
    </row>
    <row r="820" spans="1:13" x14ac:dyDescent="0.25">
      <c r="A820" s="30" t="str">
        <f>data!A815</f>
        <v>364513197722916552_239633540</v>
      </c>
      <c r="B820" s="30" t="str">
        <f>data!B815</f>
        <v>misc</v>
      </c>
      <c r="C820" s="35">
        <f>data!C815</f>
        <v>120.973984364987</v>
      </c>
      <c r="D820" s="36">
        <f>data!D815</f>
        <v>108.524328249818</v>
      </c>
      <c r="E820" s="37">
        <f>data!E815</f>
        <v>120.741039771028</v>
      </c>
      <c r="F820" s="36"/>
      <c r="G820" s="3">
        <f t="shared" si="94"/>
        <v>9.953086893678513E-3</v>
      </c>
      <c r="H820" s="3">
        <f t="shared" si="95"/>
        <v>9.8790848352949753E-3</v>
      </c>
      <c r="I820" s="3">
        <f t="shared" si="96"/>
        <v>9.1170810109691709E-3</v>
      </c>
      <c r="K820" s="3">
        <f t="shared" si="97"/>
        <v>254.95754850600684</v>
      </c>
      <c r="L820" s="3">
        <f t="shared" si="98"/>
        <v>253.65123588611763</v>
      </c>
      <c r="M820" s="3">
        <f t="shared" si="99"/>
        <v>224.27673478193555</v>
      </c>
    </row>
    <row r="821" spans="1:13" x14ac:dyDescent="0.25">
      <c r="A821" s="30" t="str">
        <f>data!A816</f>
        <v>364515300374617993_8325390</v>
      </c>
      <c r="B821" s="30" t="str">
        <f>data!B816</f>
        <v>misc</v>
      </c>
      <c r="C821" s="35">
        <f>data!C816</f>
        <v>116.327096415908</v>
      </c>
      <c r="D821" s="36">
        <f>data!D816</f>
        <v>107.259526250587</v>
      </c>
      <c r="E821" s="37">
        <f>data!E816</f>
    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  <c r="I821" s="3">
        <f t="shared" si="96"/>
        <v>1.0105145474687931E-2</v>
      </c>
      <c r="K821" s="3">
        <f t="shared" si="97"/>
        <v>253.77247623204514</v>
      </c>
      <c r="L821" s="3">
        <f t="shared" si="98"/>
        <v>254.3508891697569</v>
      </c>
      <c r="M821" s="3">
        <f t="shared" si="99"/>
        <v>248.6895125015144</v>
      </c>
    </row>
    <row r="822" spans="1:13" x14ac:dyDescent="0.25">
      <c r="A822" s="30" t="str">
        <f>data!A817</f>
        <v>364523353781840517_32575009</v>
      </c>
      <c r="B822" s="30" t="str">
        <f>data!B817</f>
        <v>misc</v>
      </c>
      <c r="C822" s="35">
        <f>data!C817</f>
        <v>127.36504122346101</v>
      </c>
      <c r="D822" s="36">
        <f>data!D817</f>
        <v>125.471848434362</v>
      </c>
      <c r="E822" s="37">
        <f>data!E817</f>
        <v>89.2601243111624</v>
      </c>
      <c r="F822" s="36"/>
      <c r="G822" s="3">
        <f t="shared" si="94"/>
        <v>9.7987729558960106E-3</v>
      </c>
      <c r="H822" s="3">
        <f t="shared" si="95"/>
        <v>8.6548191477813109E-3</v>
      </c>
      <c r="I822" s="3">
        <f t="shared" si="96"/>
        <v>9.8687456015469927E-3</v>
      </c>
      <c r="K822" s="3">
        <f t="shared" si="97"/>
        <v>250.96029442605717</v>
      </c>
      <c r="L822" s="3">
        <f t="shared" si="98"/>
        <v>222.00851687028978</v>
      </c>
      <c r="M822" s="3">
        <f t="shared" si="99"/>
        <v>242.84862077041674</v>
      </c>
    </row>
    <row r="823" spans="1:13" x14ac:dyDescent="0.25">
      <c r="A823" s="30" t="str">
        <f>data!A818</f>
        <v>364526422580099123_31122141</v>
      </c>
      <c r="B823" s="30" t="str">
        <f>data!B818</f>
        <v>misc</v>
      </c>
      <c r="C823" s="35">
        <f>data!C818</f>
        <v>134.71074159511301</v>
      </c>
      <c r="D823" s="36">
        <f>data!D818</f>
        <v>119.08775470972699</v>
      </c>
      <c r="E823" s="37">
        <f>data!E818</f>
        <v>105.86975095048901</v>
      </c>
      <c r="F823" s="36"/>
      <c r="G823" s="3">
        <f t="shared" si="94"/>
        <v>9.3267188053177286E-3</v>
      </c>
      <c r="H823" s="3">
        <f t="shared" si="95"/>
        <v>9.2891846608334841E-3</v>
      </c>
      <c r="I823" s="3">
        <f t="shared" si="96"/>
        <v>1.0286889309199592E-2</v>
      </c>
      <c r="K823" s="3">
        <f t="shared" si="97"/>
        <v>238.73249176304864</v>
      </c>
      <c r="L823" s="3">
        <f t="shared" si="98"/>
        <v>238.40450826951567</v>
      </c>
      <c r="M823" s="3">
        <f t="shared" si="99"/>
        <v>253.17998047881434</v>
      </c>
    </row>
    <row r="824" spans="1:13" x14ac:dyDescent="0.25">
      <c r="A824" s="30" t="str">
        <f>data!A819</f>
        <v>364527865456210172_679075</v>
      </c>
      <c r="B824" s="30" t="str">
        <f>data!B819</f>
        <v>misc</v>
      </c>
      <c r="C824" s="35">
        <f>data!C819</f>
        <v>125.074939125977</v>
      </c>
      <c r="D824" s="36">
        <f>data!D819</f>
        <v>127.14233841684801</v>
      </c>
      <c r="E824" s="37">
        <f>data!E819</f>
        <v>121.181660899653</v>
      </c>
      <c r="F824" s="36"/>
      <c r="G824" s="3">
        <f t="shared" si="94"/>
        <v>9.8826439573958536E-3</v>
      </c>
      <c r="H824" s="3">
        <f t="shared" si="95"/>
        <v>8.4607553574133545E-3</v>
      </c>
      <c r="I824" s="3">
        <f t="shared" si="96"/>
        <v>9.0638837950495436E-3</v>
      </c>
      <c r="K824" s="3">
        <f t="shared" si="97"/>
        <v>253.13283766973512</v>
      </c>
      <c r="L824" s="3">
        <f t="shared" si="98"/>
        <v>216.99268897248209</v>
      </c>
      <c r="M824" s="3">
        <f t="shared" si="99"/>
        <v>222.9623551485881</v>
      </c>
    </row>
    <row r="825" spans="1:13" x14ac:dyDescent="0.25">
      <c r="A825" s="30" t="str">
        <f>data!A820</f>
        <v>364523573221533630_31367056</v>
      </c>
      <c r="B825" s="30" t="str">
        <f>data!B820</f>
        <v>misc</v>
      </c>
      <c r="C825" s="35">
        <f>data!C820</f>
        <v>148.62772865137299</v>
      </c>
      <c r="D825" s="36">
        <f>data!D820</f>
        <v>144.18812208979401</v>
      </c>
      <c r="E825" s="37">
        <f>data!E820</f>
        <v>123.724774659319</v>
      </c>
      <c r="F825" s="36"/>
      <c r="G825" s="3">
        <f t="shared" si="94"/>
        <v>7.7463095545318161E-3</v>
      </c>
      <c r="H825" s="3">
        <f t="shared" si="95"/>
        <v>6.0810539340976745E-3</v>
      </c>
      <c r="I825" s="3">
        <f t="shared" si="96"/>
        <v>8.740463459015765E-3</v>
      </c>
      <c r="K825" s="3">
        <f t="shared" si="97"/>
        <v>197.79453491693337</v>
      </c>
      <c r="L825" s="3">
        <f t="shared" si="98"/>
        <v>155.48624944098685</v>
      </c>
      <c r="M825" s="3">
        <f t="shared" si="99"/>
        <v>214.97138991959113</v>
      </c>
    </row>
    <row r="826" spans="1:13" x14ac:dyDescent="0.25">
      <c r="A826" s="30" t="str">
        <f>data!A821</f>
        <v>364532676162676847_238448257</v>
      </c>
      <c r="B826" s="30" t="str">
        <f>data!B821</f>
        <v>misc</v>
      </c>
      <c r="C826" s="35">
        <f>data!C821</f>
        <v>130.703137682088</v>
      </c>
      <c r="D826" s="36">
        <f>data!D821</f>
        <v>104.924024947669</v>
      </c>
      <c r="E826" s="37">
        <f>data!E821</f>
        <v>75.105525652526794</v>
      </c>
      <c r="F826" s="36"/>
      <c r="G826" s="3">
        <f t="shared" si="94"/>
        <v>9.6213544736742391E-3</v>
      </c>
      <c r="H826" s="3">
        <f t="shared" si="95"/>
        <v>9.9304282812461998E-3</v>
      </c>
      <c r="I826" s="3">
        <f t="shared" si="96"/>
        <v>8.2248777056785766E-3</v>
      </c>
      <c r="K826" s="3">
        <f t="shared" si="97"/>
        <v>246.36455432564566</v>
      </c>
      <c r="L826" s="3">
        <f t="shared" si="98"/>
        <v>254.97827318701465</v>
      </c>
      <c r="M826" s="3">
        <f t="shared" si="99"/>
        <v>202.23246361084668</v>
      </c>
    </row>
    <row r="827" spans="1:13" x14ac:dyDescent="0.25">
      <c r="A827" s="30" t="str">
        <f>data!A822</f>
        <v>364534089592553099_9343022</v>
      </c>
      <c r="B827" s="30" t="str">
        <f>data!B822</f>
        <v>misc</v>
      </c>
      <c r="C827" s="35">
        <f>data!C822</f>
        <v>101.966882395659</v>
      </c>
      <c r="D827" s="36">
        <f>data!D822</f>
        <v>93.516104916912298</v>
      </c>
      <c r="E827" s="37">
        <f>data!E822</f>
        <v>20.914445298816698</v>
      </c>
      <c r="F827" s="36"/>
      <c r="G827" s="3">
        <f t="shared" si="94"/>
        <v>8.9716007143235254E-3</v>
      </c>
      <c r="H827" s="3">
        <f t="shared" si="95"/>
        <v>9.5732960417446757E-3</v>
      </c>
      <c r="I827" s="3">
        <f t="shared" si="96"/>
        <v>1.174204564603426E-3</v>
      </c>
      <c r="K827" s="3">
        <f t="shared" si="97"/>
        <v>229.53372943160437</v>
      </c>
      <c r="L827" s="3">
        <f t="shared" si="98"/>
        <v>245.74773179285836</v>
      </c>
      <c r="M827" s="3">
        <f t="shared" si="99"/>
        <v>28.026708331840634</v>
      </c>
    </row>
    <row r="828" spans="1:13" x14ac:dyDescent="0.25">
      <c r="A828" s="30" t="str">
        <f>data!A823</f>
        <v>364539672376718715_173865844</v>
      </c>
      <c r="B828" s="30" t="str">
        <f>data!B823</f>
        <v>misc</v>
      </c>
      <c r="C828" s="35">
        <f>data!C823</f>
        <v>156.14438891024801</v>
      </c>
      <c r="D828" s="36">
        <f>data!D823</f>
        <v>99.967608612072297</v>
      </c>
      <c r="E828" s="37">
        <f>data!E823</f>
        <v>105.994478619334</v>
      </c>
      <c r="F828" s="36"/>
      <c r="G828" s="3">
        <f t="shared" si="94"/>
        <v>6.6643986957879708E-3</v>
      </c>
      <c r="H828" s="3">
        <f t="shared" si="95"/>
        <v>9.8709755046178464E-3</v>
      </c>
      <c r="I828" s="3">
        <f t="shared" si="96"/>
        <v>1.0282855120031267E-2</v>
      </c>
      <c r="K828" s="3">
        <f t="shared" si="97"/>
        <v>169.76937622808509</v>
      </c>
      <c r="L828" s="3">
        <f t="shared" si="98"/>
        <v>253.44163981996965</v>
      </c>
      <c r="M828" s="3">
        <f t="shared" si="99"/>
        <v>253.08030503549924</v>
      </c>
    </row>
    <row r="829" spans="1:13" x14ac:dyDescent="0.25">
      <c r="A829" s="30" t="str">
        <f>data!A824</f>
        <v>364544462095336337_7445463</v>
      </c>
      <c r="B829" s="30" t="str">
        <f>data!B824</f>
        <v>misc</v>
      </c>
      <c r="C829" s="35">
        <f>data!C824</f>
        <v>129.29464095006099</v>
      </c>
      <c r="D829" s="36">
        <f>data!D824</f>
        <v>114.664755008757</v>
      </c>
      <c r="E829" s="37">
        <f>data!E824</f>
        <v>109.463283352556</v>
      </c>
      <c r="F829" s="36"/>
      <c r="G829" s="3">
        <f t="shared" si="94"/>
        <v>9.7040276675782015E-3</v>
      </c>
      <c r="H829" s="3">
        <f t="shared" si="95"/>
        <v>9.6123209739877261E-3</v>
      </c>
      <c r="I829" s="3">
        <f t="shared" si="96"/>
        <v>1.0128625761069879E-2</v>
      </c>
      <c r="K829" s="3">
        <f t="shared" si="97"/>
        <v>248.50607029227766</v>
      </c>
      <c r="L829" s="3">
        <f t="shared" si="98"/>
        <v>246.75638128632446</v>
      </c>
      <c r="M829" s="3">
        <f t="shared" si="99"/>
        <v>249.26965583556083</v>
      </c>
    </row>
    <row r="830" spans="1:13" x14ac:dyDescent="0.25">
      <c r="A830" s="30" t="str">
        <f>data!A825</f>
        <v>364544843688231687_7948887</v>
      </c>
      <c r="B830" s="30" t="str">
        <f>data!B825</f>
        <v>misc</v>
      </c>
      <c r="C830" s="35">
        <f>data!C825</f>
        <v>130.78616130547999</v>
      </c>
      <c r="D830" s="36">
        <f>data!D825</f>
        <v>117.125218932889</v>
      </c>
      <c r="E830" s="37">
        <f>data!E825</f>
        <v>118.45272117561601</v>
      </c>
      <c r="F830" s="36"/>
      <c r="G830" s="3">
        <f t="shared" si="94"/>
        <v>9.6161326327822809E-3</v>
      </c>
      <c r="H830" s="3">
        <f t="shared" si="95"/>
        <v>9.445322833934483E-3</v>
      </c>
      <c r="I830" s="3">
        <f t="shared" si="96"/>
        <v>9.3786468632528052E-3</v>
      </c>
      <c r="K830" s="3">
        <f t="shared" si="97"/>
        <v>246.22929094561547</v>
      </c>
      <c r="L830" s="3">
        <f t="shared" si="98"/>
        <v>242.44009988126248</v>
      </c>
      <c r="M830" s="3">
        <f t="shared" si="99"/>
        <v>230.7394193994952</v>
      </c>
    </row>
    <row r="831" spans="1:13" x14ac:dyDescent="0.25">
      <c r="A831" s="30" t="str">
        <f>data!A826</f>
        <v>364546363633776086_173865844</v>
      </c>
      <c r="B831" s="30" t="str">
        <f>data!B826</f>
        <v>misc</v>
      </c>
      <c r="C831" s="35">
        <f>data!C826</f>
        <v>147.442329873125</v>
      </c>
      <c r="D831" s="36">
        <f>data!D826</f>
        <v>100.049414755008</v>
      </c>
      <c r="E831" s="37">
        <f>data!E826</f>
        <v>109.71190567730299</v>
      </c>
      <c r="F831" s="36"/>
      <c r="G831" s="3">
        <f t="shared" si="94"/>
        <v>7.9068497637741573E-3</v>
      </c>
      <c r="H831" s="3">
        <f t="shared" si="95"/>
        <v>9.8731737585864496E-3</v>
      </c>
      <c r="I831" s="3">
        <f t="shared" si="96"/>
        <v>1.0114507903023517E-2</v>
      </c>
      <c r="K831" s="3">
        <f t="shared" si="97"/>
        <v>201.95307053342702</v>
      </c>
      <c r="L831" s="3">
        <f t="shared" si="98"/>
        <v>253.4984565170015</v>
      </c>
      <c r="M831" s="3">
        <f t="shared" si="99"/>
        <v>248.92083635766437</v>
      </c>
    </row>
    <row r="832" spans="1:13" x14ac:dyDescent="0.25">
      <c r="A832" s="30" t="str">
        <f>data!A827</f>
        <v>364559751735454355_217481577</v>
      </c>
      <c r="B832" s="30" t="str">
        <f>data!B827</f>
        <v>misc</v>
      </c>
      <c r="C832" s="35">
        <f>data!C827</f>
        <v>127.299521551539</v>
      </c>
      <c r="D832" s="36">
        <f>data!D827</f>
        <v>83.603667392882997</v>
      </c>
      <c r="E832" s="37">
        <f>data!E827</f>
        <v>53.0972809603144</v>
      </c>
      <c r="F832" s="36"/>
      <c r="G832" s="3">
        <f t="shared" si="94"/>
        <v>9.8016073318528234E-3</v>
      </c>
      <c r="H832" s="3">
        <f t="shared" si="95"/>
        <v>8.6856218142915588E-3</v>
      </c>
      <c r="I832" s="3">
        <f t="shared" si="96"/>
        <v>4.7372956563258954E-3</v>
      </c>
      <c r="K832" s="3">
        <f t="shared" si="97"/>
        <v>251.03371437126944</v>
      </c>
      <c r="L832" s="3">
        <f t="shared" si="98"/>
        <v>222.80465134605174</v>
      </c>
      <c r="M832" s="3">
        <f t="shared" si="99"/>
        <v>116.06241248969347</v>
      </c>
    </row>
    <row r="833" spans="1:13" x14ac:dyDescent="0.25">
      <c r="A833" s="30" t="str">
        <f>data!A828</f>
        <v>364032290335431408_235488525</v>
      </c>
      <c r="B833" s="30" t="str">
        <f>data!B828</f>
        <v>monuments</v>
      </c>
      <c r="C833" s="35">
        <f>data!C828</f>
        <v>132.33217993079501</v>
      </c>
      <c r="D833" s="36">
        <f>data!D828</f>
        <v>131.955465846469</v>
      </c>
      <c r="E833" s="37">
        <f>data!E828</f>
        <v>127.52678457003699</v>
      </c>
      <c r="F833" s="36"/>
      <c r="G833" s="3">
        <f t="shared" si="94"/>
        <v>9.511949597223672E-3</v>
      </c>
      <c r="H833" s="3">
        <f t="shared" si="95"/>
        <v>7.849328989997701E-3</v>
      </c>
      <c r="I833" s="3">
        <f t="shared" si="96"/>
        <v>8.2112661439207868E-3</v>
      </c>
      <c r="K833" s="3">
        <f t="shared" si="97"/>
        <v>243.53059716634615</v>
      </c>
      <c r="L833" s="3">
        <f t="shared" si="98"/>
        <v>201.18958925293214</v>
      </c>
      <c r="M833" s="3">
        <f t="shared" si="99"/>
        <v>201.89615353816316</v>
      </c>
    </row>
    <row r="834" spans="1:13" x14ac:dyDescent="0.25">
      <c r="A834" s="30" t="str">
        <f>data!A829</f>
        <v>364451363698940908_11552981</v>
      </c>
      <c r="B834" s="30" t="str">
        <f>data!B829</f>
        <v>monuments</v>
      </c>
      <c r="C834" s="35">
        <f>data!C829</f>
        <v>101.551166218121</v>
      </c>
      <c r="D834" s="36">
        <f>data!D829</f>
        <v>106.770312700243</v>
      </c>
      <c r="E834" s="37">
        <f>data!E829</f>
        <v>106.140266564141</v>
      </c>
      <c r="F834" s="36"/>
      <c r="G834" s="3">
        <f t="shared" si="94"/>
        <v>8.9287793705083753E-3</v>
      </c>
      <c r="H834" s="3">
        <f t="shared" si="95"/>
        <v>9.914008515553293E-3</v>
      </c>
      <c r="I834" s="3">
        <f t="shared" si="96"/>
        <v>1.0278005071111394E-2</v>
      </c>
      <c r="K834" s="3">
        <f t="shared" si="97"/>
        <v>228.42451147155666</v>
      </c>
      <c r="L834" s="3">
        <f t="shared" si="98"/>
        <v>254.55388325480837</v>
      </c>
      <c r="M834" s="3">
        <f t="shared" si="99"/>
        <v>252.9604715928873</v>
      </c>
    </row>
    <row r="835" spans="1:13" x14ac:dyDescent="0.25">
      <c r="A835" s="30" t="str">
        <f>data!A830</f>
        <v>364450116218451554_5740828</v>
      </c>
      <c r="B835" s="30" t="str">
        <f>data!B830</f>
        <v>monuments</v>
      </c>
      <c r="C835" s="35">
        <f>data!C830</f>
        <v>118.05865265496099</v>
      </c>
      <c r="D835" s="36">
        <f>data!D830</f>
        <v>107.69056773036</v>
      </c>
      <c r="E835" s="37">
        <f>data!E830</f>
        <v>93.709556153616106</v>
      </c>
      <c r="F835" s="36"/>
      <c r="G835" s="3">
        <f t="shared" si="94"/>
        <v>9.9399692588198075E-3</v>
      </c>
      <c r="H835" s="3">
        <f t="shared" si="95"/>
        <v>9.8980231379555243E-3</v>
      </c>
      <c r="I835" s="3">
        <f t="shared" si="96"/>
        <v>1.0162809949056014E-2</v>
      </c>
      <c r="K835" s="3">
        <f t="shared" si="97"/>
        <v>254.61775729717803</v>
      </c>
      <c r="L835" s="3">
        <f t="shared" si="98"/>
        <v>254.14072064080474</v>
      </c>
      <c r="M835" s="3">
        <f t="shared" si="99"/>
        <v>250.11426771411061</v>
      </c>
    </row>
    <row r="836" spans="1:13" x14ac:dyDescent="0.25">
      <c r="A836" s="30" t="str">
        <f>data!A831</f>
        <v>364454283555280927_11552981</v>
      </c>
      <c r="B836" s="30" t="str">
        <f>data!B831</f>
        <v>monuments</v>
      </c>
      <c r="C836" s="35">
        <f>data!C831</f>
        <v>100.15981032936</v>
      </c>
      <c r="D836" s="36">
        <f>data!D831</f>
        <v>104.055245845614</v>
      </c>
      <c r="E836" s="37">
        <f>data!E831</f>
        <v>110.055555555555</v>
      </c>
      <c r="F836" s="36"/>
      <c r="G836" s="3">
        <f t="shared" si="94"/>
        <v>8.7800670054944303E-3</v>
      </c>
      <c r="H836" s="3">
        <f t="shared" si="95"/>
        <v>9.9309030759461465E-3</v>
      </c>
      <c r="I836" s="3">
        <f t="shared" si="96"/>
        <v>1.0094333495938303E-2</v>
      </c>
      <c r="K836" s="3">
        <f t="shared" si="97"/>
        <v>224.57235711445128</v>
      </c>
      <c r="L836" s="3">
        <f t="shared" si="98"/>
        <v>254.99054486581267</v>
      </c>
      <c r="M836" s="3">
        <f t="shared" si="99"/>
        <v>248.42237362179998</v>
      </c>
    </row>
    <row r="837" spans="1:13" x14ac:dyDescent="0.25">
      <c r="A837" s="30" t="str">
        <f>data!A832</f>
        <v>364457865281181764_11552981</v>
      </c>
      <c r="B837" s="30" t="str">
        <f>data!B832</f>
        <v>monuments</v>
      </c>
      <c r="C837" s="35">
        <f>data!C832</f>
        <v>101.636144218035</v>
      </c>
      <c r="D837" s="36">
        <f>data!D832</f>
        <v>107.961286257422</v>
      </c>
      <c r="E837" s="37">
        <f>data!E832</f>
        <v>108.773623392712</v>
      </c>
      <c r="F837" s="36"/>
      <c r="G837" s="3">
        <f t="shared" si="94"/>
        <v>8.9375941822722304E-3</v>
      </c>
      <c r="H837" s="3">
        <f t="shared" si="95"/>
        <v>9.8923371783932977E-3</v>
      </c>
      <c r="I837" s="3">
        <f t="shared" si="96"/>
        <v>1.0165672337397581E-2</v>
      </c>
      <c r="K837" s="3">
        <f t="shared" si="97"/>
        <v>228.65284497657498</v>
      </c>
      <c r="L837" s="3">
        <f t="shared" si="98"/>
        <v>253.99375971345219</v>
      </c>
      <c r="M837" s="3">
        <f t="shared" si="99"/>
        <v>250.18499068097736</v>
      </c>
    </row>
    <row r="838" spans="1:13" x14ac:dyDescent="0.25">
      <c r="A838" s="30" t="str">
        <f>data!A833</f>
        <v>364458786945931343_11552981</v>
      </c>
      <c r="B838" s="30" t="str">
        <f>data!B833</f>
        <v>monuments</v>
      </c>
      <c r="C838" s="35">
        <f>data!C833</f>
        <v>104.66066470161</v>
      </c>
      <c r="D838" s="36">
        <f>data!D833</f>
        <v>110.422273484557</v>
      </c>
      <c r="E838" s="37">
        <f>data!E833</f>
        <v>109.74176598744</v>
      </c>
      <c r="F838" s="36"/>
      <c r="G838" s="3">
        <f t="shared" si="94"/>
        <v>9.2299969477738983E-3</v>
      </c>
      <c r="H838" s="3">
        <f t="shared" si="95"/>
        <v>9.8203204254278947E-3</v>
      </c>
      <c r="I838" s="3">
        <f t="shared" si="96"/>
        <v>1.0112785270437942E-2</v>
      </c>
      <c r="K838" s="3">
        <f t="shared" si="97"/>
        <v>236.22706778616646</v>
      </c>
      <c r="L838" s="3">
        <f t="shared" si="98"/>
        <v>252.13239424208584</v>
      </c>
      <c r="M838" s="3">
        <f t="shared" si="99"/>
        <v>248.87827410798496</v>
      </c>
    </row>
    <row r="839" spans="1:13" x14ac:dyDescent="0.25">
      <c r="A839" s="30" t="str">
        <f>data!A834</f>
        <v>364477397080468361_10402297</v>
      </c>
      <c r="B839" s="30" t="str">
        <f>data!B834</f>
        <v>monuments</v>
      </c>
      <c r="C839" s="35">
        <f>data!C834</f>
        <v>132.57290999188299</v>
      </c>
      <c r="D839" s="36">
        <f>data!D834</f>
        <v>87.954558075953599</v>
      </c>
      <c r="E839" s="37">
        <f>data!E834</f>
        <v>74.936776453500798</v>
      </c>
      <c r="F839" s="36"/>
      <c r="G839" s="3">
        <f t="shared" si="94"/>
        <v>9.4945576884191436E-3</v>
      </c>
      <c r="H839" s="3">
        <f t="shared" si="95"/>
        <v>9.1328579397792643E-3</v>
      </c>
      <c r="I839" s="3">
        <f t="shared" si="96"/>
        <v>8.2003436933882484E-3</v>
      </c>
      <c r="K839" s="3">
        <f t="shared" si="97"/>
        <v>243.08008777344222</v>
      </c>
      <c r="L839" s="3">
        <f t="shared" si="98"/>
        <v>234.36404339376608</v>
      </c>
      <c r="M839" s="3">
        <f t="shared" si="99"/>
        <v>201.62628515730836</v>
      </c>
    </row>
    <row r="840" spans="1:13" x14ac:dyDescent="0.25">
      <c r="A840" s="30" t="str">
        <f>data!A835</f>
        <v>364506908397671305_23913587</v>
      </c>
      <c r="B840" s="30" t="str">
        <f>data!B835</f>
        <v>monuments</v>
      </c>
      <c r="C840" s="35">
        <f>data!C835</f>
        <v>106.560019650561</v>
      </c>
      <c r="D840" s="36">
        <f>data!D835</f>
        <v>95.738134905378303</v>
      </c>
      <c r="E840" s="37">
        <f>data!E835</f>
        <v>104.228993122303</v>
      </c>
      <c r="F840" s="36"/>
      <c r="G840" s="3">
        <f t="shared" ref="G840:G857" si="100">_xlfn.NORM.DIST(C840,C$5,C$4,0)</f>
        <v>9.3911095976841018E-3</v>
      </c>
      <c r="H840" s="3">
        <f t="shared" ref="H840:H857" si="101">_xlfn.NORM.DIST(D840,D$5,D$4,0)</f>
        <v>9.7030098537184417E-3</v>
      </c>
      <c r="I840" s="3">
        <f t="shared" ref="I840:I857" si="102">_xlfn.NORM.DIST(E840,E$5,E$4,0)</f>
        <v>1.0330009780532766E-2</v>
      </c>
      <c r="K840" s="3">
        <f t="shared" ref="K840:K857" si="103">(255/(G$4-G$5))*(G840-G$5)</f>
        <v>240.4004315564097</v>
      </c>
      <c r="L840" s="3">
        <f t="shared" ref="L840:L857" si="104">(255/(H$4-H$5))*(H840-H$5)</f>
        <v>249.10035185451633</v>
      </c>
      <c r="M840" s="3">
        <f t="shared" ref="M840:M857" si="105">(255/(I$4-I$5))*(I840-I$5)</f>
        <v>254.24538716074102</v>
      </c>
    </row>
    <row r="841" spans="1:13" x14ac:dyDescent="0.25">
      <c r="A841" s="30" t="str">
        <f>data!A836</f>
        <v>364535258929767318_188911863</v>
      </c>
      <c r="B841" s="30" t="str">
        <f>data!B836</f>
        <v>monuments</v>
      </c>
      <c r="C841" s="35">
        <f>data!C836</f>
        <v>178.138397624845</v>
      </c>
      <c r="D841" s="36">
        <f>data!D836</f>
        <v>142.51523986500899</v>
      </c>
      <c r="E841" s="37">
        <f>data!E836</f>
        <v>88.827544961339598</v>
      </c>
      <c r="F841" s="36"/>
      <c r="G841" s="3">
        <f t="shared" si="100"/>
        <v>3.5061911269466234E-3</v>
      </c>
      <c r="H841" s="3">
        <f t="shared" si="101"/>
        <v>6.3316352397945527E-3</v>
      </c>
      <c r="I841" s="3">
        <f t="shared" si="102"/>
        <v>9.8336084736081793E-3</v>
      </c>
      <c r="K841" s="3">
        <f t="shared" si="103"/>
        <v>87.961094544079828</v>
      </c>
      <c r="L841" s="3">
        <f t="shared" si="104"/>
        <v>161.96284510780535</v>
      </c>
      <c r="M841" s="3">
        <f t="shared" si="105"/>
        <v>241.98046395922429</v>
      </c>
    </row>
    <row r="842" spans="1:13" x14ac:dyDescent="0.25">
      <c r="A842" s="30" t="str">
        <f>data!A837</f>
        <v>364548308779505702_5409453</v>
      </c>
      <c r="B842" s="30" t="str">
        <f>data!B837</f>
        <v>monuments</v>
      </c>
      <c r="C842" s="35">
        <f>data!C837</f>
        <v>87.627696612413999</v>
      </c>
      <c r="D842" s="36">
        <f>data!D837</f>
        <v>92.841834337220604</v>
      </c>
      <c r="E842" s="37">
        <f>data!E837</f>
        <v>81.093575120680001</v>
      </c>
      <c r="F842" s="36"/>
      <c r="G842" s="3">
        <f t="shared" si="100"/>
        <v>7.1483440284256803E-3</v>
      </c>
      <c r="H842" s="3">
        <f t="shared" si="101"/>
        <v>9.5285110686189525E-3</v>
      </c>
      <c r="I842" s="3">
        <f t="shared" si="102"/>
        <v>9.0316689270742694E-3</v>
      </c>
      <c r="K842" s="3">
        <f t="shared" si="103"/>
        <v>182.30520081500734</v>
      </c>
      <c r="L842" s="3">
        <f t="shared" si="104"/>
        <v>244.59020664517033</v>
      </c>
      <c r="M842" s="3">
        <f t="shared" si="105"/>
        <v>222.16640059296529</v>
      </c>
    </row>
    <row r="843" spans="1:13" x14ac:dyDescent="0.25">
      <c r="A843" s="30" t="str">
        <f>data!A838</f>
        <v>364554501204220427_49175773</v>
      </c>
      <c r="B843" s="30" t="str">
        <f>data!B838</f>
        <v>monuments</v>
      </c>
      <c r="C843" s="35">
        <f>data!C838</f>
        <v>138.95066000256301</v>
      </c>
      <c r="D843" s="36">
        <f>data!D838</f>
        <v>108.872527660301</v>
      </c>
      <c r="E843" s="37">
        <f>data!E838</f>
        <v>87.014225297962298</v>
      </c>
      <c r="F843" s="36"/>
      <c r="G843" s="3">
        <f t="shared" si="100"/>
        <v>8.9271036172718192E-3</v>
      </c>
      <c r="H843" s="3">
        <f t="shared" si="101"/>
        <v>9.8699277248674635E-3</v>
      </c>
      <c r="I843" s="3">
        <f t="shared" si="102"/>
        <v>9.6743787000266417E-3</v>
      </c>
      <c r="K843" s="3">
        <f t="shared" si="103"/>
        <v>228.3811037822833</v>
      </c>
      <c r="L843" s="3">
        <f t="shared" si="104"/>
        <v>253.41455860665951</v>
      </c>
      <c r="M843" s="3">
        <f t="shared" si="105"/>
        <v>238.04626612950514</v>
      </c>
    </row>
    <row r="844" spans="1:13" x14ac:dyDescent="0.25">
      <c r="A844" s="30" t="str">
        <f>data!A839</f>
        <v>363364098415875773_144233412</v>
      </c>
      <c r="B844" s="30" t="str">
        <f>data!B839</f>
        <v>outside</v>
      </c>
      <c r="C844" s="35">
        <f>data!C839</f>
        <v>97.088384809261299</v>
      </c>
      <c r="D844" s="36">
        <f>data!D839</f>
        <v>119.525374855824</v>
      </c>
      <c r="E844" s="37">
        <f>data!E839</f>
        <v>125.708061002178</v>
      </c>
      <c r="F844" s="36"/>
      <c r="G844" s="3">
        <f t="shared" si="100"/>
        <v>8.4244670123872299E-3</v>
      </c>
      <c r="H844" s="3">
        <f t="shared" si="101"/>
        <v>9.2517097830845298E-3</v>
      </c>
      <c r="I844" s="3">
        <f t="shared" si="102"/>
        <v>8.4705878237127229E-3</v>
      </c>
      <c r="K844" s="3">
        <f t="shared" si="103"/>
        <v>215.36111188473484</v>
      </c>
      <c r="L844" s="3">
        <f t="shared" si="104"/>
        <v>237.43592192518147</v>
      </c>
      <c r="M844" s="3">
        <f t="shared" si="105"/>
        <v>208.30338986645026</v>
      </c>
    </row>
    <row r="845" spans="1:13" x14ac:dyDescent="0.25">
      <c r="A845" s="30" t="str">
        <f>data!A840</f>
        <v>363365451857727706_26417115</v>
      </c>
      <c r="B845" s="30" t="str">
        <f>data!B840</f>
        <v>outside</v>
      </c>
      <c r="C845" s="35">
        <f>data!C840</f>
        <v>93.288457430902596</v>
      </c>
      <c r="D845" s="36">
        <f>data!D840</f>
        <v>81.498333974112398</v>
      </c>
      <c r="E845" s="37">
        <f>data!E840</f>
        <v>83.082350805245795</v>
      </c>
      <c r="F845" s="36"/>
      <c r="G845" s="3">
        <f t="shared" si="100"/>
        <v>7.9395877175613087E-3</v>
      </c>
      <c r="H845" s="3">
        <f t="shared" si="101"/>
        <v>8.441512820691565E-3</v>
      </c>
      <c r="I845" s="3">
        <f t="shared" si="102"/>
        <v>9.2670539454623325E-3</v>
      </c>
      <c r="K845" s="3">
        <f t="shared" si="103"/>
        <v>202.80109451120498</v>
      </c>
      <c r="L845" s="3">
        <f t="shared" si="104"/>
        <v>216.49534089775503</v>
      </c>
      <c r="M845" s="3">
        <f t="shared" si="105"/>
        <v>227.98221762052961</v>
      </c>
    </row>
    <row r="846" spans="1:13" x14ac:dyDescent="0.25">
      <c r="A846" s="30" t="str">
        <f>data!A841</f>
        <v>363934984333561671_230280642</v>
      </c>
      <c r="B846" s="30" t="str">
        <f>data!B841</f>
        <v>outside</v>
      </c>
      <c r="C846" s="35">
        <f>data!C841</f>
        <v>122.043039002093</v>
      </c>
      <c r="D846" s="36">
        <f>data!D841</f>
        <v>75.046937075483697</v>
      </c>
      <c r="E846" s="37">
        <f>data!E841</f>
        <v>63.555587594514897</v>
      </c>
      <c r="F846" s="36"/>
      <c r="G846" s="3">
        <f t="shared" si="100"/>
        <v>9.9447052063179192E-3</v>
      </c>
      <c r="H846" s="3">
        <f t="shared" si="101"/>
        <v>7.6042012724342059E-3</v>
      </c>
      <c r="I846" s="3">
        <f t="shared" si="102"/>
        <v>6.4132532426268837E-3</v>
      </c>
      <c r="K846" s="3">
        <f t="shared" si="103"/>
        <v>254.74043439123247</v>
      </c>
      <c r="L846" s="3">
        <f t="shared" si="104"/>
        <v>194.85394857545353</v>
      </c>
      <c r="M846" s="3">
        <f t="shared" si="105"/>
        <v>157.47143135858158</v>
      </c>
    </row>
    <row r="847" spans="1:13" x14ac:dyDescent="0.25">
      <c r="A847" s="30" t="str">
        <f>data!A842</f>
        <v>363940172052259257_8627775</v>
      </c>
      <c r="B847" s="30" t="str">
        <f>data!B842</f>
        <v>outside</v>
      </c>
      <c r="C847" s="35">
        <f>data!C842</f>
        <v>104.69674056986599</v>
      </c>
      <c r="D847" s="36">
        <f>data!D842</f>
        <v>95.719648425819102</v>
      </c>
      <c r="E847" s="37">
        <f>data!E842</f>
        <v>100.54773804946799</v>
      </c>
      <c r="F847" s="36"/>
      <c r="G847" s="3">
        <f t="shared" si="100"/>
        <v>9.2332243990069871E-3</v>
      </c>
      <c r="H847" s="3">
        <f t="shared" si="101"/>
        <v>9.7020459250364965E-3</v>
      </c>
      <c r="I847" s="3">
        <f t="shared" si="102"/>
        <v>1.035875063686386E-2</v>
      </c>
      <c r="K847" s="3">
        <f t="shared" si="103"/>
        <v>236.31066971347576</v>
      </c>
      <c r="L847" s="3">
        <f t="shared" si="104"/>
        <v>249.07543787975973</v>
      </c>
      <c r="M847" s="3">
        <f t="shared" si="105"/>
        <v>254.95550695843173</v>
      </c>
    </row>
    <row r="848" spans="1:13" x14ac:dyDescent="0.25">
      <c r="A848" s="30" t="str">
        <f>data!A843</f>
        <v>364477964208814802_5772029</v>
      </c>
      <c r="B848" s="30" t="str">
        <f>data!B843</f>
        <v>outside</v>
      </c>
      <c r="C848" s="35">
        <f>data!C843</f>
        <v>130.41447733777599</v>
      </c>
      <c r="D848" s="36">
        <f>data!D843</f>
        <v>120.45448331838099</v>
      </c>
      <c r="E848" s="37">
        <f>data!E843</f>
        <v>113.991723268828</v>
      </c>
      <c r="F848" s="36"/>
      <c r="G848" s="3">
        <f t="shared" si="100"/>
        <v>9.6392101150717235E-3</v>
      </c>
      <c r="H848" s="3">
        <f t="shared" si="101"/>
        <v>9.1690391540553157E-3</v>
      </c>
      <c r="I848" s="3">
        <f t="shared" si="102"/>
        <v>9.8102166280748856E-3</v>
      </c>
      <c r="K848" s="3">
        <f t="shared" si="103"/>
        <v>246.8270759646619</v>
      </c>
      <c r="L848" s="3">
        <f t="shared" si="104"/>
        <v>235.29919334419364</v>
      </c>
      <c r="M848" s="3">
        <f t="shared" si="105"/>
        <v>241.40250579310856</v>
      </c>
    </row>
    <row r="849" spans="1:13" x14ac:dyDescent="0.25">
      <c r="A849" s="30" t="str">
        <f>data!A844</f>
        <v>363361436440552701_51256880</v>
      </c>
      <c r="B849" s="30" t="str">
        <f>data!B844</f>
        <v>people</v>
      </c>
      <c r="C849" s="35">
        <f>data!C844</f>
        <v>103.98296595326499</v>
      </c>
      <c r="D849" s="36">
        <f>data!D844</f>
        <v>96.979345550856493</v>
      </c>
      <c r="E849" s="37">
        <f>data!E844</f>
        <v>107.57844205220201</v>
      </c>
      <c r="F849" s="36"/>
      <c r="G849" s="3">
        <f t="shared" si="100"/>
        <v>9.1681965019550851E-3</v>
      </c>
      <c r="H849" s="3">
        <f t="shared" si="101"/>
        <v>9.7632178874431739E-3</v>
      </c>
      <c r="I849" s="3">
        <f t="shared" si="102"/>
        <v>1.0222426628514204E-2</v>
      </c>
      <c r="K849" s="3">
        <f t="shared" si="103"/>
        <v>234.62622674911032</v>
      </c>
      <c r="L849" s="3">
        <f t="shared" si="104"/>
        <v>250.65650581119246</v>
      </c>
      <c r="M849" s="3">
        <f t="shared" si="105"/>
        <v>251.58725737969831</v>
      </c>
    </row>
    <row r="850" spans="1:13" x14ac:dyDescent="0.25">
      <c r="A850" s="30" t="str">
        <f>data!A845</f>
        <v>363951215999829515_19723952</v>
      </c>
      <c r="B850" s="30" t="str">
        <f>data!B845</f>
        <v>people</v>
      </c>
      <c r="C850" s="35">
        <f>data!C845</f>
        <v>120.78782733136801</v>
      </c>
      <c r="D850" s="36">
        <f>data!D845</f>
        <v>56.043284634114997</v>
      </c>
      <c r="E850" s="37">
        <f>data!E845</f>
        <v>79.952550301166198</v>
      </c>
      <c r="F850" s="36"/>
      <c r="G850" s="3">
        <f t="shared" si="100"/>
        <v>9.9538230162205255E-3</v>
      </c>
      <c r="H850" s="3">
        <f t="shared" si="101"/>
        <v>4.8119653438765337E-3</v>
      </c>
      <c r="I850" s="3">
        <f t="shared" si="102"/>
        <v>8.8886190483947903E-3</v>
      </c>
      <c r="J850" s="3" t="s">
        <v>915</v>
      </c>
      <c r="K850" s="3">
        <f t="shared" si="103"/>
        <v>254.97661657514362</v>
      </c>
      <c r="L850" s="3">
        <f t="shared" si="104"/>
        <v>122.68502493871765</v>
      </c>
      <c r="M850" s="3">
        <f t="shared" si="105"/>
        <v>218.63197038193317</v>
      </c>
    </row>
    <row r="851" spans="1:13" x14ac:dyDescent="0.25">
      <c r="A851" s="30" t="str">
        <f>data!A846</f>
        <v>364040387859308076_214474086</v>
      </c>
      <c r="B851" s="30" t="str">
        <f>data!B846</f>
        <v>people</v>
      </c>
      <c r="C851" s="35">
        <f>data!C846</f>
        <v>118.490548506984</v>
      </c>
      <c r="D851" s="36">
        <f>data!D846</f>
        <v>92.975201845444005</v>
      </c>
      <c r="E851" s="37">
        <f>data!E846</f>
        <v>75.0344845999401</v>
      </c>
      <c r="F851" s="36"/>
      <c r="G851" s="3">
        <f t="shared" si="100"/>
        <v>9.9452318516323E-3</v>
      </c>
      <c r="H851" s="3">
        <f t="shared" si="101"/>
        <v>9.5375658576277236E-3</v>
      </c>
      <c r="I851" s="3">
        <f t="shared" si="102"/>
        <v>8.2145595245505156E-3</v>
      </c>
      <c r="K851" s="3">
        <f t="shared" si="103"/>
        <v>254.75407629009038</v>
      </c>
      <c r="L851" s="3">
        <f t="shared" si="104"/>
        <v>244.8242392961499</v>
      </c>
      <c r="M851" s="3">
        <f t="shared" si="105"/>
        <v>201.97752532331668</v>
      </c>
    </row>
    <row r="852" spans="1:13" x14ac:dyDescent="0.25">
      <c r="A852" s="30" t="str">
        <f>data!A847</f>
        <v>364041113807779644_172460</v>
      </c>
      <c r="B852" s="30" t="str">
        <f>data!B847</f>
        <v>people</v>
      </c>
      <c r="C852" s="35">
        <f>data!C847</f>
        <v>160.81586142082099</v>
      </c>
      <c r="D852" s="36">
        <f>data!D847</f>
        <v>82.430219146482102</v>
      </c>
      <c r="E852" s="37">
        <f>data!E847</f>
        <v>52.161828783800999</v>
      </c>
      <c r="F852" s="36"/>
      <c r="G852" s="3">
        <f t="shared" si="100"/>
        <v>5.9629199736598486E-3</v>
      </c>
      <c r="H852" s="3">
        <f t="shared" si="101"/>
        <v>8.5516020949585811E-3</v>
      </c>
      <c r="I852" s="3">
        <f t="shared" si="102"/>
        <v>4.5941283249632944E-3</v>
      </c>
      <c r="K852" s="3">
        <f t="shared" si="103"/>
        <v>151.59869946150164</v>
      </c>
      <c r="L852" s="3">
        <f t="shared" si="104"/>
        <v>219.34073957862651</v>
      </c>
      <c r="M852" s="3">
        <f t="shared" si="105"/>
        <v>112.5250802956927</v>
      </c>
    </row>
    <row r="853" spans="1:13" x14ac:dyDescent="0.25">
      <c r="A853" s="30" t="str">
        <f>data!A848</f>
        <v>364043441702963821_23990257</v>
      </c>
      <c r="B853" s="30" t="str">
        <f>data!B848</f>
        <v>people</v>
      </c>
      <c r="C853" s="35">
        <f>data!C848</f>
        <v>134.87081891580101</v>
      </c>
      <c r="D853" s="36">
        <f>data!D848</f>
        <v>112.42916186082201</v>
      </c>
      <c r="E853" s="37">
        <f>data!E848</f>
        <v>108.796563287624</v>
      </c>
      <c r="F853" s="36"/>
      <c r="G853" s="3">
        <f t="shared" si="100"/>
        <v>9.3132047715915392E-3</v>
      </c>
      <c r="H853" s="3">
        <f t="shared" si="101"/>
        <v>9.7348960457206753E-3</v>
      </c>
      <c r="I853" s="3">
        <f t="shared" si="102"/>
        <v>1.0164490320227107E-2</v>
      </c>
      <c r="K853" s="3">
        <f t="shared" si="103"/>
        <v>238.38243247984425</v>
      </c>
      <c r="L853" s="3">
        <f t="shared" si="104"/>
        <v>249.92449143818834</v>
      </c>
      <c r="M853" s="3">
        <f t="shared" si="105"/>
        <v>250.15578578240738</v>
      </c>
    </row>
    <row r="854" spans="1:13" x14ac:dyDescent="0.25">
      <c r="A854" s="30" t="str">
        <f>data!A849</f>
        <v>364063295435787057_42243409</v>
      </c>
      <c r="B854" s="30" t="str">
        <f>data!B849</f>
        <v>people</v>
      </c>
      <c r="C854" s="35">
        <f>data!C849</f>
        <v>125.44307744884399</v>
      </c>
      <c r="D854" s="36">
        <f>data!D849</f>
        <v>114.908133623819</v>
      </c>
      <c r="E854" s="37">
        <f>data!E849</f>
        <v>119.722766884531</v>
      </c>
      <c r="F854" s="36"/>
      <c r="G854" s="3">
        <f t="shared" si="100"/>
        <v>9.8712874306611052E-3</v>
      </c>
      <c r="H854" s="3">
        <f t="shared" si="101"/>
        <v>9.5972759743933791E-3</v>
      </c>
      <c r="I854" s="3">
        <f t="shared" si="102"/>
        <v>9.2365887057731452E-3</v>
      </c>
      <c r="K854" s="3">
        <f t="shared" si="103"/>
        <v>252.83866513109825</v>
      </c>
      <c r="L854" s="3">
        <f t="shared" si="104"/>
        <v>246.3675239495449</v>
      </c>
      <c r="M854" s="3">
        <f t="shared" si="105"/>
        <v>227.22949231563743</v>
      </c>
    </row>
    <row r="855" spans="1:13" x14ac:dyDescent="0.25">
      <c r="A855" s="30" t="str">
        <f>data!A850</f>
        <v>364074419415644497_16096245</v>
      </c>
      <c r="B855" s="30" t="str">
        <f>data!B850</f>
        <v>people</v>
      </c>
      <c r="C855" s="35">
        <f>data!C850</f>
        <v>126.09870135417999</v>
      </c>
      <c r="D855" s="36">
        <f>data!D850</f>
        <v>47.930763808791397</v>
      </c>
      <c r="E855" s="37">
        <f>data!E850</f>
        <v>50.536802084668203</v>
      </c>
      <c r="F855" s="36"/>
      <c r="G855" s="3">
        <f t="shared" si="100"/>
        <v>9.8490364291231678E-3</v>
      </c>
      <c r="H855" s="3">
        <f t="shared" si="101"/>
        <v>3.697286884098407E-3</v>
      </c>
      <c r="I855" s="3">
        <f t="shared" si="102"/>
        <v>4.3495269554498766E-3</v>
      </c>
      <c r="K855" s="3">
        <f t="shared" si="103"/>
        <v>252.26228876510953</v>
      </c>
      <c r="L855" s="3">
        <f t="shared" si="104"/>
        <v>93.87472856637784</v>
      </c>
      <c r="M855" s="3">
        <f t="shared" si="105"/>
        <v>106.48154864051992</v>
      </c>
    </row>
    <row r="856" spans="1:13" x14ac:dyDescent="0.25">
      <c r="A856" s="30" t="str">
        <f>data!A851</f>
        <v>364106403937361819_29272150</v>
      </c>
      <c r="B856" s="30" t="str">
        <f>data!B851</f>
        <v>people</v>
      </c>
      <c r="C856" s="35">
        <f>data!C851</f>
        <v>145.33393139390799</v>
      </c>
      <c r="D856" s="36">
        <f>data!D851</f>
        <v>122.989939766756</v>
      </c>
      <c r="E856" s="37">
        <f>data!E851</f>
        <v>114.864144132598</v>
      </c>
      <c r="F856" s="36"/>
      <c r="G856" s="3">
        <f t="shared" si="100"/>
        <v>8.1829481870133308E-3</v>
      </c>
      <c r="H856" s="3">
        <f t="shared" si="101"/>
        <v>8.92285764713476E-3</v>
      </c>
      <c r="I856" s="3">
        <f t="shared" si="102"/>
        <v>9.7345538781885253E-3</v>
      </c>
      <c r="K856" s="3">
        <f t="shared" si="103"/>
        <v>209.1049556101722</v>
      </c>
      <c r="L856" s="3">
        <f t="shared" si="104"/>
        <v>228.93631612740216</v>
      </c>
      <c r="M856" s="3">
        <f t="shared" si="105"/>
        <v>239.53305500072221</v>
      </c>
    </row>
    <row r="857" spans="1:13" ht="15.75" thickBot="1" x14ac:dyDescent="0.3">
      <c r="A857" s="31" t="str">
        <f>data!A852</f>
        <v>364133977445185215_251484428</v>
      </c>
      <c r="B857" s="31" t="str">
        <f>data!B852</f>
        <v>people</v>
      </c>
      <c r="C857" s="38">
        <f>data!C852</f>
        <v>104.254229142637</v>
      </c>
      <c r="D857" s="39">
        <f>data!D852</f>
        <v>67.586878978170802</v>
      </c>
      <c r="E857" s="40">
        <f>data!E852</f>
        <v>55.095433380323797</v>
      </c>
      <c r="F857" s="36"/>
      <c r="G857" s="3">
        <f t="shared" si="100"/>
        <v>9.1931991473259214E-3</v>
      </c>
      <c r="H857" s="3">
        <f t="shared" si="101"/>
        <v>6.5257191400855188E-3</v>
      </c>
      <c r="I857" s="3">
        <f t="shared" si="102"/>
        <v>5.0482359363774295E-3</v>
      </c>
      <c r="K857" s="3">
        <f t="shared" si="103"/>
        <v>235.27388001785764</v>
      </c>
      <c r="L857" s="3">
        <f t="shared" si="104"/>
        <v>166.97919277240038</v>
      </c>
      <c r="M857" s="3">
        <f t="shared" si="105"/>
        <v>123.74502452534135</v>
      </c>
    </row>
  </sheetData>
  <mergeCells count="5">
    <mergeCell ref="O12:Q12"/>
    <mergeCell ref="O18:Q18"/>
    <mergeCell ref="O23:P23"/>
    <mergeCell ref="O25:R25"/>
    <mergeCell ref="O30:Q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Color Idea 1.1</vt:lpstr>
      <vt:lpstr>Color Idea 1.2</vt:lpstr>
      <vt:lpstr>Color Idea 1.3</vt:lpstr>
      <vt:lpstr>Color Idea 2.1</vt:lpstr>
      <vt:lpstr>Color Idea 3.1</vt:lpstr>
      <vt:lpstr>Color Idea 4.1</vt:lpstr>
      <vt:lpstr>Color Idea 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mwhittemore</dc:creator>
  <cp:lastModifiedBy>setup</cp:lastModifiedBy>
  <dcterms:created xsi:type="dcterms:W3CDTF">2013-01-10T12:41:08Z</dcterms:created>
  <dcterms:modified xsi:type="dcterms:W3CDTF">2013-01-12T22:49:31Z</dcterms:modified>
</cp:coreProperties>
</file>