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ke\workspace\exam-parent\spring\src\test\resources\jp\ne\kuma\exam\service\HistoryServiceTestData\"/>
    </mc:Choice>
  </mc:AlternateContent>
  <bookViews>
    <workbookView xWindow="0" yWindow="0" windowWidth="20490" windowHeight="9450"/>
  </bookViews>
  <sheets>
    <sheet name="Data1" sheetId="1" r:id="rId1"/>
    <sheet name="Data2" sheetId="3" r:id="rId2"/>
    <sheet name="Data3" sheetId="4" r:id="rId3"/>
  </sheets>
  <definedNames>
    <definedName name="_xlnm._FilterDatabase" localSheetId="0" hidden="1">Data1!#REF!</definedName>
    <definedName name="_xlnm._FilterDatabase" localSheetId="1" hidden="1">Data2!#REF!</definedName>
    <definedName name="_xlnm._FilterDatabase" localSheetId="2" hidden="1">Data3!#REF!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I3" i="4"/>
  <c r="J2" i="4"/>
  <c r="I2" i="4"/>
  <c r="J3" i="3" l="1"/>
  <c r="I3" i="3"/>
  <c r="J2" i="3"/>
  <c r="I2" i="3"/>
  <c r="J2" i="1" l="1"/>
  <c r="J3" i="1"/>
  <c r="I2" i="1"/>
  <c r="I3" i="1"/>
</calcChain>
</file>

<file path=xl/sharedStrings.xml><?xml version="1.0" encoding="utf-8"?>
<sst xmlns="http://schemas.openxmlformats.org/spreadsheetml/2006/main" count="63" uniqueCount="19">
  <si>
    <t>examineeId</t>
    <phoneticPr fontId="1"/>
  </si>
  <si>
    <t>examineeName</t>
    <phoneticPr fontId="1"/>
  </si>
  <si>
    <t>fixedQuestionsId</t>
    <phoneticPr fontId="1"/>
  </si>
  <si>
    <t>fixedQuestionsName</t>
    <phoneticPr fontId="1"/>
  </si>
  <si>
    <t>examCount</t>
    <phoneticPr fontId="1"/>
  </si>
  <si>
    <t>questionCount</t>
    <phoneticPr fontId="1"/>
  </si>
  <si>
    <t>answerCount</t>
    <phoneticPr fontId="1"/>
  </si>
  <si>
    <t>correctCount</t>
    <phoneticPr fontId="1"/>
  </si>
  <si>
    <t>answerRate</t>
    <phoneticPr fontId="1"/>
  </si>
  <si>
    <t>correctRate</t>
    <phoneticPr fontId="1"/>
  </si>
  <si>
    <t>incorrectQuestions</t>
    <phoneticPr fontId="1"/>
  </si>
  <si>
    <t>startDatetime</t>
    <phoneticPr fontId="1"/>
  </si>
  <si>
    <t>timestamp</t>
    <phoneticPr fontId="1"/>
  </si>
  <si>
    <t>count</t>
    <phoneticPr fontId="1"/>
  </si>
  <si>
    <t>UT 次郎</t>
    <rPh sb="3" eb="5">
      <t>ジロウ</t>
    </rPh>
    <phoneticPr fontId="1"/>
  </si>
  <si>
    <t>固定試験名１</t>
    <rPh sb="0" eb="2">
      <t>コテイ</t>
    </rPh>
    <rPh sb="2" eb="4">
      <t>シケン</t>
    </rPh>
    <rPh sb="4" eb="5">
      <t>メイ</t>
    </rPh>
    <phoneticPr fontId="1"/>
  </si>
  <si>
    <t>1-2,2-3</t>
    <phoneticPr fontId="1"/>
  </si>
  <si>
    <t>固定試験名２</t>
    <rPh sb="0" eb="2">
      <t>コテイ</t>
    </rPh>
    <rPh sb="2" eb="4">
      <t>シケン</t>
    </rPh>
    <rPh sb="4" eb="5">
      <t>メイ</t>
    </rPh>
    <phoneticPr fontId="1"/>
  </si>
  <si>
    <t>${null}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</si>
</sst>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:ss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  <xf numFmtId="0" fontId="2" fillId="0" borderId="0" xfId="0" applyNumberFormat="1" applyFont="1" applyFill="1">
      <alignment vertical="center"/>
    </xf>
  </cellXfs>
  <cellStyles count="1">
    <cellStyle name="標準" xfId="0" builtinId="0"/>
  </cellStyles>
  <dxfs count="11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N3" totalsRowShown="0" headerRowDxfId="8">
  <autoFilter ref="A1:N3"/>
  <tableColumns count="14">
    <tableColumn id="1" name="examineeId"/>
    <tableColumn id="2" name="examineeName"/>
    <tableColumn id="3" name="fixedQuestionsId"/>
    <tableColumn id="4" name="fixedQuestionsName"/>
    <tableColumn id="5" name="examCount"/>
    <tableColumn id="6" name="questionCount"/>
    <tableColumn id="7" name="answerCount"/>
    <tableColumn id="8" name="correctCount"/>
    <tableColumn id="9" name="answerRate" dataDxfId="7">
      <calculatedColumnFormula>テーブル1[[#This Row],[answerCount]]/テーブル1[[#This Row],[questionCount]]*100</calculatedColumnFormula>
    </tableColumn>
    <tableColumn id="10" name="correctRate" dataDxfId="6">
      <calculatedColumnFormula>テーブル1[[#This Row],[correctCount]]/テーブル1[[#This Row],[questionCount]]*100</calculatedColumnFormula>
    </tableColumn>
    <tableColumn id="11" name="incorrectQuestions"/>
    <tableColumn id="12" name="startDatetime"/>
    <tableColumn id="13" name="timestamp"/>
    <tableColumn id="14" name="count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テーブル14" displayName="テーブル14" ref="A1:N3" totalsRowShown="0" headerRowDxfId="5">
  <autoFilter ref="A1:N3"/>
  <tableColumns count="14">
    <tableColumn id="1" name="examineeId"/>
    <tableColumn id="2" name="examineeName"/>
    <tableColumn id="3" name="fixedQuestionsId"/>
    <tableColumn id="4" name="fixedQuestionsName"/>
    <tableColumn id="5" name="examCount"/>
    <tableColumn id="6" name="questionCount"/>
    <tableColumn id="7" name="answerCount"/>
    <tableColumn id="8" name="correctCount"/>
    <tableColumn id="9" name="answerRate" dataDxfId="4">
      <calculatedColumnFormula>テーブル14[[#This Row],[answerCount]]/テーブル14[[#This Row],[questionCount]]*100</calculatedColumnFormula>
    </tableColumn>
    <tableColumn id="10" name="correctRate" dataDxfId="3">
      <calculatedColumnFormula>テーブル14[[#This Row],[correctCount]]/テーブル14[[#This Row],[questionCount]]*100</calculatedColumnFormula>
    </tableColumn>
    <tableColumn id="11" name="incorrectQuestions"/>
    <tableColumn id="12" name="startDatetime"/>
    <tableColumn id="13" name="timestamp"/>
    <tableColumn id="14" name="count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" name="テーブル145" displayName="テーブル145" ref="A1:N3" totalsRowShown="0" headerRowDxfId="2">
  <autoFilter ref="A1:N3"/>
  <tableColumns count="14">
    <tableColumn id="1" name="examineeId"/>
    <tableColumn id="2" name="examineeName"/>
    <tableColumn id="3" name="fixedQuestionsId"/>
    <tableColumn id="4" name="fixedQuestionsName"/>
    <tableColumn id="5" name="examCount"/>
    <tableColumn id="6" name="questionCount"/>
    <tableColumn id="7" name="answerCount"/>
    <tableColumn id="8" name="correctCount"/>
    <tableColumn id="9" name="answerRate" dataDxfId="1">
      <calculatedColumnFormula>テーブル145[[#This Row],[answerCount]]/テーブル145[[#This Row],[questionCount]]*100</calculatedColumnFormula>
    </tableColumn>
    <tableColumn id="10" name="correctRate" dataDxfId="0">
      <calculatedColumnFormula>テーブル145[[#This Row],[correctCount]]/テーブル145[[#This Row],[questionCount]]*100</calculatedColumnFormula>
    </tableColumn>
    <tableColumn id="11" name="incorrectQuestions"/>
    <tableColumn id="12" name="startDatetime"/>
    <tableColumn id="13" name="timestamp"/>
    <tableColumn id="14" name="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22.75" bestFit="1" customWidth="1"/>
    <col min="4" max="4" width="25.25" bestFit="1" customWidth="1"/>
    <col min="5" max="5" width="14" bestFit="1" customWidth="1"/>
    <col min="6" max="6" width="19" bestFit="1" customWidth="1"/>
    <col min="7" max="7" width="16.5" bestFit="1" customWidth="1"/>
    <col min="8" max="8" width="17.75" style="1" bestFit="1" customWidth="1"/>
    <col min="9" max="9" width="15.25" bestFit="1" customWidth="1"/>
    <col min="10" max="10" width="16.5" bestFit="1" customWidth="1"/>
    <col min="11" max="11" width="25.25" bestFit="1" customWidth="1"/>
    <col min="12" max="13" width="19.875" bestFit="1" customWidth="1"/>
    <col min="14" max="14" width="9.3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>
        <v>3</v>
      </c>
      <c r="B2" t="s">
        <v>14</v>
      </c>
      <c r="C2">
        <v>1</v>
      </c>
      <c r="D2" t="s">
        <v>15</v>
      </c>
      <c r="E2">
        <v>1</v>
      </c>
      <c r="F2">
        <v>5</v>
      </c>
      <c r="G2">
        <v>4</v>
      </c>
      <c r="H2" s="1">
        <v>3</v>
      </c>
      <c r="I2">
        <f>テーブル1[[#This Row],[answerCount]]/テーブル1[[#This Row],[questionCount]]*100</f>
        <v>80</v>
      </c>
      <c r="J2">
        <f>テーブル1[[#This Row],[correctCount]]/テーブル1[[#This Row],[questionCount]]*100</f>
        <v>60</v>
      </c>
      <c r="K2" t="s">
        <v>16</v>
      </c>
      <c r="L2" s="3">
        <v>43128.509525462963</v>
      </c>
      <c r="M2" s="4">
        <v>43128.524259259262</v>
      </c>
      <c r="N2" s="5">
        <v>2</v>
      </c>
    </row>
    <row r="3" spans="1:14" x14ac:dyDescent="0.4">
      <c r="A3">
        <v>3</v>
      </c>
      <c r="B3" t="s">
        <v>14</v>
      </c>
      <c r="C3">
        <v>2</v>
      </c>
      <c r="D3" t="s">
        <v>17</v>
      </c>
      <c r="E3">
        <v>1</v>
      </c>
      <c r="F3">
        <v>5</v>
      </c>
      <c r="G3">
        <v>5</v>
      </c>
      <c r="H3" s="1">
        <v>5</v>
      </c>
      <c r="I3">
        <f>テーブル1[[#This Row],[answerCount]]/テーブル1[[#This Row],[questionCount]]*100</f>
        <v>100</v>
      </c>
      <c r="J3">
        <f>テーブル1[[#This Row],[correctCount]]/テーブル1[[#This Row],[questionCount]]*100</f>
        <v>100</v>
      </c>
      <c r="K3" t="s">
        <v>18</v>
      </c>
      <c r="L3" t="s">
        <v>18</v>
      </c>
      <c r="M3" s="4">
        <v>43129.524259259262</v>
      </c>
      <c r="N3">
        <v>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22.75" bestFit="1" customWidth="1"/>
    <col min="4" max="4" width="25.25" bestFit="1" customWidth="1"/>
    <col min="5" max="5" width="14" bestFit="1" customWidth="1"/>
    <col min="6" max="6" width="19" bestFit="1" customWidth="1"/>
    <col min="7" max="7" width="16.5" bestFit="1" customWidth="1"/>
    <col min="8" max="8" width="17.75" style="1" bestFit="1" customWidth="1"/>
    <col min="9" max="9" width="15.25" bestFit="1" customWidth="1"/>
    <col min="10" max="10" width="16.5" bestFit="1" customWidth="1"/>
    <col min="11" max="11" width="25.25" bestFit="1" customWidth="1"/>
    <col min="12" max="13" width="19.875" bestFit="1" customWidth="1"/>
    <col min="14" max="14" width="9.3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>
        <v>3</v>
      </c>
      <c r="B2" t="s">
        <v>14</v>
      </c>
      <c r="C2">
        <v>2</v>
      </c>
      <c r="D2" t="s">
        <v>17</v>
      </c>
      <c r="E2">
        <v>4</v>
      </c>
      <c r="F2">
        <v>5</v>
      </c>
      <c r="G2">
        <v>4</v>
      </c>
      <c r="H2" s="1">
        <v>3</v>
      </c>
      <c r="I2">
        <f>テーブル14[[#This Row],[answerCount]]/テーブル14[[#This Row],[questionCount]]*100</f>
        <v>80</v>
      </c>
      <c r="J2">
        <f>テーブル14[[#This Row],[correctCount]]/テーブル14[[#This Row],[questionCount]]*100</f>
        <v>60</v>
      </c>
      <c r="K2" t="s">
        <v>16</v>
      </c>
      <c r="L2" s="3">
        <v>43128.509525462963</v>
      </c>
      <c r="M2" s="4">
        <v>43128.524259259262</v>
      </c>
      <c r="N2" s="5">
        <v>2</v>
      </c>
    </row>
    <row r="3" spans="1:14" x14ac:dyDescent="0.4">
      <c r="A3">
        <v>3</v>
      </c>
      <c r="B3" t="s">
        <v>14</v>
      </c>
      <c r="C3">
        <v>2</v>
      </c>
      <c r="D3" t="s">
        <v>17</v>
      </c>
      <c r="E3">
        <v>3</v>
      </c>
      <c r="F3">
        <v>5</v>
      </c>
      <c r="G3">
        <v>5</v>
      </c>
      <c r="H3" s="1">
        <v>5</v>
      </c>
      <c r="I3">
        <f>テーブル14[[#This Row],[answerCount]]/テーブル14[[#This Row],[questionCount]]*100</f>
        <v>100</v>
      </c>
      <c r="J3">
        <f>テーブル14[[#This Row],[correctCount]]/テーブル14[[#This Row],[questionCount]]*100</f>
        <v>100</v>
      </c>
      <c r="K3" t="s">
        <v>18</v>
      </c>
      <c r="L3" t="s">
        <v>18</v>
      </c>
      <c r="M3" s="4">
        <v>43129.524259259262</v>
      </c>
      <c r="N3">
        <v>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22.75" bestFit="1" customWidth="1"/>
    <col min="4" max="4" width="25.25" bestFit="1" customWidth="1"/>
    <col min="5" max="5" width="14" bestFit="1" customWidth="1"/>
    <col min="6" max="6" width="19" bestFit="1" customWidth="1"/>
    <col min="7" max="7" width="16.5" bestFit="1" customWidth="1"/>
    <col min="8" max="8" width="17.75" style="1" bestFit="1" customWidth="1"/>
    <col min="9" max="9" width="15.25" bestFit="1" customWidth="1"/>
    <col min="10" max="10" width="16.5" bestFit="1" customWidth="1"/>
    <col min="11" max="11" width="25.25" bestFit="1" customWidth="1"/>
    <col min="12" max="13" width="19.875" bestFit="1" customWidth="1"/>
    <col min="14" max="14" width="9.3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>
        <v>3</v>
      </c>
      <c r="B2" t="s">
        <v>14</v>
      </c>
      <c r="C2">
        <v>2</v>
      </c>
      <c r="D2" t="s">
        <v>17</v>
      </c>
      <c r="E2">
        <v>4</v>
      </c>
      <c r="F2">
        <v>5</v>
      </c>
      <c r="G2">
        <v>5</v>
      </c>
      <c r="H2" s="1">
        <v>5</v>
      </c>
      <c r="I2">
        <f>テーブル145[[#This Row],[answerCount]]/テーブル145[[#This Row],[questionCount]]*100</f>
        <v>100</v>
      </c>
      <c r="J2">
        <f>テーブル145[[#This Row],[correctCount]]/テーブル145[[#This Row],[questionCount]]*100</f>
        <v>100</v>
      </c>
      <c r="K2" t="s">
        <v>18</v>
      </c>
      <c r="L2" s="3">
        <v>43128.509525462963</v>
      </c>
      <c r="M2" s="4">
        <v>43128.524259259262</v>
      </c>
      <c r="N2" s="5">
        <v>2</v>
      </c>
    </row>
    <row r="3" spans="1:14" x14ac:dyDescent="0.4">
      <c r="A3">
        <v>3</v>
      </c>
      <c r="B3" t="s">
        <v>14</v>
      </c>
      <c r="C3">
        <v>2</v>
      </c>
      <c r="D3" t="s">
        <v>17</v>
      </c>
      <c r="E3">
        <v>3</v>
      </c>
      <c r="F3">
        <v>5</v>
      </c>
      <c r="G3">
        <v>5</v>
      </c>
      <c r="H3" s="1">
        <v>5</v>
      </c>
      <c r="I3">
        <f>テーブル145[[#This Row],[answerCount]]/テーブル145[[#This Row],[questionCount]]*100</f>
        <v>100</v>
      </c>
      <c r="J3">
        <f>テーブル145[[#This Row],[correctCount]]/テーブル145[[#This Row],[questionCount]]*100</f>
        <v>100</v>
      </c>
      <c r="K3" t="s">
        <v>18</v>
      </c>
      <c r="L3" t="s">
        <v>18</v>
      </c>
      <c r="M3" s="4">
        <v>43129.524259259262</v>
      </c>
      <c r="N3">
        <v>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2018-09-19T09:44:47Z</dcterms:created>
  <dcterms:modified xsi:type="dcterms:W3CDTF">2019-03-21T05:07:27Z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cfc7ab5a-e0c2-4d6d-8a39-f6278dc524af</vt:lpwstr>
  </property>
</Properties>
</file>