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Mike\workspace\exam-parent\spring\src\test\resources\jp\ne\kuma\exam\service\HistoryServiceTestData\"/>
    </mc:Choice>
  </mc:AlternateContent>
  <bookViews>
    <workbookView xWindow="0" yWindow="0" windowWidth="20490" windowHeight="9450"/>
  </bookViews>
  <sheets>
    <sheet name="Data1" sheetId="4" r:id="rId1"/>
    <sheet name="Data2" sheetId="6" r:id="rId2"/>
    <sheet name="Data3" sheetId="8" r:id="rId3"/>
  </sheets>
  <definedNames>
    <definedName name="_xlnm._FilterDatabase" localSheetId="0" hidden="1">Data1!#REF!</definedName>
    <definedName name="_xlnm._FilterDatabase" localSheetId="1" hidden="1">Data2!#REF!</definedName>
    <definedName name="_xlnm._FilterDatabase" localSheetId="2" hidden="1">Data3!#REF!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8" l="1"/>
  <c r="K3" i="8"/>
  <c r="L2" i="8"/>
  <c r="K2" i="8"/>
  <c r="L3" i="6" l="1"/>
  <c r="K3" i="6"/>
  <c r="L2" i="6"/>
  <c r="K2" i="6"/>
  <c r="L3" i="4" l="1"/>
  <c r="K3" i="4"/>
  <c r="L2" i="4"/>
  <c r="K2" i="4"/>
</calcChain>
</file>

<file path=xl/sharedStrings.xml><?xml version="1.0" encoding="utf-8"?>
<sst xmlns="http://schemas.openxmlformats.org/spreadsheetml/2006/main" count="75" uniqueCount="27">
  <si>
    <t>examNo</t>
  </si>
  <si>
    <t>examineeId</t>
  </si>
  <si>
    <t>examCoverage</t>
  </si>
  <si>
    <t>examCount</t>
  </si>
  <si>
    <t>questionCount</t>
  </si>
  <si>
    <t>answerCount</t>
  </si>
  <si>
    <t>correctCount</t>
  </si>
  <si>
    <t>incorrectQuestions</t>
  </si>
  <si>
    <t>examineeName</t>
    <phoneticPr fontId="1"/>
  </si>
  <si>
    <t>examName</t>
    <phoneticPr fontId="1"/>
  </si>
  <si>
    <t>examCoverageName</t>
    <phoneticPr fontId="1"/>
  </si>
  <si>
    <t>answerRate</t>
    <phoneticPr fontId="1"/>
  </si>
  <si>
    <t>correctRate</t>
    <phoneticPr fontId="1"/>
  </si>
  <si>
    <t>timestamp</t>
    <phoneticPr fontId="1"/>
  </si>
  <si>
    <t>試験名１</t>
    <rPh sb="0" eb="2">
      <t>シケン</t>
    </rPh>
    <rPh sb="2" eb="3">
      <t>メイ</t>
    </rPh>
    <phoneticPr fontId="1"/>
  </si>
  <si>
    <t>試験名２</t>
    <rPh sb="0" eb="2">
      <t>シケン</t>
    </rPh>
    <rPh sb="2" eb="3">
      <t>メイ</t>
    </rPh>
    <phoneticPr fontId="1"/>
  </si>
  <si>
    <t>全ての範囲</t>
    <rPh sb="0" eb="1">
      <t>スベ</t>
    </rPh>
    <rPh sb="3" eb="5">
      <t>ハンイ</t>
    </rPh>
    <phoneticPr fontId="1"/>
  </si>
  <si>
    <t>範囲名１</t>
    <rPh sb="0" eb="3">
      <t>ハンイメイ</t>
    </rPh>
    <phoneticPr fontId="1"/>
  </si>
  <si>
    <t>14</t>
    <phoneticPr fontId="1"/>
  </si>
  <si>
    <t>${null}</t>
    <phoneticPr fontId="1"/>
  </si>
  <si>
    <t>count</t>
    <phoneticPr fontId="1"/>
  </si>
  <si>
    <t>startDatetime</t>
    <phoneticPr fontId="1"/>
  </si>
  <si>
    <t>試験 太郎</t>
    <rPh sb="0" eb="2">
      <t>シケン</t>
    </rPh>
    <rPh sb="3" eb="5">
      <t>タロウ</t>
    </rPh>
    <phoneticPr fontId="1"/>
  </si>
  <si>
    <t>範囲名３</t>
    <rPh sb="0" eb="3">
      <t>ハンイメイ</t>
    </rPh>
    <phoneticPr fontId="1"/>
  </si>
  <si>
    <t>15,14,13</t>
    <phoneticPr fontId="1"/>
  </si>
  <si>
    <t>15,14</t>
    <phoneticPr fontId="1"/>
  </si>
  <si>
    <t>15,14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</si>
</sst>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\ hh:mm:ss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quotePrefix="1" applyNumberFormat="1">
      <alignment vertical="center"/>
    </xf>
    <xf numFmtId="0" fontId="0" fillId="0" borderId="0" xfId="0" quotePrefix="1">
      <alignment vertical="center"/>
    </xf>
    <xf numFmtId="0" fontId="2" fillId="0" borderId="0" xfId="0" applyNumberFormat="1" applyFont="1" applyFill="1">
      <alignment vertical="center"/>
    </xf>
    <xf numFmtId="176" fontId="0" fillId="0" borderId="0" xfId="0" quotePrefix="1" applyNumberFormat="1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27" formatCode="yyyy/m/d\ h:mm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176" formatCode="yyyy/mm/dd\ hh:mm:ss"/>
      <fill>
        <patternFill patternType="none">
          <fgColor indexed="64"/>
          <bgColor indexed="65"/>
        </patternFill>
      </fill>
    </dxf>
    <dxf>
      <numFmt numFmtId="176" formatCode="yyyy/mm/dd\ hh:mm:ss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27" formatCode="yyyy/m/d\ h:mm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176" formatCode="yyyy/mm/dd\ hh:mm:ss"/>
      <fill>
        <patternFill patternType="none">
          <fgColor indexed="64"/>
          <bgColor indexed="65"/>
        </patternFill>
      </fill>
    </dxf>
    <dxf>
      <numFmt numFmtId="176" formatCode="yyyy/mm/dd\ hh:mm:ss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27" formatCode="yyyy/m/d\ h:mm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176" formatCode="yyyy/mm/dd\ hh:mm:ss"/>
      <fill>
        <patternFill patternType="none">
          <fgColor indexed="64"/>
          <bgColor indexed="65"/>
        </patternFill>
      </fill>
    </dxf>
    <dxf>
      <numFmt numFmtId="176" formatCode="yyyy/mm/dd\ hh:mm:ss"/>
    </dxf>
    <dxf>
      <numFmt numFmtId="0" formatCode="General"/>
    </dxf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テーブル2242" displayName="テーブル2242" ref="A1:P3" totalsRowShown="0">
  <autoFilter ref="A1:P3"/>
  <tableColumns count="16">
    <tableColumn id="1" name="examineeId"/>
    <tableColumn id="12" name="examineeName"/>
    <tableColumn id="2" name="examNo"/>
    <tableColumn id="13" name="examName"/>
    <tableColumn id="3" name="examCoverage"/>
    <tableColumn id="14" name="examCoverageName"/>
    <tableColumn id="4" name="examCount"/>
    <tableColumn id="5" name="questionCount"/>
    <tableColumn id="6" name="answerCount"/>
    <tableColumn id="7" name="correctCount"/>
    <tableColumn id="15" name="answerRate" dataDxfId="14">
      <calculatedColumnFormula>テーブル2242[[#This Row],[answerCount]]/テーブル2242[[#This Row],[questionCount]]*100</calculatedColumnFormula>
    </tableColumn>
    <tableColumn id="17" name="correctRate" dataDxfId="13">
      <calculatedColumnFormula>テーブル2242[[#This Row],[correctCount]]/テーブル2242[[#This Row],[questionCount]]*100</calculatedColumnFormula>
    </tableColumn>
    <tableColumn id="8" name="incorrectQuestions"/>
    <tableColumn id="10" name="startDatetime" dataDxfId="12"/>
    <tableColumn id="11" name="timestamp" dataDxfId="11"/>
    <tableColumn id="9" name="count" dataDxfId="10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2" name="テーブル22423" displayName="テーブル22423" ref="A1:P3" totalsRowShown="0">
  <autoFilter ref="A1:P3"/>
  <tableColumns count="16">
    <tableColumn id="1" name="examineeId"/>
    <tableColumn id="12" name="examineeName"/>
    <tableColumn id="2" name="examNo"/>
    <tableColumn id="13" name="examName"/>
    <tableColumn id="3" name="examCoverage"/>
    <tableColumn id="14" name="examCoverageName"/>
    <tableColumn id="4" name="examCount"/>
    <tableColumn id="5" name="questionCount"/>
    <tableColumn id="6" name="answerCount"/>
    <tableColumn id="7" name="correctCount"/>
    <tableColumn id="15" name="answerRate" dataDxfId="9">
      <calculatedColumnFormula>テーブル22423[[#This Row],[answerCount]]/テーブル22423[[#This Row],[questionCount]]*100</calculatedColumnFormula>
    </tableColumn>
    <tableColumn id="17" name="correctRate" dataDxfId="8">
      <calculatedColumnFormula>テーブル22423[[#This Row],[correctCount]]/テーブル22423[[#This Row],[questionCount]]*100</calculatedColumnFormula>
    </tableColumn>
    <tableColumn id="8" name="incorrectQuestions"/>
    <tableColumn id="10" name="startDatetime" dataDxfId="7"/>
    <tableColumn id="11" name="timestamp" dataDxfId="6"/>
    <tableColumn id="9" name="count" dataDxfId="5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id="5" name="テーブル22426" displayName="テーブル22426" ref="A1:P3" totalsRowShown="0">
  <autoFilter ref="A1:P3"/>
  <tableColumns count="16">
    <tableColumn id="1" name="examineeId"/>
    <tableColumn id="12" name="examineeName"/>
    <tableColumn id="2" name="examNo"/>
    <tableColumn id="13" name="examName"/>
    <tableColumn id="3" name="examCoverage"/>
    <tableColumn id="14" name="examCoverageName"/>
    <tableColumn id="4" name="examCount"/>
    <tableColumn id="5" name="questionCount"/>
    <tableColumn id="6" name="answerCount"/>
    <tableColumn id="7" name="correctCount"/>
    <tableColumn id="15" name="answerRate" dataDxfId="4">
      <calculatedColumnFormula>テーブル22426[[#This Row],[answerCount]]/テーブル22426[[#This Row],[questionCount]]*100</calculatedColumnFormula>
    </tableColumn>
    <tableColumn id="17" name="correctRate" dataDxfId="3">
      <calculatedColumnFormula>テーブル22426[[#This Row],[correctCount]]/テーブル22426[[#This Row],[questionCount]]*100</calculatedColumnFormula>
    </tableColumn>
    <tableColumn id="8" name="incorrectQuestions"/>
    <tableColumn id="10" name="startDatetime" dataDxfId="2"/>
    <tableColumn id="11" name="timestamp" dataDxfId="1"/>
    <tableColumn id="9" name="count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tabSelected="1" zoomScaleNormal="100" workbookViewId="0"/>
  </sheetViews>
  <sheetFormatPr defaultRowHeight="18.75" x14ac:dyDescent="0.4"/>
  <cols>
    <col min="1" max="1" width="15.25" bestFit="1" customWidth="1"/>
    <col min="2" max="2" width="17.75" bestFit="1" customWidth="1"/>
    <col min="3" max="3" width="10.5" bestFit="1" customWidth="1"/>
    <col min="4" max="4" width="12.75" bestFit="1" customWidth="1"/>
    <col min="5" max="5" width="17.75" bestFit="1" customWidth="1"/>
    <col min="6" max="6" width="22.75" bestFit="1" customWidth="1"/>
    <col min="7" max="7" width="14" bestFit="1" customWidth="1"/>
    <col min="8" max="8" width="19" bestFit="1" customWidth="1"/>
    <col min="9" max="9" width="16.5" bestFit="1" customWidth="1"/>
    <col min="10" max="10" width="17.75" bestFit="1" customWidth="1"/>
    <col min="11" max="12" width="19.375" bestFit="1" customWidth="1"/>
    <col min="13" max="13" width="25.25" bestFit="1" customWidth="1"/>
    <col min="14" max="15" width="19.875" style="1" bestFit="1" customWidth="1"/>
  </cols>
  <sheetData>
    <row r="1" spans="1:17" x14ac:dyDescent="0.4">
      <c r="A1" t="s">
        <v>1</v>
      </c>
      <c r="B1" t="s">
        <v>8</v>
      </c>
      <c r="C1" t="s">
        <v>0</v>
      </c>
      <c r="D1" t="s">
        <v>9</v>
      </c>
      <c r="E1" t="s">
        <v>2</v>
      </c>
      <c r="F1" t="s">
        <v>10</v>
      </c>
      <c r="G1" t="s">
        <v>3</v>
      </c>
      <c r="H1" t="s">
        <v>4</v>
      </c>
      <c r="I1" t="s">
        <v>5</v>
      </c>
      <c r="J1" t="s">
        <v>6</v>
      </c>
      <c r="K1" t="s">
        <v>11</v>
      </c>
      <c r="L1" t="s">
        <v>12</v>
      </c>
      <c r="M1" t="s">
        <v>7</v>
      </c>
      <c r="N1" t="s">
        <v>21</v>
      </c>
      <c r="O1" s="1" t="s">
        <v>13</v>
      </c>
      <c r="P1" s="1" t="s">
        <v>20</v>
      </c>
      <c r="Q1" s="1"/>
    </row>
    <row r="2" spans="1:17" s="1" customFormat="1" x14ac:dyDescent="0.4">
      <c r="A2">
        <v>1</v>
      </c>
      <c r="B2" t="s">
        <v>22</v>
      </c>
      <c r="C2">
        <v>1</v>
      </c>
      <c r="D2" t="s">
        <v>14</v>
      </c>
      <c r="E2">
        <v>-1</v>
      </c>
      <c r="F2" t="s">
        <v>16</v>
      </c>
      <c r="G2">
        <v>2</v>
      </c>
      <c r="H2">
        <v>15</v>
      </c>
      <c r="I2">
        <v>14</v>
      </c>
      <c r="J2">
        <v>13</v>
      </c>
      <c r="K2" s="2">
        <f>テーブル2242[[#This Row],[answerCount]]/テーブル2242[[#This Row],[questionCount]]*100</f>
        <v>93.333333333333329</v>
      </c>
      <c r="L2" s="2">
        <f>テーブル2242[[#This Row],[correctCount]]/テーブル2242[[#This Row],[questionCount]]*100</f>
        <v>86.666666666666671</v>
      </c>
      <c r="M2" s="3" t="s">
        <v>26</v>
      </c>
      <c r="N2" s="5">
        <v>43128.509525462963</v>
      </c>
      <c r="O2" s="6">
        <v>43128.524259259262</v>
      </c>
      <c r="P2" s="4">
        <v>2</v>
      </c>
    </row>
    <row r="3" spans="1:17" x14ac:dyDescent="0.4">
      <c r="A3">
        <v>1</v>
      </c>
      <c r="B3" t="s">
        <v>22</v>
      </c>
      <c r="C3">
        <v>2</v>
      </c>
      <c r="D3" t="s">
        <v>15</v>
      </c>
      <c r="E3">
        <v>1</v>
      </c>
      <c r="F3" t="s">
        <v>17</v>
      </c>
      <c r="G3">
        <v>1</v>
      </c>
      <c r="H3">
        <v>14</v>
      </c>
      <c r="I3">
        <v>13</v>
      </c>
      <c r="J3">
        <v>12</v>
      </c>
      <c r="K3" s="2">
        <f>テーブル2242[[#This Row],[answerCount]]/テーブル2242[[#This Row],[questionCount]]*100</f>
        <v>92.857142857142861</v>
      </c>
      <c r="L3" s="2">
        <f>テーブル2242[[#This Row],[correctCount]]/テーブル2242[[#This Row],[questionCount]]*100</f>
        <v>85.714285714285708</v>
      </c>
      <c r="M3" s="3" t="s">
        <v>18</v>
      </c>
      <c r="N3" s="5" t="s">
        <v>19</v>
      </c>
      <c r="O3" s="6">
        <v>43129.524259259262</v>
      </c>
      <c r="P3" s="4">
        <v>2</v>
      </c>
      <c r="Q3" s="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zoomScaleNormal="100" workbookViewId="0"/>
  </sheetViews>
  <sheetFormatPr defaultRowHeight="18.75" x14ac:dyDescent="0.4"/>
  <cols>
    <col min="1" max="1" width="15.25" bestFit="1" customWidth="1"/>
    <col min="2" max="2" width="17.75" bestFit="1" customWidth="1"/>
    <col min="3" max="3" width="10.5" bestFit="1" customWidth="1"/>
    <col min="4" max="4" width="12.75" bestFit="1" customWidth="1"/>
    <col min="5" max="5" width="17.75" bestFit="1" customWidth="1"/>
    <col min="6" max="6" width="22.75" bestFit="1" customWidth="1"/>
    <col min="7" max="7" width="14" bestFit="1" customWidth="1"/>
    <col min="8" max="8" width="19" bestFit="1" customWidth="1"/>
    <col min="9" max="9" width="16.5" bestFit="1" customWidth="1"/>
    <col min="10" max="10" width="17.75" bestFit="1" customWidth="1"/>
    <col min="11" max="12" width="19.375" bestFit="1" customWidth="1"/>
    <col min="13" max="13" width="25.25" bestFit="1" customWidth="1"/>
    <col min="14" max="15" width="19.875" style="1" bestFit="1" customWidth="1"/>
  </cols>
  <sheetData>
    <row r="1" spans="1:17" x14ac:dyDescent="0.4">
      <c r="A1" t="s">
        <v>1</v>
      </c>
      <c r="B1" t="s">
        <v>8</v>
      </c>
      <c r="C1" t="s">
        <v>0</v>
      </c>
      <c r="D1" t="s">
        <v>9</v>
      </c>
      <c r="E1" t="s">
        <v>2</v>
      </c>
      <c r="F1" t="s">
        <v>10</v>
      </c>
      <c r="G1" t="s">
        <v>3</v>
      </c>
      <c r="H1" t="s">
        <v>4</v>
      </c>
      <c r="I1" t="s">
        <v>5</v>
      </c>
      <c r="J1" t="s">
        <v>6</v>
      </c>
      <c r="K1" t="s">
        <v>11</v>
      </c>
      <c r="L1" t="s">
        <v>12</v>
      </c>
      <c r="M1" t="s">
        <v>7</v>
      </c>
      <c r="N1" t="s">
        <v>21</v>
      </c>
      <c r="O1" s="1" t="s">
        <v>13</v>
      </c>
      <c r="P1" s="1" t="s">
        <v>20</v>
      </c>
      <c r="Q1" s="1"/>
    </row>
    <row r="2" spans="1:17" s="1" customFormat="1" x14ac:dyDescent="0.4">
      <c r="A2">
        <v>1</v>
      </c>
      <c r="B2" t="s">
        <v>22</v>
      </c>
      <c r="C2">
        <v>2</v>
      </c>
      <c r="D2" t="s">
        <v>15</v>
      </c>
      <c r="E2">
        <v>3</v>
      </c>
      <c r="F2" t="s">
        <v>23</v>
      </c>
      <c r="G2">
        <v>4</v>
      </c>
      <c r="H2">
        <v>15</v>
      </c>
      <c r="I2">
        <v>14</v>
      </c>
      <c r="J2">
        <v>13</v>
      </c>
      <c r="K2" s="2">
        <f>テーブル22423[[#This Row],[answerCount]]/テーブル22423[[#This Row],[questionCount]]*100</f>
        <v>93.333333333333329</v>
      </c>
      <c r="L2" s="2">
        <f>テーブル22423[[#This Row],[correctCount]]/テーブル22423[[#This Row],[questionCount]]*100</f>
        <v>86.666666666666671</v>
      </c>
      <c r="M2" s="5" t="s">
        <v>25</v>
      </c>
      <c r="N2" s="5">
        <v>43128.509525462963</v>
      </c>
      <c r="O2" s="6">
        <v>43128.524259259262</v>
      </c>
      <c r="P2" s="4">
        <v>2</v>
      </c>
    </row>
    <row r="3" spans="1:17" x14ac:dyDescent="0.4">
      <c r="A3">
        <v>1</v>
      </c>
      <c r="B3" t="s">
        <v>22</v>
      </c>
      <c r="C3">
        <v>2</v>
      </c>
      <c r="D3" t="s">
        <v>15</v>
      </c>
      <c r="E3">
        <v>3</v>
      </c>
      <c r="F3" t="s">
        <v>23</v>
      </c>
      <c r="G3">
        <v>3</v>
      </c>
      <c r="H3">
        <v>14</v>
      </c>
      <c r="I3">
        <v>13</v>
      </c>
      <c r="J3">
        <v>12</v>
      </c>
      <c r="K3" s="2">
        <f>テーブル22423[[#This Row],[answerCount]]/テーブル22423[[#This Row],[questionCount]]*100</f>
        <v>92.857142857142861</v>
      </c>
      <c r="L3" s="2">
        <f>テーブル22423[[#This Row],[correctCount]]/テーブル22423[[#This Row],[questionCount]]*100</f>
        <v>85.714285714285708</v>
      </c>
      <c r="M3" s="3" t="s">
        <v>24</v>
      </c>
      <c r="N3" s="5" t="s">
        <v>19</v>
      </c>
      <c r="O3" s="6">
        <v>43129.524259259262</v>
      </c>
      <c r="P3" s="4">
        <v>2</v>
      </c>
      <c r="Q3" s="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zoomScaleNormal="100" workbookViewId="0"/>
  </sheetViews>
  <sheetFormatPr defaultRowHeight="18.75" x14ac:dyDescent="0.4"/>
  <cols>
    <col min="1" max="1" width="15.25" bestFit="1" customWidth="1"/>
    <col min="2" max="2" width="17.75" bestFit="1" customWidth="1"/>
    <col min="3" max="3" width="10.5" bestFit="1" customWidth="1"/>
    <col min="4" max="4" width="12.75" bestFit="1" customWidth="1"/>
    <col min="5" max="5" width="17.75" bestFit="1" customWidth="1"/>
    <col min="6" max="6" width="22.75" bestFit="1" customWidth="1"/>
    <col min="7" max="7" width="14" bestFit="1" customWidth="1"/>
    <col min="8" max="8" width="19" bestFit="1" customWidth="1"/>
    <col min="9" max="9" width="16.5" bestFit="1" customWidth="1"/>
    <col min="10" max="10" width="17.75" bestFit="1" customWidth="1"/>
    <col min="11" max="12" width="19.375" bestFit="1" customWidth="1"/>
    <col min="13" max="13" width="25.25" bestFit="1" customWidth="1"/>
    <col min="14" max="15" width="19.875" style="1" bestFit="1" customWidth="1"/>
  </cols>
  <sheetData>
    <row r="1" spans="1:17" x14ac:dyDescent="0.4">
      <c r="A1" t="s">
        <v>1</v>
      </c>
      <c r="B1" t="s">
        <v>8</v>
      </c>
      <c r="C1" t="s">
        <v>0</v>
      </c>
      <c r="D1" t="s">
        <v>9</v>
      </c>
      <c r="E1" t="s">
        <v>2</v>
      </c>
      <c r="F1" t="s">
        <v>10</v>
      </c>
      <c r="G1" t="s">
        <v>3</v>
      </c>
      <c r="H1" t="s">
        <v>4</v>
      </c>
      <c r="I1" t="s">
        <v>5</v>
      </c>
      <c r="J1" t="s">
        <v>6</v>
      </c>
      <c r="K1" t="s">
        <v>11</v>
      </c>
      <c r="L1" t="s">
        <v>12</v>
      </c>
      <c r="M1" t="s">
        <v>7</v>
      </c>
      <c r="N1" t="s">
        <v>21</v>
      </c>
      <c r="O1" s="1" t="s">
        <v>13</v>
      </c>
      <c r="P1" s="1" t="s">
        <v>20</v>
      </c>
      <c r="Q1" s="1"/>
    </row>
    <row r="2" spans="1:17" s="1" customFormat="1" x14ac:dyDescent="0.4">
      <c r="A2">
        <v>1</v>
      </c>
      <c r="B2" t="s">
        <v>22</v>
      </c>
      <c r="C2">
        <v>1</v>
      </c>
      <c r="D2" t="s">
        <v>14</v>
      </c>
      <c r="E2">
        <v>-1</v>
      </c>
      <c r="F2" t="s">
        <v>16</v>
      </c>
      <c r="G2">
        <v>2</v>
      </c>
      <c r="H2">
        <v>15</v>
      </c>
      <c r="I2">
        <v>15</v>
      </c>
      <c r="J2">
        <v>15</v>
      </c>
      <c r="K2" s="2">
        <f>テーブル22426[[#This Row],[answerCount]]/テーブル22426[[#This Row],[questionCount]]*100</f>
        <v>100</v>
      </c>
      <c r="L2" s="2">
        <f>テーブル22426[[#This Row],[correctCount]]/テーブル22426[[#This Row],[questionCount]]*100</f>
        <v>100</v>
      </c>
      <c r="M2" s="5" t="s">
        <v>19</v>
      </c>
      <c r="N2" s="5">
        <v>43128.509525462963</v>
      </c>
      <c r="O2" s="6">
        <v>43128.524259259262</v>
      </c>
      <c r="P2" s="4">
        <v>2</v>
      </c>
    </row>
    <row r="3" spans="1:17" x14ac:dyDescent="0.4">
      <c r="A3">
        <v>1</v>
      </c>
      <c r="B3" t="s">
        <v>22</v>
      </c>
      <c r="C3">
        <v>2</v>
      </c>
      <c r="D3" t="s">
        <v>15</v>
      </c>
      <c r="E3">
        <v>1</v>
      </c>
      <c r="F3" t="s">
        <v>17</v>
      </c>
      <c r="G3">
        <v>1</v>
      </c>
      <c r="H3">
        <v>14</v>
      </c>
      <c r="I3">
        <v>13</v>
      </c>
      <c r="J3">
        <v>12</v>
      </c>
      <c r="K3" s="2">
        <f>テーブル22426[[#This Row],[answerCount]]/テーブル22426[[#This Row],[questionCount]]*100</f>
        <v>92.857142857142861</v>
      </c>
      <c r="L3" s="2">
        <f>テーブル22426[[#This Row],[correctCount]]/テーブル22426[[#This Row],[questionCount]]*100</f>
        <v>85.714285714285708</v>
      </c>
      <c r="M3" s="3" t="s">
        <v>18</v>
      </c>
      <c r="N3" s="5" t="s">
        <v>19</v>
      </c>
      <c r="O3" s="6">
        <v>43129.524259259262</v>
      </c>
      <c r="P3" s="4">
        <v>2</v>
      </c>
      <c r="Q3" s="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Data1</vt:lpstr>
      <vt:lpstr>Data2</vt:lpstr>
      <vt:lpstr>Data3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2018-09-19T09:44:47Z</dcterms:created>
  <dcterms:modified xsi:type="dcterms:W3CDTF">2019-03-21T05:11:47Z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cfc7ab5a-e0c2-4d6d-8a39-f6278dc524af</vt:lpwstr>
  </property>
</Properties>
</file>