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W\Formación Laboral\FOL9\SegurosSociales\"/>
    </mc:Choice>
  </mc:AlternateContent>
  <xr:revisionPtr revIDLastSave="0" documentId="8_{00829115-7259-4E3C-B157-5E3CB048320F}" xr6:coauthVersionLast="45" xr6:coauthVersionMax="45" xr10:uidLastSave="{00000000-0000-0000-0000-000000000000}"/>
  <bookViews>
    <workbookView xWindow="2505" yWindow="1395" windowWidth="17880" windowHeight="10995" xr2:uid="{7ABE29C1-D822-425C-B819-7A9EDE14E1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1" l="1"/>
  <c r="E8" i="1"/>
  <c r="E9" i="1"/>
  <c r="E6" i="1"/>
  <c r="E5" i="1"/>
  <c r="E4" i="1"/>
  <c r="E2" i="1"/>
  <c r="E3" i="1"/>
  <c r="E11" i="1" l="1"/>
  <c r="F12" i="1" s="1"/>
  <c r="E14" i="1" l="1"/>
  <c r="E13" i="1"/>
</calcChain>
</file>

<file path=xl/sharedStrings.xml><?xml version="1.0" encoding="utf-8"?>
<sst xmlns="http://schemas.openxmlformats.org/spreadsheetml/2006/main" count="12" uniqueCount="12">
  <si>
    <t>Contingencias comunes</t>
  </si>
  <si>
    <t>Horas extras FM</t>
  </si>
  <si>
    <t>Horas extras</t>
  </si>
  <si>
    <t>Incapacidad Temporal</t>
  </si>
  <si>
    <t>IMS</t>
  </si>
  <si>
    <t>Desempleo</t>
  </si>
  <si>
    <t>FOGASA</t>
  </si>
  <si>
    <t>FP</t>
  </si>
  <si>
    <t>Total</t>
  </si>
  <si>
    <t>Total a pagar por el trabajador</t>
  </si>
  <si>
    <t>Total a  pagar por el empresario</t>
  </si>
  <si>
    <t>Total a ingresar por el empresario a la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</si>
</sst>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4" fontId="0" fillId="0" borderId="0" xfId="1" applyFont="1"/>
    <xf numFmtId="44" fontId="2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9979A-2D06-41C6-A311-DE36D0EA0EF3}">
  <dimension ref="B2:H14"/>
  <sheetViews>
    <sheetView tabSelected="1" workbookViewId="0">
      <selection activeCell="E7" sqref="E7"/>
    </sheetView>
  </sheetViews>
  <sheetFormatPr baseColWidth="10" defaultRowHeight="15" x14ac:dyDescent="0.25"/>
  <sheetData>
    <row r="2" spans="2:8" x14ac:dyDescent="0.25">
      <c r="B2" s="1" t="s">
        <v>0</v>
      </c>
      <c r="C2" s="1"/>
      <c r="D2" s="4">
        <v>3775.83</v>
      </c>
      <c r="E2" s="3">
        <f>D2*0.283</f>
        <v>1068.5598899999998</v>
      </c>
      <c r="G2">
        <v>8.3000000000000004E-2</v>
      </c>
      <c r="H2">
        <v>7.0499999999999993E-2</v>
      </c>
    </row>
    <row r="3" spans="2:8" x14ac:dyDescent="0.25">
      <c r="B3" s="1" t="s">
        <v>1</v>
      </c>
      <c r="C3" s="1"/>
      <c r="D3" s="3">
        <v>25</v>
      </c>
      <c r="E3" s="3">
        <f>D3*0.14</f>
        <v>3.5000000000000004</v>
      </c>
    </row>
    <row r="4" spans="2:8" x14ac:dyDescent="0.25">
      <c r="B4" s="1" t="s">
        <v>2</v>
      </c>
      <c r="C4" s="1"/>
      <c r="D4" s="3">
        <v>30</v>
      </c>
      <c r="E4" s="3">
        <f>D4*0.283</f>
        <v>8.4899999999999984</v>
      </c>
    </row>
    <row r="5" spans="2:8" x14ac:dyDescent="0.25">
      <c r="B5" s="1" t="s">
        <v>3</v>
      </c>
      <c r="C5" s="1"/>
      <c r="D5" s="4">
        <v>3830.83</v>
      </c>
      <c r="E5" s="3">
        <f>(D5*0.65)/100</f>
        <v>24.900395</v>
      </c>
    </row>
    <row r="6" spans="2:8" x14ac:dyDescent="0.25">
      <c r="B6" s="1" t="s">
        <v>4</v>
      </c>
      <c r="C6" s="1"/>
      <c r="D6" s="4">
        <v>3830.83</v>
      </c>
      <c r="E6" s="3">
        <f>(D6*0.35)/100</f>
        <v>13.407904999999998</v>
      </c>
    </row>
    <row r="7" spans="2:8" x14ac:dyDescent="0.25">
      <c r="B7" s="1" t="s">
        <v>5</v>
      </c>
      <c r="C7" s="1"/>
      <c r="D7" s="4">
        <v>3830.83</v>
      </c>
      <c r="E7" s="3">
        <f>D7*H2</f>
        <v>270.07351499999999</v>
      </c>
    </row>
    <row r="8" spans="2:8" x14ac:dyDescent="0.25">
      <c r="B8" s="1" t="s">
        <v>6</v>
      </c>
      <c r="C8" s="1"/>
      <c r="D8" s="4">
        <v>3830.83</v>
      </c>
      <c r="E8" s="3">
        <f>D8*0.002</f>
        <v>7.6616600000000004</v>
      </c>
    </row>
    <row r="9" spans="2:8" x14ac:dyDescent="0.25">
      <c r="B9" s="1" t="s">
        <v>7</v>
      </c>
      <c r="C9" s="1"/>
      <c r="D9" s="4">
        <v>3830.83</v>
      </c>
      <c r="E9" s="3">
        <f>D9*0.007</f>
        <v>26.815809999999999</v>
      </c>
    </row>
    <row r="10" spans="2:8" x14ac:dyDescent="0.25">
      <c r="E10" s="3"/>
    </row>
    <row r="11" spans="2:8" x14ac:dyDescent="0.25">
      <c r="B11" s="2" t="s">
        <v>8</v>
      </c>
      <c r="C11" s="2"/>
      <c r="E11" s="3">
        <f>SUM(E2:E9)</f>
        <v>1423.4091749999998</v>
      </c>
    </row>
    <row r="12" spans="2:8" x14ac:dyDescent="0.25">
      <c r="B12" s="2" t="s">
        <v>9</v>
      </c>
      <c r="C12" s="2"/>
      <c r="E12" s="3">
        <v>99.93</v>
      </c>
      <c r="F12" s="3">
        <f>E11 - ((E11*23.6)/28.3)</f>
        <v>236.39657676678439</v>
      </c>
    </row>
    <row r="13" spans="2:8" x14ac:dyDescent="0.25">
      <c r="B13" s="1" t="s">
        <v>10</v>
      </c>
      <c r="C13" s="1"/>
      <c r="E13" s="3">
        <f>E11-E12</f>
        <v>1323.4791749999997</v>
      </c>
    </row>
    <row r="14" spans="2:8" x14ac:dyDescent="0.25">
      <c r="B14" t="s">
        <v>11</v>
      </c>
      <c r="E14" s="3">
        <f>E11</f>
        <v>1423.4091749999998</v>
      </c>
    </row>
  </sheetData>
  <mergeCells count="11">
    <mergeCell ref="B8:C8"/>
    <mergeCell ref="B9:C9"/>
    <mergeCell ref="B11:C11"/>
    <mergeCell ref="B12:C12"/>
    <mergeCell ref="B13:C13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2020-02-12T07:50:01Z</dcterms:created>
  <dcterms:modified xsi:type="dcterms:W3CDTF">2020-02-12T08:28:04Z</dcterms:modified>
</cp:coreProperties>
</file>