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8800" windowHeight="12915" tabRatio="821" activeTab="2"/>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22" l="1"/>
  <c r="B5" i="122"/>
  <c r="D8" i="107" s="1"/>
  <c r="D6" i="122"/>
  <c r="C8" i="107"/>
  <c r="G8" i="107" l="1"/>
  <c r="G10" i="107" l="1"/>
  <c r="D5" i="122"/>
  <c r="F8" i="107" s="1"/>
  <c r="F10" i="107" s="1"/>
  <c r="E8" i="107" l="1"/>
  <c r="E10" i="107" s="1"/>
  <c r="D10" i="107"/>
  <c r="E12" i="107" l="1"/>
  <c r="E13" i="107"/>
</calcChain>
</file>

<file path=xl/sharedStrings.xml><?xml version="1.0" encoding="utf-8"?>
<sst xmlns="http://schemas.openxmlformats.org/spreadsheetml/2006/main" count="274" uniqueCount="162">
  <si>
    <t>TC1</t>
  </si>
  <si>
    <t>TC2</t>
  </si>
  <si>
    <t>TC3</t>
  </si>
  <si>
    <t>TC4</t>
  </si>
  <si>
    <t>TC5</t>
  </si>
  <si>
    <t>TC6</t>
  </si>
  <si>
    <t>TC7</t>
  </si>
  <si>
    <t>Fail</t>
  </si>
  <si>
    <t>Date</t>
    <phoneticPr fontId="11"/>
  </si>
  <si>
    <t>TEST CASE</t>
  </si>
  <si>
    <t>Result</t>
  </si>
  <si>
    <t>Change location</t>
  </si>
  <si>
    <t>Change description</t>
  </si>
  <si>
    <t>Note:</t>
  </si>
  <si>
    <t>TEST REPORT</t>
  </si>
  <si>
    <t>Effective Date</t>
  </si>
  <si>
    <t>First creation</t>
  </si>
  <si>
    <t>Reviewer/
Approver</t>
  </si>
  <si>
    <t>Originator</t>
  </si>
  <si>
    <t>Issue date: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</si>
  <si>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</si>
  <si>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</si>
  <si>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</si>
  <si>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</si>
  <si>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</si>
  <si>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</si>
  <si>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</si>
  <si>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</si>
  <si>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</si>
  <si>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</si>
  <si>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</si>
  <si>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</si>
  <si>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</si>
  <si>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ID</t>
  </si>
  <si>
    <t>Note</t>
  </si>
  <si>
    <t>Version:</t>
  </si>
  <si>
    <t>Project Name:</t>
  </si>
  <si>
    <t>Project Code:</t>
  </si>
  <si>
    <t>Pass</t>
  </si>
  <si>
    <t>Pending</t>
  </si>
  <si>
    <t>1.0</t>
  </si>
  <si>
    <t>TC8</t>
  </si>
  <si>
    <t>TC9</t>
  </si>
  <si>
    <t>TC10</t>
  </si>
  <si>
    <t>TC11</t>
  </si>
  <si>
    <t>TC12</t>
  </si>
  <si>
    <t>TC13</t>
  </si>
  <si>
    <t>Nhập dữ liệu hợp lệ</t>
  </si>
  <si>
    <t>Đăng nhập thành công</t>
  </si>
  <si>
    <t>Nhập sai user</t>
  </si>
  <si>
    <t>Đăng nhập thất bại</t>
  </si>
  <si>
    <t>Nhập sai pass</t>
  </si>
  <si>
    <t xml:space="preserve">Bỏ trống user </t>
  </si>
  <si>
    <t>Bỏ trống password</t>
  </si>
  <si>
    <t>Nhâp sai user và pass</t>
  </si>
  <si>
    <t>Cách trống username</t>
  </si>
  <si>
    <t>Truy cập thành công</t>
  </si>
  <si>
    <t>2. Test ManageProduct Form</t>
  </si>
  <si>
    <t>Hệ thống kiểm tra validate dữ liệu 
 Hiển thị MessageBox thông báo "Vui lòng nhập đầy đủ thông tin"</t>
  </si>
  <si>
    <t>Kiểm tra button Add</t>
  </si>
  <si>
    <t>Bỏ trống user và password</t>
  </si>
  <si>
    <t>1. Trên màn hình “Product”
2. Nhập thông tin của Product (nhập đầy đủ thông tin các trường bắt buộc, nhập trùng dữ liệu)
3. Click button “Add”</t>
  </si>
  <si>
    <t>Kiểm tra button Update</t>
  </si>
  <si>
    <t>Kiểm tra giao diện màn hình Product</t>
  </si>
  <si>
    <t>Hiển thị màn hình Product</t>
  </si>
  <si>
    <t>Hệ thống kiểm tra validate dữ liệu 
 Hiển thị MessageBox thông báo "Succsessful"</t>
  </si>
  <si>
    <t>1. Trên màn hình "Product"
2. Chọn 1 Product cần Update
4. Click button "Update"</t>
  </si>
  <si>
    <t>Kiểm tra button Delete</t>
  </si>
  <si>
    <t>1. Trên màn hình "Product"
2. Chọn 1 Product cần xóa
3. Click “Delete”</t>
  </si>
  <si>
    <t>Kiểm tra chức năng Search</t>
  </si>
  <si>
    <t xml:space="preserve">Hệ thống kiểm tra validate dữ liệu tìm thấy Product
</t>
  </si>
  <si>
    <t xml:space="preserve">1. Trên màn hình "Product"
2. Nhập Tên Hàng Hóa vào textbox (Tên Hàng Hóa có tồn tại trong Database)
</t>
  </si>
  <si>
    <t>Kiểm tra chức năng Search và Update</t>
  </si>
  <si>
    <t>Kiểm tra chức năng Search và Delete</t>
  </si>
  <si>
    <t>1. Trên màn hình "Product"
2. Nhập Tên Hàng Hóa vào textbox (Tên Hàng Hóa không tồn tại trong Database)</t>
  </si>
  <si>
    <t>1. Trên màn hình "Customer"
2. Chọn 1 Customer cần xóa
3. Click “Delete”</t>
  </si>
  <si>
    <t xml:space="preserve">Hệ thống kiểm tra validate dữ liệu tìm thấy Customer
</t>
  </si>
  <si>
    <t xml:space="preserve">Hệ thống kiểm tra validate dữ liệu không tìm thấy Customer
</t>
  </si>
  <si>
    <t>Kiểm tra button Xóa</t>
  </si>
  <si>
    <t>Hệ thống kiểm tra validate dữ liệu 
Hiển thị MessageBox thông báo "Vui lòng nhập đầy đủ thông tin"</t>
  </si>
  <si>
    <t>Hệ thống hiển thị Confimation xác nhận?
– Click “Ok”: Bill được xóa khỏi database, hiển thị MessageBox thông báo "Successful"
– Click “Cancel”: Hủy bỏ thao tác</t>
  </si>
  <si>
    <t>Hệ thống hiển thị Confimation xác nhận?
– Click “Ok”: Customer được xóa khỏi database, hiển thị MessageBox thông báo "Successful"
– Click “Cancel”: Hủy bỏ thao tác</t>
  </si>
  <si>
    <t>Hệ thống hiển thị Confimation xác nhận?
– Click “Ok”: Product được xóa khỏi database, hiển thị MessageBox thông báo "Successful"
– Click “Cancel”: Hủy bỏ thao tác</t>
  </si>
  <si>
    <t xml:space="preserve"> Tìm thấy Product                                                                                                                                                                                                                                                                
Hệ thống kiểm tra validate dữ liệu 
 Hiển thị MessageBox thông báo "Succsessful"                                                                                                                                                                                                                                                               </t>
  </si>
  <si>
    <t>Tìm thấy Product
Hệ thống hiển thị Confimation xác nhận?
– Click “Ok”: Product được xóa khỏi database, hiển thị MessageBox thông báo "Successful"
– Click “Cancel”: Hủy bỏ thao tác</t>
  </si>
  <si>
    <t xml:space="preserve">Không tìm thấy Product
Không thể thao tác
</t>
  </si>
  <si>
    <t>Kiểm tra chức năng tìm và Xóa</t>
  </si>
  <si>
    <t xml:space="preserve">Không tìm thấy Bill
Không thể thao tác
</t>
  </si>
  <si>
    <t>1.Tại trang đăng nhập
2.Đăng nhập có cánh trống cuối</t>
  </si>
  <si>
    <t>1. Trên màn hình "Product"
2. Nhập Tên Hàng Hóa vào textbox (Tên Hàng Hóa tồn tại trong Database), nhấp button Search
3. Click vào Product tìm thấy
4. Click  “Delete”</t>
  </si>
  <si>
    <t>(Fixed)</t>
  </si>
  <si>
    <t xml:space="preserve">1. Trên màn hình "Customer"
2. Nhập Tên Khách Hàng vào textbox (Tên Khách Hàng có tồn tại trong Database)
</t>
  </si>
  <si>
    <t>Phần mềm bán hàng</t>
  </si>
  <si>
    <t>Tên phần mềm：</t>
  </si>
  <si>
    <t>1.Vào trang đăng nhập
2.Chọn quyền đăng nhập
3.Nhập đúng user và password
4.Bấm nút login</t>
  </si>
  <si>
    <t>1.Vào trang đăng nhập
2.Chọn quyền đăng nhập
3.Nhập sai user và password
4.Bấm nút login</t>
  </si>
  <si>
    <t>1.Vào trang đăng nhập
2.Chọn quyền đăng nhập
3.Nhập đúng user và sai password
4.Bấm nút login</t>
  </si>
  <si>
    <t>1.Vào trang đăng nhập
2.Chọn quyền đăng nhập
3.Nhập password đúng
4.Bấm nút login</t>
  </si>
  <si>
    <t>1.Vào trang đăng nhập
2.Chọn quyền đăng nhập
3.Nhập password sai
4.Bấm nút login</t>
  </si>
  <si>
    <t>1.Vào trang đăng nhập
2.Chọn quyền đăng nhập
3.Nhập user đúng
4.Bấm nút login</t>
  </si>
  <si>
    <t>1.Vào trang đăng nhập
2.Chọn quyền đăng nhập
3.Nhập user sai
4.Bấm nút login</t>
  </si>
  <si>
    <t>1.Vào trang đăng nhập
2.Chọn quyền đăng nhập
3.Bấm nút login</t>
  </si>
  <si>
    <t>1.Vào trang đăng nhập
2.Chọn quyền đăng nhập
3.Nhập user và password sai
4.Bấm nút login</t>
  </si>
  <si>
    <t>Không chọn quyền đăng nhập</t>
  </si>
  <si>
    <t>1.Tại trang đăng nhập
2.Nhập user và password đúng
3.Bấm nút login</t>
  </si>
  <si>
    <t>1. Test Form Đăng Nhập</t>
  </si>
  <si>
    <t>Mô tả Test Case</t>
  </si>
  <si>
    <t>o</t>
  </si>
  <si>
    <t>1. Trên màn hình Ultimate Manager
2. Click chọn mục Product Management
2. Quan sát màn hình hiển thị trả về</t>
  </si>
  <si>
    <t>1. Trên màn hình Product
2. Nhập thông tin của Product (nhập đầy đủ thông tin các trường bắt buộc: Tên Sản Phẩm, Giá sản phẩm)
3. Chọn danh mục sản phẩm
4. Click button “Add”</t>
  </si>
  <si>
    <t>Hệ thống kiểm tra validate dữ liệu 
 Hiển thị MessageBox thông báo "Successful"
Table view có sản phẩm mới được thêm vào</t>
  </si>
  <si>
    <t>1. Trên màn hình "Product"
2. Chọn 1 Product cần Update
3. Chỉnh sửa 1 vài thuộc tính của Product (Tên Sản Phẩm,Loại sản phẩm,Giá sản phẩm, Hình ảnh)
4. Click button "Update"</t>
  </si>
  <si>
    <t>1. Trên màn hình “Product”
2. Bỏ trống Tên sản phẩm hoặc toàn bộ thuộc tính 
3. Click button “Add”</t>
  </si>
  <si>
    <t>1. Trên màn hình "Product"
2. Chọn 1 Product cần Update
3. Chỉnh sửa toàn bộ thuộc tính của Product (Tên Sản Phẩm, Giá sản phẩm, Loại sản phẩm, Hình ảnh)
4. Click button "Update"</t>
  </si>
  <si>
    <t>1. Trên màn hình "Product"
2. Nhập Tên Hàng Hóa vào textbox (Tên Hàng Hóa tồn tại trong Database)
3. Click vào Product tìm thấy
4. Chỉnh sửa thuộc tính Product
5. Click button "Update"</t>
  </si>
  <si>
    <t xml:space="preserve"> Không tìm thấy Product                                                                                                                                                                                                                                                                                                                                                                                                                                                                                                                 </t>
  </si>
  <si>
    <t>3. Test MangageCustomer Form</t>
  </si>
  <si>
    <t xml:space="preserve">1. Trên màn hình "Customer"
2. Nhập Tên Khách Hàng vào textbox (Tên Khách Hàng không tồn tại trong Database)
</t>
  </si>
  <si>
    <t>4. Test OrderManagement Form</t>
  </si>
  <si>
    <t>Kiểm tra giao diện màn hình Order Management</t>
  </si>
  <si>
    <t>1. Trên màn hình Management
2. Click chọn mục “Order Management”
2. Quan sát màn hình hiển thị trả về</t>
  </si>
  <si>
    <t>Hiển thị màn hình Order Management</t>
  </si>
  <si>
    <t xml:space="preserve">Kiểm tra button Update
</t>
  </si>
  <si>
    <t>1. Trên màn hình "Order Management"
2. Chọn 1 Order cần Sửa
3. Xóa và để trống 1 vài hoặc toàn bộ thuộc tính 
4. Click button "Update"</t>
  </si>
  <si>
    <t>1. Trên màn hình "Order Management"
2. Chọn 1 Order cần xóa
3. Click button “Xóa”</t>
  </si>
  <si>
    <t>1. Trên màn hình "Order Management"
2. Chọn Ngày In Hóa Đơn (Ngày có tồn tại trong Database)
3. Click vào Order tìm thấy
4. Click  “Xóa”</t>
  </si>
  <si>
    <t>1. Trên màn hình "Order Management"
2. Chọn Ngày In Hóa Đơn (Ngày không tồn tại trong Database)</t>
  </si>
  <si>
    <t>Kiểm tra chức năng Xóa</t>
  </si>
  <si>
    <t>1. Trên màn hình Login
2. Click chọn button "Register"
3. Quan sát màn hình hiển thị trả về</t>
  </si>
  <si>
    <t>Kiểm tra button Register trên màn hình Login</t>
  </si>
  <si>
    <t>Hiển thị màn hình Register</t>
  </si>
  <si>
    <t>Bỏ trống dữ liệu</t>
  </si>
  <si>
    <t>1. Trên màn hình Register
2. Nhập đủ hết tất cả thuộc tính
3. Click chọn button "Register"</t>
  </si>
  <si>
    <t>1. Trên màn hình Register
2. Bỏ trống một hoặc toàn bộ thuộc tính
3. Click chọn button "Register"</t>
  </si>
  <si>
    <t>Hệ thống kiểm tra validate dữ liệu 
 Hệ thống hiển thị "invalid"</t>
  </si>
  <si>
    <t>Xác thực Password</t>
  </si>
  <si>
    <t>1.Trên màn hình Register
2. Nhập password
3 Nhập password xác thực sai
4. Click chọn button "Register"</t>
  </si>
  <si>
    <t>5. Test Register Form</t>
  </si>
  <si>
    <t>SaleApp</t>
  </si>
  <si>
    <t xml:space="preserve">Project code: </t>
  </si>
  <si>
    <t>Trọng Nguyên</t>
  </si>
  <si>
    <t>Hữu Nghị</t>
  </si>
  <si>
    <t>Nhập trùng dữ liệu</t>
  </si>
  <si>
    <t>1. Trên màn hình Register
2. Nhập Email trùng với Username
3. Click chọn button "Register"</t>
  </si>
  <si>
    <t>6. Test UserView Form</t>
  </si>
  <si>
    <t>Kiểm tra màn hình User</t>
  </si>
  <si>
    <t>1. Trên màn hình Product
2. Click chọn button "Home"
3. Quan sát màn hình hiển thị trả về</t>
  </si>
  <si>
    <t>1. Trên màn hình Home
2. Click chọn button "Product"
3. Quan sát màn hình hiển thị trả về</t>
  </si>
  <si>
    <t>Hiển thị màn hình Home</t>
  </si>
  <si>
    <t>Kiểm tra xem sản phẩm</t>
  </si>
  <si>
    <t>1. Trên màn hình Product
2. Click chọn button "Sau"</t>
  </si>
  <si>
    <t>1. Trên màn hình Product
2. Click chọn button "List All"</t>
  </si>
  <si>
    <t>Hiển thị toàn bộ sản phẩm có trong dữ liệu</t>
  </si>
  <si>
    <t>Tìm thấy Order
Hệ thống hiển thị Confimation xác nhận?
– Click “Ok”: Bill được xóa khỏi database, hiển thị MessageBox thông báo "Successful"
– Click “Cancel”: Hủy bỏ thao tác</t>
  </si>
  <si>
    <t>1. Trên màn hình Product
2. Click chọn button "Trước"</t>
  </si>
  <si>
    <t>Kiểm tra Button Sau</t>
  </si>
  <si>
    <t>Kiểm tra Button Trước</t>
  </si>
  <si>
    <t>Hiển thị sản phẩm trước sản phẩm đang được hiển th
Sản phẩm đầu tiên button "Trước" disable</t>
  </si>
  <si>
    <t>Hiển thị sản phẩm trước sản phẩm đang được hiển th
Sản phẩm sau cùng button "Sau" disable</t>
  </si>
  <si>
    <t>Kiểm tra Button Logout</t>
  </si>
  <si>
    <t>1. Trên màn hình Product
2. Click chọn button "Log Out"</t>
  </si>
  <si>
    <t>Hiển thị lại màn hình Login ban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</si>
</sst>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0.000"/>
    <numFmt numFmtId="166" formatCode="[$-1010000]d/m/yyyy;@"/>
    <numFmt numFmtId="167" formatCode="[$-101042A]d\ mmmm\ yyyy;@"/>
  </numFmts>
  <fonts count="27">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charset val="163"/>
    </font>
    <font>
      <sz val="8"/>
      <color indexed="8"/>
      <name val="Tahoma"/>
      <family val="2"/>
      <charset val="163"/>
    </font>
    <font>
      <sz val="10"/>
      <color indexed="8"/>
      <name val="Tahoma"/>
      <family val="2"/>
      <charset val="163"/>
    </font>
    <font>
      <sz val="10"/>
      <color indexed="10"/>
      <name val="Tahoma"/>
      <family val="2"/>
      <charset val="163"/>
    </font>
    <font>
      <sz val="11"/>
      <name val="Tahoma"/>
      <family val="2"/>
      <charset val="163"/>
    </font>
    <font>
      <sz val="10"/>
      <name val="Tahoma"/>
      <family val="2"/>
      <charset val="163"/>
    </font>
    <font>
      <b/>
      <sz val="10"/>
      <name val="Tahoma"/>
      <family val="2"/>
      <charset val="163"/>
    </font>
  </fonts>
  <fills count="9">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
      <patternFill patternType="solid">
        <fgColor theme="8" tint="0.399975585192419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s>
  <cellStyleXfs count="4">
    <xf numFmtId="0" fontId="0" fillId="0" borderId="0"/>
    <xf numFmtId="0" fontId="2" fillId="0" borderId="0"/>
    <xf numFmtId="0" fontId="1" fillId="0" borderId="0" applyProtection="0"/>
    <xf numFmtId="0" fontId="3" fillId="0" borderId="0"/>
  </cellStyleXfs>
  <cellXfs count="199">
    <xf numFmtId="0" fontId="0" fillId="0" borderId="0" xfId="0"/>
    <xf numFmtId="0" fontId="8" fillId="0" borderId="0" xfId="0" applyFont="1"/>
    <xf numFmtId="0" fontId="5" fillId="0" borderId="0" xfId="0" applyFont="1" applyAlignment="1"/>
    <xf numFmtId="0" fontId="6" fillId="0" borderId="0" xfId="0" applyFont="1" applyAlignment="1"/>
    <xf numFmtId="0" fontId="10" fillId="0" borderId="0" xfId="0" applyFont="1"/>
    <xf numFmtId="15" fontId="4" fillId="0" borderId="0" xfId="0" applyNumberFormat="1" applyFont="1" applyAlignment="1">
      <alignment horizontal="lef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2"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13" fillId="3" borderId="13" xfId="0" applyFont="1" applyFill="1" applyBorder="1" applyAlignment="1">
      <alignment horizontal="center" vertical="center"/>
    </xf>
    <xf numFmtId="0" fontId="13" fillId="3" borderId="13" xfId="0" applyFont="1" applyFill="1" applyBorder="1" applyAlignment="1">
      <alignment horizontal="center" vertical="center" wrapText="1"/>
    </xf>
    <xf numFmtId="0" fontId="13" fillId="3" borderId="12" xfId="0" applyNumberFormat="1" applyFont="1" applyFill="1" applyBorder="1" applyAlignment="1">
      <alignment horizontal="center"/>
    </xf>
    <xf numFmtId="0" fontId="13" fillId="3" borderId="13" xfId="0" applyNumberFormat="1" applyFont="1" applyFill="1" applyBorder="1" applyAlignment="1">
      <alignment horizontal="center"/>
    </xf>
    <xf numFmtId="0" fontId="13" fillId="3" borderId="13" xfId="0" applyNumberFormat="1" applyFont="1" applyFill="1" applyBorder="1" applyAlignment="1">
      <alignment horizontal="center" wrapText="1"/>
    </xf>
    <xf numFmtId="0" fontId="13" fillId="3" borderId="14" xfId="0" applyNumberFormat="1" applyFont="1" applyFill="1" applyBorder="1" applyAlignment="1">
      <alignment horizontal="center" wrapText="1"/>
    </xf>
    <xf numFmtId="0" fontId="14" fillId="3" borderId="9" xfId="0" applyNumberFormat="1" applyFont="1" applyFill="1" applyBorder="1" applyAlignment="1">
      <alignment horizontal="center"/>
    </xf>
    <xf numFmtId="0" fontId="13" fillId="3" borderId="10" xfId="0" applyFont="1" applyFill="1" applyBorder="1"/>
    <xf numFmtId="0" fontId="14" fillId="3" borderId="10" xfId="0" applyFont="1" applyFill="1" applyBorder="1" applyAlignment="1">
      <alignment horizontal="center"/>
    </xf>
    <xf numFmtId="0" fontId="14" fillId="3" borderId="11" xfId="0" applyFont="1" applyFill="1" applyBorder="1" applyAlignment="1">
      <alignment horizontal="center"/>
    </xf>
    <xf numFmtId="0" fontId="4" fillId="2" borderId="0" xfId="0" applyNumberFormat="1" applyFont="1" applyFill="1" applyAlignment="1">
      <alignment horizontal="left"/>
    </xf>
    <xf numFmtId="0" fontId="0" fillId="0" borderId="0" xfId="0" applyAlignment="1">
      <alignment wrapText="1"/>
    </xf>
    <xf numFmtId="0" fontId="6" fillId="0" borderId="0" xfId="0" applyFont="1" applyBorder="1" applyAlignment="1"/>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5" fillId="0" borderId="6" xfId="0" applyFont="1" applyBorder="1" applyAlignment="1">
      <alignment horizontal="center"/>
    </xf>
    <xf numFmtId="0" fontId="17" fillId="0" borderId="0" xfId="0" applyFont="1" applyAlignment="1"/>
    <xf numFmtId="0" fontId="19" fillId="0" borderId="0" xfId="0" applyFont="1"/>
    <xf numFmtId="0" fontId="4" fillId="0" borderId="18" xfId="0" applyFont="1" applyBorder="1" applyAlignment="1">
      <alignment horizontal="left" vertical="center" wrapText="1"/>
    </xf>
    <xf numFmtId="0" fontId="13" fillId="3" borderId="19" xfId="0" applyFont="1" applyFill="1" applyBorder="1" applyAlignment="1">
      <alignment horizontal="center" vertical="center"/>
    </xf>
    <xf numFmtId="0" fontId="4" fillId="0" borderId="8" xfId="0" applyFont="1" applyBorder="1" applyAlignment="1">
      <alignment vertical="center" wrapText="1"/>
    </xf>
    <xf numFmtId="0" fontId="0" fillId="0" borderId="0" xfId="0" applyAlignment="1"/>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21" fillId="0" borderId="0" xfId="0" applyFont="1" applyAlignment="1">
      <alignment vertical="top"/>
    </xf>
    <xf numFmtId="165" fontId="22"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22" fillId="0" borderId="17" xfId="0" applyFont="1" applyBorder="1" applyAlignment="1">
      <alignment horizontal="left" vertical="top" wrapText="1"/>
    </xf>
    <xf numFmtId="0" fontId="22" fillId="0" borderId="1" xfId="0" quotePrefix="1" applyFont="1" applyBorder="1" applyAlignment="1">
      <alignment horizontal="left" vertical="top" wrapText="1"/>
    </xf>
    <xf numFmtId="0" fontId="22" fillId="7" borderId="1" xfId="2" applyFont="1" applyFill="1" applyBorder="1" applyAlignment="1">
      <alignment horizontal="center" vertical="center" wrapText="1"/>
    </xf>
    <xf numFmtId="0" fontId="22" fillId="7" borderId="1" xfId="2" applyFont="1" applyFill="1" applyBorder="1" applyAlignment="1">
      <alignment horizontal="left" vertical="center" wrapText="1"/>
    </xf>
    <xf numFmtId="0" fontId="22" fillId="0" borderId="2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 xfId="0" quotePrefix="1" applyFont="1" applyBorder="1" applyAlignment="1">
      <alignment horizontal="center" vertical="center" wrapText="1"/>
    </xf>
    <xf numFmtId="0" fontId="20" fillId="7" borderId="22" xfId="2" applyFont="1" applyFill="1" applyBorder="1" applyAlignment="1">
      <alignment vertical="center" wrapText="1"/>
    </xf>
    <xf numFmtId="0" fontId="20" fillId="7" borderId="1" xfId="2" applyFont="1" applyFill="1" applyBorder="1" applyAlignment="1">
      <alignment vertical="center" wrapText="1"/>
    </xf>
    <xf numFmtId="0" fontId="22" fillId="0" borderId="22" xfId="0" applyFont="1" applyBorder="1" applyAlignment="1">
      <alignment horizontal="left" vertical="top" wrapText="1"/>
    </xf>
    <xf numFmtId="165" fontId="22" fillId="7" borderId="1" xfId="0" applyNumberFormat="1" applyFont="1" applyFill="1" applyBorder="1" applyAlignment="1">
      <alignment horizontal="center" vertical="center" wrapText="1"/>
    </xf>
    <xf numFmtId="2" fontId="22" fillId="7" borderId="1" xfId="0" applyNumberFormat="1" applyFont="1" applyFill="1" applyBorder="1" applyAlignment="1">
      <alignment horizontal="center" vertical="center" wrapText="1"/>
    </xf>
    <xf numFmtId="2" fontId="24" fillId="0" borderId="0" xfId="0" applyNumberFormat="1" applyFont="1"/>
    <xf numFmtId="2" fontId="25" fillId="7" borderId="1" xfId="0" applyNumberFormat="1" applyFont="1" applyFill="1" applyBorder="1" applyAlignment="1">
      <alignment horizontal="center" vertical="center"/>
    </xf>
    <xf numFmtId="0" fontId="23" fillId="0" borderId="1" xfId="0" applyFont="1" applyBorder="1" applyAlignment="1">
      <alignment horizontal="left" vertical="top" wrapText="1"/>
    </xf>
    <xf numFmtId="0" fontId="20" fillId="4" borderId="20" xfId="2" applyFont="1" applyFill="1" applyBorder="1" applyAlignment="1">
      <alignment horizontal="left" vertical="center" wrapText="1"/>
    </xf>
    <xf numFmtId="0" fontId="24" fillId="0" borderId="0" xfId="0" applyFont="1"/>
    <xf numFmtId="0" fontId="24" fillId="0" borderId="1" xfId="0" applyFont="1" applyBorder="1"/>
    <xf numFmtId="0" fontId="25" fillId="0" borderId="1" xfId="0" applyFont="1" applyBorder="1" applyAlignment="1">
      <alignment horizontal="center" vertical="center"/>
    </xf>
    <xf numFmtId="166" fontId="23" fillId="0" borderId="20" xfId="0" applyNumberFormat="1" applyFont="1" applyBorder="1" applyAlignment="1">
      <alignment horizontal="center" vertical="center" wrapText="1"/>
    </xf>
    <xf numFmtId="167" fontId="4" fillId="0" borderId="0" xfId="0" applyNumberFormat="1" applyFont="1" applyAlignment="1">
      <alignment horizontal="left"/>
    </xf>
    <xf numFmtId="49" fontId="4" fillId="0" borderId="42" xfId="0" applyNumberFormat="1" applyFont="1" applyBorder="1" applyAlignment="1">
      <alignment horizontal="center" vertical="center"/>
    </xf>
    <xf numFmtId="164" fontId="13" fillId="3" borderId="43" xfId="0" applyNumberFormat="1" applyFont="1" applyFill="1" applyBorder="1" applyAlignment="1">
      <alignment horizontal="center" vertical="center"/>
    </xf>
    <xf numFmtId="164" fontId="4" fillId="0" borderId="44" xfId="0" applyNumberFormat="1" applyFont="1" applyBorder="1" applyAlignment="1">
      <alignment horizontal="center" vertical="center"/>
    </xf>
    <xf numFmtId="167" fontId="4" fillId="0" borderId="1" xfId="0" applyNumberFormat="1" applyFont="1" applyBorder="1" applyAlignment="1">
      <alignment horizontal="left"/>
    </xf>
    <xf numFmtId="0" fontId="4" fillId="2" borderId="38" xfId="2" applyFont="1" applyFill="1" applyBorder="1" applyAlignment="1">
      <alignment horizontal="left" wrapText="1"/>
    </xf>
    <xf numFmtId="0" fontId="4" fillId="2" borderId="39" xfId="2" applyFont="1" applyFill="1" applyBorder="1" applyAlignment="1">
      <alignment horizontal="left" wrapText="1"/>
    </xf>
    <xf numFmtId="0" fontId="4" fillId="2" borderId="40" xfId="2" applyFont="1" applyFill="1" applyBorder="1" applyAlignment="1">
      <alignment horizontal="left" wrapText="1"/>
    </xf>
    <xf numFmtId="0" fontId="4" fillId="2" borderId="36" xfId="2" applyFont="1" applyFill="1" applyBorder="1" applyAlignment="1">
      <alignment horizontal="left" wrapText="1"/>
    </xf>
    <xf numFmtId="0" fontId="4" fillId="2" borderId="29" xfId="2" applyFont="1" applyFill="1" applyBorder="1" applyAlignment="1">
      <alignment horizontal="left" wrapText="1"/>
    </xf>
    <xf numFmtId="0" fontId="4" fillId="2" borderId="37" xfId="2" applyFont="1" applyFill="1" applyBorder="1" applyAlignment="1">
      <alignment horizontal="left" wrapText="1"/>
    </xf>
    <xf numFmtId="0" fontId="22" fillId="7" borderId="1" xfId="0" applyFont="1" applyFill="1" applyBorder="1" applyAlignment="1">
      <alignment horizontal="center" vertical="center" wrapText="1"/>
    </xf>
    <xf numFmtId="0" fontId="22" fillId="7" borderId="20" xfId="2" applyFont="1" applyFill="1" applyBorder="1" applyAlignment="1">
      <alignment horizontal="center" vertical="center" wrapText="1"/>
    </xf>
    <xf numFmtId="0" fontId="22" fillId="7" borderId="22" xfId="2" applyFont="1" applyFill="1" applyBorder="1" applyAlignment="1">
      <alignment horizontal="center" vertical="center" wrapText="1"/>
    </xf>
    <xf numFmtId="0" fontId="22" fillId="7" borderId="17" xfId="2" applyFont="1" applyFill="1" applyBorder="1" applyAlignment="1">
      <alignment horizontal="center" vertical="center" wrapText="1"/>
    </xf>
    <xf numFmtId="0" fontId="22" fillId="7" borderId="2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13" fillId="5" borderId="30" xfId="2" applyFont="1" applyFill="1" applyBorder="1" applyAlignment="1">
      <alignment horizontal="center" vertical="center" wrapText="1"/>
    </xf>
    <xf numFmtId="0" fontId="13" fillId="5" borderId="1" xfId="2" applyFont="1" applyFill="1" applyBorder="1" applyAlignment="1">
      <alignment horizontal="center" vertical="center" wrapText="1"/>
    </xf>
    <xf numFmtId="0" fontId="13" fillId="5" borderId="30" xfId="2" applyFont="1" applyFill="1" applyBorder="1" applyAlignment="1">
      <alignment vertical="center" wrapText="1"/>
    </xf>
    <xf numFmtId="0" fontId="13" fillId="5" borderId="1" xfId="2" applyFont="1" applyFill="1" applyBorder="1" applyAlignment="1">
      <alignment vertical="center" wrapText="1"/>
    </xf>
    <xf numFmtId="0" fontId="13" fillId="5" borderId="31" xfId="2" applyFont="1" applyFill="1" applyBorder="1" applyAlignment="1">
      <alignment horizontal="center" vertical="center" wrapText="1"/>
    </xf>
    <xf numFmtId="0" fontId="13" fillId="5" borderId="0" xfId="2" applyFont="1" applyFill="1" applyBorder="1" applyAlignment="1">
      <alignment horizontal="center" vertical="center" wrapText="1"/>
    </xf>
    <xf numFmtId="0" fontId="13" fillId="5" borderId="32" xfId="2" applyFont="1" applyFill="1" applyBorder="1" applyAlignment="1">
      <alignment horizontal="center" vertical="center" wrapText="1"/>
    </xf>
    <xf numFmtId="0" fontId="13" fillId="5" borderId="27" xfId="2" applyFont="1" applyFill="1" applyBorder="1" applyAlignment="1">
      <alignment horizontal="center" vertical="center" wrapText="1"/>
    </xf>
    <xf numFmtId="0" fontId="13" fillId="5" borderId="33" xfId="2" applyFont="1" applyFill="1" applyBorder="1" applyAlignment="1">
      <alignment horizontal="center" vertical="center" wrapText="1"/>
    </xf>
    <xf numFmtId="0" fontId="13" fillId="5" borderId="34" xfId="2" applyFont="1" applyFill="1" applyBorder="1" applyAlignment="1">
      <alignment horizontal="center" vertical="center" wrapText="1"/>
    </xf>
    <xf numFmtId="0" fontId="22" fillId="0" borderId="20"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22" xfId="0" applyFont="1" applyBorder="1" applyAlignment="1">
      <alignment horizontal="center" vertical="center" wrapText="1"/>
    </xf>
    <xf numFmtId="0" fontId="18" fillId="6" borderId="22" xfId="0" applyFont="1" applyFill="1" applyBorder="1" applyAlignment="1">
      <alignment horizontal="left" vertical="center"/>
    </xf>
    <xf numFmtId="0" fontId="18" fillId="6" borderId="17" xfId="0" applyFont="1" applyFill="1" applyBorder="1" applyAlignment="1">
      <alignment horizontal="left" vertical="center"/>
    </xf>
    <xf numFmtId="0" fontId="21" fillId="7" borderId="0" xfId="0" applyFont="1" applyFill="1" applyBorder="1" applyAlignment="1">
      <alignment vertical="top"/>
    </xf>
    <xf numFmtId="2" fontId="24" fillId="7" borderId="0" xfId="0" applyNumberFormat="1" applyFont="1" applyFill="1" applyBorder="1"/>
    <xf numFmtId="0" fontId="5" fillId="0" borderId="0" xfId="0" applyFont="1" applyFill="1" applyAlignment="1"/>
    <xf numFmtId="0" fontId="6" fillId="0" borderId="0" xfId="0" applyFont="1" applyFill="1" applyAlignment="1"/>
    <xf numFmtId="0" fontId="17" fillId="0" borderId="0" xfId="0" applyFont="1" applyFill="1" applyAlignment="1"/>
    <xf numFmtId="0" fontId="6" fillId="0" borderId="0" xfId="0" applyFont="1" applyFill="1" applyBorder="1" applyAlignment="1"/>
    <xf numFmtId="0" fontId="19" fillId="0" borderId="0" xfId="0" applyFont="1" applyFill="1"/>
    <xf numFmtId="0" fontId="21" fillId="0" borderId="0" xfId="0" applyFont="1" applyFill="1" applyAlignment="1">
      <alignment vertical="top"/>
    </xf>
    <xf numFmtId="0" fontId="21" fillId="0" borderId="0" xfId="0" applyFont="1" applyFill="1" applyBorder="1" applyAlignment="1">
      <alignment vertical="top"/>
    </xf>
    <xf numFmtId="0" fontId="20" fillId="0" borderId="0" xfId="2" applyFont="1" applyFill="1" applyBorder="1" applyAlignment="1">
      <alignment vertical="center" wrapText="1"/>
    </xf>
    <xf numFmtId="0" fontId="20" fillId="0" borderId="0" xfId="2" applyFont="1" applyFill="1" applyBorder="1" applyAlignment="1">
      <alignment horizontal="left" vertical="center" wrapText="1"/>
    </xf>
    <xf numFmtId="2" fontId="24" fillId="0" borderId="0" xfId="0" applyNumberFormat="1" applyFont="1" applyFill="1" applyBorder="1"/>
    <xf numFmtId="2" fontId="24" fillId="0" borderId="0" xfId="0" applyNumberFormat="1" applyFont="1" applyFill="1"/>
    <xf numFmtId="0" fontId="24" fillId="0" borderId="0" xfId="0" applyFont="1" applyFill="1"/>
    <xf numFmtId="0" fontId="0" fillId="0" borderId="0" xfId="0" applyFill="1"/>
    <xf numFmtId="0" fontId="20" fillId="0" borderId="31" xfId="2" applyFont="1" applyFill="1" applyBorder="1" applyAlignment="1">
      <alignment vertical="center" wrapText="1"/>
    </xf>
    <xf numFmtId="0" fontId="20" fillId="0" borderId="31" xfId="2" applyFont="1" applyFill="1" applyBorder="1" applyAlignment="1">
      <alignment horizontal="left" vertical="center" wrapText="1"/>
    </xf>
    <xf numFmtId="0" fontId="20" fillId="0" borderId="20" xfId="2" applyFont="1" applyFill="1" applyBorder="1" applyAlignment="1">
      <alignment horizontal="left" vertical="center" wrapText="1"/>
    </xf>
    <xf numFmtId="0" fontId="20" fillId="8" borderId="20" xfId="2" applyFont="1" applyFill="1" applyBorder="1" applyAlignment="1">
      <alignment horizontal="left" vertical="center" wrapText="1"/>
    </xf>
    <xf numFmtId="0" fontId="20" fillId="8" borderId="22" xfId="2" applyFont="1" applyFill="1" applyBorder="1" applyAlignment="1">
      <alignment horizontal="left" vertical="center" wrapText="1"/>
    </xf>
    <xf numFmtId="0" fontId="20" fillId="8" borderId="17" xfId="2" applyFont="1" applyFill="1" applyBorder="1" applyAlignment="1">
      <alignment horizontal="left" vertical="center" wrapText="1"/>
    </xf>
    <xf numFmtId="165" fontId="22" fillId="7" borderId="21" xfId="0" applyNumberFormat="1" applyFont="1" applyFill="1" applyBorder="1" applyAlignment="1">
      <alignment horizontal="center" vertical="center" wrapText="1"/>
    </xf>
    <xf numFmtId="2" fontId="22" fillId="7" borderId="21" xfId="0" applyNumberFormat="1" applyFont="1" applyFill="1" applyBorder="1" applyAlignment="1">
      <alignment horizontal="center" vertical="center" wrapText="1"/>
    </xf>
    <xf numFmtId="0" fontId="22" fillId="7" borderId="26" xfId="0" applyFont="1" applyFill="1" applyBorder="1" applyAlignment="1">
      <alignment horizontal="center" vertical="center" wrapText="1"/>
    </xf>
    <xf numFmtId="0" fontId="22" fillId="7" borderId="35" xfId="0" applyFont="1" applyFill="1" applyBorder="1" applyAlignment="1">
      <alignment horizontal="center" vertical="center" wrapText="1"/>
    </xf>
    <xf numFmtId="166" fontId="23" fillId="0" borderId="26" xfId="0" applyNumberFormat="1" applyFont="1" applyBorder="1" applyAlignment="1">
      <alignment horizontal="center" vertical="center" wrapText="1"/>
    </xf>
    <xf numFmtId="2" fontId="25" fillId="7" borderId="21" xfId="0" applyNumberFormat="1" applyFont="1" applyFill="1" applyBorder="1" applyAlignment="1">
      <alignment horizontal="center" vertical="center"/>
    </xf>
    <xf numFmtId="165" fontId="22" fillId="7" borderId="30" xfId="0" applyNumberFormat="1" applyFont="1" applyFill="1" applyBorder="1" applyAlignment="1">
      <alignment horizontal="center" vertical="center" wrapText="1"/>
    </xf>
    <xf numFmtId="2" fontId="22" fillId="7" borderId="30" xfId="0" applyNumberFormat="1" applyFont="1" applyFill="1" applyBorder="1" applyAlignment="1">
      <alignment horizontal="center" vertical="center" wrapText="1"/>
    </xf>
    <xf numFmtId="0" fontId="24" fillId="0" borderId="30" xfId="0" applyFont="1" applyBorder="1" applyAlignment="1">
      <alignment horizontal="center" vertical="center"/>
    </xf>
    <xf numFmtId="0" fontId="24" fillId="0" borderId="30" xfId="0" applyFont="1" applyBorder="1"/>
    <xf numFmtId="166" fontId="23" fillId="0" borderId="27" xfId="0" applyNumberFormat="1" applyFont="1" applyBorder="1" applyAlignment="1">
      <alignment horizontal="center" vertical="center" wrapText="1"/>
    </xf>
    <xf numFmtId="0" fontId="20" fillId="8" borderId="1" xfId="2" applyFont="1" applyFill="1" applyBorder="1" applyAlignment="1">
      <alignment horizontal="left" vertical="center" wrapText="1"/>
    </xf>
    <xf numFmtId="0" fontId="4" fillId="0" borderId="0" xfId="0" applyFont="1" applyBorder="1" applyAlignment="1">
      <alignment horizontal="left" vertical="top"/>
    </xf>
    <xf numFmtId="0" fontId="0" fillId="0" borderId="0" xfId="0" applyBorder="1"/>
    <xf numFmtId="0" fontId="26" fillId="0" borderId="0" xfId="2" applyFont="1" applyFill="1" applyAlignment="1">
      <alignment horizontal="center" vertical="center"/>
    </xf>
    <xf numFmtId="0" fontId="21" fillId="0" borderId="0" xfId="0" applyFont="1" applyFill="1" applyAlignment="1">
      <alignment horizontal="center" wrapText="1"/>
    </xf>
    <xf numFmtId="0" fontId="5" fillId="0" borderId="0" xfId="0" applyFont="1" applyFill="1" applyAlignment="1">
      <alignment wrapText="1"/>
    </xf>
    <xf numFmtId="0" fontId="6" fillId="0" borderId="0" xfId="0" applyFont="1" applyFill="1" applyBorder="1" applyAlignment="1">
      <alignment horizontal="left" vertical="top" wrapText="1"/>
    </xf>
    <xf numFmtId="0" fontId="5" fillId="0" borderId="0" xfId="0" applyFont="1" applyFill="1" applyBorder="1" applyAlignment="1">
      <alignment wrapText="1"/>
    </xf>
    <xf numFmtId="0" fontId="26" fillId="0" borderId="28" xfId="2" applyFont="1" applyFill="1" applyBorder="1" applyAlignment="1">
      <alignment horizontal="center" vertical="center"/>
    </xf>
    <xf numFmtId="0" fontId="21" fillId="0" borderId="28" xfId="0" applyFont="1" applyFill="1" applyBorder="1" applyAlignment="1">
      <alignment horizontal="center" wrapText="1"/>
    </xf>
    <xf numFmtId="0" fontId="26" fillId="0" borderId="15" xfId="2" applyFont="1" applyFill="1" applyBorder="1" applyAlignment="1">
      <alignment horizontal="center" vertical="center" wrapText="1"/>
    </xf>
    <xf numFmtId="0" fontId="25" fillId="0" borderId="23" xfId="2" applyFont="1" applyFill="1" applyBorder="1" applyAlignment="1">
      <alignment horizontal="left" wrapText="1"/>
    </xf>
    <xf numFmtId="0" fontId="25" fillId="0" borderId="24" xfId="2" applyFont="1" applyFill="1" applyBorder="1" applyAlignment="1">
      <alignment horizontal="left" wrapText="1"/>
    </xf>
    <xf numFmtId="0" fontId="4" fillId="0" borderId="0" xfId="2" applyFont="1" applyFill="1" applyBorder="1" applyAlignment="1">
      <alignment horizontal="left" wrapText="1"/>
    </xf>
    <xf numFmtId="0" fontId="6" fillId="0" borderId="0" xfId="0" applyFont="1" applyFill="1" applyBorder="1" applyAlignment="1">
      <alignment horizontal="center" wrapText="1"/>
    </xf>
    <xf numFmtId="0" fontId="26" fillId="0" borderId="41" xfId="2" applyFont="1" applyFill="1" applyBorder="1" applyAlignment="1">
      <alignment horizontal="left" wrapText="1"/>
    </xf>
    <xf numFmtId="0" fontId="25" fillId="0" borderId="20" xfId="2" applyFont="1" applyFill="1" applyBorder="1" applyAlignment="1">
      <alignment horizontal="left" wrapText="1"/>
    </xf>
    <xf numFmtId="0" fontId="25" fillId="0" borderId="22" xfId="2" applyFont="1" applyFill="1" applyBorder="1" applyAlignment="1">
      <alignment horizontal="left" wrapText="1"/>
    </xf>
    <xf numFmtId="0" fontId="25" fillId="0" borderId="25" xfId="2" applyFont="1" applyFill="1" applyBorder="1" applyAlignment="1">
      <alignment horizontal="left" wrapText="1"/>
    </xf>
    <xf numFmtId="0" fontId="6" fillId="0" borderId="0" xfId="0" applyFont="1" applyFill="1" applyBorder="1" applyAlignment="1">
      <alignment horizontal="center" wrapText="1"/>
    </xf>
    <xf numFmtId="0" fontId="22" fillId="0" borderId="2" xfId="0" applyFont="1" applyFill="1" applyBorder="1" applyAlignment="1">
      <alignment horizontal="right"/>
    </xf>
    <xf numFmtId="0" fontId="22" fillId="0" borderId="1" xfId="0" applyFont="1" applyFill="1" applyBorder="1" applyAlignment="1">
      <alignment wrapText="1"/>
    </xf>
    <xf numFmtId="0" fontId="22" fillId="0" borderId="3" xfId="0" applyFont="1" applyFill="1" applyBorder="1" applyAlignment="1">
      <alignment horizontal="center" wrapText="1"/>
    </xf>
    <xf numFmtId="0" fontId="22" fillId="0" borderId="4" xfId="0" applyFont="1" applyFill="1" applyBorder="1" applyAlignment="1">
      <alignment horizontal="right"/>
    </xf>
    <xf numFmtId="0" fontId="22" fillId="0" borderId="5" xfId="0" applyFont="1" applyFill="1" applyBorder="1" applyAlignment="1">
      <alignment wrapText="1"/>
    </xf>
    <xf numFmtId="1" fontId="22" fillId="0" borderId="16" xfId="0" applyNumberFormat="1" applyFont="1" applyFill="1" applyBorder="1" applyAlignment="1">
      <alignment horizontal="center" wrapText="1"/>
    </xf>
    <xf numFmtId="1" fontId="6" fillId="0" borderId="0" xfId="0" applyNumberFormat="1" applyFont="1" applyFill="1" applyBorder="1" applyAlignment="1">
      <alignment horizontal="center" wrapText="1"/>
    </xf>
    <xf numFmtId="0" fontId="6" fillId="0" borderId="29" xfId="0" applyFont="1" applyFill="1" applyBorder="1" applyAlignment="1">
      <alignment horizontal="center"/>
    </xf>
    <xf numFmtId="0" fontId="23" fillId="0" borderId="21" xfId="0" applyFont="1" applyBorder="1" applyAlignment="1">
      <alignment horizontal="left" vertical="top" wrapText="1"/>
    </xf>
    <xf numFmtId="0" fontId="22" fillId="7" borderId="27" xfId="0" applyFont="1" applyFill="1" applyBorder="1" applyAlignment="1">
      <alignment horizontal="center" vertical="center" wrapText="1"/>
    </xf>
    <xf numFmtId="0" fontId="22" fillId="7" borderId="33" xfId="0" applyFont="1" applyFill="1" applyBorder="1" applyAlignment="1">
      <alignment horizontal="center" vertical="center" wrapText="1"/>
    </xf>
    <xf numFmtId="2" fontId="25" fillId="7" borderId="30" xfId="0" applyNumberFormat="1" applyFont="1" applyFill="1" applyBorder="1" applyAlignment="1">
      <alignment horizontal="center" vertical="center"/>
    </xf>
    <xf numFmtId="0" fontId="23" fillId="0" borderId="30" xfId="0" applyFont="1" applyBorder="1" applyAlignment="1">
      <alignment horizontal="left" vertical="top" wrapText="1"/>
    </xf>
    <xf numFmtId="0" fontId="24" fillId="0" borderId="30" xfId="0" applyFont="1" applyBorder="1" applyAlignment="1">
      <alignment horizontal="center" vertical="center" wrapText="1"/>
    </xf>
    <xf numFmtId="0" fontId="24" fillId="0" borderId="30" xfId="0" applyFont="1" applyBorder="1" applyAlignment="1">
      <alignment vertical="center" wrapText="1"/>
    </xf>
    <xf numFmtId="0" fontId="24" fillId="0" borderId="1" xfId="0" applyFont="1" applyBorder="1" applyAlignment="1">
      <alignment vertical="center" wrapText="1"/>
    </xf>
    <xf numFmtId="0" fontId="0" fillId="0" borderId="0" xfId="0" applyAlignment="1">
      <alignment vertical="center"/>
    </xf>
    <xf numFmtId="0" fontId="22" fillId="0" borderId="1" xfId="0" applyFont="1" applyFill="1" applyBorder="1" applyAlignment="1">
      <alignment vertical="center" wrapText="1"/>
    </xf>
    <xf numFmtId="0" fontId="22" fillId="0" borderId="5" xfId="0" applyFont="1" applyFill="1" applyBorder="1" applyAlignment="1">
      <alignment vertical="center"/>
    </xf>
    <xf numFmtId="0" fontId="22" fillId="0" borderId="1" xfId="0" applyFont="1" applyBorder="1" applyAlignment="1">
      <alignment vertical="center" wrapText="1"/>
    </xf>
    <xf numFmtId="2" fontId="22" fillId="0" borderId="30" xfId="0" applyNumberFormat="1" applyFont="1" applyBorder="1" applyAlignment="1">
      <alignment vertical="center" wrapText="1"/>
    </xf>
    <xf numFmtId="2" fontId="22" fillId="0" borderId="1" xfId="0" applyNumberFormat="1" applyFont="1" applyBorder="1" applyAlignment="1">
      <alignment vertical="center" wrapText="1"/>
    </xf>
    <xf numFmtId="2" fontId="22" fillId="0" borderId="21" xfId="0" applyNumberFormat="1" applyFont="1" applyBorder="1" applyAlignment="1">
      <alignment vertical="center"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election activeCell="E28" sqref="E28"/>
    </sheetView>
  </sheetViews>
  <sheetFormatPr defaultColWidth="9" defaultRowHeight="14.25"/>
  <cols>
    <col min="1" max="1" width="9" style="1"/>
    <col min="2" max="2" width="19.5" style="1" bestFit="1" customWidth="1"/>
    <col min="3" max="3" width="16.625" style="1" bestFit="1" customWidth="1"/>
    <col min="4" max="4" width="15" style="1" customWidth="1"/>
    <col min="5" max="5" width="32.5" style="1" customWidth="1"/>
    <col min="6" max="6" width="23.75" style="1" customWidth="1"/>
    <col min="7" max="7" width="20.5" style="1" customWidth="1"/>
    <col min="8" max="8" width="26.625" style="1" customWidth="1"/>
    <col min="9" max="16384" width="9" style="1"/>
  </cols>
  <sheetData>
    <row r="1" spans="1:8">
      <c r="B1" s="21"/>
      <c r="C1" s="21"/>
    </row>
    <row r="2" spans="1:8" ht="22.5">
      <c r="A2" s="17"/>
      <c r="B2" s="18" t="s">
        <v>9</v>
      </c>
      <c r="C2" s="17"/>
      <c r="D2" s="17"/>
      <c r="E2" s="17"/>
      <c r="F2" s="17"/>
      <c r="G2" s="17"/>
    </row>
    <row r="3" spans="1:8">
      <c r="A3" s="17"/>
      <c r="B3" s="19" t="s">
        <v>35</v>
      </c>
      <c r="C3" s="52">
        <v>1</v>
      </c>
      <c r="D3" s="20"/>
      <c r="E3" s="17"/>
      <c r="F3" s="17"/>
      <c r="G3" s="17"/>
    </row>
    <row r="4" spans="1:8">
      <c r="A4" s="17"/>
      <c r="B4" s="19" t="s">
        <v>19</v>
      </c>
      <c r="C4" s="92">
        <v>44325</v>
      </c>
      <c r="D4" s="5"/>
      <c r="E4" s="17"/>
      <c r="F4" s="17"/>
      <c r="G4" s="17"/>
    </row>
    <row r="5" spans="1:8" ht="15" thickBot="1">
      <c r="A5" s="17"/>
      <c r="B5" s="19"/>
      <c r="C5" s="20"/>
      <c r="D5" s="20"/>
      <c r="E5" s="17"/>
      <c r="F5" s="17"/>
      <c r="G5" s="17"/>
    </row>
    <row r="6" spans="1:8" ht="14.25" customHeight="1" thickBot="1">
      <c r="A6" s="17"/>
      <c r="B6" s="19" t="s">
        <v>36</v>
      </c>
      <c r="C6" s="97" t="s">
        <v>92</v>
      </c>
      <c r="D6" s="98"/>
      <c r="E6" s="99"/>
      <c r="F6" s="17"/>
      <c r="G6" s="17"/>
    </row>
    <row r="7" spans="1:8" ht="14.25" customHeight="1">
      <c r="A7" s="17"/>
      <c r="B7" s="19" t="s">
        <v>37</v>
      </c>
      <c r="C7" s="100" t="s">
        <v>138</v>
      </c>
      <c r="D7" s="101"/>
      <c r="E7" s="102"/>
      <c r="F7" s="17"/>
      <c r="G7" s="17"/>
    </row>
    <row r="8" spans="1:8">
      <c r="A8" s="17"/>
      <c r="B8" s="19"/>
      <c r="C8" s="17"/>
      <c r="D8" s="17"/>
      <c r="E8" s="17"/>
      <c r="F8" s="17"/>
      <c r="G8" s="17"/>
    </row>
    <row r="9" spans="1:8">
      <c r="A9" s="17"/>
      <c r="B9" s="10"/>
      <c r="C9" s="10"/>
      <c r="D9" s="10"/>
      <c r="E9" s="10"/>
      <c r="F9" s="17"/>
      <c r="G9" s="17"/>
    </row>
    <row r="10" spans="1:8">
      <c r="B10" s="4" t="s">
        <v>27</v>
      </c>
    </row>
    <row r="11" spans="1:8" s="26" customFormat="1" ht="25.5">
      <c r="B11" s="94" t="s">
        <v>15</v>
      </c>
      <c r="C11" s="42" t="s">
        <v>28</v>
      </c>
      <c r="D11" s="42" t="s">
        <v>11</v>
      </c>
      <c r="E11" s="42" t="s">
        <v>12</v>
      </c>
      <c r="F11" s="42" t="s">
        <v>18</v>
      </c>
      <c r="G11" s="43" t="s">
        <v>17</v>
      </c>
      <c r="H11" s="64" t="s">
        <v>29</v>
      </c>
    </row>
    <row r="12" spans="1:8" s="26" customFormat="1">
      <c r="B12" s="96">
        <v>44325</v>
      </c>
      <c r="C12" s="93" t="s">
        <v>40</v>
      </c>
      <c r="D12" s="30"/>
      <c r="E12" s="31" t="s">
        <v>16</v>
      </c>
      <c r="F12" s="59" t="s">
        <v>140</v>
      </c>
      <c r="G12" s="63"/>
      <c r="H12" s="65"/>
    </row>
    <row r="13" spans="1:8" s="26" customFormat="1">
      <c r="B13" s="96">
        <v>44325</v>
      </c>
      <c r="C13" s="93" t="s">
        <v>40</v>
      </c>
      <c r="D13" s="30"/>
      <c r="E13" s="31" t="s">
        <v>16</v>
      </c>
      <c r="F13" s="59" t="s">
        <v>141</v>
      </c>
      <c r="G13" s="67"/>
      <c r="H13" s="65"/>
    </row>
    <row r="14" spans="1:8" s="27" customFormat="1" ht="12.75">
      <c r="B14" s="95"/>
      <c r="C14" s="29"/>
      <c r="D14" s="30"/>
      <c r="E14" s="31"/>
      <c r="F14" s="59"/>
      <c r="G14" s="67"/>
      <c r="H14" s="65"/>
    </row>
    <row r="15" spans="1:8" s="27" customFormat="1" ht="12.75">
      <c r="B15" s="35"/>
      <c r="C15" s="36"/>
      <c r="D15" s="33"/>
      <c r="E15" s="33"/>
      <c r="F15" s="33"/>
      <c r="G15" s="33"/>
      <c r="H15" s="34"/>
    </row>
    <row r="16" spans="1:8" s="26" customFormat="1">
      <c r="B16" s="28"/>
      <c r="C16" s="32"/>
      <c r="D16" s="30"/>
      <c r="E16" s="33"/>
      <c r="F16" s="33"/>
      <c r="G16" s="33"/>
      <c r="H16" s="37"/>
    </row>
    <row r="17" spans="2:8" s="26" customFormat="1">
      <c r="B17" s="35"/>
      <c r="C17" s="36"/>
      <c r="D17" s="33"/>
      <c r="E17" s="33"/>
      <c r="F17" s="33"/>
      <c r="G17" s="33"/>
      <c r="H17" s="34"/>
    </row>
    <row r="18" spans="2:8" s="26" customFormat="1">
      <c r="B18" s="35"/>
      <c r="C18" s="36"/>
      <c r="D18" s="33"/>
      <c r="E18" s="33"/>
      <c r="F18" s="33"/>
      <c r="G18" s="33"/>
      <c r="H18" s="34"/>
    </row>
    <row r="19" spans="2:8" s="26" customFormat="1">
      <c r="B19" s="35"/>
      <c r="C19" s="36"/>
      <c r="D19" s="33"/>
      <c r="E19" s="33"/>
      <c r="F19" s="33"/>
      <c r="G19" s="33"/>
      <c r="H19" s="34"/>
    </row>
    <row r="20" spans="2:8" s="26" customFormat="1">
      <c r="B20" s="35"/>
      <c r="C20" s="36"/>
      <c r="D20" s="33"/>
      <c r="E20" s="33"/>
      <c r="F20" s="33"/>
      <c r="G20" s="33"/>
      <c r="H20" s="34"/>
    </row>
    <row r="21" spans="2:8" s="26" customFormat="1">
      <c r="B21" s="35"/>
      <c r="C21" s="36"/>
      <c r="D21" s="33"/>
      <c r="E21" s="33"/>
      <c r="F21" s="33"/>
      <c r="G21" s="33"/>
      <c r="H21" s="34"/>
    </row>
    <row r="22" spans="2:8" s="26" customFormat="1">
      <c r="B22" s="35"/>
      <c r="C22" s="36"/>
      <c r="D22" s="33"/>
      <c r="E22" s="33"/>
      <c r="F22" s="33"/>
      <c r="G22" s="33"/>
      <c r="H22" s="34"/>
    </row>
    <row r="23" spans="2:8" s="26" customFormat="1">
      <c r="B23" s="38"/>
      <c r="C23" s="39"/>
      <c r="D23" s="40"/>
      <c r="E23" s="40"/>
      <c r="F23" s="40"/>
      <c r="G23" s="40"/>
      <c r="H23" s="4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S59"/>
  <sheetViews>
    <sheetView topLeftCell="A46" zoomScale="82" workbookViewId="0">
      <selection activeCell="P58" sqref="P58"/>
    </sheetView>
  </sheetViews>
  <sheetFormatPr defaultColWidth="8.75" defaultRowHeight="13.5" outlineLevelRow="1"/>
  <cols>
    <col min="1" max="1" width="17.25" bestFit="1" customWidth="1"/>
    <col min="2" max="2" width="18.125" style="66" customWidth="1"/>
    <col min="3" max="3" width="42.125" style="192" customWidth="1"/>
    <col min="6" max="6" width="32.625" customWidth="1"/>
    <col min="7" max="7" width="5.125" hidden="1" customWidth="1"/>
    <col min="8" max="8" width="17.125" customWidth="1"/>
    <col min="9" max="9" width="9" style="157"/>
    <col min="10" max="10" width="18" style="158" customWidth="1"/>
    <col min="11" max="11" width="8.75" style="138"/>
  </cols>
  <sheetData>
    <row r="1" spans="1:11" s="2" customFormat="1" ht="12.75" customHeight="1">
      <c r="A1" s="159" t="s">
        <v>9</v>
      </c>
      <c r="B1" s="160"/>
      <c r="C1" s="160"/>
      <c r="D1" s="160"/>
      <c r="E1" s="161"/>
      <c r="F1" s="161"/>
      <c r="G1" s="161"/>
      <c r="H1" s="161"/>
      <c r="I1" s="162"/>
      <c r="J1" s="163"/>
      <c r="K1" s="126"/>
    </row>
    <row r="2" spans="1:11" s="2" customFormat="1" ht="11.25" customHeight="1" thickBot="1">
      <c r="A2" s="164"/>
      <c r="B2" s="165"/>
      <c r="C2" s="165"/>
      <c r="D2" s="165"/>
      <c r="E2" s="161"/>
      <c r="F2" s="161"/>
      <c r="G2" s="161"/>
      <c r="H2" s="161"/>
      <c r="I2" s="162"/>
      <c r="J2" s="163"/>
      <c r="K2" s="126"/>
    </row>
    <row r="3" spans="1:11" s="3" customFormat="1" ht="12.75">
      <c r="A3" s="166" t="s">
        <v>93</v>
      </c>
      <c r="B3" s="167" t="s">
        <v>92</v>
      </c>
      <c r="C3" s="167"/>
      <c r="D3" s="168"/>
      <c r="E3" s="169"/>
      <c r="F3" s="169"/>
      <c r="G3" s="169"/>
      <c r="H3" s="170"/>
      <c r="I3" s="170"/>
      <c r="J3" s="170"/>
      <c r="K3" s="127"/>
    </row>
    <row r="4" spans="1:11" s="3" customFormat="1" ht="15" customHeight="1">
      <c r="A4" s="171" t="s">
        <v>139</v>
      </c>
      <c r="B4" s="172" t="s">
        <v>138</v>
      </c>
      <c r="C4" s="173"/>
      <c r="D4" s="174"/>
      <c r="E4" s="169"/>
      <c r="F4" s="169"/>
      <c r="G4" s="169"/>
      <c r="H4" s="175"/>
      <c r="I4" s="175"/>
      <c r="J4" s="175"/>
      <c r="K4" s="127"/>
    </row>
    <row r="5" spans="1:11" s="3" customFormat="1" ht="15" customHeight="1">
      <c r="A5" s="176" t="s">
        <v>38</v>
      </c>
      <c r="B5" s="177">
        <f>COUNTIF(I11:I59,"Pass")</f>
        <v>38</v>
      </c>
      <c r="C5" s="193" t="s">
        <v>39</v>
      </c>
      <c r="D5" s="178">
        <f>COUNTIF(I9:I46,"Pending")</f>
        <v>0</v>
      </c>
      <c r="E5" s="175"/>
      <c r="F5" s="175"/>
      <c r="G5" s="175"/>
      <c r="H5" s="170"/>
      <c r="I5" s="170"/>
      <c r="J5" s="170"/>
      <c r="K5" s="127"/>
    </row>
    <row r="6" spans="1:11" s="3" customFormat="1" ht="15" customHeight="1" thickBot="1">
      <c r="A6" s="179" t="s">
        <v>7</v>
      </c>
      <c r="B6" s="180">
        <f>COUNTIF(I2:I59,"Fail")</f>
        <v>5</v>
      </c>
      <c r="C6" s="194" t="s">
        <v>31</v>
      </c>
      <c r="D6" s="181">
        <f>COUNTA(A1:A59)-12</f>
        <v>43</v>
      </c>
      <c r="E6" s="182"/>
      <c r="F6" s="182"/>
      <c r="G6" s="182"/>
      <c r="H6" s="170"/>
      <c r="I6" s="170"/>
      <c r="J6" s="170"/>
      <c r="K6" s="127"/>
    </row>
    <row r="7" spans="1:11" s="3" customFormat="1" ht="15" customHeight="1">
      <c r="A7" s="183"/>
      <c r="B7" s="183"/>
      <c r="C7" s="183"/>
      <c r="D7" s="183"/>
      <c r="E7" s="175"/>
      <c r="F7" s="175"/>
      <c r="G7" s="175"/>
      <c r="H7" s="175"/>
      <c r="I7" s="162"/>
      <c r="J7" s="175"/>
      <c r="K7" s="127"/>
    </row>
    <row r="8" spans="1:11" s="61" customFormat="1" ht="12" customHeight="1">
      <c r="A8" s="109" t="s">
        <v>33</v>
      </c>
      <c r="B8" s="111" t="s">
        <v>106</v>
      </c>
      <c r="C8" s="111" t="s">
        <v>107</v>
      </c>
      <c r="D8" s="113" t="s">
        <v>32</v>
      </c>
      <c r="E8" s="114"/>
      <c r="F8" s="114"/>
      <c r="G8" s="115"/>
      <c r="H8" s="110" t="s">
        <v>30</v>
      </c>
      <c r="I8" s="110" t="s">
        <v>10</v>
      </c>
      <c r="J8" s="110" t="s">
        <v>34</v>
      </c>
      <c r="K8" s="128"/>
    </row>
    <row r="9" spans="1:11" s="54" customFormat="1" ht="12" customHeight="1">
      <c r="A9" s="110"/>
      <c r="B9" s="112"/>
      <c r="C9" s="112"/>
      <c r="D9" s="116"/>
      <c r="E9" s="117"/>
      <c r="F9" s="117"/>
      <c r="G9" s="118"/>
      <c r="H9" s="110"/>
      <c r="I9" s="110"/>
      <c r="J9" s="110"/>
      <c r="K9" s="129"/>
    </row>
    <row r="10" spans="1:11" s="62" customFormat="1" ht="15">
      <c r="A10" s="122"/>
      <c r="B10" s="122"/>
      <c r="C10" s="122"/>
      <c r="D10" s="122"/>
      <c r="E10" s="122"/>
      <c r="F10" s="122"/>
      <c r="G10" s="122"/>
      <c r="H10" s="122"/>
      <c r="I10" s="122"/>
      <c r="J10" s="123"/>
      <c r="K10" s="130"/>
    </row>
    <row r="11" spans="1:11" s="131" customFormat="1" ht="12.75">
      <c r="A11" s="142" t="s">
        <v>105</v>
      </c>
      <c r="B11" s="143"/>
      <c r="C11" s="143"/>
      <c r="D11" s="143"/>
      <c r="E11" s="143"/>
      <c r="F11" s="143"/>
      <c r="G11" s="143"/>
      <c r="H11" s="143"/>
      <c r="I11" s="143"/>
      <c r="J11" s="144"/>
    </row>
    <row r="12" spans="1:11" s="69" customFormat="1" ht="51" outlineLevel="1">
      <c r="A12" s="70" t="s">
        <v>0</v>
      </c>
      <c r="B12" s="71" t="s">
        <v>47</v>
      </c>
      <c r="C12" s="195" t="s">
        <v>94</v>
      </c>
      <c r="D12" s="119" t="s">
        <v>48</v>
      </c>
      <c r="E12" s="120"/>
      <c r="F12" s="121"/>
      <c r="G12" s="72"/>
      <c r="H12" s="91">
        <v>44325</v>
      </c>
      <c r="I12" s="71" t="s">
        <v>38</v>
      </c>
      <c r="J12" s="73"/>
      <c r="K12" s="131"/>
    </row>
    <row r="13" spans="1:11" s="69" customFormat="1" ht="51" outlineLevel="1">
      <c r="A13" s="70" t="s">
        <v>1</v>
      </c>
      <c r="B13" s="74" t="s">
        <v>49</v>
      </c>
      <c r="C13" s="195" t="s">
        <v>95</v>
      </c>
      <c r="D13" s="104" t="s">
        <v>50</v>
      </c>
      <c r="E13" s="105"/>
      <c r="F13" s="106"/>
      <c r="G13" s="75"/>
      <c r="H13" s="91">
        <v>44325</v>
      </c>
      <c r="I13" s="71" t="s">
        <v>38</v>
      </c>
      <c r="J13" s="75"/>
      <c r="K13" s="131"/>
    </row>
    <row r="14" spans="1:11" s="69" customFormat="1" ht="63.75" customHeight="1" outlineLevel="1">
      <c r="A14" s="70" t="s">
        <v>2</v>
      </c>
      <c r="B14" s="76" t="s">
        <v>51</v>
      </c>
      <c r="C14" s="195" t="s">
        <v>96</v>
      </c>
      <c r="D14" s="104" t="s">
        <v>50</v>
      </c>
      <c r="E14" s="105"/>
      <c r="F14" s="106"/>
      <c r="G14" s="77"/>
      <c r="H14" s="91">
        <v>44325</v>
      </c>
      <c r="I14" s="71" t="s">
        <v>38</v>
      </c>
      <c r="J14" s="78"/>
      <c r="K14" s="131"/>
    </row>
    <row r="15" spans="1:11" s="69" customFormat="1" ht="63.75" customHeight="1" outlineLevel="1">
      <c r="A15" s="70" t="s">
        <v>3</v>
      </c>
      <c r="B15" s="76" t="s">
        <v>52</v>
      </c>
      <c r="C15" s="195" t="s">
        <v>97</v>
      </c>
      <c r="D15" s="104" t="s">
        <v>50</v>
      </c>
      <c r="E15" s="105"/>
      <c r="F15" s="106"/>
      <c r="G15" s="77"/>
      <c r="H15" s="91">
        <v>44325</v>
      </c>
      <c r="I15" s="71" t="s">
        <v>38</v>
      </c>
      <c r="J15" s="78"/>
      <c r="K15" s="131"/>
    </row>
    <row r="16" spans="1:11" s="69" customFormat="1" ht="78" customHeight="1" outlineLevel="1">
      <c r="A16" s="70" t="s">
        <v>4</v>
      </c>
      <c r="B16" s="76" t="s">
        <v>52</v>
      </c>
      <c r="C16" s="195" t="s">
        <v>98</v>
      </c>
      <c r="D16" s="104" t="s">
        <v>50</v>
      </c>
      <c r="E16" s="105"/>
      <c r="F16" s="106"/>
      <c r="G16" s="77"/>
      <c r="H16" s="91">
        <v>44325</v>
      </c>
      <c r="I16" s="74" t="s">
        <v>38</v>
      </c>
      <c r="J16" s="78"/>
      <c r="K16" s="131"/>
    </row>
    <row r="17" spans="1:69" s="69" customFormat="1" ht="84" customHeight="1" outlineLevel="1">
      <c r="A17" s="70" t="s">
        <v>5</v>
      </c>
      <c r="B17" s="76" t="s">
        <v>53</v>
      </c>
      <c r="C17" s="195" t="s">
        <v>99</v>
      </c>
      <c r="D17" s="104" t="s">
        <v>50</v>
      </c>
      <c r="E17" s="105"/>
      <c r="F17" s="106"/>
      <c r="G17" s="77"/>
      <c r="H17" s="91">
        <v>44325</v>
      </c>
      <c r="I17" s="74" t="s">
        <v>38</v>
      </c>
      <c r="J17" s="78"/>
      <c r="K17" s="131"/>
    </row>
    <row r="18" spans="1:69" s="69" customFormat="1" ht="77.45" customHeight="1" outlineLevel="1">
      <c r="A18" s="70" t="s">
        <v>6</v>
      </c>
      <c r="B18" s="76" t="s">
        <v>53</v>
      </c>
      <c r="C18" s="195" t="s">
        <v>100</v>
      </c>
      <c r="D18" s="104" t="s">
        <v>50</v>
      </c>
      <c r="E18" s="105"/>
      <c r="F18" s="106"/>
      <c r="G18" s="79"/>
      <c r="H18" s="91">
        <v>44325</v>
      </c>
      <c r="I18" s="74" t="s">
        <v>38</v>
      </c>
      <c r="J18" s="80"/>
      <c r="K18" s="131"/>
    </row>
    <row r="19" spans="1:69" s="69" customFormat="1" ht="63.75" customHeight="1" outlineLevel="1">
      <c r="A19" s="70" t="s">
        <v>41</v>
      </c>
      <c r="B19" s="76" t="s">
        <v>60</v>
      </c>
      <c r="C19" s="195" t="s">
        <v>101</v>
      </c>
      <c r="D19" s="104" t="s">
        <v>50</v>
      </c>
      <c r="E19" s="105"/>
      <c r="F19" s="106"/>
      <c r="G19" s="72"/>
      <c r="H19" s="91">
        <v>44325</v>
      </c>
      <c r="I19" s="74" t="s">
        <v>38</v>
      </c>
      <c r="J19" s="73"/>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row>
    <row r="20" spans="1:69" s="69" customFormat="1" ht="63.75" customHeight="1" outlineLevel="1">
      <c r="A20" s="70" t="s">
        <v>42</v>
      </c>
      <c r="B20" s="76" t="s">
        <v>54</v>
      </c>
      <c r="C20" s="195" t="s">
        <v>102</v>
      </c>
      <c r="D20" s="104" t="s">
        <v>50</v>
      </c>
      <c r="E20" s="105"/>
      <c r="F20" s="106"/>
      <c r="G20" s="72"/>
      <c r="H20" s="91">
        <v>44325</v>
      </c>
      <c r="I20" s="74" t="s">
        <v>38</v>
      </c>
      <c r="J20" s="73"/>
      <c r="K20" s="132"/>
      <c r="L20" s="132"/>
      <c r="M20" s="132"/>
      <c r="N20" s="132"/>
      <c r="O20" s="132"/>
      <c r="P20" s="132"/>
      <c r="Q20" s="132"/>
      <c r="R20" s="132"/>
      <c r="S20" s="132"/>
      <c r="T20" s="132"/>
      <c r="U20" s="132"/>
      <c r="V20" s="132"/>
      <c r="W20" s="132"/>
      <c r="X20" s="132"/>
      <c r="Y20" s="132"/>
      <c r="Z20" s="132"/>
      <c r="AA20" s="132"/>
      <c r="AB20" s="132"/>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row>
    <row r="21" spans="1:69" s="69" customFormat="1" ht="63.75" customHeight="1" outlineLevel="1">
      <c r="A21" s="70" t="s">
        <v>43</v>
      </c>
      <c r="B21" s="77" t="s">
        <v>103</v>
      </c>
      <c r="C21" s="195" t="s">
        <v>104</v>
      </c>
      <c r="D21" s="104" t="s">
        <v>50</v>
      </c>
      <c r="E21" s="105"/>
      <c r="F21" s="106"/>
      <c r="G21" s="81"/>
      <c r="H21" s="91">
        <v>44325</v>
      </c>
      <c r="I21" s="74" t="s">
        <v>38</v>
      </c>
      <c r="J21" s="73"/>
      <c r="K21" s="132"/>
      <c r="L21" s="132"/>
      <c r="M21" s="132"/>
      <c r="N21" s="132"/>
      <c r="O21" s="132"/>
      <c r="P21" s="132"/>
      <c r="Q21" s="132"/>
      <c r="R21" s="132"/>
      <c r="S21" s="132"/>
      <c r="T21" s="132"/>
      <c r="U21" s="132"/>
      <c r="V21" s="132"/>
      <c r="W21" s="132"/>
      <c r="X21" s="132"/>
      <c r="Y21" s="132"/>
      <c r="Z21" s="132"/>
      <c r="AA21" s="132"/>
      <c r="AB21" s="132"/>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row>
    <row r="22" spans="1:69" s="69" customFormat="1" ht="63.75" customHeight="1" outlineLevel="1">
      <c r="A22" s="70" t="s">
        <v>44</v>
      </c>
      <c r="B22" s="71" t="s">
        <v>55</v>
      </c>
      <c r="C22" s="195" t="s">
        <v>88</v>
      </c>
      <c r="D22" s="104" t="s">
        <v>56</v>
      </c>
      <c r="E22" s="105"/>
      <c r="F22" s="106"/>
      <c r="G22" s="81"/>
      <c r="H22" s="91">
        <v>44325</v>
      </c>
      <c r="I22" s="74" t="s">
        <v>7</v>
      </c>
      <c r="J22" s="73"/>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row>
    <row r="23" spans="1:69" s="140" customFormat="1" ht="14.25" customHeight="1">
      <c r="A23" s="156" t="s">
        <v>57</v>
      </c>
      <c r="B23" s="156"/>
      <c r="C23" s="156"/>
      <c r="D23" s="156"/>
      <c r="E23" s="156"/>
      <c r="F23" s="156"/>
      <c r="G23" s="156"/>
      <c r="H23" s="156"/>
      <c r="I23" s="156"/>
      <c r="J23" s="156"/>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row>
    <row r="24" spans="1:69" s="69" customFormat="1" ht="57" customHeight="1">
      <c r="A24" s="151" t="s">
        <v>0</v>
      </c>
      <c r="B24" s="152" t="s">
        <v>63</v>
      </c>
      <c r="C24" s="196" t="s">
        <v>108</v>
      </c>
      <c r="D24" s="185" t="s">
        <v>64</v>
      </c>
      <c r="E24" s="186"/>
      <c r="F24" s="186"/>
      <c r="G24" s="84"/>
      <c r="H24" s="155">
        <v>44325</v>
      </c>
      <c r="I24" s="187" t="s">
        <v>38</v>
      </c>
      <c r="J24" s="188"/>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row>
    <row r="25" spans="1:69" s="87" customFormat="1" ht="63.75" outlineLevel="1">
      <c r="A25" s="82" t="s">
        <v>1</v>
      </c>
      <c r="B25" s="83" t="s">
        <v>59</v>
      </c>
      <c r="C25" s="197" t="s">
        <v>109</v>
      </c>
      <c r="D25" s="107" t="s">
        <v>110</v>
      </c>
      <c r="E25" s="108"/>
      <c r="F25" s="108"/>
      <c r="G25" s="84"/>
      <c r="H25" s="91">
        <v>44325</v>
      </c>
      <c r="I25" s="85" t="s">
        <v>38</v>
      </c>
      <c r="J25" s="86"/>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row>
    <row r="26" spans="1:69" s="87" customFormat="1" ht="75.75" customHeight="1" outlineLevel="1">
      <c r="A26" s="82" t="s">
        <v>2</v>
      </c>
      <c r="B26" s="83" t="s">
        <v>59</v>
      </c>
      <c r="C26" s="197" t="s">
        <v>61</v>
      </c>
      <c r="D26" s="107" t="s">
        <v>110</v>
      </c>
      <c r="E26" s="108"/>
      <c r="F26" s="108"/>
      <c r="G26" s="84"/>
      <c r="H26" s="91">
        <v>44325</v>
      </c>
      <c r="I26" s="85" t="s">
        <v>7</v>
      </c>
      <c r="J26" s="86" t="s">
        <v>90</v>
      </c>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41"/>
      <c r="AW26" s="141"/>
      <c r="AX26" s="141"/>
      <c r="AY26" s="141"/>
      <c r="AZ26" s="141"/>
      <c r="BA26" s="141"/>
      <c r="BB26" s="141"/>
      <c r="BC26" s="141"/>
      <c r="BD26" s="141"/>
      <c r="BE26" s="141"/>
      <c r="BF26" s="141"/>
      <c r="BG26" s="141"/>
      <c r="BH26" s="141"/>
      <c r="BI26" s="141"/>
      <c r="BJ26" s="141"/>
      <c r="BK26" s="141"/>
      <c r="BL26" s="141"/>
      <c r="BM26" s="141"/>
      <c r="BN26" s="141"/>
      <c r="BO26" s="141"/>
      <c r="BP26" s="141"/>
      <c r="BQ26" s="141"/>
    </row>
    <row r="27" spans="1:69" s="87" customFormat="1" ht="75.75" customHeight="1" outlineLevel="1">
      <c r="A27" s="82" t="s">
        <v>3</v>
      </c>
      <c r="B27" s="83" t="s">
        <v>59</v>
      </c>
      <c r="C27" s="197" t="s">
        <v>112</v>
      </c>
      <c r="D27" s="107" t="s">
        <v>58</v>
      </c>
      <c r="E27" s="108"/>
      <c r="F27" s="108"/>
      <c r="G27" s="84"/>
      <c r="H27" s="91">
        <v>44325</v>
      </c>
      <c r="I27" s="85" t="s">
        <v>7</v>
      </c>
      <c r="J27" s="86" t="s">
        <v>90</v>
      </c>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41"/>
      <c r="AW27" s="141"/>
      <c r="AX27" s="141"/>
      <c r="AY27" s="141"/>
      <c r="AZ27" s="141"/>
      <c r="BA27" s="141"/>
      <c r="BB27" s="141"/>
      <c r="BC27" s="141"/>
      <c r="BD27" s="141"/>
      <c r="BE27" s="141"/>
      <c r="BF27" s="141"/>
      <c r="BG27" s="141"/>
      <c r="BH27" s="141"/>
      <c r="BI27" s="141"/>
      <c r="BJ27" s="141"/>
      <c r="BK27" s="141"/>
      <c r="BL27" s="141"/>
      <c r="BM27" s="141"/>
      <c r="BN27" s="141"/>
      <c r="BO27" s="141"/>
      <c r="BP27" s="141"/>
      <c r="BQ27" s="141"/>
    </row>
    <row r="28" spans="1:69" s="69" customFormat="1" ht="84.75" customHeight="1">
      <c r="A28" s="82" t="s">
        <v>4</v>
      </c>
      <c r="B28" s="83" t="s">
        <v>62</v>
      </c>
      <c r="C28" s="197" t="s">
        <v>111</v>
      </c>
      <c r="D28" s="107" t="s">
        <v>65</v>
      </c>
      <c r="E28" s="108"/>
      <c r="F28" s="108"/>
      <c r="G28" s="84"/>
      <c r="H28" s="91">
        <v>44325</v>
      </c>
      <c r="I28" s="85" t="s">
        <v>38</v>
      </c>
      <c r="J28" s="86"/>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row>
    <row r="29" spans="1:69" s="87" customFormat="1" ht="63" customHeight="1" outlineLevel="1">
      <c r="A29" s="82" t="s">
        <v>5</v>
      </c>
      <c r="B29" s="83" t="s">
        <v>62</v>
      </c>
      <c r="C29" s="197" t="s">
        <v>66</v>
      </c>
      <c r="D29" s="107" t="s">
        <v>65</v>
      </c>
      <c r="E29" s="108"/>
      <c r="F29" s="108"/>
      <c r="G29" s="84"/>
      <c r="H29" s="91">
        <v>44325</v>
      </c>
      <c r="I29" s="85" t="s">
        <v>38</v>
      </c>
      <c r="J29" s="86"/>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41"/>
      <c r="AW29" s="141"/>
      <c r="AX29" s="141"/>
      <c r="AY29" s="141"/>
      <c r="AZ29" s="141"/>
      <c r="BA29" s="141"/>
      <c r="BB29" s="141"/>
      <c r="BC29" s="141"/>
      <c r="BD29" s="141"/>
      <c r="BE29" s="141"/>
      <c r="BF29" s="141"/>
      <c r="BG29" s="141"/>
      <c r="BH29" s="141"/>
      <c r="BI29" s="141"/>
      <c r="BJ29" s="141"/>
      <c r="BK29" s="141"/>
      <c r="BL29" s="141"/>
      <c r="BM29" s="141"/>
      <c r="BN29" s="141"/>
      <c r="BO29" s="141"/>
      <c r="BP29" s="141"/>
      <c r="BQ29" s="141"/>
    </row>
    <row r="30" spans="1:69" s="69" customFormat="1" ht="84.75" customHeight="1">
      <c r="A30" s="82" t="s">
        <v>6</v>
      </c>
      <c r="B30" s="83" t="s">
        <v>62</v>
      </c>
      <c r="C30" s="197" t="s">
        <v>113</v>
      </c>
      <c r="D30" s="107" t="s">
        <v>65</v>
      </c>
      <c r="E30" s="108"/>
      <c r="F30" s="108"/>
      <c r="G30" s="84"/>
      <c r="H30" s="91">
        <v>44325</v>
      </c>
      <c r="I30" s="85" t="s">
        <v>38</v>
      </c>
      <c r="J30" s="86"/>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row>
    <row r="31" spans="1:69" s="84" customFormat="1" ht="67.5" customHeight="1" outlineLevel="1">
      <c r="A31" s="82" t="s">
        <v>41</v>
      </c>
      <c r="B31" s="83" t="s">
        <v>67</v>
      </c>
      <c r="C31" s="197" t="s">
        <v>68</v>
      </c>
      <c r="D31" s="107" t="s">
        <v>82</v>
      </c>
      <c r="E31" s="108"/>
      <c r="F31" s="108"/>
      <c r="H31" s="91">
        <v>44325</v>
      </c>
      <c r="I31" s="85" t="s">
        <v>38</v>
      </c>
      <c r="J31" s="86"/>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row>
    <row r="32" spans="1:69" s="69" customFormat="1" ht="59.25" customHeight="1">
      <c r="A32" s="82" t="s">
        <v>42</v>
      </c>
      <c r="B32" s="83" t="s">
        <v>69</v>
      </c>
      <c r="C32" s="197" t="s">
        <v>71</v>
      </c>
      <c r="D32" s="107" t="s">
        <v>70</v>
      </c>
      <c r="E32" s="108"/>
      <c r="F32" s="108"/>
      <c r="G32" s="84"/>
      <c r="H32" s="91">
        <v>44325</v>
      </c>
      <c r="I32" s="85" t="s">
        <v>38</v>
      </c>
      <c r="J32" s="86"/>
      <c r="K32" s="132"/>
      <c r="L32" s="132"/>
      <c r="M32" s="132"/>
      <c r="N32" s="132"/>
      <c r="O32" s="132"/>
      <c r="P32" s="132"/>
      <c r="Q32" s="132"/>
      <c r="R32" s="132"/>
      <c r="S32" s="132"/>
      <c r="T32" s="132"/>
      <c r="U32" s="132"/>
      <c r="V32" s="132"/>
      <c r="W32" s="132"/>
      <c r="X32" s="132"/>
      <c r="Y32" s="132"/>
      <c r="Z32" s="132"/>
      <c r="AA32" s="132"/>
      <c r="AB32" s="132"/>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row>
    <row r="33" spans="1:71" s="69" customFormat="1" ht="86.25" customHeight="1">
      <c r="A33" s="82" t="s">
        <v>43</v>
      </c>
      <c r="B33" s="83" t="s">
        <v>72</v>
      </c>
      <c r="C33" s="197" t="s">
        <v>114</v>
      </c>
      <c r="D33" s="107" t="s">
        <v>83</v>
      </c>
      <c r="E33" s="108"/>
      <c r="F33" s="108"/>
      <c r="G33" s="84"/>
      <c r="H33" s="91">
        <v>44325</v>
      </c>
      <c r="I33" s="85" t="s">
        <v>38</v>
      </c>
      <c r="J33" s="86"/>
      <c r="K33" s="132"/>
      <c r="L33" s="132"/>
      <c r="M33" s="132"/>
      <c r="N33" s="132"/>
      <c r="O33" s="132"/>
      <c r="P33" s="132"/>
      <c r="Q33" s="132"/>
      <c r="R33" s="132"/>
      <c r="S33" s="132"/>
      <c r="T33" s="132"/>
      <c r="U33" s="132"/>
      <c r="V33" s="132"/>
      <c r="W33" s="132"/>
      <c r="X33" s="132"/>
      <c r="Y33" s="132"/>
      <c r="Z33" s="132"/>
      <c r="AA33" s="132"/>
      <c r="AB33" s="132"/>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row>
    <row r="34" spans="1:71" s="69" customFormat="1" ht="86.25" customHeight="1">
      <c r="A34" s="82" t="s">
        <v>44</v>
      </c>
      <c r="B34" s="83" t="s">
        <v>72</v>
      </c>
      <c r="C34" s="197" t="s">
        <v>74</v>
      </c>
      <c r="D34" s="107" t="s">
        <v>115</v>
      </c>
      <c r="E34" s="108"/>
      <c r="F34" s="108"/>
      <c r="G34" s="84"/>
      <c r="H34" s="91">
        <v>44325</v>
      </c>
      <c r="I34" s="85" t="s">
        <v>38</v>
      </c>
      <c r="J34" s="86"/>
      <c r="K34" s="132"/>
      <c r="L34" s="132"/>
      <c r="M34" s="132"/>
      <c r="N34" s="132"/>
      <c r="O34" s="132"/>
      <c r="P34" s="132"/>
      <c r="Q34" s="132"/>
      <c r="R34" s="132"/>
      <c r="S34" s="132"/>
      <c r="T34" s="132"/>
      <c r="U34" s="132"/>
      <c r="V34" s="132"/>
      <c r="W34" s="132"/>
      <c r="X34" s="132"/>
      <c r="Y34" s="132"/>
      <c r="Z34" s="132"/>
      <c r="AA34" s="132"/>
      <c r="AB34" s="132"/>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row>
    <row r="35" spans="1:71" s="84" customFormat="1" ht="96" customHeight="1" outlineLevel="1">
      <c r="A35" s="82" t="s">
        <v>45</v>
      </c>
      <c r="B35" s="83" t="s">
        <v>73</v>
      </c>
      <c r="C35" s="197" t="s">
        <v>89</v>
      </c>
      <c r="D35" s="107" t="s">
        <v>84</v>
      </c>
      <c r="E35" s="108"/>
      <c r="F35" s="108"/>
      <c r="H35" s="91">
        <v>44325</v>
      </c>
      <c r="I35" s="85" t="s">
        <v>38</v>
      </c>
      <c r="J35" s="86"/>
      <c r="K35" s="135"/>
      <c r="L35" s="135"/>
      <c r="M35" s="135"/>
      <c r="N35" s="135"/>
      <c r="O35" s="135"/>
      <c r="P35" s="135"/>
      <c r="Q35" s="135"/>
      <c r="R35" s="135"/>
      <c r="S35" s="135"/>
      <c r="T35" s="135"/>
      <c r="U35" s="135"/>
      <c r="V35" s="135"/>
      <c r="W35" s="135"/>
      <c r="X35" s="135"/>
      <c r="Y35" s="135"/>
      <c r="Z35" s="135"/>
      <c r="AA35" s="135"/>
      <c r="AB35" s="135"/>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row>
    <row r="36" spans="1:71" s="84" customFormat="1" ht="75.75" customHeight="1" outlineLevel="1">
      <c r="A36" s="145" t="s">
        <v>46</v>
      </c>
      <c r="B36" s="146" t="s">
        <v>73</v>
      </c>
      <c r="C36" s="198" t="s">
        <v>74</v>
      </c>
      <c r="D36" s="147" t="s">
        <v>85</v>
      </c>
      <c r="E36" s="148"/>
      <c r="F36" s="148"/>
      <c r="H36" s="149">
        <v>44325</v>
      </c>
      <c r="I36" s="150" t="s">
        <v>38</v>
      </c>
      <c r="J36" s="184"/>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25"/>
    </row>
    <row r="37" spans="1:71" s="139" customFormat="1" ht="12.75">
      <c r="A37" s="156" t="s">
        <v>116</v>
      </c>
      <c r="B37" s="156"/>
      <c r="C37" s="156"/>
      <c r="D37" s="156"/>
      <c r="E37" s="156"/>
      <c r="F37" s="156"/>
      <c r="G37" s="156"/>
      <c r="H37" s="156"/>
      <c r="I37" s="156"/>
      <c r="J37" s="156"/>
      <c r="K37" s="133"/>
      <c r="L37" s="133"/>
      <c r="M37" s="133"/>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3"/>
      <c r="BO37" s="133"/>
      <c r="BP37" s="133"/>
      <c r="BQ37" s="133"/>
      <c r="BR37" s="133"/>
      <c r="BS37" s="133"/>
    </row>
    <row r="38" spans="1:71" s="84" customFormat="1" ht="67.5" customHeight="1" outlineLevel="1">
      <c r="A38" s="151" t="s">
        <v>0</v>
      </c>
      <c r="B38" s="152" t="s">
        <v>67</v>
      </c>
      <c r="C38" s="196" t="s">
        <v>75</v>
      </c>
      <c r="D38" s="185" t="s">
        <v>81</v>
      </c>
      <c r="E38" s="186"/>
      <c r="F38" s="186"/>
      <c r="H38" s="155">
        <v>44325</v>
      </c>
      <c r="I38" s="187" t="s">
        <v>38</v>
      </c>
      <c r="J38" s="188"/>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25"/>
    </row>
    <row r="39" spans="1:71" s="69" customFormat="1" ht="63.75">
      <c r="A39" s="82" t="s">
        <v>1</v>
      </c>
      <c r="B39" s="83" t="s">
        <v>69</v>
      </c>
      <c r="C39" s="197" t="s">
        <v>91</v>
      </c>
      <c r="D39" s="107" t="s">
        <v>76</v>
      </c>
      <c r="E39" s="108"/>
      <c r="F39" s="108"/>
      <c r="G39" s="84"/>
      <c r="H39" s="91">
        <v>44325</v>
      </c>
      <c r="I39" s="85" t="s">
        <v>38</v>
      </c>
      <c r="J39" s="86"/>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24"/>
    </row>
    <row r="40" spans="1:71" s="69" customFormat="1" ht="63.75">
      <c r="A40" s="145" t="s">
        <v>2</v>
      </c>
      <c r="B40" s="146" t="s">
        <v>69</v>
      </c>
      <c r="C40" s="198" t="s">
        <v>117</v>
      </c>
      <c r="D40" s="147" t="s">
        <v>77</v>
      </c>
      <c r="E40" s="148"/>
      <c r="F40" s="148"/>
      <c r="G40" s="84"/>
      <c r="H40" s="149">
        <v>44325</v>
      </c>
      <c r="I40" s="150" t="s">
        <v>38</v>
      </c>
      <c r="J40" s="184"/>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24"/>
    </row>
    <row r="41" spans="1:71" s="139" customFormat="1" ht="14.25" customHeight="1">
      <c r="A41" s="156" t="s">
        <v>118</v>
      </c>
      <c r="B41" s="156"/>
      <c r="C41" s="156"/>
      <c r="D41" s="156"/>
      <c r="E41" s="156"/>
      <c r="F41" s="156"/>
      <c r="G41" s="156"/>
      <c r="H41" s="156"/>
      <c r="I41" s="156"/>
      <c r="J41" s="156"/>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row>
    <row r="42" spans="1:71" s="69" customFormat="1" ht="57" customHeight="1">
      <c r="A42" s="151" t="s">
        <v>0</v>
      </c>
      <c r="B42" s="152" t="s">
        <v>119</v>
      </c>
      <c r="C42" s="196" t="s">
        <v>120</v>
      </c>
      <c r="D42" s="185" t="s">
        <v>121</v>
      </c>
      <c r="E42" s="186"/>
      <c r="F42" s="186"/>
      <c r="G42" s="84"/>
      <c r="H42" s="155">
        <v>44325</v>
      </c>
      <c r="I42" s="187" t="s">
        <v>38</v>
      </c>
      <c r="J42" s="188"/>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24"/>
    </row>
    <row r="43" spans="1:71" s="69" customFormat="1" ht="84.75" customHeight="1">
      <c r="A43" s="82" t="s">
        <v>1</v>
      </c>
      <c r="B43" s="83" t="s">
        <v>122</v>
      </c>
      <c r="C43" s="197" t="s">
        <v>123</v>
      </c>
      <c r="D43" s="107" t="s">
        <v>79</v>
      </c>
      <c r="E43" s="108"/>
      <c r="F43" s="108"/>
      <c r="G43" s="84"/>
      <c r="H43" s="91">
        <v>44325</v>
      </c>
      <c r="I43" s="85" t="s">
        <v>7</v>
      </c>
      <c r="J43" s="86"/>
      <c r="K43" s="132"/>
      <c r="L43" s="132"/>
      <c r="M43" s="132"/>
      <c r="N43" s="132"/>
      <c r="O43" s="132"/>
      <c r="P43" s="132"/>
      <c r="Q43" s="132"/>
      <c r="R43" s="132"/>
      <c r="S43" s="132"/>
      <c r="T43" s="132"/>
      <c r="U43" s="132"/>
      <c r="V43" s="132"/>
      <c r="W43" s="132"/>
      <c r="X43" s="132"/>
      <c r="Y43" s="132"/>
      <c r="Z43" s="132"/>
      <c r="AA43" s="132"/>
      <c r="AB43" s="132"/>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row>
    <row r="44" spans="1:71" s="84" customFormat="1" ht="67.5" customHeight="1" outlineLevel="1">
      <c r="A44" s="82" t="s">
        <v>2</v>
      </c>
      <c r="B44" s="83" t="s">
        <v>78</v>
      </c>
      <c r="C44" s="197" t="s">
        <v>124</v>
      </c>
      <c r="D44" s="107" t="s">
        <v>80</v>
      </c>
      <c r="E44" s="108"/>
      <c r="F44" s="108"/>
      <c r="H44" s="91">
        <v>44325</v>
      </c>
      <c r="I44" s="85" t="s">
        <v>38</v>
      </c>
      <c r="J44" s="86"/>
      <c r="K44" s="135"/>
      <c r="L44" s="135"/>
      <c r="M44" s="135"/>
      <c r="N44" s="135"/>
      <c r="O44" s="135"/>
      <c r="P44" s="135"/>
      <c r="Q44" s="135"/>
      <c r="R44" s="135"/>
      <c r="S44" s="135"/>
      <c r="T44" s="135"/>
      <c r="U44" s="135"/>
      <c r="V44" s="135"/>
      <c r="W44" s="135"/>
      <c r="X44" s="135"/>
      <c r="Y44" s="135"/>
      <c r="Z44" s="135"/>
      <c r="AA44" s="135"/>
      <c r="AB44" s="135"/>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BP44" s="136"/>
      <c r="BQ44" s="136"/>
    </row>
    <row r="45" spans="1:71" s="84" customFormat="1" ht="96" customHeight="1" outlineLevel="1">
      <c r="A45" s="82" t="s">
        <v>3</v>
      </c>
      <c r="B45" s="83" t="s">
        <v>127</v>
      </c>
      <c r="C45" s="197" t="s">
        <v>125</v>
      </c>
      <c r="D45" s="107" t="s">
        <v>153</v>
      </c>
      <c r="E45" s="108"/>
      <c r="F45" s="108"/>
      <c r="H45" s="91">
        <v>44325</v>
      </c>
      <c r="I45" s="85" t="s">
        <v>38</v>
      </c>
      <c r="J45" s="86"/>
      <c r="K45" s="135"/>
      <c r="L45" s="135"/>
      <c r="M45" s="135"/>
      <c r="N45" s="135"/>
      <c r="O45" s="135"/>
      <c r="P45" s="135"/>
      <c r="Q45" s="135"/>
      <c r="R45" s="135"/>
      <c r="S45" s="135"/>
      <c r="T45" s="135"/>
      <c r="U45" s="135"/>
      <c r="V45" s="135"/>
      <c r="W45" s="135"/>
      <c r="X45" s="135"/>
      <c r="Y45" s="135"/>
      <c r="Z45" s="135"/>
      <c r="AA45" s="135"/>
      <c r="AB45" s="135"/>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row>
    <row r="46" spans="1:71" s="84" customFormat="1" ht="75.75" customHeight="1" outlineLevel="1">
      <c r="A46" s="145" t="s">
        <v>4</v>
      </c>
      <c r="B46" s="146" t="s">
        <v>86</v>
      </c>
      <c r="C46" s="198" t="s">
        <v>126</v>
      </c>
      <c r="D46" s="147" t="s">
        <v>87</v>
      </c>
      <c r="E46" s="148"/>
      <c r="F46" s="148"/>
      <c r="H46" s="149">
        <v>44325</v>
      </c>
      <c r="I46" s="85" t="s">
        <v>7</v>
      </c>
      <c r="J46" s="86"/>
      <c r="K46" s="135"/>
      <c r="L46" s="135"/>
      <c r="M46" s="135"/>
      <c r="N46" s="135"/>
      <c r="O46" s="135"/>
      <c r="P46" s="135"/>
      <c r="Q46" s="135"/>
      <c r="R46" s="135"/>
      <c r="S46" s="135"/>
      <c r="T46" s="135"/>
      <c r="U46" s="135"/>
      <c r="V46" s="135"/>
      <c r="W46" s="135"/>
      <c r="X46" s="135"/>
      <c r="Y46" s="135"/>
      <c r="Z46" s="135"/>
      <c r="AA46" s="135"/>
      <c r="AB46" s="135"/>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row>
    <row r="47" spans="1:71" s="133" customFormat="1" ht="14.25" customHeight="1">
      <c r="A47" s="156" t="s">
        <v>137</v>
      </c>
      <c r="B47" s="156"/>
      <c r="C47" s="156"/>
      <c r="D47" s="156"/>
      <c r="E47" s="156"/>
      <c r="F47" s="156"/>
      <c r="G47" s="156"/>
      <c r="H47" s="156"/>
      <c r="I47" s="156"/>
      <c r="J47" s="156"/>
    </row>
    <row r="48" spans="1:71" s="88" customFormat="1" ht="58.5" customHeight="1">
      <c r="A48" s="151" t="s">
        <v>0</v>
      </c>
      <c r="B48" s="152" t="s">
        <v>129</v>
      </c>
      <c r="C48" s="190" t="s">
        <v>128</v>
      </c>
      <c r="D48" s="153" t="s">
        <v>130</v>
      </c>
      <c r="E48" s="153"/>
      <c r="F48" s="153"/>
      <c r="G48" s="154"/>
      <c r="H48" s="155">
        <v>44325</v>
      </c>
      <c r="I48" s="90" t="s">
        <v>38</v>
      </c>
      <c r="J48" s="89"/>
      <c r="K48" s="137"/>
    </row>
    <row r="49" spans="1:10" ht="58.5" customHeight="1">
      <c r="A49" s="82" t="s">
        <v>1</v>
      </c>
      <c r="B49" s="83" t="s">
        <v>47</v>
      </c>
      <c r="C49" s="191" t="s">
        <v>132</v>
      </c>
      <c r="D49" s="103" t="s">
        <v>65</v>
      </c>
      <c r="E49" s="103"/>
      <c r="F49" s="103"/>
      <c r="G49" s="89"/>
      <c r="H49" s="91">
        <v>44325</v>
      </c>
      <c r="I49" s="90" t="s">
        <v>38</v>
      </c>
      <c r="J49" s="89"/>
    </row>
    <row r="50" spans="1:10" ht="58.5" customHeight="1">
      <c r="A50" s="82" t="s">
        <v>2</v>
      </c>
      <c r="B50" s="83" t="s">
        <v>142</v>
      </c>
      <c r="C50" s="191" t="s">
        <v>143</v>
      </c>
      <c r="D50" s="103" t="s">
        <v>134</v>
      </c>
      <c r="E50" s="103"/>
      <c r="F50" s="103"/>
      <c r="G50" s="89"/>
      <c r="H50" s="91">
        <v>44326</v>
      </c>
      <c r="I50" s="90" t="s">
        <v>38</v>
      </c>
      <c r="J50" s="89"/>
    </row>
    <row r="51" spans="1:10" ht="58.5" customHeight="1">
      <c r="A51" s="82" t="s">
        <v>2</v>
      </c>
      <c r="B51" s="83" t="s">
        <v>131</v>
      </c>
      <c r="C51" s="191" t="s">
        <v>133</v>
      </c>
      <c r="D51" s="103" t="s">
        <v>134</v>
      </c>
      <c r="E51" s="103"/>
      <c r="F51" s="103"/>
      <c r="G51" s="89"/>
      <c r="H51" s="91">
        <v>44325</v>
      </c>
      <c r="I51" s="90" t="s">
        <v>38</v>
      </c>
      <c r="J51" s="89"/>
    </row>
    <row r="52" spans="1:10" ht="58.5" customHeight="1">
      <c r="A52" s="82" t="s">
        <v>3</v>
      </c>
      <c r="B52" s="83" t="s">
        <v>135</v>
      </c>
      <c r="C52" s="191" t="s">
        <v>136</v>
      </c>
      <c r="D52" s="103" t="s">
        <v>134</v>
      </c>
      <c r="E52" s="103"/>
      <c r="F52" s="103"/>
      <c r="G52" s="89"/>
      <c r="H52" s="91">
        <v>44325</v>
      </c>
      <c r="I52" s="90" t="s">
        <v>38</v>
      </c>
      <c r="J52" s="89"/>
    </row>
    <row r="53" spans="1:10">
      <c r="A53" s="156" t="s">
        <v>144</v>
      </c>
      <c r="B53" s="156"/>
      <c r="C53" s="156"/>
      <c r="D53" s="156"/>
      <c r="E53" s="156"/>
      <c r="F53" s="156"/>
      <c r="G53" s="156"/>
      <c r="H53" s="156"/>
      <c r="I53" s="156"/>
      <c r="J53" s="156"/>
    </row>
    <row r="54" spans="1:10" ht="46.5" customHeight="1">
      <c r="A54" s="151" t="s">
        <v>0</v>
      </c>
      <c r="B54" s="152" t="s">
        <v>145</v>
      </c>
      <c r="C54" s="190" t="s">
        <v>147</v>
      </c>
      <c r="D54" s="153" t="s">
        <v>148</v>
      </c>
      <c r="E54" s="153"/>
      <c r="F54" s="153"/>
      <c r="G54" s="154"/>
      <c r="H54" s="155">
        <v>44326</v>
      </c>
      <c r="I54" s="90" t="s">
        <v>38</v>
      </c>
      <c r="J54" s="89"/>
    </row>
    <row r="55" spans="1:10" ht="46.5" customHeight="1">
      <c r="A55" s="151" t="s">
        <v>1</v>
      </c>
      <c r="B55" s="152" t="s">
        <v>145</v>
      </c>
      <c r="C55" s="190" t="s">
        <v>146</v>
      </c>
      <c r="D55" s="153" t="s">
        <v>64</v>
      </c>
      <c r="E55" s="153"/>
      <c r="F55" s="153"/>
      <c r="G55" s="154"/>
      <c r="H55" s="155">
        <v>44326</v>
      </c>
      <c r="I55" s="90" t="s">
        <v>38</v>
      </c>
      <c r="J55" s="89"/>
    </row>
    <row r="56" spans="1:10" ht="46.5" customHeight="1">
      <c r="A56" s="151" t="s">
        <v>1</v>
      </c>
      <c r="B56" s="152" t="s">
        <v>155</v>
      </c>
      <c r="C56" s="190" t="s">
        <v>150</v>
      </c>
      <c r="D56" s="189" t="s">
        <v>158</v>
      </c>
      <c r="E56" s="153"/>
      <c r="F56" s="153"/>
      <c r="G56" s="154"/>
      <c r="H56" s="155">
        <v>44326</v>
      </c>
      <c r="I56" s="90" t="s">
        <v>38</v>
      </c>
      <c r="J56" s="89"/>
    </row>
    <row r="57" spans="1:10" ht="46.5" customHeight="1">
      <c r="A57" s="151" t="s">
        <v>2</v>
      </c>
      <c r="B57" s="152" t="s">
        <v>156</v>
      </c>
      <c r="C57" s="190" t="s">
        <v>154</v>
      </c>
      <c r="D57" s="189" t="s">
        <v>157</v>
      </c>
      <c r="E57" s="153"/>
      <c r="F57" s="153"/>
      <c r="G57" s="154"/>
      <c r="H57" s="155">
        <v>44326</v>
      </c>
      <c r="I57" s="90" t="s">
        <v>38</v>
      </c>
      <c r="J57" s="89"/>
    </row>
    <row r="58" spans="1:10" ht="46.5" customHeight="1">
      <c r="A58" s="151" t="s">
        <v>3</v>
      </c>
      <c r="B58" s="152" t="s">
        <v>149</v>
      </c>
      <c r="C58" s="190" t="s">
        <v>151</v>
      </c>
      <c r="D58" s="153" t="s">
        <v>152</v>
      </c>
      <c r="E58" s="153"/>
      <c r="F58" s="153"/>
      <c r="G58" s="154"/>
      <c r="H58" s="155">
        <v>44326</v>
      </c>
      <c r="I58" s="90" t="s">
        <v>38</v>
      </c>
      <c r="J58" s="89"/>
    </row>
    <row r="59" spans="1:10" ht="46.5" customHeight="1">
      <c r="A59" s="151" t="s">
        <v>4</v>
      </c>
      <c r="B59" s="152" t="s">
        <v>159</v>
      </c>
      <c r="C59" s="190" t="s">
        <v>160</v>
      </c>
      <c r="D59" s="153" t="s">
        <v>161</v>
      </c>
      <c r="E59" s="153"/>
      <c r="F59" s="153"/>
      <c r="G59" s="154"/>
      <c r="H59" s="155">
        <v>44326</v>
      </c>
      <c r="I59" s="90" t="s">
        <v>38</v>
      </c>
      <c r="J59" s="89"/>
    </row>
  </sheetData>
  <mergeCells count="65">
    <mergeCell ref="D57:F57"/>
    <mergeCell ref="D58:F58"/>
    <mergeCell ref="D56:F56"/>
    <mergeCell ref="D59:F59"/>
    <mergeCell ref="A41:J41"/>
    <mergeCell ref="A47:J47"/>
    <mergeCell ref="A53:J53"/>
    <mergeCell ref="D54:F54"/>
    <mergeCell ref="D55:F55"/>
    <mergeCell ref="D31:F31"/>
    <mergeCell ref="D28:F28"/>
    <mergeCell ref="D26:F26"/>
    <mergeCell ref="A23:J23"/>
    <mergeCell ref="A37:J37"/>
    <mergeCell ref="B1:D2"/>
    <mergeCell ref="A7:D7"/>
    <mergeCell ref="B4:D4"/>
    <mergeCell ref="A11:J11"/>
    <mergeCell ref="H5:J5"/>
    <mergeCell ref="H6:J6"/>
    <mergeCell ref="B3:D3"/>
    <mergeCell ref="J8:J9"/>
    <mergeCell ref="H3:J3"/>
    <mergeCell ref="H8:H9"/>
    <mergeCell ref="A10:J10"/>
    <mergeCell ref="I8:I9"/>
    <mergeCell ref="A1:A2"/>
    <mergeCell ref="D18:F18"/>
    <mergeCell ref="D21:F21"/>
    <mergeCell ref="D19:F19"/>
    <mergeCell ref="D52:F52"/>
    <mergeCell ref="D34:F34"/>
    <mergeCell ref="D29:F29"/>
    <mergeCell ref="D36:F36"/>
    <mergeCell ref="D49:F49"/>
    <mergeCell ref="D51:F51"/>
    <mergeCell ref="D48:F48"/>
    <mergeCell ref="D32:F32"/>
    <mergeCell ref="D35:F35"/>
    <mergeCell ref="D33:F33"/>
    <mergeCell ref="D25:F25"/>
    <mergeCell ref="D40:F40"/>
    <mergeCell ref="D17:F17"/>
    <mergeCell ref="A8:A9"/>
    <mergeCell ref="B8:B9"/>
    <mergeCell ref="C8:C9"/>
    <mergeCell ref="D8:G9"/>
    <mergeCell ref="D14:F14"/>
    <mergeCell ref="D16:F16"/>
    <mergeCell ref="D12:F12"/>
    <mergeCell ref="D15:F15"/>
    <mergeCell ref="D13:F13"/>
    <mergeCell ref="D50:F50"/>
    <mergeCell ref="D20:F20"/>
    <mergeCell ref="D44:F44"/>
    <mergeCell ref="D45:F45"/>
    <mergeCell ref="D43:F43"/>
    <mergeCell ref="D46:F46"/>
    <mergeCell ref="D42:F42"/>
    <mergeCell ref="D22:F22"/>
    <mergeCell ref="D39:F39"/>
    <mergeCell ref="D27:F27"/>
    <mergeCell ref="D24:F24"/>
    <mergeCell ref="D38:F38"/>
    <mergeCell ref="D30:F30"/>
  </mergeCells>
  <phoneticPr fontId="16"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I19" sqref="I19"/>
    </sheetView>
  </sheetViews>
  <sheetFormatPr defaultColWidth="8.75" defaultRowHeight="13.5"/>
  <cols>
    <col min="3" max="3" width="22.75" customWidth="1"/>
    <col min="7" max="7" width="18.75" customWidth="1"/>
  </cols>
  <sheetData>
    <row r="1" spans="1:7" ht="22.5">
      <c r="A1" s="6" t="s">
        <v>14</v>
      </c>
      <c r="B1" s="7"/>
      <c r="C1" s="8"/>
      <c r="D1" s="8"/>
      <c r="E1" s="8"/>
      <c r="F1" s="8"/>
      <c r="G1" s="9"/>
    </row>
    <row r="2" spans="1:7" ht="14.25" customHeight="1">
      <c r="A2" s="6"/>
      <c r="B2" s="7"/>
      <c r="C2" s="8"/>
      <c r="D2" s="8"/>
      <c r="E2" s="8"/>
      <c r="F2" s="8"/>
      <c r="G2" s="9"/>
    </row>
    <row r="3" spans="1:7" ht="14.25">
      <c r="B3" s="10" t="s">
        <v>13</v>
      </c>
      <c r="C3" s="8"/>
      <c r="D3" s="8"/>
      <c r="E3" s="8"/>
      <c r="F3" s="8"/>
      <c r="G3" s="9"/>
    </row>
    <row r="4" spans="1:7" ht="14.25">
      <c r="B4" s="10" t="s">
        <v>8</v>
      </c>
      <c r="C4" s="68">
        <v>44321</v>
      </c>
      <c r="D4" s="10"/>
      <c r="E4" s="10"/>
      <c r="F4" s="10"/>
      <c r="G4" s="10"/>
    </row>
    <row r="5" spans="1:7" ht="14.25">
      <c r="A5" s="10"/>
      <c r="B5" s="10"/>
      <c r="C5" s="10"/>
      <c r="D5" s="10"/>
      <c r="E5" s="10"/>
      <c r="F5" s="10"/>
      <c r="G5" s="10"/>
    </row>
    <row r="6" spans="1:7" ht="14.25">
      <c r="A6" s="10"/>
      <c r="B6" s="10"/>
      <c r="C6" s="10"/>
      <c r="D6" s="10"/>
      <c r="E6" s="10"/>
      <c r="F6" s="10"/>
      <c r="G6" s="10"/>
    </row>
    <row r="7" spans="1:7" ht="25.5">
      <c r="A7" s="11"/>
      <c r="B7" s="44" t="s">
        <v>20</v>
      </c>
      <c r="C7" s="45" t="s">
        <v>21</v>
      </c>
      <c r="D7" s="46" t="s">
        <v>38</v>
      </c>
      <c r="E7" s="45" t="s">
        <v>7</v>
      </c>
      <c r="F7" s="45" t="s">
        <v>39</v>
      </c>
      <c r="G7" s="47" t="s">
        <v>22</v>
      </c>
    </row>
    <row r="8" spans="1:7" s="53" customFormat="1" ht="14.25">
      <c r="A8" s="55"/>
      <c r="B8" s="56">
        <v>1</v>
      </c>
      <c r="C8" s="57" t="str">
        <f>'Export all carrier choices'!B4</f>
        <v>SaleApp</v>
      </c>
      <c r="D8" s="58">
        <f>'Export all carrier choices'!B5</f>
        <v>38</v>
      </c>
      <c r="E8" s="57">
        <f>'Export all carrier choices'!B6</f>
        <v>5</v>
      </c>
      <c r="F8" s="57">
        <f>'Export all carrier choices'!D5</f>
        <v>0</v>
      </c>
      <c r="G8" s="58">
        <f>'Export all carrier choices'!D6</f>
        <v>43</v>
      </c>
    </row>
    <row r="9" spans="1:7" ht="14.25">
      <c r="A9" s="10"/>
      <c r="B9" s="24"/>
      <c r="C9" s="23"/>
      <c r="D9" s="60"/>
      <c r="E9" s="22"/>
      <c r="F9" s="22"/>
      <c r="G9" s="25"/>
    </row>
    <row r="10" spans="1:7" ht="14.25">
      <c r="A10" s="10"/>
      <c r="B10" s="48"/>
      <c r="C10" s="49" t="s">
        <v>23</v>
      </c>
      <c r="D10" s="50">
        <f>SUM(D6:D9)</f>
        <v>38</v>
      </c>
      <c r="E10" s="50">
        <f>SUM(E6:E9)</f>
        <v>5</v>
      </c>
      <c r="F10" s="50">
        <f>SUM(F6:F9)</f>
        <v>0</v>
      </c>
      <c r="G10" s="51">
        <f>SUM(G6:G9)</f>
        <v>43</v>
      </c>
    </row>
    <row r="11" spans="1:7" ht="14.25">
      <c r="A11" s="10"/>
      <c r="B11" s="12"/>
      <c r="C11" s="10"/>
      <c r="D11" s="13"/>
      <c r="E11" s="14"/>
      <c r="F11" s="14"/>
      <c r="G11" s="14"/>
    </row>
    <row r="12" spans="1:7" ht="14.25">
      <c r="A12" s="10"/>
      <c r="B12" s="10"/>
      <c r="C12" s="10" t="s">
        <v>24</v>
      </c>
      <c r="D12" s="10"/>
      <c r="E12" s="15">
        <f>(D10+E10)*100/G10</f>
        <v>100</v>
      </c>
      <c r="F12" s="10" t="s">
        <v>25</v>
      </c>
      <c r="G12" s="16"/>
    </row>
    <row r="13" spans="1:7" ht="14.25">
      <c r="A13" s="10"/>
      <c r="B13" s="10"/>
      <c r="C13" s="10" t="s">
        <v>26</v>
      </c>
      <c r="D13" s="10"/>
      <c r="E13" s="15">
        <f>D10*100/G10</f>
        <v>88.372093023255815</v>
      </c>
      <c r="F13" s="10" t="s">
        <v>25</v>
      </c>
      <c r="G13" s="16"/>
    </row>
  </sheetData>
  <phoneticPr fontId="11"/>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Admin</cp:lastModifiedBy>
  <cp:lastPrinted>2006-08-02T10:15:15Z</cp:lastPrinted>
  <dcterms:created xsi:type="dcterms:W3CDTF">2002-07-27T17:17:25Z</dcterms:created>
  <dcterms:modified xsi:type="dcterms:W3CDTF">2021-05-10T13:28:25Z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WorkbookGuid">
    <vt:lpwstr>eac6ae12-ec3c-46d4-a81a-fca94d51f86d</vt:lpwstr>
  </property>
</Properties>
</file>