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<sst xmlns="http://schemas.openxmlformats.org/spreadsheetml/2006/main" count="102" uniqueCount="89">
  <si>
    <t>Spur v1.0 BOM</t>
  </si>
  <si>
    <t>Qty.</t>
  </si>
  <si>
    <t>Refdes</t>
  </si>
  <si>
    <t>Description</t>
  </si>
  <si>
    <t>Value</t>
  </si>
  <si>
    <t>Package</t>
  </si>
  <si>
    <t>Manufacturer</t>
  </si>
  <si>
    <t>Manufacturer P/N</t>
  </si>
  <si>
    <t>Digikey P/N</t>
  </si>
  <si>
    <t>Unit Price @ Qty 1</t>
  </si>
  <si>
    <t>Price @ Qty 1</t>
  </si>
  <si>
    <t>Unit Price @ Qty 100</t>
  </si>
  <si>
    <t>Price @ Qty 100</t>
  </si>
  <si>
    <t>C1, C2</t>
  </si>
  <si>
    <t>Capacitor, ceramic, 6.3V</t>
  </si>
  <si>
    <t>1u</t>
  </si>
  <si>
    <t>0402</t>
  </si>
  <si>
    <t>Samsung</t>
  </si>
  <si>
    <t>CL05A105KQ5NNNC</t>
  </si>
  <si>
    <t>1276-1010-1-ND</t>
  </si>
  <si>
    <t>C3, C7, C8, C9, C10</t>
  </si>
  <si>
    <t>0.1u</t>
  </si>
  <si>
    <t>CL05A104KQ5NNNC</t>
  </si>
  <si>
    <t>1276-1442-1-ND</t>
  </si>
  <si>
    <t>C4, C5</t>
  </si>
  <si>
    <t>Capacitor, ceramic, 50V</t>
  </si>
  <si>
    <t>4p</t>
  </si>
  <si>
    <t>Yageo</t>
  </si>
  <si>
    <t>CC0402BRNPO9BN4R0</t>
  </si>
  <si>
    <t>311-3705-1-ND</t>
  </si>
  <si>
    <t>C6</t>
  </si>
  <si>
    <t>Capacitor, ceramic, 10V</t>
  </si>
  <si>
    <t>4.7u</t>
  </si>
  <si>
    <t>CL05A475MP5NRNC</t>
  </si>
  <si>
    <t>1276-1482-1-ND</t>
  </si>
  <si>
    <t>D1</t>
  </si>
  <si>
    <t>Zener diode, ESD</t>
  </si>
  <si>
    <t>ON Semi</t>
  </si>
  <si>
    <t>NSPU3051N2T5G</t>
  </si>
  <si>
    <t>NSPU3051N2T5GOSCT-ND</t>
  </si>
  <si>
    <t>D2</t>
  </si>
  <si>
    <t>Diode array, ESD, 2 channel</t>
  </si>
  <si>
    <t>SOT-886</t>
  </si>
  <si>
    <t>Nexperia</t>
  </si>
  <si>
    <t>PRTR5V0U2F,115</t>
  </si>
  <si>
    <t>1727-4161-1-ND</t>
  </si>
  <si>
    <t>PCB1</t>
  </si>
  <si>
    <t>Bare PCB, 2 layer, 0.6mm, 1oz, ENIG</t>
  </si>
  <si>
    <t>JLCPCB</t>
  </si>
  <si>
    <t>R2, R3</t>
  </si>
  <si>
    <t>Resistor, thick film, 1%, 1/16W</t>
  </si>
  <si>
    <t>10K</t>
  </si>
  <si>
    <t>RC0402FR-0710KL</t>
  </si>
  <si>
    <t>311-10.0KLRCT-ND</t>
  </si>
  <si>
    <t>R1</t>
  </si>
  <si>
    <t>23K</t>
  </si>
  <si>
    <t>RC0402FR-0722KL</t>
  </si>
  <si>
    <t>311-22.0KLRCT-ND</t>
  </si>
  <si>
    <t>SW1</t>
  </si>
  <si>
    <t>Slide switch, SPDT</t>
  </si>
  <si>
    <t>JS102000SAQN</t>
  </si>
  <si>
    <t>C&amp;K</t>
  </si>
  <si>
    <t>401-2005-1-ND</t>
  </si>
  <si>
    <t>U1</t>
  </si>
  <si>
    <t>Linear regulator, adjustable, 150mA</t>
  </si>
  <si>
    <t>SOT-353</t>
  </si>
  <si>
    <t>Microchip</t>
  </si>
  <si>
    <t>MIC5377YC5-TR</t>
  </si>
  <si>
    <t>576-3358-1-ND</t>
  </si>
  <si>
    <t>U2</t>
  </si>
  <si>
    <t>Flash memory, NOR, SPI, 1MiB</t>
  </si>
  <si>
    <t>8-UDFN</t>
  </si>
  <si>
    <t>Adesto</t>
  </si>
  <si>
    <t>AT25SF081B-MAHB-T</t>
  </si>
  <si>
    <t>1265-AT25SF081B-MAHB-TCT-ND</t>
  </si>
  <si>
    <t>U3</t>
  </si>
  <si>
    <t>Microcontroller, 128KiB flash</t>
  </si>
  <si>
    <t>48-UFQFN</t>
  </si>
  <si>
    <t>STmicro</t>
  </si>
  <si>
    <t>STM32F401CBU6</t>
  </si>
  <si>
    <t>497-17425-ND</t>
  </si>
  <si>
    <t>Y1</t>
  </si>
  <si>
    <t>Crystal, 24MHz, Cl=12pF</t>
  </si>
  <si>
    <t>4-SMD</t>
  </si>
  <si>
    <t>Murata</t>
  </si>
  <si>
    <t>XRCGB24M000F1H03R0</t>
  </si>
  <si>
    <t>490-18289-1-ND</t>
  </si>
  <si>
    <t>Price @ Qty 1:</t>
  </si>
  <si>
    <t>Price @ Qty 100: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</si>
</sst>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000"/>
    <numFmt numFmtId="165" formatCode="&quot;$&quot;#,##0.00"/>
  </numFmts>
  <fonts count="5">
    <font>
      <sz val="10.0"/>
      <color rgb="FF000000"/>
      <name val="Arial"/>
    </font>
    <font>
      <b/>
      <sz val="18.0"/>
      <color theme="1"/>
      <name val="Arial"/>
    </font>
    <font>
      <b/>
      <color theme="1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3" numFmtId="49" xfId="0" applyAlignment="1" applyFont="1" applyNumberFormat="1">
      <alignment horizontal="right" readingOrder="0" shrinkToFit="0" vertical="top" wrapText="1"/>
    </xf>
    <xf borderId="0" fillId="0" fontId="3" numFmtId="49" xfId="0" applyAlignment="1" applyFont="1" applyNumberFormat="1">
      <alignment horizontal="left" readingOrder="0" shrinkToFit="0" vertical="top" wrapText="1"/>
    </xf>
    <xf borderId="0" fillId="0" fontId="3" numFmtId="164" xfId="0" applyAlignment="1" applyFont="1" applyNumberFormat="1">
      <alignment horizontal="right" readingOrder="0" shrinkToFit="0" vertical="top" wrapText="1"/>
    </xf>
    <xf borderId="0" fillId="0" fontId="3" numFmtId="165" xfId="0" applyAlignment="1" applyFont="1" applyNumberFormat="1">
      <alignment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3" numFmtId="49" xfId="0" applyAlignment="1" applyFont="1" applyNumberFormat="1">
      <alignment horizontal="right" shrinkToFit="0" vertical="top" wrapText="1"/>
    </xf>
    <xf borderId="0" fillId="0" fontId="3" numFmtId="49" xfId="0" applyAlignment="1" applyFont="1" applyNumberFormat="1">
      <alignment horizontal="left" shrinkToFit="0" vertical="top" wrapText="1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2" numFmtId="165" xfId="0" applyAlignment="1" applyFont="1" applyNumberFormat="1">
      <alignment horizontal="right" readingOrder="0" shrinkToFit="0" vertical="top" wrapText="1"/>
    </xf>
    <xf borderId="0" fillId="0" fontId="2" numFmtId="165" xfId="0" applyAlignment="1" applyFont="1" applyNumberFormat="1">
      <alignment shrinkToFit="0" vertical="top" wrapText="1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2" pivot="0" name="Sheet1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L17" displayName="Table_1" id="1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5.14"/>
    <col customWidth="1" min="2" max="2" width="8.71"/>
    <col customWidth="1" min="3" max="3" width="33.0"/>
    <col customWidth="1" min="4" max="4" width="6.14"/>
    <col customWidth="1" min="5" max="5" width="15.14"/>
    <col customWidth="1" min="6" max="6" width="13.14"/>
    <col customWidth="1" min="7" max="7" width="23.0"/>
    <col customWidth="1" min="8" max="8" width="31.0"/>
    <col customWidth="1" min="9" max="9" width="17.71"/>
    <col customWidth="1" min="10" max="10" width="13.43"/>
    <col customWidth="1" min="11" max="11" width="19.86"/>
    <col customWidth="1" min="12" max="12" width="15.57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>
      <c r="A3" s="3">
        <v>2.0</v>
      </c>
      <c r="B3" s="3" t="s">
        <v>13</v>
      </c>
      <c r="C3" s="3" t="s">
        <v>14</v>
      </c>
      <c r="D3" s="4" t="s">
        <v>15</v>
      </c>
      <c r="E3" s="5" t="s">
        <v>16</v>
      </c>
      <c r="F3" s="3" t="s">
        <v>17</v>
      </c>
      <c r="G3" s="3" t="s">
        <v>18</v>
      </c>
      <c r="H3" s="3" t="s">
        <v>19</v>
      </c>
      <c r="I3" s="6">
        <v>0.1</v>
      </c>
      <c r="J3" s="7">
        <f t="shared" ref="J3:J16" si="1">A3*I3</f>
        <v>0.2</v>
      </c>
      <c r="K3" s="6">
        <v>0.0087</v>
      </c>
      <c r="L3" s="7">
        <f t="shared" ref="L3:L16" si="2">A3*K3</f>
        <v>0.0174</v>
      </c>
    </row>
    <row r="4">
      <c r="A4" s="3">
        <v>5.0</v>
      </c>
      <c r="B4" s="8" t="s">
        <v>20</v>
      </c>
      <c r="C4" s="3" t="s">
        <v>14</v>
      </c>
      <c r="D4" s="4" t="s">
        <v>21</v>
      </c>
      <c r="E4" s="5" t="s">
        <v>16</v>
      </c>
      <c r="F4" s="3" t="s">
        <v>17</v>
      </c>
      <c r="G4" s="3" t="s">
        <v>22</v>
      </c>
      <c r="H4" s="3" t="s">
        <v>23</v>
      </c>
      <c r="I4" s="6">
        <v>0.1</v>
      </c>
      <c r="J4" s="7">
        <f t="shared" si="1"/>
        <v>0.5</v>
      </c>
      <c r="K4" s="6">
        <v>0.0085</v>
      </c>
      <c r="L4" s="7">
        <f t="shared" si="2"/>
        <v>0.0425</v>
      </c>
    </row>
    <row r="5">
      <c r="A5" s="3">
        <v>2.0</v>
      </c>
      <c r="B5" s="3" t="s">
        <v>24</v>
      </c>
      <c r="C5" s="3" t="s">
        <v>25</v>
      </c>
      <c r="D5" s="4" t="s">
        <v>26</v>
      </c>
      <c r="E5" s="5" t="s">
        <v>16</v>
      </c>
      <c r="F5" s="3" t="s">
        <v>27</v>
      </c>
      <c r="G5" s="3" t="s">
        <v>28</v>
      </c>
      <c r="H5" s="3" t="s">
        <v>29</v>
      </c>
      <c r="I5" s="6">
        <v>0.1</v>
      </c>
      <c r="J5" s="7">
        <f t="shared" si="1"/>
        <v>0.2</v>
      </c>
      <c r="K5" s="6">
        <v>0.0176</v>
      </c>
      <c r="L5" s="7">
        <f t="shared" si="2"/>
        <v>0.0352</v>
      </c>
    </row>
    <row r="6">
      <c r="A6" s="8">
        <v>1.0</v>
      </c>
      <c r="B6" s="8" t="s">
        <v>30</v>
      </c>
      <c r="C6" s="3" t="s">
        <v>31</v>
      </c>
      <c r="D6" s="4" t="s">
        <v>32</v>
      </c>
      <c r="E6" s="5" t="s">
        <v>16</v>
      </c>
      <c r="F6" s="3" t="s">
        <v>17</v>
      </c>
      <c r="G6" s="3" t="s">
        <v>33</v>
      </c>
      <c r="H6" s="3" t="s">
        <v>34</v>
      </c>
      <c r="I6" s="6">
        <v>0.1</v>
      </c>
      <c r="J6" s="7">
        <f t="shared" si="1"/>
        <v>0.1</v>
      </c>
      <c r="K6" s="6">
        <v>0.00336</v>
      </c>
      <c r="L6" s="7">
        <f t="shared" si="2"/>
        <v>0.00336</v>
      </c>
    </row>
    <row r="7">
      <c r="A7" s="3">
        <v>1.0</v>
      </c>
      <c r="B7" s="3" t="s">
        <v>35</v>
      </c>
      <c r="C7" s="3" t="s">
        <v>36</v>
      </c>
      <c r="D7" s="9"/>
      <c r="E7" s="5" t="s">
        <v>16</v>
      </c>
      <c r="F7" s="3" t="s">
        <v>37</v>
      </c>
      <c r="G7" s="3" t="s">
        <v>38</v>
      </c>
      <c r="H7" s="3" t="s">
        <v>39</v>
      </c>
      <c r="I7" s="6">
        <v>0.36</v>
      </c>
      <c r="J7" s="7">
        <f t="shared" si="1"/>
        <v>0.36</v>
      </c>
      <c r="K7" s="6">
        <v>0.1344</v>
      </c>
      <c r="L7" s="7">
        <f t="shared" si="2"/>
        <v>0.1344</v>
      </c>
    </row>
    <row r="8">
      <c r="A8" s="3">
        <v>1.0</v>
      </c>
      <c r="B8" s="8" t="s">
        <v>40</v>
      </c>
      <c r="C8" s="3" t="s">
        <v>41</v>
      </c>
      <c r="D8" s="9"/>
      <c r="E8" s="5" t="s">
        <v>42</v>
      </c>
      <c r="F8" s="3" t="s">
        <v>43</v>
      </c>
      <c r="G8" s="3" t="s">
        <v>44</v>
      </c>
      <c r="H8" s="3" t="s">
        <v>45</v>
      </c>
      <c r="I8" s="6">
        <v>0.49</v>
      </c>
      <c r="J8" s="7">
        <f t="shared" si="1"/>
        <v>0.49</v>
      </c>
      <c r="K8" s="6">
        <v>0.255</v>
      </c>
      <c r="L8" s="7">
        <f t="shared" si="2"/>
        <v>0.255</v>
      </c>
    </row>
    <row r="9">
      <c r="A9" s="3">
        <v>1.0</v>
      </c>
      <c r="B9" s="3" t="s">
        <v>46</v>
      </c>
      <c r="C9" s="3" t="s">
        <v>47</v>
      </c>
      <c r="D9" s="4"/>
      <c r="E9" s="10"/>
      <c r="F9" s="3" t="s">
        <v>48</v>
      </c>
      <c r="G9" s="11"/>
      <c r="H9" s="11"/>
      <c r="I9" s="6">
        <f>18/5</f>
        <v>3.6</v>
      </c>
      <c r="J9" s="7">
        <f t="shared" si="1"/>
        <v>3.6</v>
      </c>
      <c r="K9" s="6">
        <f>49.5/100</f>
        <v>0.495</v>
      </c>
      <c r="L9" s="7">
        <f t="shared" si="2"/>
        <v>0.495</v>
      </c>
    </row>
    <row r="10">
      <c r="A10" s="8">
        <v>2.0</v>
      </c>
      <c r="B10" s="8" t="s">
        <v>49</v>
      </c>
      <c r="C10" s="3" t="s">
        <v>50</v>
      </c>
      <c r="D10" s="4" t="s">
        <v>51</v>
      </c>
      <c r="E10" s="5" t="s">
        <v>16</v>
      </c>
      <c r="F10" s="3" t="s">
        <v>27</v>
      </c>
      <c r="G10" s="3" t="s">
        <v>52</v>
      </c>
      <c r="H10" s="3" t="s">
        <v>53</v>
      </c>
      <c r="I10" s="6">
        <v>0.1</v>
      </c>
      <c r="J10" s="7">
        <f t="shared" si="1"/>
        <v>0.2</v>
      </c>
      <c r="K10" s="6">
        <v>0.0058</v>
      </c>
      <c r="L10" s="7">
        <f t="shared" si="2"/>
        <v>0.0116</v>
      </c>
    </row>
    <row r="11">
      <c r="A11" s="3">
        <v>1.0</v>
      </c>
      <c r="B11" s="8" t="s">
        <v>54</v>
      </c>
      <c r="C11" s="3" t="s">
        <v>50</v>
      </c>
      <c r="D11" s="4" t="s">
        <v>55</v>
      </c>
      <c r="E11" s="5" t="s">
        <v>16</v>
      </c>
      <c r="F11" s="3" t="s">
        <v>27</v>
      </c>
      <c r="G11" s="3" t="s">
        <v>56</v>
      </c>
      <c r="H11" s="3" t="s">
        <v>57</v>
      </c>
      <c r="I11" s="6">
        <v>0.1</v>
      </c>
      <c r="J11" s="7">
        <f t="shared" si="1"/>
        <v>0.1</v>
      </c>
      <c r="K11" s="6">
        <v>0.0058</v>
      </c>
      <c r="L11" s="7">
        <f t="shared" si="2"/>
        <v>0.0058</v>
      </c>
    </row>
    <row r="12">
      <c r="A12" s="3">
        <v>1.0</v>
      </c>
      <c r="B12" s="3" t="s">
        <v>58</v>
      </c>
      <c r="C12" s="3" t="s">
        <v>59</v>
      </c>
      <c r="D12" s="9"/>
      <c r="E12" s="12" t="s">
        <v>60</v>
      </c>
      <c r="F12" s="3" t="s">
        <v>61</v>
      </c>
      <c r="G12" s="3" t="s">
        <v>60</v>
      </c>
      <c r="H12" s="3" t="s">
        <v>62</v>
      </c>
      <c r="I12" s="6">
        <v>0.71</v>
      </c>
      <c r="J12" s="7">
        <f t="shared" si="1"/>
        <v>0.71</v>
      </c>
      <c r="K12" s="6">
        <v>0.5696</v>
      </c>
      <c r="L12" s="7">
        <f t="shared" si="2"/>
        <v>0.5696</v>
      </c>
    </row>
    <row r="13">
      <c r="A13" s="3">
        <v>1.0</v>
      </c>
      <c r="B13" s="3" t="s">
        <v>63</v>
      </c>
      <c r="C13" s="3" t="s">
        <v>64</v>
      </c>
      <c r="D13" s="9"/>
      <c r="E13" s="5" t="s">
        <v>65</v>
      </c>
      <c r="F13" s="3" t="s">
        <v>66</v>
      </c>
      <c r="G13" s="3" t="s">
        <v>67</v>
      </c>
      <c r="H13" s="3" t="s">
        <v>68</v>
      </c>
      <c r="I13" s="6">
        <v>0.26</v>
      </c>
      <c r="J13" s="7">
        <f t="shared" si="1"/>
        <v>0.26</v>
      </c>
      <c r="K13" s="6">
        <v>0.2</v>
      </c>
      <c r="L13" s="7">
        <f t="shared" si="2"/>
        <v>0.2</v>
      </c>
    </row>
    <row r="14">
      <c r="A14" s="3">
        <v>1.0</v>
      </c>
      <c r="B14" s="3" t="s">
        <v>69</v>
      </c>
      <c r="C14" s="3" t="s">
        <v>70</v>
      </c>
      <c r="D14" s="9"/>
      <c r="E14" s="5" t="s">
        <v>71</v>
      </c>
      <c r="F14" s="3" t="s">
        <v>72</v>
      </c>
      <c r="G14" s="3" t="s">
        <v>73</v>
      </c>
      <c r="H14" s="3" t="s">
        <v>74</v>
      </c>
      <c r="I14" s="6">
        <v>0.4</v>
      </c>
      <c r="J14" s="7">
        <f t="shared" si="1"/>
        <v>0.4</v>
      </c>
      <c r="K14" s="6">
        <v>0.3256</v>
      </c>
      <c r="L14" s="7">
        <f t="shared" si="2"/>
        <v>0.3256</v>
      </c>
    </row>
    <row r="15">
      <c r="A15" s="3">
        <v>1.0</v>
      </c>
      <c r="B15" s="3" t="s">
        <v>75</v>
      </c>
      <c r="C15" s="3" t="s">
        <v>76</v>
      </c>
      <c r="D15" s="9"/>
      <c r="E15" s="5" t="s">
        <v>77</v>
      </c>
      <c r="F15" s="3" t="s">
        <v>78</v>
      </c>
      <c r="G15" s="3" t="s">
        <v>79</v>
      </c>
      <c r="H15" s="3" t="s">
        <v>80</v>
      </c>
      <c r="I15" s="6">
        <v>4.96</v>
      </c>
      <c r="J15" s="7">
        <f t="shared" si="1"/>
        <v>4.96</v>
      </c>
      <c r="K15" s="6">
        <v>3.6469</v>
      </c>
      <c r="L15" s="7">
        <f t="shared" si="2"/>
        <v>3.6469</v>
      </c>
    </row>
    <row r="16">
      <c r="A16" s="3">
        <v>1.0</v>
      </c>
      <c r="B16" s="3" t="s">
        <v>81</v>
      </c>
      <c r="C16" s="3" t="s">
        <v>82</v>
      </c>
      <c r="D16" s="9"/>
      <c r="E16" s="5" t="s">
        <v>83</v>
      </c>
      <c r="F16" s="3" t="s">
        <v>84</v>
      </c>
      <c r="G16" s="3" t="s">
        <v>85</v>
      </c>
      <c r="H16" s="3" t="s">
        <v>86</v>
      </c>
      <c r="I16" s="6">
        <v>0.44</v>
      </c>
      <c r="J16" s="7">
        <f t="shared" si="1"/>
        <v>0.44</v>
      </c>
      <c r="K16" s="6">
        <v>0.291</v>
      </c>
      <c r="L16" s="7">
        <f t="shared" si="2"/>
        <v>0.291</v>
      </c>
    </row>
    <row r="17">
      <c r="A17" s="3"/>
      <c r="B17" s="11"/>
      <c r="C17" s="11"/>
      <c r="D17" s="9"/>
      <c r="E17" s="10"/>
      <c r="F17" s="11"/>
      <c r="G17" s="11"/>
      <c r="H17" s="11"/>
      <c r="I17" s="13" t="s">
        <v>87</v>
      </c>
      <c r="J17" s="14">
        <f>SUM(J3:J16)</f>
        <v>12.52</v>
      </c>
      <c r="K17" s="13" t="s">
        <v>88</v>
      </c>
      <c r="L17" s="14">
        <f>SUM(L3:L16)</f>
        <v>6.03336</v>
      </c>
    </row>
  </sheetData>
  <mergeCells count="1">
    <mergeCell ref="A1:L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