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E1CB6539-32BB-4E47-8B47-F5D0B24286C8}" xr6:coauthVersionLast="47" xr6:coauthVersionMax="47" xr10:uidLastSave="{00000000-0000-0000-0000-000000000000}"/>
  <bookViews>
    <workbookView xWindow="-108" yWindow="-108" windowWidth="23256" windowHeight="12456" activeTab="1" xr2:uid="{A38B2711-C84F-459D-BA8B-4FB187AF81FF}"/>
  </bookViews>
  <sheets>
    <sheet name="Dashboard" sheetId="2" r:id="rId1"/>
    <sheet name="PV" sheetId="1" r:id="rId2"/>
  </sheets>
  <definedNames>
    <definedName name="Slicer_Category1">#N/A</definedName>
    <definedName name="Slicer_City">#N/A</definedName>
    <definedName name="Slicer_Order_Status">#N/A</definedName>
    <definedName name="Slicer_Warehouse_Name">#N/A</definedName>
  </definedNames>
  <calcPr calcId="191029"/>
  <pivotCaches>
    <pivotCache cacheId="0" r:id="rId3"/>
    <pivotCache cacheId="374" r:id="rId4"/>
    <pivotCache cacheId="377" r:id="rId5"/>
    <pivotCache cacheId="380" r:id="rId6"/>
    <pivotCache cacheId="383" r:id="rId7"/>
    <pivotCache cacheId="386" r:id="rId8"/>
    <pivotCache cacheId="389" r:id="rId9"/>
    <pivotCache cacheId="392" r:id="rId10"/>
    <pivotCache cacheId="395" r:id="rId11"/>
    <pivotCache cacheId="398" r:id="rId12"/>
    <pivotCache cacheId="401" r:id="rId13"/>
  </pivotCaches>
  <extLst>
    <ext xmlns:x14="http://schemas.microsoft.com/office/spreadsheetml/2009/9/main" uri="{876F7934-8845-4945-9796-88D515C7AA90}">
      <x14:pivotCaches>
        <pivotCache cacheId="11" r:id="rId14"/>
      </x14:pivotCaches>
    </ex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Locations_671874b5-a4a8-4148-8a0f-ba4b2bcf0e6e" name="Dim_Locations" connection="Query - Dim_Locations"/>
          <x15:modelTable id="Dim_Products_e03aea29-d813-4cfe-a8aa-09b37266c1d0" name="Dim_Products" connection="Query - Dim_Products"/>
          <x15:modelTable id="Dim_Warehouses_30c0e326-4f0d-480f-9c54-790d658d935c" name="Dim_Warehouses" connection="Query - Dim_Warehouses"/>
          <x15:modelTable id="Dim_Suppliers_babb9514-241a-40f0-8970-2846766e934b" name="Dim_Suppliers" connection="Query - Dim_Suppliers"/>
          <x15:modelTable id="Fact_Orders_897fa3a6-4916-4400-84c1-119e44655406" name="Fact_Orders" connection="Query - Fact_Orders"/>
        </x15:modelTables>
        <x15:modelRelationships>
          <x15:modelRelationship fromTable="Fact_Orders" fromColumn="Supplier_Key" toTable="Dim_Suppliers" toColumn="Supplier_Key"/>
          <x15:modelRelationship fromTable="Fact_Orders" fromColumn="Warehouse_Key" toTable="Dim_Warehouses" toColumn="Warehouse_Key"/>
          <x15:modelRelationship fromTable="Fact_Orders" fromColumn="Product_Key" toTable="Dim_Products" toColumn="Product_Key"/>
          <x15:modelRelationship fromTable="Fact_Orders" fromColumn="Customer_Location_Key" toTable="Dim_Locations" toColumn="Customer_Location_Key"/>
        </x15:modelRelationships>
        <x15:extLst>
          <ext xmlns:x16="http://schemas.microsoft.com/office/spreadsheetml/2014/11/main" uri="{9835A34E-60A6-4A7C-AAB8-D5F71C897F49}">
            <x16:modelTimeGroupings>
              <x16:modelTimeGrouping tableName="Fact_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5" i="1" l="1"/>
  <c r="B13" i="1"/>
  <c r="A5" i="1"/>
  <c r="B5" i="1"/>
  <c r="A13" i="1"/>
  <c r="C5" i="1"/>
  <c r="D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F7E34FB-F738-4422-B57B-F8B2478D438F}" name="Query - Dim_Locations" description="Connection to the 'Dim_Locations' query in the workbook." type="100" refreshedVersion="7" minRefreshableVersion="5">
    <extLst>
      <ext xmlns:x15="http://schemas.microsoft.com/office/spreadsheetml/2010/11/main" uri="{DE250136-89BD-433C-8126-D09CA5730AF9}">
        <x15:connection id="f15b9ed1-aadd-4d43-869c-f21355e03280">
          <x15:oledbPr connection="Provider=Microsoft.Mashup.OleDb.1;Data Source=$Workbook$;Location=Dim_Locations;Extended Properties=&quot;&quot;">
            <x15:dbTables>
              <x15:dbTable name="Dim_Locations"/>
            </x15:dbTables>
          </x15:oledbPr>
        </x15:connection>
      </ext>
    </extLst>
  </connection>
  <connection id="2" xr16:uid="{B7BFBAC6-6F05-4A6E-A2C2-4A54A33FDC57}" name="Query - Dim_Products" description="Connection to the 'Dim_Products' query in the workbook." type="100" refreshedVersion="7" minRefreshableVersion="5">
    <extLst>
      <ext xmlns:x15="http://schemas.microsoft.com/office/spreadsheetml/2010/11/main" uri="{DE250136-89BD-433C-8126-D09CA5730AF9}">
        <x15:connection id="88919abe-b5e5-4b64-9173-86c5ba1db659">
          <x15:oledbPr connection="Provider=Microsoft.Mashup.OleDb.1;Data Source=$Workbook$;Location=Dim_Products;Extended Properties=&quot;&quot;">
            <x15:dbTables>
              <x15:dbTable name="Dim_Products"/>
            </x15:dbTables>
          </x15:oledbPr>
        </x15:connection>
      </ext>
    </extLst>
  </connection>
  <connection id="3" xr16:uid="{90CFD2B3-CFDB-4913-9389-E2359C3CD5C2}" name="Query - Dim_Suppliers" description="Connection to the 'Dim_Suppliers' query in the workbook." type="100" refreshedVersion="7" minRefreshableVersion="5">
    <extLst>
      <ext xmlns:x15="http://schemas.microsoft.com/office/spreadsheetml/2010/11/main" uri="{DE250136-89BD-433C-8126-D09CA5730AF9}">
        <x15:connection id="46f071f5-1a1e-48a0-95e4-12f7ae51f5b6">
          <x15:oledbPr connection="Provider=Microsoft.Mashup.OleDb.1;Data Source=$Workbook$;Location=Dim_Suppliers;Extended Properties=&quot;&quot;">
            <x15:dbTables>
              <x15:dbTable name="Dim_Suppliers"/>
            </x15:dbTables>
          </x15:oledbPr>
        </x15:connection>
      </ext>
    </extLst>
  </connection>
  <connection id="4" xr16:uid="{56F94A0C-E263-4908-8475-48E075B18E91}" name="Query - Dim_Warehouses" description="Connection to the 'Dim_Warehouses' query in the workbook." type="100" refreshedVersion="7" minRefreshableVersion="5">
    <extLst>
      <ext xmlns:x15="http://schemas.microsoft.com/office/spreadsheetml/2010/11/main" uri="{DE250136-89BD-433C-8126-D09CA5730AF9}">
        <x15:connection id="d195003a-90e1-4242-bbbc-77c6422bda8f"/>
      </ext>
    </extLst>
  </connection>
  <connection id="5" xr16:uid="{6B30DD47-6ED2-4ADB-B815-88A76E42100A}" name="Query - Fact_Orders" description="Connection to the 'Fact_Orders' query in the workbook." type="100" refreshedVersion="7" minRefreshableVersion="5">
    <extLst>
      <ext xmlns:x15="http://schemas.microsoft.com/office/spreadsheetml/2010/11/main" uri="{DE250136-89BD-433C-8126-D09CA5730AF9}">
        <x15:connection id="bb3f2917-f5ee-4a81-bdd3-2334a8478473"/>
      </ext>
    </extLst>
  </connection>
  <connection id="6" xr16:uid="{007D4BFE-EBD9-4C13-A47D-A717D5D83992}" keepAlive="1" name="ThisWorkbookDataModel" description="Data Model" type="5" refreshedVersion="7"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Dim_Products].[Reorder_Level].[All]}"/>
  </metadataStrings>
  <mdxMetadata count="1">
    <mdx n="0" f="s">
      <ms ns="1" c="0"/>
    </mdx>
  </mdxMetadata>
  <valueMetadata count="1">
    <bk>
      <rc t="1" v="0"/>
    </bk>
  </valueMetadata>
</metadata>
</file>

<file path=xl/sharedStrings.xml><?xml version="1.0" encoding="utf-8"?>
<sst xmlns="http://schemas.openxmlformats.org/spreadsheetml/2006/main" count="95" uniqueCount="66">
  <si>
    <t>Apparel</t>
  </si>
  <si>
    <t>Auto Parts</t>
  </si>
  <si>
    <t>Electronics</t>
  </si>
  <si>
    <t>Furniture</t>
  </si>
  <si>
    <t>Toys</t>
  </si>
  <si>
    <t>Grand Total</t>
  </si>
  <si>
    <t>Sum of Gross_Profit</t>
  </si>
  <si>
    <t>Sum of Net_Profit</t>
  </si>
  <si>
    <t>Sum of Total_Cost</t>
  </si>
  <si>
    <t>Reorder_Level</t>
  </si>
  <si>
    <t>All</t>
  </si>
  <si>
    <t>Average of Lead_Time_Days</t>
  </si>
  <si>
    <t>Average of Fulfillment_Rate</t>
  </si>
  <si>
    <t>Total orders</t>
  </si>
  <si>
    <t>Total Revenue</t>
  </si>
  <si>
    <t>Category</t>
  </si>
  <si>
    <t>1️⃣ Order Status Breakdown</t>
  </si>
  <si>
    <t>Row Labels</t>
  </si>
  <si>
    <t>Cancelled</t>
  </si>
  <si>
    <t>Completed</t>
  </si>
  <si>
    <t>Delayed</t>
  </si>
  <si>
    <t>Pending</t>
  </si>
  <si>
    <t>Total Orders</t>
  </si>
  <si>
    <t>Sum of Total_Revenue.1</t>
  </si>
  <si>
    <r>
      <t xml:space="preserve">4️⃣ </t>
    </r>
    <r>
      <rPr>
        <b/>
        <sz val="22"/>
        <color theme="1"/>
        <rFont val="Calibri"/>
        <family val="2"/>
        <scheme val="minor"/>
      </rPr>
      <t>Top Categories by Revenue</t>
    </r>
  </si>
  <si>
    <t>5️⃣ Top 5 / Bottom 5 Products by Profit</t>
  </si>
  <si>
    <t>Product 1</t>
  </si>
  <si>
    <t>Product 37</t>
  </si>
  <si>
    <t>Product 44</t>
  </si>
  <si>
    <t>Product 29</t>
  </si>
  <si>
    <t>Product 33</t>
  </si>
  <si>
    <t>Product 26</t>
  </si>
  <si>
    <t>Product 46</t>
  </si>
  <si>
    <t>Product 50</t>
  </si>
  <si>
    <t>Product 27</t>
  </si>
  <si>
    <t>Product 41</t>
  </si>
  <si>
    <t>6️⃣ Warehouse Capacity Utilization</t>
  </si>
  <si>
    <t>Alexandria Port Wh</t>
  </si>
  <si>
    <t>Dubai Logistics Hub</t>
  </si>
  <si>
    <t>Main Cairo Wh</t>
  </si>
  <si>
    <t>Riyadh Central Wh</t>
  </si>
  <si>
    <t>7️⃣ Supplier Rating vs Unit Cost</t>
  </si>
  <si>
    <t>SUP</t>
  </si>
  <si>
    <t>Alpha Source Co</t>
  </si>
  <si>
    <t>Apex Manufacturing</t>
  </si>
  <si>
    <t>Beta Logistics</t>
  </si>
  <si>
    <t>Delta Wholesal</t>
  </si>
  <si>
    <t>Global Trading Ltd</t>
  </si>
  <si>
    <t>Horizon Global</t>
  </si>
  <si>
    <t>Nexus Corp</t>
  </si>
  <si>
    <t>Omega Industries</t>
  </si>
  <si>
    <t>Prime Goods Inc</t>
  </si>
  <si>
    <t>Zenith Supplie</t>
  </si>
  <si>
    <t>Average of Unit_Cost</t>
  </si>
  <si>
    <t>Average of Supplier_Rating</t>
  </si>
  <si>
    <t>8️⃣ Top Cities by Sales</t>
  </si>
  <si>
    <t>Chicago</t>
  </si>
  <si>
    <t>Jeddah</t>
  </si>
  <si>
    <t>Mansoura</t>
  </si>
  <si>
    <t>Munich</t>
  </si>
  <si>
    <t>New York</t>
  </si>
  <si>
    <t>City</t>
  </si>
  <si>
    <t>Order Status</t>
  </si>
  <si>
    <t>Total Capacity</t>
  </si>
  <si>
    <t>Avg Monthly Capacity</t>
  </si>
  <si>
    <t>Profit Margin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</si>
</sst>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0_);_(* \(#,##0\);_(* &quot;-&quot;??_);_(@_)"/>
    <numFmt numFmtId="165" formatCode="#,##0.0,,,&quot;B&quot;"/>
    <numFmt numFmtId="166" formatCode="#,##0,,&quot;M&quot;"/>
  </numFmts>
  <fonts count="5" x14ac:knownFonts="1">
    <font>
      <sz val="11"/>
      <color theme="1"/>
      <name val="Calibri"/>
      <family val="2"/>
      <scheme val="minor"/>
    </font>
    <font>
      <sz val="20"/>
      <color theme="1"/>
      <name val="Calibri"/>
      <family val="2"/>
      <scheme val="minor"/>
    </font>
    <font>
      <sz val="22"/>
      <color theme="1"/>
      <name val="Calibri"/>
      <family val="2"/>
      <scheme val="minor"/>
    </font>
    <font>
      <b/>
      <sz val="22"/>
      <color theme="1"/>
      <name val="Calibri"/>
      <family val="2"/>
      <scheme val="minor"/>
    </font>
    <font>
      <sz val="11"/>
      <color theme="1"/>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s>
  <borders count="1">
    <border>
      <left/>
      <right/>
      <top/>
      <bottom/>
      <diagonal/>
    </border>
  </borders>
  <cellStyleXfs count="2">
    <xf numFmtId="0" fontId="0" fillId="0" borderId="0"/>
    <xf numFmtId="9" fontId="4" fillId="0" borderId="0" applyFont="0" applyFill="0" applyBorder="0" applyAlignment="0" applyProtection="0"/>
  </cellStyleXfs>
  <cellXfs count="19">
    <xf numFmtId="0" fontId="0" fillId="0" borderId="0" xfId="0"/>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 fontId="0" fillId="0" borderId="0" xfId="0" applyNumberFormat="1"/>
    <xf numFmtId="1" fontId="0" fillId="0" borderId="0" xfId="0" pivotButton="1" applyNumberFormat="1"/>
    <xf numFmtId="1" fontId="0" fillId="0" borderId="0" xfId="0" applyNumberFormat="1" applyAlignment="1">
      <alignment horizontal="left"/>
    </xf>
    <xf numFmtId="9" fontId="0" fillId="0" borderId="0" xfId="0" applyNumberFormat="1"/>
    <xf numFmtId="0" fontId="2" fillId="2" borderId="0" xfId="0" applyFont="1" applyFill="1" applyAlignment="1">
      <alignment horizontal="center"/>
    </xf>
    <xf numFmtId="9" fontId="0" fillId="0" borderId="0" xfId="1" applyFont="1"/>
    <xf numFmtId="165" fontId="0" fillId="0" borderId="0" xfId="0" applyNumberFormat="1"/>
    <xf numFmtId="3" fontId="0" fillId="0" borderId="0" xfId="0" applyNumberFormat="1"/>
    <xf numFmtId="166" fontId="0" fillId="0" borderId="0" xfId="0" applyNumberFormat="1"/>
    <xf numFmtId="1" fontId="0" fillId="3" borderId="0" xfId="0" applyNumberFormat="1" applyFill="1"/>
    <xf numFmtId="10" fontId="0" fillId="0" borderId="0" xfId="1" applyNumberFormat="1" applyFont="1"/>
    <xf numFmtId="0" fontId="1" fillId="2" borderId="0" xfId="0" applyFont="1" applyFill="1" applyAlignment="1">
      <alignment horizontal="center" vertical="top" wrapText="1"/>
    </xf>
    <xf numFmtId="0" fontId="2" fillId="2" borderId="0" xfId="0" applyFont="1" applyFill="1" applyAlignment="1">
      <alignment horizontal="center"/>
    </xf>
    <xf numFmtId="0" fontId="2" fillId="2" borderId="0" xfId="0" applyFont="1" applyFill="1" applyAlignment="1">
      <alignment horizontal="center" wrapText="1"/>
    </xf>
  </cellXfs>
  <cellStyles count="2">
    <cellStyle name="Normal" xfId="0" builtinId="0"/>
    <cellStyle name="Percent" xfId="1" builtinId="5"/>
  </cellStyles>
  <dxfs count="21">
    <dxf>
      <fill>
        <patternFill patternType="solid">
          <bgColor rgb="FFFFFF00"/>
        </patternFill>
      </fill>
    </dxf>
    <dxf>
      <numFmt numFmtId="1" formatCode="0"/>
    </dxf>
    <dxf>
      <numFmt numFmtId="1" formatCode="0"/>
    </dxf>
    <dxf>
      <numFmt numFmtId="1" formatCode="0"/>
    </dxf>
    <dxf>
      <numFmt numFmtId="1" formatCode="0"/>
    </dxf>
    <dxf>
      <numFmt numFmtId="1" formatCode="0"/>
    </dxf>
    <dxf>
      <numFmt numFmtId="1" formatCode="0"/>
    </dxf>
    <dxf>
      <numFmt numFmtId="13" formatCode="0%"/>
    </dxf>
    <dxf>
      <numFmt numFmtId="1" formatCode="0"/>
    </dxf>
    <dxf>
      <numFmt numFmtId="166" formatCode="#,##0,,&quot;M&quot;"/>
    </dxf>
    <dxf>
      <numFmt numFmtId="165" formatCode="#,##0.0,,,&quot;B&quot;"/>
    </dxf>
    <dxf>
      <numFmt numFmtId="164" formatCode="_(* #,##0_);_(* \(#,##0\);_(* &quot;-&quot;??_);_(@_)"/>
    </dxf>
    <dxf>
      <numFmt numFmtId="165" formatCode="#,##0.0,,,&quot;B&quot;"/>
    </dxf>
    <dxf>
      <numFmt numFmtId="165" formatCode="#,##0.0,,,&quot;B&quot;"/>
    </dxf>
    <dxf>
      <numFmt numFmtId="165" formatCode="#,##0.0,,,&quot;B&quot;"/>
    </dxf>
    <dxf>
      <numFmt numFmtId="165" formatCode="#,##0.0,,,&quot;B&quot;"/>
    </dxf>
    <dxf>
      <numFmt numFmtId="167" formatCode="#,##0,,&quot;B&quot;"/>
    </dxf>
    <dxf>
      <numFmt numFmtId="164" formatCode="_(* #,##0_);_(* \(#,##0\);_(* &quot;-&quot;??_);_(@_)"/>
    </dxf>
    <dxf>
      <numFmt numFmtId="13" formatCode="0%"/>
    </dxf>
    <dxf>
      <font>
        <color rgb="FFFFFFFF"/>
      </font>
      <fill>
        <patternFill>
          <bgColor rgb="FF1A222E"/>
        </patternFill>
      </fill>
    </dxf>
    <dxf>
      <font>
        <b val="0"/>
        <i val="0"/>
        <sz val="18"/>
        <name val="Calibri Light"/>
        <family val="2"/>
        <scheme val="major"/>
      </font>
      <fill>
        <patternFill>
          <bgColor rgb="FF121824"/>
        </patternFill>
      </fill>
    </dxf>
  </dxfs>
  <tableStyles count="1" defaultTableStyle="TableStyleMedium2" defaultPivotStyle="PivotStyleLight16">
    <tableStyle name="Slicer Style 1" pivot="0" table="0" count="8" xr9:uid="{ACA69F64-52E2-4843-A881-B904348C21B0}">
      <tableStyleElement type="wholeTable" dxfId="20"/>
      <tableStyleElement type="headerRow" dxfId="19"/>
    </tableStyle>
  </tableStyles>
  <colors>
    <mruColors>
      <color rgb="FF38BDF8"/>
      <color rgb="FF8B98AC"/>
      <color rgb="FF3A7799"/>
      <color rgb="FFFFFFFF"/>
      <color rgb="FF4DC8FA"/>
      <color rgb="FF4A5468"/>
      <color rgb="FF121824"/>
      <color rgb="FFC5D5E0"/>
      <color rgb="FF2C5F7A"/>
      <color rgb="FF1A222E"/>
    </mruColors>
  </colors>
  <extLst>
    <ext xmlns:x14="http://schemas.microsoft.com/office/spreadsheetml/2009/9/main" uri="{46F421CA-312F-682f-3DD2-61675219B42D}">
      <x14:dxfs count="6">
        <dxf>
          <font>
            <color rgb="FFFFFFFF"/>
          </font>
          <fill>
            <patternFill>
              <bgColor rgb="FF3A7799"/>
            </patternFill>
          </fill>
        </dxf>
        <dxf>
          <font>
            <color rgb="FFFFFFFF"/>
          </font>
          <fill>
            <patternFill>
              <bgColor rgb="FF4DC8FA"/>
            </patternFill>
          </fill>
        </dxf>
        <dxf>
          <font>
            <sz val="18"/>
            <color rgb="FFC5D5E0"/>
          </font>
          <fill>
            <patternFill>
              <bgColor rgb="FF2C5F7A"/>
            </patternFill>
          </fill>
        </dxf>
        <dxf>
          <font>
            <color rgb="FFFFFFFF"/>
          </font>
          <fill>
            <patternFill>
              <bgColor rgb="FF38BDF8"/>
            </patternFill>
          </fill>
        </dxf>
        <dxf>
          <font>
            <color rgb="FF4A5468"/>
          </font>
          <fill>
            <patternFill>
              <bgColor rgb="FF121824"/>
            </patternFill>
          </fill>
        </dxf>
        <dxf>
          <font>
            <sz val="18"/>
            <color rgb="FF8B98AC"/>
          </font>
          <fill>
            <patternFill>
              <bgColor rgb="FF121824"/>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unselectedItemWithNoData" dxfId="4"/>
            <x14:slicerStyleElement type="selectedItemWithData" dxfId="3"/>
            <x14:slicerStyleElement type="selectedItemWithNo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microsoft.com/office/2007/relationships/slicerCache" Target="slicerCaches/slicerCache4.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55" Type="http://schemas.openxmlformats.org/officeDocument/2006/relationships/customXml" Target="../customXml/item30.xml"/><Relationship Id="rId63" Type="http://schemas.openxmlformats.org/officeDocument/2006/relationships/customXml" Target="../customXml/item38.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29" Type="http://schemas.openxmlformats.org/officeDocument/2006/relationships/customXml" Target="../customXml/item4.xml"/><Relationship Id="rId41" Type="http://schemas.openxmlformats.org/officeDocument/2006/relationships/customXml" Target="../customXml/item16.xml"/><Relationship Id="rId54" Type="http://schemas.openxmlformats.org/officeDocument/2006/relationships/customXml" Target="../customXml/item29.xml"/><Relationship Id="rId62" Type="http://schemas.openxmlformats.org/officeDocument/2006/relationships/customXml" Target="../customXml/item37.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8" Type="http://schemas.openxmlformats.org/officeDocument/2006/relationships/customXml" Target="../customXml/item33.xml"/><Relationship Id="rId5" Type="http://schemas.openxmlformats.org/officeDocument/2006/relationships/pivotCacheDefinition" Target="pivotCache/pivotCacheDefinition3.xml"/><Relationship Id="rId15" Type="http://schemas.microsoft.com/office/2007/relationships/slicerCache" Target="slicerCaches/slicerCache1.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 Id="rId57" Type="http://schemas.openxmlformats.org/officeDocument/2006/relationships/customXml" Target="../customXml/item32.xml"/><Relationship Id="rId61" Type="http://schemas.openxmlformats.org/officeDocument/2006/relationships/customXml" Target="../customXml/item36.xml"/><Relationship Id="rId10" Type="http://schemas.openxmlformats.org/officeDocument/2006/relationships/pivotCacheDefinition" Target="pivotCache/pivotCacheDefinition8.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60" Type="http://schemas.openxmlformats.org/officeDocument/2006/relationships/customXml" Target="../customXml/item35.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56" Type="http://schemas.openxmlformats.org/officeDocument/2006/relationships/customXml" Target="../customXml/item31.xml"/><Relationship Id="rId64" Type="http://schemas.openxmlformats.org/officeDocument/2006/relationships/customXml" Target="../customXml/item39.xml"/><Relationship Id="rId8" Type="http://schemas.openxmlformats.org/officeDocument/2006/relationships/pivotCacheDefinition" Target="pivotCache/pivotCacheDefinition6.xml"/><Relationship Id="rId51" Type="http://schemas.openxmlformats.org/officeDocument/2006/relationships/customXml" Target="../customXml/item2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microsoft.com/office/2007/relationships/slicerCache" Target="slicerCaches/slicerCache3.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59" Type="http://schemas.openxmlformats.org/officeDocument/2006/relationships/customXml" Target="../customXml/item3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[Task_PQ (1).xlsx]PV!PivotTable6</c:name>
    <c:fmtId val="3"/>
  </c:pivotSource>
  <c:chart>
    <c:title>
      <c:tx>
        <c:rich>
          <a:bodyPr rot="0" spcFirstLastPara="1" vertOverflow="ellipsis" vert="horz" wrap="square" anchor="ctr" anchorCtr="1"/>
          <a:lstStyle/>
          <a:p>
            <a:pPr>
              <a:defRPr lang="en-US" sz="1800" b="1" i="0" u="none" strike="noStrike" kern="1200" spc="0" baseline="0">
                <a:solidFill>
                  <a:srgbClr val="E4E8EE"/>
                </a:solidFill>
                <a:latin typeface="+mn-lt"/>
                <a:ea typeface="+mn-ea"/>
                <a:cs typeface="+mn-cs"/>
              </a:defRPr>
            </a:pPr>
            <a:r>
              <a:rPr lang="en-US" sz="1800"/>
              <a:t>Order Status Breakdown</a:t>
            </a:r>
          </a:p>
        </c:rich>
      </c:tx>
      <c:layout>
        <c:manualLayout>
          <c:xMode val="edge"/>
          <c:yMode val="edge"/>
          <c:x val="0.11619913793951735"/>
          <c:y val="4.4327370545753702E-3"/>
        </c:manualLayout>
      </c:layout>
      <c:overlay val="0"/>
      <c:spPr>
        <a:noFill/>
        <a:ln>
          <a:noFill/>
        </a:ln>
        <a:effectLst/>
      </c:spPr>
      <c:txPr>
        <a:bodyPr rot="0" spcFirstLastPara="1" vertOverflow="ellipsis" vert="horz" wrap="square" anchor="ctr" anchorCtr="1"/>
        <a:lstStyle/>
        <a:p>
          <a:pPr>
            <a:defRPr lang="en-US" sz="1800" b="1" i="0" u="none" strike="noStrike" kern="1200" spc="0" baseline="0">
              <a:solidFill>
                <a:srgbClr val="E4E8EE"/>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200" b="1" i="0" u="none" strike="noStrike" kern="1200" spc="0" baseline="0">
                  <a:solidFill>
                    <a:srgbClr val="E4E8EE"/>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rgbClr val="F87171"/>
          </a:solidFill>
          <a:ln w="19050">
            <a:solidFill>
              <a:schemeClr val="lt1"/>
            </a:solidFill>
          </a:ln>
          <a:effectLst/>
        </c:spPr>
        <c:dLbl>
          <c:idx val="0"/>
          <c:layout>
            <c:manualLayout>
              <c:x val="0.14657016890981833"/>
              <c:y val="-8.7569833104212888E-2"/>
            </c:manualLayout>
          </c:layout>
          <c:spPr>
            <a:noFill/>
            <a:ln>
              <a:noFill/>
            </a:ln>
            <a:effectLst/>
          </c:spPr>
          <c:txPr>
            <a:bodyPr rot="0" spcFirstLastPara="1" vertOverflow="ellipsis" vert="horz" wrap="square" anchor="ctr" anchorCtr="1"/>
            <a:lstStyle/>
            <a:p>
              <a:pPr>
                <a:defRPr lang="en-US" sz="1200" b="1" i="0" u="none" strike="noStrike" kern="1200" spc="0" baseline="0">
                  <a:solidFill>
                    <a:srgbClr val="E4E8EE"/>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9498576827839545"/>
                  <c:h val="0.34181171155233181"/>
                </c:manualLayout>
              </c15:layout>
            </c:ext>
          </c:extLst>
        </c:dLbl>
      </c:pivotFmt>
      <c:pivotFmt>
        <c:idx val="8"/>
        <c:spPr>
          <a:solidFill>
            <a:srgbClr val="38BDF8"/>
          </a:solidFill>
          <a:ln w="19050">
            <a:solidFill>
              <a:schemeClr val="lt1"/>
            </a:solidFill>
          </a:ln>
          <a:effectLst/>
        </c:spPr>
        <c:dLbl>
          <c:idx val="0"/>
          <c:layout>
            <c:manualLayout>
              <c:x val="0.12720279994421704"/>
              <c:y val="0.14933675135745691"/>
            </c:manualLayout>
          </c:layout>
          <c:spPr>
            <a:noFill/>
            <a:ln>
              <a:noFill/>
            </a:ln>
            <a:effectLst/>
          </c:spPr>
          <c:txPr>
            <a:bodyPr rot="0" spcFirstLastPara="1" vertOverflow="ellipsis" vert="horz" wrap="square" anchor="ctr" anchorCtr="1"/>
            <a:lstStyle/>
            <a:p>
              <a:pPr>
                <a:defRPr lang="en-US" sz="1200" b="1" i="0" u="none" strike="noStrike" kern="1200" spc="0" baseline="0">
                  <a:solidFill>
                    <a:srgbClr val="E4E8EE"/>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3926677794688006"/>
                  <c:h val="0.34181157620656422"/>
                </c:manualLayout>
              </c15:layout>
            </c:ext>
          </c:extLst>
        </c:dLbl>
      </c:pivotFmt>
      <c:pivotFmt>
        <c:idx val="9"/>
        <c:spPr>
          <a:solidFill>
            <a:srgbClr val="FBBF24"/>
          </a:solidFill>
          <a:ln w="19050">
            <a:solidFill>
              <a:schemeClr val="lt1"/>
            </a:solidFill>
          </a:ln>
          <a:effectLst/>
        </c:spPr>
        <c:dLbl>
          <c:idx val="0"/>
          <c:layout>
            <c:manualLayout>
              <c:x val="-0.19532130143936721"/>
              <c:y val="6.4394145584693058E-2"/>
            </c:manualLayout>
          </c:layout>
          <c:spPr>
            <a:noFill/>
            <a:ln>
              <a:noFill/>
            </a:ln>
            <a:effectLst/>
          </c:spPr>
          <c:txPr>
            <a:bodyPr rot="0" spcFirstLastPara="1" vertOverflow="ellipsis" vert="horz" wrap="square" anchor="ctr" anchorCtr="1"/>
            <a:lstStyle/>
            <a:p>
              <a:pPr>
                <a:defRPr lang="en-US" sz="1200" b="1" i="0" u="none" strike="noStrike" kern="1200" spc="0" baseline="0">
                  <a:solidFill>
                    <a:srgbClr val="E4E8EE"/>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rgbClr val="A78BFA"/>
          </a:solidFill>
          <a:ln w="19050">
            <a:solidFill>
              <a:schemeClr val="lt1"/>
            </a:solidFill>
          </a:ln>
          <a:effectLst/>
        </c:spPr>
        <c:dLbl>
          <c:idx val="0"/>
          <c:layout>
            <c:manualLayout>
              <c:x val="-0.11673335297101806"/>
              <c:y val="-4.350253894321858E-2"/>
            </c:manualLayout>
          </c:layout>
          <c:spPr>
            <a:noFill/>
            <a:ln>
              <a:noFill/>
            </a:ln>
            <a:effectLst/>
          </c:spPr>
          <c:txPr>
            <a:bodyPr rot="0" spcFirstLastPara="1" vertOverflow="ellipsis" vert="horz" wrap="square" anchor="ctr" anchorCtr="1"/>
            <a:lstStyle/>
            <a:p>
              <a:pPr>
                <a:defRPr lang="en-US" sz="1200" b="1" i="0" u="none" strike="noStrike" kern="1200" spc="0" baseline="0">
                  <a:solidFill>
                    <a:srgbClr val="E4E8EE"/>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PV!$B$42</c:f>
              <c:strCache>
                <c:ptCount val="1"/>
                <c:pt idx="0">
                  <c:v>Total</c:v>
                </c:pt>
              </c:strCache>
            </c:strRef>
          </c:tx>
          <c:dPt>
            <c:idx val="0"/>
            <c:bubble3D val="0"/>
            <c:spPr>
              <a:solidFill>
                <a:srgbClr val="F87171"/>
              </a:solidFill>
              <a:ln w="19050">
                <a:solidFill>
                  <a:schemeClr val="lt1"/>
                </a:solidFill>
              </a:ln>
              <a:effectLst/>
            </c:spPr>
          </c:dPt>
          <c:dPt>
            <c:idx val="1"/>
            <c:bubble3D val="0"/>
            <c:spPr>
              <a:solidFill>
                <a:srgbClr val="38BDF8"/>
              </a:solidFill>
              <a:ln w="19050">
                <a:solidFill>
                  <a:schemeClr val="lt1"/>
                </a:solidFill>
              </a:ln>
              <a:effectLst/>
            </c:spPr>
          </c:dPt>
          <c:dPt>
            <c:idx val="2"/>
            <c:bubble3D val="0"/>
            <c:spPr>
              <a:solidFill>
                <a:srgbClr val="FBBF24"/>
              </a:solidFill>
              <a:ln w="19050">
                <a:solidFill>
                  <a:schemeClr val="lt1"/>
                </a:solidFill>
              </a:ln>
              <a:effectLst/>
            </c:spPr>
          </c:dPt>
          <c:dPt>
            <c:idx val="3"/>
            <c:bubble3D val="0"/>
            <c:spPr>
              <a:solidFill>
                <a:srgbClr val="A78BFA"/>
              </a:solidFill>
              <a:ln w="19050">
                <a:solidFill>
                  <a:schemeClr val="lt1"/>
                </a:solidFill>
              </a:ln>
              <a:effectLst/>
            </c:spPr>
          </c:dPt>
          <c:dLbls>
            <c:dLbl>
              <c:idx val="0"/>
              <c:layout>
                <c:manualLayout>
                  <c:x val="0.14657016890981833"/>
                  <c:y val="-8.7569833104212888E-2"/>
                </c:manualLayout>
              </c:layout>
              <c:showLegendKey val="0"/>
              <c:showVal val="0"/>
              <c:showCatName val="1"/>
              <c:showSerName val="0"/>
              <c:showPercent val="1"/>
              <c:showBubbleSize val="0"/>
              <c:extLst>
                <c:ext xmlns:c15="http://schemas.microsoft.com/office/drawing/2012/chart" uri="{CE6537A1-D6FC-4f65-9D91-7224C49458BB}">
                  <c15:layout>
                    <c:manualLayout>
                      <c:w val="0.29498576827839545"/>
                      <c:h val="0.34181171155233181"/>
                    </c:manualLayout>
                  </c15:layout>
                </c:ext>
              </c:extLst>
            </c:dLbl>
            <c:dLbl>
              <c:idx val="1"/>
              <c:layout>
                <c:manualLayout>
                  <c:x val="0.12720279994421704"/>
                  <c:y val="0.14933675135745691"/>
                </c:manualLayout>
              </c:layout>
              <c:showLegendKey val="0"/>
              <c:showVal val="0"/>
              <c:showCatName val="1"/>
              <c:showSerName val="0"/>
              <c:showPercent val="1"/>
              <c:showBubbleSize val="0"/>
              <c:extLst>
                <c:ext xmlns:c15="http://schemas.microsoft.com/office/drawing/2012/chart" uri="{CE6537A1-D6FC-4f65-9D91-7224C49458BB}">
                  <c15:layout>
                    <c:manualLayout>
                      <c:w val="0.23926677794688006"/>
                      <c:h val="0.34181157620656422"/>
                    </c:manualLayout>
                  </c15:layout>
                </c:ext>
              </c:extLst>
            </c:dLbl>
            <c:dLbl>
              <c:idx val="2"/>
              <c:layout>
                <c:manualLayout>
                  <c:x val="-0.19532130143936721"/>
                  <c:y val="6.4394145584693058E-2"/>
                </c:manualLayout>
              </c:layout>
              <c:showLegendKey val="0"/>
              <c:showVal val="0"/>
              <c:showCatName val="1"/>
              <c:showSerName val="0"/>
              <c:showPercent val="1"/>
              <c:showBubbleSize val="0"/>
              <c:extLst>
                <c:ext xmlns:c15="http://schemas.microsoft.com/office/drawing/2012/chart" uri="{CE6537A1-D6FC-4f65-9D91-7224C49458BB}"/>
              </c:extLst>
            </c:dLbl>
            <c:dLbl>
              <c:idx val="3"/>
              <c:layout>
                <c:manualLayout>
                  <c:x val="-0.11673335297101806"/>
                  <c:y val="-4.350253894321858E-2"/>
                </c:manualLayout>
              </c:layout>
              <c:showLegendKey val="0"/>
              <c:showVal val="0"/>
              <c:showCatName val="1"/>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anchor="ctr" anchorCtr="1"/>
              <a:lstStyle/>
              <a:p>
                <a:pPr>
                  <a:defRPr lang="en-US" sz="1200" b="1" i="0" u="none" strike="noStrike" kern="1200" spc="0" baseline="0">
                    <a:solidFill>
                      <a:srgbClr val="E4E8EE"/>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PV!$A$43:$A$47</c:f>
              <c:strCache>
                <c:ptCount val="4"/>
                <c:pt idx="0">
                  <c:v>Cancelled</c:v>
                </c:pt>
                <c:pt idx="1">
                  <c:v>Completed</c:v>
                </c:pt>
                <c:pt idx="2">
                  <c:v>Delayed</c:v>
                </c:pt>
                <c:pt idx="3">
                  <c:v>Pending</c:v>
                </c:pt>
              </c:strCache>
            </c:strRef>
          </c:cat>
          <c:val>
            <c:numRef>
              <c:f>PV!$B$43:$B$47</c:f>
              <c:numCache>
                <c:formatCode>General</c:formatCode>
                <c:ptCount val="4"/>
                <c:pt idx="0">
                  <c:v>4394</c:v>
                </c:pt>
                <c:pt idx="1">
                  <c:v>6828</c:v>
                </c:pt>
                <c:pt idx="2">
                  <c:v>6859</c:v>
                </c:pt>
                <c:pt idx="3">
                  <c:v>6919</c:v>
                </c:pt>
              </c:numCache>
            </c:numRef>
          </c:val>
          <c:extLst>
            <c:ext xmlns:c16="http://schemas.microsoft.com/office/drawing/2014/chart" uri="{C3380CC4-5D6E-409C-BE32-E72D297353CC}">
              <c16:uniqueId val="{00000009-927B-4D38-B67E-FC0B25CDF7DC}"/>
            </c:ext>
          </c:extLst>
        </c:ser>
        <c:dLbls>
          <c:showLegendKey val="0"/>
          <c:showVal val="1"/>
          <c:showCatName val="0"/>
          <c:showSerName val="0"/>
          <c:showPercent val="0"/>
          <c:showBubbleSize val="0"/>
          <c:showLeaderLines val="1"/>
        </c:dLbls>
        <c:firstSliceAng val="360"/>
        <c:holeSize val="75"/>
      </c:doughnutChart>
      <c:spPr>
        <a:noFill/>
        <a:ln>
          <a:noFill/>
        </a:ln>
        <a:effectLst>
          <a:glow rad="101600">
            <a:srgbClr val="38BDF8">
              <a:alpha val="60000"/>
            </a:srgbClr>
          </a:glow>
          <a:innerShdw blurRad="114300">
            <a:prstClr val="black"/>
          </a:inn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lgn="ctr" rtl="0">
        <a:defRPr lang="en-US" sz="1800" b="1" i="0" u="none" strike="noStrike" kern="1200" spc="0" baseline="0">
          <a:solidFill>
            <a:srgbClr val="E4E8EE"/>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[Task_PQ (1).xlsx]PV!PivotTable4</c:name>
    <c:fmtId val="3"/>
  </c:pivotSource>
  <c:chart>
    <c:title>
      <c:tx>
        <c:rich>
          <a:bodyPr rot="0" spcFirstLastPara="1" vertOverflow="ellipsis" vert="horz" wrap="square" anchor="ctr" anchorCtr="1"/>
          <a:lstStyle/>
          <a:p>
            <a:pPr>
              <a:defRPr lang="en-US" sz="1800" b="1" i="0" u="none" strike="noStrike" kern="1200" spc="0" baseline="0">
                <a:solidFill>
                  <a:srgbClr val="E4E8EE"/>
                </a:solidFill>
                <a:latin typeface="+mn-lt"/>
                <a:ea typeface="+mn-ea"/>
                <a:cs typeface="+mn-cs"/>
              </a:defRPr>
            </a:pPr>
            <a:r>
              <a:rPr lang="en-US" sz="1800" b="1" i="0" u="none" strike="noStrike" kern="1200" spc="0" baseline="0">
                <a:solidFill>
                  <a:srgbClr val="E4E8EE"/>
                </a:solidFill>
                <a:latin typeface="+mn-lt"/>
                <a:ea typeface="+mn-ea"/>
                <a:cs typeface="+mn-cs"/>
              </a:rPr>
              <a:t>Top Categories by Revenue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38BDF8"/>
          </a:solidFill>
          <a:ln>
            <a:noFill/>
          </a:ln>
          <a:effectLst/>
        </c:spPr>
        <c:marker>
          <c:symbol val="none"/>
        </c:marker>
        <c:dLbl>
          <c:idx val="0"/>
          <c:numFmt formatCode="#,##0.0,,&quot;M&quot;" sourceLinked="0"/>
          <c:spPr>
            <a:noFill/>
            <a:ln>
              <a:noFill/>
            </a:ln>
            <a:effectLst/>
          </c:spPr>
          <c:txPr>
            <a:bodyPr wrap="square" lIns="38100" tIns="19050" rIns="38100" bIns="19050" anchor="ctr">
              <a:spAutoFit/>
            </a:bodyPr>
            <a:lstStyle/>
            <a:p>
              <a:pPr>
                <a:defRPr sz="1200" b="1">
                  <a:solidFill>
                    <a:srgbClr val="8B98AC"/>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s>
    <c:plotArea>
      <c:layout/>
      <c:barChart>
        <c:barDir val="col"/>
        <c:grouping val="clustered"/>
        <c:varyColors val="0"/>
        <c:ser>
          <c:idx val="0"/>
          <c:order val="0"/>
          <c:tx>
            <c:strRef>
              <c:f>PV!$B$64</c:f>
              <c:strCache>
                <c:ptCount val="1"/>
                <c:pt idx="0">
                  <c:v>Total</c:v>
                </c:pt>
              </c:strCache>
            </c:strRef>
          </c:tx>
          <c:spPr>
            <a:solidFill>
              <a:srgbClr val="38BDF8"/>
            </a:solidFill>
            <a:ln>
              <a:noFill/>
            </a:ln>
            <a:effectLst/>
          </c:spPr>
          <c:invertIfNegative val="0"/>
          <c:dLbls>
            <c:numFmt formatCode="#,##0.0,,&quot;M&quot;" sourceLinked="0"/>
            <c:spPr>
              <a:noFill/>
              <a:ln>
                <a:noFill/>
              </a:ln>
              <a:effectLst/>
            </c:spPr>
            <c:txPr>
              <a:bodyPr wrap="square" lIns="38100" tIns="19050" rIns="38100" bIns="19050" anchor="ctr">
                <a:spAutoFit/>
              </a:bodyPr>
              <a:lstStyle/>
              <a:p>
                <a:pPr>
                  <a:defRPr sz="1200" b="1">
                    <a:solidFill>
                      <a:srgbClr val="8B98AC"/>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PV!$A$65:$A$70</c:f>
              <c:strCache>
                <c:ptCount val="5"/>
                <c:pt idx="0">
                  <c:v>Electronics</c:v>
                </c:pt>
                <c:pt idx="1">
                  <c:v>Furniture</c:v>
                </c:pt>
                <c:pt idx="2">
                  <c:v>Toys</c:v>
                </c:pt>
                <c:pt idx="3">
                  <c:v>Auto Parts</c:v>
                </c:pt>
                <c:pt idx="4">
                  <c:v>Apparel</c:v>
                </c:pt>
              </c:strCache>
            </c:strRef>
          </c:cat>
          <c:val>
            <c:numRef>
              <c:f>PV!$B$65:$B$70</c:f>
              <c:numCache>
                <c:formatCode>General</c:formatCode>
                <c:ptCount val="5"/>
                <c:pt idx="0">
                  <c:v>1394207866</c:v>
                </c:pt>
                <c:pt idx="1">
                  <c:v>931156118</c:v>
                </c:pt>
                <c:pt idx="2">
                  <c:v>904594985</c:v>
                </c:pt>
                <c:pt idx="3">
                  <c:v>750364257</c:v>
                </c:pt>
                <c:pt idx="4">
                  <c:v>639397815</c:v>
                </c:pt>
              </c:numCache>
            </c:numRef>
          </c:val>
          <c:extLst>
            <c:ext xmlns:c16="http://schemas.microsoft.com/office/drawing/2014/chart" uri="{C3380CC4-5D6E-409C-BE32-E72D297353CC}">
              <c16:uniqueId val="{00000001-5FFC-485A-8639-AD4C4345C03E}"/>
            </c:ext>
          </c:extLst>
        </c:ser>
        <c:dLbls>
          <c:dLblPos val="outEnd"/>
          <c:showLegendKey val="0"/>
          <c:showVal val="1"/>
          <c:showCatName val="0"/>
          <c:showSerName val="0"/>
          <c:showPercent val="0"/>
          <c:showBubbleSize val="0"/>
        </c:dLbls>
        <c:gapWidth val="219"/>
        <c:overlap val="-27"/>
        <c:axId val="1048153816"/>
        <c:axId val="1048157096"/>
      </c:barChart>
      <c:catAx>
        <c:axId val="1048153816"/>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8B98AC"/>
                </a:solidFill>
                <a:latin typeface="+mn-lt"/>
                <a:ea typeface="+mn-ea"/>
                <a:cs typeface="+mn-cs"/>
              </a:defRPr>
            </a:pPr>
            <a:endParaRPr lang="en-US"/>
          </a:p>
        </c:txPr>
        <c:crossAx val="1048157096"/>
        <c:crosses val="autoZero"/>
        <c:auto val="1"/>
        <c:lblAlgn val="ctr"/>
        <c:lblOffset val="100"/>
        <c:noMultiLvlLbl val="0"/>
      </c:catAx>
      <c:valAx>
        <c:axId val="1048157096"/>
        <c:scaling>
          <c:orientation val="minMax"/>
        </c:scaling>
        <c:delete val="1"/>
        <c:axPos val="r"/>
        <c:numFmt formatCode="General" sourceLinked="1"/>
        <c:majorTickMark val="none"/>
        <c:minorTickMark val="none"/>
        <c:tickLblPos val="nextTo"/>
        <c:crossAx val="1048153816"/>
        <c:crosses val="autoZero"/>
        <c:crossBetween val="between"/>
      </c:valAx>
      <c:spPr>
        <a:noFill/>
        <a:ln>
          <a:noFill/>
        </a:ln>
        <a:effectLst>
          <a:innerShdw blurRad="114300">
            <a:prstClr val="black"/>
          </a:innerShdw>
        </a:effectLst>
      </c:spPr>
    </c:plotArea>
    <c:plotVisOnly val="1"/>
    <c:dispBlanksAs val="gap"/>
    <c:showDLblsOverMax val="0"/>
    <c:extLst/>
  </c:chart>
  <c:spPr>
    <a:noFill/>
    <a:ln>
      <a:noFill/>
    </a:ln>
    <a:effectLst>
      <a:glow rad="101600">
        <a:srgbClr val="38BDF8">
          <a:alpha val="60000"/>
        </a:srgbClr>
      </a:glow>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[Task_PQ (1).xlsx]PV!PivotTable8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bg2"/>
                </a:solidFill>
              </a:rPr>
              <a:t>Top </a:t>
            </a:r>
            <a:r>
              <a:rPr lang="en-US" sz="1800" b="1" i="0" u="none" strike="noStrike" baseline="0">
                <a:solidFill>
                  <a:schemeClr val="bg2"/>
                </a:solidFill>
              </a:rPr>
              <a:t>5 Products by Profit</a:t>
            </a:r>
            <a:endParaRPr lang="en-US" sz="1800" b="1">
              <a:solidFill>
                <a:schemeClr val="bg2"/>
              </a:solidFill>
            </a:endParaRPr>
          </a:p>
        </c:rich>
      </c:tx>
      <c:layout>
        <c:manualLayout>
          <c:xMode val="edge"/>
          <c:yMode val="edge"/>
          <c:x val="0.2309295963879352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4D399"/>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8B98A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4D399"/>
          </a:solidFill>
          <a:ln>
            <a:noFill/>
          </a:ln>
          <a:effectLst/>
        </c:spPr>
      </c:pivotFmt>
      <c:pivotFmt>
        <c:idx val="4"/>
        <c:spPr>
          <a:solidFill>
            <a:srgbClr val="34D399"/>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8B98A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4D399"/>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8B98A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PV!$B$82</c:f>
              <c:strCache>
                <c:ptCount val="1"/>
                <c:pt idx="0">
                  <c:v>Total</c:v>
                </c:pt>
              </c:strCache>
            </c:strRef>
          </c:tx>
          <c:spPr>
            <a:solidFill>
              <a:srgbClr val="34D399"/>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8B98A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PV!$A$83:$A$88</c:f>
              <c:strCache>
                <c:ptCount val="5"/>
                <c:pt idx="0">
                  <c:v>Product 29</c:v>
                </c:pt>
                <c:pt idx="1">
                  <c:v>Product 44</c:v>
                </c:pt>
                <c:pt idx="2">
                  <c:v>Product 41</c:v>
                </c:pt>
                <c:pt idx="3">
                  <c:v>Product 1</c:v>
                </c:pt>
                <c:pt idx="4">
                  <c:v>Product 33</c:v>
                </c:pt>
              </c:strCache>
            </c:strRef>
          </c:cat>
          <c:val>
            <c:numRef>
              <c:f>PV!$B$83:$B$88</c:f>
              <c:numCache>
                <c:formatCode>General</c:formatCode>
                <c:ptCount val="5"/>
                <c:pt idx="0">
                  <c:v>33533477</c:v>
                </c:pt>
                <c:pt idx="1">
                  <c:v>33458312</c:v>
                </c:pt>
                <c:pt idx="2">
                  <c:v>33168283</c:v>
                </c:pt>
                <c:pt idx="3">
                  <c:v>32878723</c:v>
                </c:pt>
                <c:pt idx="4">
                  <c:v>32867766</c:v>
                </c:pt>
              </c:numCache>
            </c:numRef>
          </c:val>
          <c:extLst>
            <c:ext xmlns:c16="http://schemas.microsoft.com/office/drawing/2014/chart" uri="{C3380CC4-5D6E-409C-BE32-E72D297353CC}">
              <c16:uniqueId val="{00000001-E21A-4F20-8022-4E803CDECB11}"/>
            </c:ext>
          </c:extLst>
        </c:ser>
        <c:dLbls>
          <c:dLblPos val="outEnd"/>
          <c:showLegendKey val="0"/>
          <c:showVal val="1"/>
          <c:showCatName val="0"/>
          <c:showSerName val="0"/>
          <c:showPercent val="0"/>
          <c:showBubbleSize val="0"/>
        </c:dLbls>
        <c:gapWidth val="182"/>
        <c:axId val="1128642384"/>
        <c:axId val="1128640744"/>
      </c:barChart>
      <c:catAx>
        <c:axId val="1128642384"/>
        <c:scaling>
          <c:orientation val="minMax"/>
        </c:scaling>
        <c:delete val="0"/>
        <c:axPos val="r"/>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rgbClr val="8B98AC"/>
                </a:solidFill>
                <a:latin typeface="+mn-lt"/>
                <a:ea typeface="+mn-ea"/>
                <a:cs typeface="+mn-cs"/>
              </a:defRPr>
            </a:pPr>
            <a:endParaRPr lang="en-US"/>
          </a:p>
        </c:txPr>
        <c:crossAx val="1128640744"/>
        <c:crosses val="autoZero"/>
        <c:auto val="1"/>
        <c:lblAlgn val="ctr"/>
        <c:lblOffset val="100"/>
        <c:noMultiLvlLbl val="0"/>
      </c:catAx>
      <c:valAx>
        <c:axId val="1128640744"/>
        <c:scaling>
          <c:orientation val="maxMin"/>
        </c:scaling>
        <c:delete val="1"/>
        <c:axPos val="b"/>
        <c:numFmt formatCode="General" sourceLinked="1"/>
        <c:majorTickMark val="none"/>
        <c:minorTickMark val="none"/>
        <c:tickLblPos val="nextTo"/>
        <c:crossAx val="1128642384"/>
        <c:crosses val="autoZero"/>
        <c:crossBetween val="between"/>
      </c:valAx>
      <c:spPr>
        <a:noFill/>
        <a:ln>
          <a:noFill/>
        </a:ln>
        <a:effectLst>
          <a:innerShdw blurRad="114300">
            <a:prstClr val="black"/>
          </a:inn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[Task_PQ (1).xlsx]PV!PivotTable9</c:name>
    <c:fmtId val="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chemeClr val="bg2"/>
                </a:solidFill>
              </a:rPr>
              <a:t>Bottom 5 Products by Profit</a:t>
            </a:r>
          </a:p>
        </c:rich>
      </c:tx>
      <c:layout>
        <c:manualLayout>
          <c:xMode val="edge"/>
          <c:yMode val="edge"/>
          <c:x val="0.20338681950114318"/>
          <c:y val="0"/>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8717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8B98A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PV!$F$82</c:f>
              <c:strCache>
                <c:ptCount val="1"/>
                <c:pt idx="0">
                  <c:v>Total</c:v>
                </c:pt>
              </c:strCache>
            </c:strRef>
          </c:tx>
          <c:spPr>
            <a:solidFill>
              <a:srgbClr val="F87171"/>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8B98A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PV!$E$83:$E$88</c:f>
              <c:strCache>
                <c:ptCount val="5"/>
                <c:pt idx="0">
                  <c:v>Product 50</c:v>
                </c:pt>
                <c:pt idx="1">
                  <c:v>Product 27</c:v>
                </c:pt>
                <c:pt idx="2">
                  <c:v>Product 46</c:v>
                </c:pt>
                <c:pt idx="3">
                  <c:v>Product 37</c:v>
                </c:pt>
                <c:pt idx="4">
                  <c:v>Product 26</c:v>
                </c:pt>
              </c:strCache>
            </c:strRef>
          </c:cat>
          <c:val>
            <c:numRef>
              <c:f>PV!$F$83:$F$88</c:f>
              <c:numCache>
                <c:formatCode>General</c:formatCode>
                <c:ptCount val="5"/>
                <c:pt idx="0">
                  <c:v>28377371</c:v>
                </c:pt>
                <c:pt idx="1">
                  <c:v>28275390</c:v>
                </c:pt>
                <c:pt idx="2">
                  <c:v>28068665</c:v>
                </c:pt>
                <c:pt idx="3">
                  <c:v>28011113</c:v>
                </c:pt>
                <c:pt idx="4">
                  <c:v>26382499</c:v>
                </c:pt>
              </c:numCache>
            </c:numRef>
          </c:val>
          <c:extLst>
            <c:ext xmlns:c16="http://schemas.microsoft.com/office/drawing/2014/chart" uri="{C3380CC4-5D6E-409C-BE32-E72D297353CC}">
              <c16:uniqueId val="{00000001-FFB2-4474-8E6E-9F4B1DA07CD7}"/>
            </c:ext>
          </c:extLst>
        </c:ser>
        <c:dLbls>
          <c:dLblPos val="outEnd"/>
          <c:showLegendKey val="0"/>
          <c:showVal val="1"/>
          <c:showCatName val="0"/>
          <c:showSerName val="0"/>
          <c:showPercent val="0"/>
          <c:showBubbleSize val="0"/>
        </c:dLbls>
        <c:gapWidth val="219"/>
        <c:overlap val="-27"/>
        <c:axId val="795260280"/>
        <c:axId val="795260608"/>
      </c:barChart>
      <c:catAx>
        <c:axId val="795260280"/>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2"/>
                </a:solidFill>
                <a:latin typeface="+mn-lt"/>
                <a:ea typeface="+mn-ea"/>
                <a:cs typeface="+mn-cs"/>
              </a:defRPr>
            </a:pPr>
            <a:endParaRPr lang="en-US"/>
          </a:p>
        </c:txPr>
        <c:crossAx val="795260608"/>
        <c:crosses val="autoZero"/>
        <c:auto val="1"/>
        <c:lblAlgn val="ctr"/>
        <c:lblOffset val="100"/>
        <c:noMultiLvlLbl val="0"/>
      </c:catAx>
      <c:valAx>
        <c:axId val="795260608"/>
        <c:scaling>
          <c:orientation val="minMax"/>
        </c:scaling>
        <c:delete val="1"/>
        <c:axPos val="r"/>
        <c:numFmt formatCode="General" sourceLinked="1"/>
        <c:majorTickMark val="none"/>
        <c:minorTickMark val="none"/>
        <c:tickLblPos val="nextTo"/>
        <c:crossAx val="795260280"/>
        <c:crosses val="autoZero"/>
        <c:crossBetween val="between"/>
      </c:valAx>
      <c:spPr>
        <a:noFill/>
        <a:ln>
          <a:noFill/>
        </a:ln>
        <a:effectLst>
          <a:glow rad="101600">
            <a:srgbClr val="38BDF8">
              <a:alpha val="60000"/>
            </a:srgbClr>
          </a:glow>
          <a:innerShdw blurRad="114300">
            <a:prstClr val="black"/>
          </a:inn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[Task_PQ (1).xlsx]PV!PivotTable10</c:name>
    <c:fmtId val="3"/>
  </c:pivotSource>
  <c:chart>
    <c:title>
      <c:tx>
        <c:rich>
          <a:bodyPr rot="0" spcFirstLastPara="1" vertOverflow="ellipsis" vert="horz" wrap="square" anchor="ctr" anchorCtr="1"/>
          <a:lstStyle/>
          <a:p>
            <a:pPr algn="ctr" rtl="0">
              <a:defRPr lang="en-US" sz="1800" b="1" i="0" u="none" strike="noStrike" kern="1200" spc="0" baseline="0">
                <a:solidFill>
                  <a:schemeClr val="bg2"/>
                </a:solidFill>
                <a:latin typeface="+mn-lt"/>
                <a:ea typeface="+mn-ea"/>
                <a:cs typeface="+mn-cs"/>
              </a:defRPr>
            </a:pPr>
            <a:r>
              <a:rPr lang="en-US" sz="1800" b="1" i="0" u="none" strike="noStrike" kern="1200" spc="0" baseline="0">
                <a:solidFill>
                  <a:schemeClr val="bg2"/>
                </a:solidFill>
                <a:latin typeface="+mn-lt"/>
                <a:ea typeface="+mn-ea"/>
                <a:cs typeface="+mn-cs"/>
              </a:rPr>
              <a:t>Warehouse Capacity Utilization</a:t>
            </a:r>
          </a:p>
        </c:rich>
      </c:tx>
      <c:layout>
        <c:manualLayout>
          <c:xMode val="edge"/>
          <c:yMode val="edge"/>
          <c:x val="0.30265289319773642"/>
          <c:y val="6.6467196125768138E-2"/>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A78BFA"/>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8B98A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B923C"/>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8B98A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B923C"/>
          </a:solidFill>
          <a:ln>
            <a:noFill/>
          </a:ln>
          <a:effectLst/>
        </c:spPr>
        <c:dLbl>
          <c:idx val="0"/>
          <c:layout>
            <c:manualLayout>
              <c:x val="1.6578141133501152E-2"/>
              <c:y val="-1.7252100392281519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8B98A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B923C"/>
          </a:solidFill>
          <a:ln>
            <a:noFill/>
          </a:ln>
          <a:effectLst/>
        </c:spPr>
        <c:dLbl>
          <c:idx val="0"/>
          <c:layout>
            <c:manualLayout>
              <c:x val="3.9787408183858175E-2"/>
              <c:y val="-4.3130250980703798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8B98A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384514971888952"/>
                  <c:h val="7.6124892980942202E-2"/>
                </c:manualLayout>
              </c15:layout>
            </c:ext>
          </c:extLst>
        </c:dLbl>
      </c:pivotFmt>
      <c:pivotFmt>
        <c:idx val="8"/>
        <c:spPr>
          <a:solidFill>
            <a:srgbClr val="FB923C"/>
          </a:solidFill>
          <a:ln>
            <a:noFill/>
          </a:ln>
          <a:effectLst/>
        </c:spPr>
        <c:dLbl>
          <c:idx val="0"/>
          <c:layout>
            <c:manualLayout>
              <c:x val="1.657814113350109E-2"/>
              <c:y val="-8.6260501961407596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8B98A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B923C"/>
          </a:solidFill>
          <a:ln>
            <a:noFill/>
          </a:ln>
          <a:effectLst/>
        </c:spPr>
        <c:dLbl>
          <c:idx val="0"/>
          <c:layout>
            <c:manualLayout>
              <c:x val="2.984065404030186E-2"/>
              <c:y val="-1.7252100392281519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8B98A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A78BFA"/>
          </a:solidFill>
          <a:ln>
            <a:noFill/>
          </a:ln>
          <a:effectLst/>
        </c:spPr>
      </c:pivotFmt>
    </c:pivotFmts>
    <c:plotArea>
      <c:layout>
        <c:manualLayout>
          <c:layoutTarget val="inner"/>
          <c:xMode val="edge"/>
          <c:yMode val="edge"/>
          <c:x val="0.24309929318381809"/>
          <c:y val="0.20599403534533442"/>
          <c:w val="0.72870003917943893"/>
          <c:h val="0.65926635563743363"/>
        </c:manualLayout>
      </c:layout>
      <c:barChart>
        <c:barDir val="col"/>
        <c:grouping val="clustered"/>
        <c:varyColors val="0"/>
        <c:ser>
          <c:idx val="0"/>
          <c:order val="0"/>
          <c:tx>
            <c:strRef>
              <c:f>PV!$B$99</c:f>
              <c:strCache>
                <c:ptCount val="1"/>
                <c:pt idx="0">
                  <c:v>Total Capacity</c:v>
                </c:pt>
              </c:strCache>
            </c:strRef>
          </c:tx>
          <c:spPr>
            <a:solidFill>
              <a:srgbClr val="A78BFA"/>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8B98A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PV!$A$100:$A$104</c:f>
              <c:strCache>
                <c:ptCount val="4"/>
                <c:pt idx="0">
                  <c:v>Alexandria Port Wh</c:v>
                </c:pt>
                <c:pt idx="1">
                  <c:v>Dubai Logistics Hub</c:v>
                </c:pt>
                <c:pt idx="2">
                  <c:v>Main Cairo Wh</c:v>
                </c:pt>
                <c:pt idx="3">
                  <c:v>Riyadh Central Wh</c:v>
                </c:pt>
              </c:strCache>
            </c:strRef>
          </c:cat>
          <c:val>
            <c:numRef>
              <c:f>PV!$B$100:$B$104</c:f>
              <c:numCache>
                <c:formatCode>General</c:formatCode>
                <c:ptCount val="4"/>
                <c:pt idx="0">
                  <c:v>36600</c:v>
                </c:pt>
                <c:pt idx="1">
                  <c:v>75300</c:v>
                </c:pt>
                <c:pt idx="2">
                  <c:v>45000</c:v>
                </c:pt>
                <c:pt idx="3">
                  <c:v>60500</c:v>
                </c:pt>
              </c:numCache>
            </c:numRef>
          </c:val>
          <c:extLst>
            <c:ext xmlns:c16="http://schemas.microsoft.com/office/drawing/2014/chart" uri="{C3380CC4-5D6E-409C-BE32-E72D297353CC}">
              <c16:uniqueId val="{00000005-FE43-4EE8-A7DD-897FA10F0564}"/>
            </c:ext>
          </c:extLst>
        </c:ser>
        <c:ser>
          <c:idx val="1"/>
          <c:order val="1"/>
          <c:tx>
            <c:strRef>
              <c:f>PV!$C$99</c:f>
              <c:strCache>
                <c:ptCount val="1"/>
                <c:pt idx="0">
                  <c:v>Avg Monthly Capacity</c:v>
                </c:pt>
              </c:strCache>
            </c:strRef>
          </c:tx>
          <c:spPr>
            <a:solidFill>
              <a:srgbClr val="FB923C"/>
            </a:solidFill>
            <a:ln>
              <a:noFill/>
            </a:ln>
            <a:effectLst/>
          </c:spPr>
          <c:invertIfNegative val="0"/>
          <c:dPt>
            <c:idx val="0"/>
            <c:invertIfNegative val="0"/>
            <c:bubble3D val="0"/>
          </c:dPt>
          <c:dPt>
            <c:idx val="1"/>
            <c:invertIfNegative val="0"/>
            <c:bubble3D val="0"/>
          </c:dPt>
          <c:dPt>
            <c:idx val="2"/>
            <c:invertIfNegative val="0"/>
            <c:bubble3D val="0"/>
          </c:dPt>
          <c:dPt>
            <c:idx val="3"/>
            <c:invertIfNegative val="0"/>
            <c:bubble3D val="0"/>
          </c:dPt>
          <c:dLbls>
            <c:dLbl>
              <c:idx val="0"/>
              <c:layout>
                <c:manualLayout>
                  <c:x val="1.6578141133501152E-2"/>
                  <c:y val="-1.7252100392281519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1"/>
              <c:layout>
                <c:manualLayout>
                  <c:x val="3.9787408183858175E-2"/>
                  <c:y val="-4.3130250980703798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5384514971888952"/>
                      <c:h val="7.6124892980942202E-2"/>
                    </c:manualLayout>
                  </c15:layout>
                </c:ext>
              </c:extLst>
            </c:dLbl>
            <c:dLbl>
              <c:idx val="2"/>
              <c:layout>
                <c:manualLayout>
                  <c:x val="1.657814113350109E-2"/>
                  <c:y val="-8.6260501961407596E-3"/>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3"/>
              <c:layout>
                <c:manualLayout>
                  <c:x val="2.984065404030186E-2"/>
                  <c:y val="-1.7252100392281519E-2"/>
                </c:manualLayout>
              </c:layout>
              <c:dLblPos val="outEnd"/>
              <c:showLegendKey val="0"/>
              <c:showVal val="1"/>
              <c:showCatName val="0"/>
              <c:showSerName val="0"/>
              <c:showPercent val="0"/>
              <c:showBubbleSize val="0"/>
              <c:extLst>
                <c:ext xmlns:c15="http://schemas.microsoft.com/office/drawing/2012/chart" uri="{CE6537A1-D6FC-4f65-9D91-7224C49458BB}"/>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8B98A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PV!$A$100:$A$104</c:f>
              <c:strCache>
                <c:ptCount val="4"/>
                <c:pt idx="0">
                  <c:v>Alexandria Port Wh</c:v>
                </c:pt>
                <c:pt idx="1">
                  <c:v>Dubai Logistics Hub</c:v>
                </c:pt>
                <c:pt idx="2">
                  <c:v>Main Cairo Wh</c:v>
                </c:pt>
                <c:pt idx="3">
                  <c:v>Riyadh Central Wh</c:v>
                </c:pt>
              </c:strCache>
            </c:strRef>
          </c:cat>
          <c:val>
            <c:numRef>
              <c:f>PV!$C$100:$C$104</c:f>
              <c:numCache>
                <c:formatCode>General</c:formatCode>
                <c:ptCount val="4"/>
                <c:pt idx="0">
                  <c:v>12200</c:v>
                </c:pt>
                <c:pt idx="1">
                  <c:v>25100</c:v>
                </c:pt>
                <c:pt idx="2">
                  <c:v>15000</c:v>
                </c:pt>
                <c:pt idx="3">
                  <c:v>20167</c:v>
                </c:pt>
              </c:numCache>
            </c:numRef>
          </c:val>
          <c:extLst>
            <c:ext xmlns:c16="http://schemas.microsoft.com/office/drawing/2014/chart" uri="{C3380CC4-5D6E-409C-BE32-E72D297353CC}">
              <c16:uniqueId val="{00000006-FE43-4EE8-A7DD-897FA10F0564}"/>
            </c:ext>
          </c:extLst>
        </c:ser>
        <c:dLbls>
          <c:dLblPos val="outEnd"/>
          <c:showLegendKey val="0"/>
          <c:showVal val="1"/>
          <c:showCatName val="0"/>
          <c:showSerName val="0"/>
          <c:showPercent val="0"/>
          <c:showBubbleSize val="0"/>
        </c:dLbls>
        <c:gapWidth val="219"/>
        <c:overlap val="-27"/>
        <c:axId val="1045892528"/>
        <c:axId val="1045893184"/>
      </c:barChart>
      <c:catAx>
        <c:axId val="1045892528"/>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8B98AC"/>
                </a:solidFill>
                <a:latin typeface="+mn-lt"/>
                <a:ea typeface="+mn-ea"/>
                <a:cs typeface="+mn-cs"/>
              </a:defRPr>
            </a:pPr>
            <a:endParaRPr lang="en-US"/>
          </a:p>
        </c:txPr>
        <c:crossAx val="1045893184"/>
        <c:crosses val="autoZero"/>
        <c:auto val="1"/>
        <c:lblAlgn val="ctr"/>
        <c:lblOffset val="100"/>
        <c:noMultiLvlLbl val="0"/>
      </c:catAx>
      <c:valAx>
        <c:axId val="1045893184"/>
        <c:scaling>
          <c:orientation val="minMax"/>
        </c:scaling>
        <c:delete val="1"/>
        <c:axPos val="r"/>
        <c:numFmt formatCode="General" sourceLinked="1"/>
        <c:majorTickMark val="none"/>
        <c:minorTickMark val="none"/>
        <c:tickLblPos val="nextTo"/>
        <c:crossAx val="1045892528"/>
        <c:crosses val="autoZero"/>
        <c:crossBetween val="between"/>
      </c:valAx>
      <c:spPr>
        <a:noFill/>
        <a:ln>
          <a:noFill/>
        </a:ln>
        <a:effectLst>
          <a:innerShdw blurRad="114300">
            <a:prstClr val="black"/>
          </a:innerShdw>
        </a:effectLst>
      </c:spPr>
    </c:plotArea>
    <c:legend>
      <c:legendPos val="l"/>
      <c:layout>
        <c:manualLayout>
          <c:xMode val="edge"/>
          <c:yMode val="edge"/>
          <c:x val="1.5382143309898106E-2"/>
          <c:y val="0.13603134472054126"/>
          <c:w val="0.23992143942064478"/>
          <c:h val="0.14135040442822711"/>
        </c:manualLayout>
      </c:layout>
      <c:overlay val="0"/>
      <c:spPr>
        <a:noFill/>
        <a:ln>
          <a:noFill/>
        </a:ln>
        <a:effectLst/>
      </c:spPr>
      <c:txPr>
        <a:bodyPr rot="0" spcFirstLastPara="1" vertOverflow="ellipsis" vert="horz" wrap="square" anchor="ctr" anchorCtr="1"/>
        <a:lstStyle/>
        <a:p>
          <a:pPr>
            <a:defRPr sz="1050" b="0" i="0" u="none" strike="noStrike" kern="1200" baseline="0">
              <a:solidFill>
                <a:srgbClr val="8B98AC"/>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[Task_PQ (1).xlsx]PV!PivotTable12</c:name>
    <c:fmtId val="9"/>
  </c:pivotSource>
  <c:chart>
    <c:title>
      <c:tx>
        <c:rich>
          <a:bodyPr rot="0" spcFirstLastPara="1" vertOverflow="ellipsis" vert="horz" wrap="square" anchor="ctr" anchorCtr="1"/>
          <a:lstStyle/>
          <a:p>
            <a:pPr algn="ctr" rtl="0">
              <a:defRPr lang="en-US" sz="1800" b="1" i="0" u="none" strike="noStrike" kern="1200" spc="0" baseline="0">
                <a:solidFill>
                  <a:srgbClr val="E4E8EE"/>
                </a:solidFill>
                <a:latin typeface="+mn-lt"/>
                <a:ea typeface="+mn-ea"/>
                <a:cs typeface="+mn-cs"/>
              </a:defRPr>
            </a:pPr>
            <a:r>
              <a:rPr lang="en-US" sz="1800" b="1" i="0" u="none" strike="noStrike" kern="1200" spc="0" baseline="0">
                <a:solidFill>
                  <a:srgbClr val="E4E8EE"/>
                </a:solidFill>
                <a:latin typeface="+mn-lt"/>
                <a:ea typeface="+mn-ea"/>
                <a:cs typeface="+mn-cs"/>
              </a:rPr>
              <a:t>Top Cities by Sales</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rgbClr val="E4E8EE"/>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8BDF8"/>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8B98A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8BDF8"/>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8B98A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8BDF8"/>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8B98A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PV!$B$142</c:f>
              <c:strCache>
                <c:ptCount val="1"/>
                <c:pt idx="0">
                  <c:v>Total</c:v>
                </c:pt>
              </c:strCache>
            </c:strRef>
          </c:tx>
          <c:spPr>
            <a:solidFill>
              <a:srgbClr val="38BDF8"/>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8B98A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PV!$A$143:$A$148</c:f>
              <c:strCache>
                <c:ptCount val="5"/>
                <c:pt idx="0">
                  <c:v>New York</c:v>
                </c:pt>
                <c:pt idx="1">
                  <c:v>Chicago</c:v>
                </c:pt>
                <c:pt idx="2">
                  <c:v>Jeddah</c:v>
                </c:pt>
                <c:pt idx="3">
                  <c:v>Munich</c:v>
                </c:pt>
                <c:pt idx="4">
                  <c:v>Mansoura</c:v>
                </c:pt>
              </c:strCache>
            </c:strRef>
          </c:cat>
          <c:val>
            <c:numRef>
              <c:f>PV!$B$143:$B$148</c:f>
              <c:numCache>
                <c:formatCode>General</c:formatCode>
                <c:ptCount val="5"/>
                <c:pt idx="0">
                  <c:v>243843755</c:v>
                </c:pt>
                <c:pt idx="1">
                  <c:v>241961695</c:v>
                </c:pt>
                <c:pt idx="2">
                  <c:v>240036442</c:v>
                </c:pt>
                <c:pt idx="3">
                  <c:v>239749830</c:v>
                </c:pt>
                <c:pt idx="4">
                  <c:v>237391284</c:v>
                </c:pt>
              </c:numCache>
            </c:numRef>
          </c:val>
          <c:extLst>
            <c:ext xmlns:c16="http://schemas.microsoft.com/office/drawing/2014/chart" uri="{C3380CC4-5D6E-409C-BE32-E72D297353CC}">
              <c16:uniqueId val="{00000001-029E-4501-8FA6-2786053658EE}"/>
            </c:ext>
          </c:extLst>
        </c:ser>
        <c:dLbls>
          <c:dLblPos val="outEnd"/>
          <c:showLegendKey val="0"/>
          <c:showVal val="1"/>
          <c:showCatName val="0"/>
          <c:showSerName val="0"/>
          <c:showPercent val="0"/>
          <c:showBubbleSize val="0"/>
        </c:dLbls>
        <c:gapWidth val="182"/>
        <c:axId val="1031988440"/>
        <c:axId val="1031985488"/>
      </c:barChart>
      <c:catAx>
        <c:axId val="1031988440"/>
        <c:scaling>
          <c:orientation val="minMax"/>
        </c:scaling>
        <c:delete val="0"/>
        <c:axPos val="r"/>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rgbClr val="8B98AC"/>
                </a:solidFill>
                <a:latin typeface="+mn-lt"/>
                <a:ea typeface="+mn-ea"/>
                <a:cs typeface="+mn-cs"/>
              </a:defRPr>
            </a:pPr>
            <a:endParaRPr lang="en-US"/>
          </a:p>
        </c:txPr>
        <c:crossAx val="1031985488"/>
        <c:crosses val="autoZero"/>
        <c:auto val="1"/>
        <c:lblAlgn val="ctr"/>
        <c:lblOffset val="100"/>
        <c:noMultiLvlLbl val="0"/>
      </c:catAx>
      <c:valAx>
        <c:axId val="1031985488"/>
        <c:scaling>
          <c:orientation val="maxMin"/>
        </c:scaling>
        <c:delete val="1"/>
        <c:axPos val="b"/>
        <c:numFmt formatCode="General" sourceLinked="1"/>
        <c:majorTickMark val="none"/>
        <c:minorTickMark val="none"/>
        <c:tickLblPos val="nextTo"/>
        <c:crossAx val="1031988440"/>
        <c:crosses val="autoZero"/>
        <c:crossBetween val="between"/>
      </c:valAx>
      <c:spPr>
        <a:noFill/>
        <a:ln>
          <a:noFill/>
        </a:ln>
        <a:effectLst>
          <a:innerShdw blurRad="114300">
            <a:prstClr val="black"/>
          </a:inn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n-US"/>
              <a:t>Supplier Rating vs Unit Cost</a:t>
            </a:r>
          </a:p>
        </c:rich>
      </c:tx>
      <c:overlay val="0"/>
      <c:spPr>
        <a:noFill/>
        <a:ln>
          <a:noFill/>
        </a:ln>
        <a:effectLst/>
      </c:spPr>
    </c:title>
    <c:autoTitleDeleted val="0"/>
    <c:plotArea>
      <c:layout>
        <c:manualLayout>
          <c:layoutTarget val="inner"/>
          <c:xMode val="edge"/>
          <c:yMode val="edge"/>
          <c:x val="0.11982664607594676"/>
          <c:y val="0.17736396000929133"/>
          <c:w val="0.84097694729157801"/>
          <c:h val="0.65399671358626565"/>
        </c:manualLayout>
      </c:layout>
      <c:scatterChart>
        <c:scatterStyle val="lineMarker"/>
        <c:varyColors val="0"/>
        <c:ser>
          <c:idx val="0"/>
          <c:order val="1"/>
          <c:spPr>
            <a:ln w="19050" cap="rnd">
              <a:noFill/>
              <a:round/>
            </a:ln>
            <a:effectLst/>
          </c:spPr>
          <c:marker>
            <c:symbol val="circle"/>
            <c:size val="5"/>
            <c:spPr>
              <a:solidFill>
                <a:srgbClr val="38BDF8"/>
              </a:solidFill>
              <a:ln w="9525">
                <a:noFill/>
              </a:ln>
              <a:effectLst/>
            </c:spPr>
          </c:marker>
          <c:xVal>
            <c:numRef>
              <c:f>PV!$F$118:$F$127</c:f>
              <c:numCache>
                <c:formatCode>General</c:formatCode>
                <c:ptCount val="10"/>
                <c:pt idx="0">
                  <c:v>3.1</c:v>
                </c:pt>
                <c:pt idx="1">
                  <c:v>4.7</c:v>
                </c:pt>
                <c:pt idx="2">
                  <c:v>4.3</c:v>
                </c:pt>
                <c:pt idx="3">
                  <c:v>4.3</c:v>
                </c:pt>
                <c:pt idx="4">
                  <c:v>3.5</c:v>
                </c:pt>
                <c:pt idx="5">
                  <c:v>3.3</c:v>
                </c:pt>
                <c:pt idx="6">
                  <c:v>4.8</c:v>
                </c:pt>
                <c:pt idx="7">
                  <c:v>3.5</c:v>
                </c:pt>
                <c:pt idx="8">
                  <c:v>3.4</c:v>
                </c:pt>
                <c:pt idx="9">
                  <c:v>3.1</c:v>
                </c:pt>
              </c:numCache>
            </c:numRef>
          </c:xVal>
          <c:yVal>
            <c:numRef>
              <c:f>PV!$G$118:$G$127</c:f>
              <c:numCache>
                <c:formatCode>0</c:formatCode>
                <c:ptCount val="10"/>
                <c:pt idx="0">
                  <c:v>249.93514250309789</c:v>
                </c:pt>
                <c:pt idx="1">
                  <c:v>256.89491809828206</c:v>
                </c:pt>
                <c:pt idx="2">
                  <c:v>254.4526292760541</c:v>
                </c:pt>
                <c:pt idx="3">
                  <c:v>245.56564580031693</c:v>
                </c:pt>
                <c:pt idx="4">
                  <c:v>254.67053136236515</c:v>
                </c:pt>
                <c:pt idx="5">
                  <c:v>252.90256843800321</c:v>
                </c:pt>
                <c:pt idx="6">
                  <c:v>253.24058041112454</c:v>
                </c:pt>
                <c:pt idx="7">
                  <c:v>254.65449217181853</c:v>
                </c:pt>
                <c:pt idx="8">
                  <c:v>253.58927027027025</c:v>
                </c:pt>
                <c:pt idx="9">
                  <c:v>256.26357171554844</c:v>
                </c:pt>
              </c:numCache>
            </c:numRef>
          </c:yVal>
          <c:smooth val="0"/>
          <c:extLst>
            <c:ext xmlns:c16="http://schemas.microsoft.com/office/drawing/2014/chart" uri="{C3380CC4-5D6E-409C-BE32-E72D297353CC}">
              <c16:uniqueId val="{00000001-C989-4E4D-9E20-7FCF9A9BEB3D}"/>
            </c:ext>
          </c:extLst>
        </c:ser>
        <c:dLbls>
          <c:showLegendKey val="0"/>
          <c:showVal val="0"/>
          <c:showCatName val="0"/>
          <c:showSerName val="0"/>
          <c:showPercent val="0"/>
          <c:showBubbleSize val="0"/>
        </c:dLbls>
        <c:axId val="687370912"/>
        <c:axId val="687371568"/>
        <c:extLst>
          <c:ext xmlns:c15="http://schemas.microsoft.com/office/drawing/2012/chart" uri="{02D57815-91ED-43cb-92C2-25804820EDAC}">
            <c15:filteredScatterSeries>
              <c15:ser>
                <c:idx val="1"/>
                <c:order val="0"/>
                <c:spPr>
                  <a:ln w="19050">
                    <a:noFill/>
                  </a:ln>
                </c:spPr>
                <c:marker>
                  <c:spPr>
                    <a:noFill/>
                  </c:spPr>
                </c:marker>
                <c:xVal>
                  <c:numRef>
                    <c:extLst>
                      <c:ext uri="{02D57815-91ED-43cb-92C2-25804820EDAC}">
                        <c15:formulaRef>
                          <c15:sqref>PV!$F$118:$F$127</c15:sqref>
                        </c15:formulaRef>
                      </c:ext>
                    </c:extLst>
                    <c:numCache>
                      <c:formatCode>General</c:formatCode>
                      <c:ptCount val="10"/>
                      <c:pt idx="0">
                        <c:v>3.1</c:v>
                      </c:pt>
                      <c:pt idx="1">
                        <c:v>4.7</c:v>
                      </c:pt>
                      <c:pt idx="2">
                        <c:v>4.3</c:v>
                      </c:pt>
                      <c:pt idx="3">
                        <c:v>4.3</c:v>
                      </c:pt>
                      <c:pt idx="4">
                        <c:v>3.5</c:v>
                      </c:pt>
                      <c:pt idx="5">
                        <c:v>3.3</c:v>
                      </c:pt>
                      <c:pt idx="6">
                        <c:v>4.8</c:v>
                      </c:pt>
                      <c:pt idx="7">
                        <c:v>3.5</c:v>
                      </c:pt>
                      <c:pt idx="8">
                        <c:v>3.4</c:v>
                      </c:pt>
                      <c:pt idx="9">
                        <c:v>3.1</c:v>
                      </c:pt>
                    </c:numCache>
                  </c:numRef>
                </c:xVal>
                <c:yVal>
                  <c:numRef>
                    <c:extLst>
                      <c:ext uri="{02D57815-91ED-43cb-92C2-25804820EDAC}">
                        <c15:formulaRef>
                          <c15:sqref>PV!$G$118:$G$127</c15:sqref>
                        </c15:formulaRef>
                      </c:ext>
                    </c:extLst>
                    <c:numCache>
                      <c:formatCode>0</c:formatCode>
                      <c:ptCount val="10"/>
                      <c:pt idx="0">
                        <c:v>249.93514250309789</c:v>
                      </c:pt>
                      <c:pt idx="1">
                        <c:v>256.89491809828206</c:v>
                      </c:pt>
                      <c:pt idx="2">
                        <c:v>254.4526292760541</c:v>
                      </c:pt>
                      <c:pt idx="3">
                        <c:v>245.56564580031693</c:v>
                      </c:pt>
                      <c:pt idx="4">
                        <c:v>254.67053136236515</c:v>
                      </c:pt>
                      <c:pt idx="5">
                        <c:v>252.90256843800321</c:v>
                      </c:pt>
                      <c:pt idx="6">
                        <c:v>253.24058041112454</c:v>
                      </c:pt>
                      <c:pt idx="7">
                        <c:v>254.65449217181853</c:v>
                      </c:pt>
                      <c:pt idx="8">
                        <c:v>253.58927027027025</c:v>
                      </c:pt>
                      <c:pt idx="9">
                        <c:v>256.26357171554844</c:v>
                      </c:pt>
                    </c:numCache>
                  </c:numRef>
                </c:yVal>
                <c:smooth val="0"/>
                <c:extLst>
                  <c:ext xmlns:c16="http://schemas.microsoft.com/office/drawing/2014/chart" uri="{C3380CC4-5D6E-409C-BE32-E72D297353CC}">
                    <c16:uniqueId val="{00000000-C989-4E4D-9E20-7FCF9A9BEB3D}"/>
                  </c:ext>
                </c:extLst>
              </c15:ser>
            </c15:filteredScatterSeries>
          </c:ext>
        </c:extLst>
      </c:scatterChart>
      <c:valAx>
        <c:axId val="687370912"/>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vert="horz"/>
          <a:lstStyle/>
          <a:p>
            <a:pPr>
              <a:defRPr/>
            </a:pPr>
            <a:endParaRPr lang="en-US"/>
          </a:p>
        </c:txPr>
        <c:crossAx val="687371568"/>
        <c:crosses val="autoZero"/>
        <c:crossBetween val="midCat"/>
      </c:valAx>
      <c:valAx>
        <c:axId val="687371568"/>
        <c:scaling>
          <c:orientation val="minMax"/>
        </c:scaling>
        <c:delete val="0"/>
        <c:axPos val="l"/>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vert="horz"/>
          <a:lstStyle/>
          <a:p>
            <a:pPr>
              <a:defRPr/>
            </a:pPr>
            <a:endParaRPr lang="en-US"/>
          </a:p>
        </c:txPr>
        <c:crossAx val="687370912"/>
        <c:crosses val="autoZero"/>
        <c:crossBetween val="midCat"/>
      </c:valAx>
      <c:spPr>
        <a:solidFill>
          <a:srgbClr val="121824"/>
        </a:solidFill>
        <a:ln>
          <a:noFill/>
        </a:ln>
        <a:effectLst>
          <a:glow rad="101600">
            <a:srgbClr val="38BDF8">
              <a:alpha val="60000"/>
            </a:srgbClr>
          </a:glow>
          <a:innerShdw blurRad="63500" dist="50800" dir="16200000">
            <a:prstClr val="black">
              <a:alpha val="50000"/>
            </a:prstClr>
          </a:innerShdw>
        </a:effectLst>
      </c:spPr>
    </c:plotArea>
    <c:plotVisOnly val="1"/>
    <c:dispBlanksAs val="gap"/>
    <c:showDLblsOverMax val="0"/>
  </c:chart>
  <c:spPr>
    <a:noFill/>
    <a:ln>
      <a:noFill/>
    </a:ln>
    <a:effectLst>
      <a:innerShdw blurRad="114300">
        <a:prstClr val="black"/>
      </a:innerShdw>
    </a:effectLst>
  </c:spPr>
  <c:txPr>
    <a:bodyPr/>
    <a:lstStyle/>
    <a:p>
      <a:pPr algn="ctr" rtl="0">
        <a:defRPr lang="en-US" sz="1800" b="1" i="0" u="none" strike="noStrike" kern="1200" spc="0" baseline="0">
          <a:solidFill>
            <a:srgbClr val="E4E8EE"/>
          </a:solidFill>
          <a:latin typeface="+mn-lt"/>
          <a:ea typeface="+mn-ea"/>
          <a:cs typeface="+mn-cs"/>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6.png"/><Relationship Id="rId18" Type="http://schemas.openxmlformats.org/officeDocument/2006/relationships/image" Target="../media/image11.svg"/><Relationship Id="rId3" Type="http://schemas.openxmlformats.org/officeDocument/2006/relationships/chart" Target="../charts/chart2.xml"/><Relationship Id="rId21" Type="http://schemas.openxmlformats.org/officeDocument/2006/relationships/image" Target="../media/image14.png"/><Relationship Id="rId7" Type="http://schemas.openxmlformats.org/officeDocument/2006/relationships/chart" Target="../charts/chart6.xml"/><Relationship Id="rId12" Type="http://schemas.openxmlformats.org/officeDocument/2006/relationships/image" Target="../media/image5.svg"/><Relationship Id="rId17" Type="http://schemas.openxmlformats.org/officeDocument/2006/relationships/image" Target="../media/image10.png"/><Relationship Id="rId2" Type="http://schemas.openxmlformats.org/officeDocument/2006/relationships/chart" Target="../charts/chart1.xml"/><Relationship Id="rId16" Type="http://schemas.openxmlformats.org/officeDocument/2006/relationships/image" Target="../media/image9.svg"/><Relationship Id="rId20" Type="http://schemas.openxmlformats.org/officeDocument/2006/relationships/image" Target="../media/image13.svg"/><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image" Target="../media/image4.png"/><Relationship Id="rId24" Type="http://schemas.openxmlformats.org/officeDocument/2006/relationships/image" Target="../media/image17.svg"/><Relationship Id="rId5" Type="http://schemas.openxmlformats.org/officeDocument/2006/relationships/chart" Target="../charts/chart4.xml"/><Relationship Id="rId15" Type="http://schemas.openxmlformats.org/officeDocument/2006/relationships/image" Target="../media/image8.png"/><Relationship Id="rId23" Type="http://schemas.openxmlformats.org/officeDocument/2006/relationships/image" Target="../media/image16.png"/><Relationship Id="rId10" Type="http://schemas.openxmlformats.org/officeDocument/2006/relationships/image" Target="../media/image3.svg"/><Relationship Id="rId19" Type="http://schemas.openxmlformats.org/officeDocument/2006/relationships/image" Target="../media/image12.png"/><Relationship Id="rId4" Type="http://schemas.openxmlformats.org/officeDocument/2006/relationships/chart" Target="../charts/chart3.xml"/><Relationship Id="rId9" Type="http://schemas.openxmlformats.org/officeDocument/2006/relationships/image" Target="../media/image2.png"/><Relationship Id="rId14" Type="http://schemas.openxmlformats.org/officeDocument/2006/relationships/image" Target="../media/image7.svg"/><Relationship Id="rId22" Type="http://schemas.openxmlformats.org/officeDocument/2006/relationships/image" Target="../media/image15.sv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26275</xdr:rowOff>
    </xdr:from>
    <xdr:to>
      <xdr:col>32</xdr:col>
      <xdr:colOff>210766</xdr:colOff>
      <xdr:row>69</xdr:row>
      <xdr:rowOff>145915</xdr:rowOff>
    </xdr:to>
    <xdr:pic>
      <xdr:nvPicPr>
        <xdr:cNvPr id="4" name="Picture 3">
          <a:extLst>
            <a:ext uri="{FF2B5EF4-FFF2-40B4-BE49-F238E27FC236}">
              <a16:creationId xmlns:a16="http://schemas.microsoft.com/office/drawing/2014/main" id="{A4D5A41A-1F29-477F-811E-F99473481499}"/>
            </a:ext>
          </a:extLst>
        </xdr:cNvPr>
        <xdr:cNvPicPr>
          <a:picLocks noChangeAspect="1"/>
        </xdr:cNvPicPr>
      </xdr:nvPicPr>
      <xdr:blipFill>
        <a:blip xmlns:r="http://schemas.openxmlformats.org/officeDocument/2006/relationships" r:embed="rId1"/>
        <a:stretch>
          <a:fillRect/>
        </a:stretch>
      </xdr:blipFill>
      <xdr:spPr>
        <a:xfrm>
          <a:off x="0" y="26275"/>
          <a:ext cx="19592920" cy="12253025"/>
        </a:xfrm>
        <a:prstGeom prst="rect">
          <a:avLst/>
        </a:prstGeom>
        <a:solidFill>
          <a:srgbClr val="38BDF8"/>
        </a:solidFill>
        <a:ln>
          <a:noFill/>
        </a:ln>
      </xdr:spPr>
    </xdr:pic>
    <xdr:clientData/>
  </xdr:twoCellAnchor>
  <xdr:twoCellAnchor>
    <xdr:from>
      <xdr:col>3</xdr:col>
      <xdr:colOff>362807</xdr:colOff>
      <xdr:row>3</xdr:row>
      <xdr:rowOff>15493</xdr:rowOff>
    </xdr:from>
    <xdr:to>
      <xdr:col>29</xdr:col>
      <xdr:colOff>135828</xdr:colOff>
      <xdr:row>6</xdr:row>
      <xdr:rowOff>80343</xdr:rowOff>
    </xdr:to>
    <xdr:sp macro="" textlink="">
      <xdr:nvSpPr>
        <xdr:cNvPr id="5" name="TextBox 4">
          <a:extLst>
            <a:ext uri="{FF2B5EF4-FFF2-40B4-BE49-F238E27FC236}">
              <a16:creationId xmlns:a16="http://schemas.microsoft.com/office/drawing/2014/main" id="{319232D4-F65B-4A53-8C2E-F6CF1884DF5B}"/>
            </a:ext>
          </a:extLst>
        </xdr:cNvPr>
        <xdr:cNvSpPr txBox="1"/>
      </xdr:nvSpPr>
      <xdr:spPr>
        <a:xfrm>
          <a:off x="2191607" y="574293"/>
          <a:ext cx="15622621" cy="623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solidFill>
                <a:schemeClr val="bg1"/>
              </a:solidFill>
            </a:rPr>
            <a:t>SALES &amp; SUPPLY CHAIN PERFORMANCE DASHBOARD</a:t>
          </a:r>
        </a:p>
      </xdr:txBody>
    </xdr:sp>
    <xdr:clientData/>
  </xdr:twoCellAnchor>
  <xdr:twoCellAnchor>
    <xdr:from>
      <xdr:col>6</xdr:col>
      <xdr:colOff>80363</xdr:colOff>
      <xdr:row>8</xdr:row>
      <xdr:rowOff>80600</xdr:rowOff>
    </xdr:from>
    <xdr:to>
      <xdr:col>10</xdr:col>
      <xdr:colOff>96575</xdr:colOff>
      <xdr:row>10</xdr:row>
      <xdr:rowOff>168381</xdr:rowOff>
    </xdr:to>
    <xdr:sp macro="" textlink="">
      <xdr:nvSpPr>
        <xdr:cNvPr id="6" name="TextBox 5">
          <a:extLst>
            <a:ext uri="{FF2B5EF4-FFF2-40B4-BE49-F238E27FC236}">
              <a16:creationId xmlns:a16="http://schemas.microsoft.com/office/drawing/2014/main" id="{E58921E1-A7FA-40B4-9E2E-F841C47378BD}"/>
            </a:ext>
          </a:extLst>
        </xdr:cNvPr>
        <xdr:cNvSpPr txBox="1"/>
      </xdr:nvSpPr>
      <xdr:spPr>
        <a:xfrm>
          <a:off x="3737963" y="1561057"/>
          <a:ext cx="2454612" cy="457895"/>
        </a:xfrm>
        <a:prstGeom prst="rect">
          <a:avLst/>
        </a:prstGeom>
        <a:noFill/>
        <a:ln w="9525" cmpd="sng">
          <a:noFill/>
        </a:ln>
        <a:effectLst>
          <a:glow rad="63500">
            <a:srgbClr val="38BDF8">
              <a:alpha val="40000"/>
            </a:srgb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8B98AC"/>
              </a:solidFill>
            </a:rPr>
            <a:t>Total</a:t>
          </a:r>
          <a:r>
            <a:rPr lang="en-US" sz="2400" b="1">
              <a:solidFill>
                <a:schemeClr val="bg1"/>
              </a:solidFill>
            </a:rPr>
            <a:t> </a:t>
          </a:r>
          <a:r>
            <a:rPr lang="en-US" sz="2400" b="1">
              <a:solidFill>
                <a:srgbClr val="8B98AC"/>
              </a:solidFill>
            </a:rPr>
            <a:t>Revenue</a:t>
          </a:r>
        </a:p>
      </xdr:txBody>
    </xdr:sp>
    <xdr:clientData/>
  </xdr:twoCellAnchor>
  <xdr:twoCellAnchor>
    <xdr:from>
      <xdr:col>23</xdr:col>
      <xdr:colOff>377473</xdr:colOff>
      <xdr:row>8</xdr:row>
      <xdr:rowOff>78868</xdr:rowOff>
    </xdr:from>
    <xdr:to>
      <xdr:col>27</xdr:col>
      <xdr:colOff>393685</xdr:colOff>
      <xdr:row>10</xdr:row>
      <xdr:rowOff>166649</xdr:rowOff>
    </xdr:to>
    <xdr:sp macro="" textlink="">
      <xdr:nvSpPr>
        <xdr:cNvPr id="7" name="TextBox 6">
          <a:extLst>
            <a:ext uri="{FF2B5EF4-FFF2-40B4-BE49-F238E27FC236}">
              <a16:creationId xmlns:a16="http://schemas.microsoft.com/office/drawing/2014/main" id="{C10BCE00-A0CA-431B-B8CD-B8FF2F1CDA7D}"/>
            </a:ext>
          </a:extLst>
        </xdr:cNvPr>
        <xdr:cNvSpPr txBox="1"/>
      </xdr:nvSpPr>
      <xdr:spPr>
        <a:xfrm>
          <a:off x="14398273" y="1559325"/>
          <a:ext cx="2454612" cy="457895"/>
        </a:xfrm>
        <a:prstGeom prst="rect">
          <a:avLst/>
        </a:prstGeom>
        <a:noFill/>
        <a:ln w="9525" cmpd="sng">
          <a:noFill/>
        </a:ln>
        <a:effectLst>
          <a:glow rad="101600">
            <a:srgbClr val="38BDF8">
              <a:alpha val="60000"/>
            </a:srgb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8B98AC"/>
              </a:solidFill>
            </a:rPr>
            <a:t>Fulfillment Rate</a:t>
          </a:r>
        </a:p>
      </xdr:txBody>
    </xdr:sp>
    <xdr:clientData/>
  </xdr:twoCellAnchor>
  <xdr:twoCellAnchor>
    <xdr:from>
      <xdr:col>19</xdr:col>
      <xdr:colOff>171060</xdr:colOff>
      <xdr:row>8</xdr:row>
      <xdr:rowOff>52620</xdr:rowOff>
    </xdr:from>
    <xdr:to>
      <xdr:col>23</xdr:col>
      <xdr:colOff>175908</xdr:colOff>
      <xdr:row>11</xdr:row>
      <xdr:rowOff>93306</xdr:rowOff>
    </xdr:to>
    <xdr:sp macro="" textlink="">
      <xdr:nvSpPr>
        <xdr:cNvPr id="8" name="TextBox 7">
          <a:extLst>
            <a:ext uri="{FF2B5EF4-FFF2-40B4-BE49-F238E27FC236}">
              <a16:creationId xmlns:a16="http://schemas.microsoft.com/office/drawing/2014/main" id="{B35E0028-16EA-46D5-8B98-2D8C7A580260}"/>
            </a:ext>
          </a:extLst>
        </xdr:cNvPr>
        <xdr:cNvSpPr txBox="1"/>
      </xdr:nvSpPr>
      <xdr:spPr>
        <a:xfrm>
          <a:off x="11694366" y="1545518"/>
          <a:ext cx="2430807" cy="600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8B98AC"/>
              </a:solidFill>
            </a:rPr>
            <a:t>Profit Margin%</a:t>
          </a:r>
        </a:p>
      </xdr:txBody>
    </xdr:sp>
    <xdr:clientData/>
  </xdr:twoCellAnchor>
  <xdr:twoCellAnchor>
    <xdr:from>
      <xdr:col>14</xdr:col>
      <xdr:colOff>579327</xdr:colOff>
      <xdr:row>8</xdr:row>
      <xdr:rowOff>89994</xdr:rowOff>
    </xdr:from>
    <xdr:to>
      <xdr:col>18</xdr:col>
      <xdr:colOff>595539</xdr:colOff>
      <xdr:row>10</xdr:row>
      <xdr:rowOff>179875</xdr:rowOff>
    </xdr:to>
    <xdr:sp macro="" textlink="">
      <xdr:nvSpPr>
        <xdr:cNvPr id="9" name="TextBox 8">
          <a:extLst>
            <a:ext uri="{FF2B5EF4-FFF2-40B4-BE49-F238E27FC236}">
              <a16:creationId xmlns:a16="http://schemas.microsoft.com/office/drawing/2014/main" id="{EDA4FC82-3210-4537-B103-73E641F903CD}"/>
            </a:ext>
          </a:extLst>
        </xdr:cNvPr>
        <xdr:cNvSpPr txBox="1"/>
      </xdr:nvSpPr>
      <xdr:spPr>
        <a:xfrm>
          <a:off x="9188590" y="1587257"/>
          <a:ext cx="2476002" cy="464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8B98AC"/>
              </a:solidFill>
            </a:rPr>
            <a:t>Gross Profit</a:t>
          </a:r>
        </a:p>
      </xdr:txBody>
    </xdr:sp>
    <xdr:clientData/>
  </xdr:twoCellAnchor>
  <xdr:twoCellAnchor>
    <xdr:from>
      <xdr:col>10</xdr:col>
      <xdr:colOff>399370</xdr:colOff>
      <xdr:row>8</xdr:row>
      <xdr:rowOff>86364</xdr:rowOff>
    </xdr:from>
    <xdr:to>
      <xdr:col>14</xdr:col>
      <xdr:colOff>415583</xdr:colOff>
      <xdr:row>10</xdr:row>
      <xdr:rowOff>167327</xdr:rowOff>
    </xdr:to>
    <xdr:sp macro="" textlink="">
      <xdr:nvSpPr>
        <xdr:cNvPr id="10" name="TextBox 9">
          <a:extLst>
            <a:ext uri="{FF2B5EF4-FFF2-40B4-BE49-F238E27FC236}">
              <a16:creationId xmlns:a16="http://schemas.microsoft.com/office/drawing/2014/main" id="{E9614FD5-C7FE-481D-8E78-E8E92573AF69}"/>
            </a:ext>
          </a:extLst>
        </xdr:cNvPr>
        <xdr:cNvSpPr txBox="1"/>
      </xdr:nvSpPr>
      <xdr:spPr>
        <a:xfrm>
          <a:off x="6495370" y="1566821"/>
          <a:ext cx="2454613" cy="451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8B98AC"/>
              </a:solidFill>
              <a:latin typeface="+mn-lt"/>
              <a:ea typeface="+mn-ea"/>
              <a:cs typeface="+mn-cs"/>
            </a:rPr>
            <a:t>Total</a:t>
          </a:r>
          <a:r>
            <a:rPr lang="en-US" sz="2400" b="1">
              <a:solidFill>
                <a:srgbClr val="8B98AC"/>
              </a:solidFill>
            </a:rPr>
            <a:t> Cost</a:t>
          </a:r>
        </a:p>
      </xdr:txBody>
    </xdr:sp>
    <xdr:clientData/>
  </xdr:twoCellAnchor>
  <xdr:twoCellAnchor>
    <xdr:from>
      <xdr:col>28</xdr:col>
      <xdr:colOff>107937</xdr:colOff>
      <xdr:row>8</xdr:row>
      <xdr:rowOff>70060</xdr:rowOff>
    </xdr:from>
    <xdr:to>
      <xdr:col>32</xdr:col>
      <xdr:colOff>124149</xdr:colOff>
      <xdr:row>10</xdr:row>
      <xdr:rowOff>157841</xdr:rowOff>
    </xdr:to>
    <xdr:sp macro="" textlink="">
      <xdr:nvSpPr>
        <xdr:cNvPr id="11" name="TextBox 10">
          <a:extLst>
            <a:ext uri="{FF2B5EF4-FFF2-40B4-BE49-F238E27FC236}">
              <a16:creationId xmlns:a16="http://schemas.microsoft.com/office/drawing/2014/main" id="{367CE598-1DDD-4FBF-BF83-AA69546EDD45}"/>
            </a:ext>
          </a:extLst>
        </xdr:cNvPr>
        <xdr:cNvSpPr txBox="1"/>
      </xdr:nvSpPr>
      <xdr:spPr>
        <a:xfrm>
          <a:off x="17176737" y="1550517"/>
          <a:ext cx="2454612" cy="457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8B98AC"/>
              </a:solidFill>
            </a:rPr>
            <a:t>Total Orders</a:t>
          </a:r>
        </a:p>
      </xdr:txBody>
    </xdr:sp>
    <xdr:clientData/>
  </xdr:twoCellAnchor>
  <xdr:twoCellAnchor>
    <xdr:from>
      <xdr:col>6</xdr:col>
      <xdr:colOff>9442</xdr:colOff>
      <xdr:row>11</xdr:row>
      <xdr:rowOff>65114</xdr:rowOff>
    </xdr:from>
    <xdr:to>
      <xdr:col>10</xdr:col>
      <xdr:colOff>25656</xdr:colOff>
      <xdr:row>14</xdr:row>
      <xdr:rowOff>61843</xdr:rowOff>
    </xdr:to>
    <xdr:sp macro="" textlink="PV!A5">
      <xdr:nvSpPr>
        <xdr:cNvPr id="12" name="TextBox 11">
          <a:extLst>
            <a:ext uri="{FF2B5EF4-FFF2-40B4-BE49-F238E27FC236}">
              <a16:creationId xmlns:a16="http://schemas.microsoft.com/office/drawing/2014/main" id="{FE57678F-F568-4678-A5BF-C17B268CC951}"/>
            </a:ext>
          </a:extLst>
        </xdr:cNvPr>
        <xdr:cNvSpPr txBox="1"/>
      </xdr:nvSpPr>
      <xdr:spPr>
        <a:xfrm>
          <a:off x="3648381" y="2117849"/>
          <a:ext cx="2442173" cy="556565"/>
        </a:xfrm>
        <a:prstGeom prst="rect">
          <a:avLst/>
        </a:prstGeom>
        <a:noFill/>
        <a:ln w="9525" cmpd="sng">
          <a:no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97FF17C-B1B1-46C2-9213-5507B0E7D276}" type="TxLink">
            <a:rPr lang="en-US" sz="3200" b="0" i="0" u="none" strike="noStrike">
              <a:solidFill>
                <a:schemeClr val="bg1"/>
              </a:solidFill>
              <a:latin typeface="Calibri"/>
              <a:ea typeface="Calibri"/>
              <a:cs typeface="Calibri"/>
            </a:rPr>
            <a:pPr/>
            <a:t>4.6B</a:t>
          </a:fld>
          <a:endParaRPr lang="en-US" sz="6000" b="1">
            <a:solidFill>
              <a:schemeClr val="bg1"/>
            </a:solidFill>
          </a:endParaRPr>
        </a:p>
      </xdr:txBody>
    </xdr:sp>
    <xdr:clientData/>
  </xdr:twoCellAnchor>
  <xdr:twoCellAnchor>
    <xdr:from>
      <xdr:col>10</xdr:col>
      <xdr:colOff>563911</xdr:colOff>
      <xdr:row>11</xdr:row>
      <xdr:rowOff>138087</xdr:rowOff>
    </xdr:from>
    <xdr:to>
      <xdr:col>14</xdr:col>
      <xdr:colOff>580124</xdr:colOff>
      <xdr:row>14</xdr:row>
      <xdr:rowOff>40810</xdr:rowOff>
    </xdr:to>
    <xdr:sp macro="" textlink="PV!D5">
      <xdr:nvSpPr>
        <xdr:cNvPr id="13" name="TextBox 12">
          <a:extLst>
            <a:ext uri="{FF2B5EF4-FFF2-40B4-BE49-F238E27FC236}">
              <a16:creationId xmlns:a16="http://schemas.microsoft.com/office/drawing/2014/main" id="{ED488EE3-EDC4-4D30-B590-1299A07FA74A}"/>
            </a:ext>
          </a:extLst>
        </xdr:cNvPr>
        <xdr:cNvSpPr txBox="1"/>
      </xdr:nvSpPr>
      <xdr:spPr>
        <a:xfrm>
          <a:off x="6589027" y="2087389"/>
          <a:ext cx="2426260" cy="434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74F2F7C-28E1-42E5-9A23-127810A0CF23}" type="TxLink">
            <a:rPr lang="en-US" sz="3200" b="0" i="0" u="none" strike="noStrike">
              <a:solidFill>
                <a:schemeClr val="bg1"/>
              </a:solidFill>
              <a:latin typeface="Calibri"/>
              <a:ea typeface="Calibri"/>
              <a:cs typeface="Calibri"/>
            </a:rPr>
            <a:pPr/>
            <a:t>3.1B</a:t>
          </a:fld>
          <a:endParaRPr lang="en-US" sz="13800" b="1">
            <a:solidFill>
              <a:schemeClr val="bg1"/>
            </a:solidFill>
          </a:endParaRPr>
        </a:p>
      </xdr:txBody>
    </xdr:sp>
    <xdr:clientData/>
  </xdr:twoCellAnchor>
  <xdr:twoCellAnchor>
    <xdr:from>
      <xdr:col>27</xdr:col>
      <xdr:colOff>490412</xdr:colOff>
      <xdr:row>11</xdr:row>
      <xdr:rowOff>47959</xdr:rowOff>
    </xdr:from>
    <xdr:to>
      <xdr:col>31</xdr:col>
      <xdr:colOff>506624</xdr:colOff>
      <xdr:row>13</xdr:row>
      <xdr:rowOff>137294</xdr:rowOff>
    </xdr:to>
    <xdr:sp macro="" textlink="PV!B13">
      <xdr:nvSpPr>
        <xdr:cNvPr id="14" name="TextBox 13">
          <a:extLst>
            <a:ext uri="{FF2B5EF4-FFF2-40B4-BE49-F238E27FC236}">
              <a16:creationId xmlns:a16="http://schemas.microsoft.com/office/drawing/2014/main" id="{5B11671E-A476-4D98-BA93-2B212AEBC390}"/>
            </a:ext>
          </a:extLst>
        </xdr:cNvPr>
        <xdr:cNvSpPr txBox="1"/>
      </xdr:nvSpPr>
      <xdr:spPr>
        <a:xfrm>
          <a:off x="16865636" y="2100694"/>
          <a:ext cx="2442172" cy="462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A444E1E-9083-4F7B-8779-B270981730D3}" type="TxLink">
            <a:rPr lang="en-US" sz="3200" b="0" i="0" u="none" strike="noStrike">
              <a:solidFill>
                <a:schemeClr val="bg1"/>
              </a:solidFill>
              <a:latin typeface="Calibri"/>
              <a:ea typeface="Calibri"/>
              <a:cs typeface="Calibri"/>
            </a:rPr>
            <a:pPr/>
            <a:t>25,000</a:t>
          </a:fld>
          <a:endParaRPr lang="en-US" sz="177700" b="0">
            <a:solidFill>
              <a:schemeClr val="bg1"/>
            </a:solidFill>
          </a:endParaRPr>
        </a:p>
      </xdr:txBody>
    </xdr:sp>
    <xdr:clientData/>
  </xdr:twoCellAnchor>
  <xdr:twoCellAnchor>
    <xdr:from>
      <xdr:col>24</xdr:col>
      <xdr:colOff>135935</xdr:colOff>
      <xdr:row>11</xdr:row>
      <xdr:rowOff>126709</xdr:rowOff>
    </xdr:from>
    <xdr:to>
      <xdr:col>28</xdr:col>
      <xdr:colOff>152148</xdr:colOff>
      <xdr:row>14</xdr:row>
      <xdr:rowOff>29432</xdr:rowOff>
    </xdr:to>
    <xdr:sp macro="" textlink="PV!A13">
      <xdr:nvSpPr>
        <xdr:cNvPr id="15" name="TextBox 14">
          <a:extLst>
            <a:ext uri="{FF2B5EF4-FFF2-40B4-BE49-F238E27FC236}">
              <a16:creationId xmlns:a16="http://schemas.microsoft.com/office/drawing/2014/main" id="{318ECF0D-B659-473B-BBDF-E0420B926E36}"/>
            </a:ext>
          </a:extLst>
        </xdr:cNvPr>
        <xdr:cNvSpPr txBox="1"/>
      </xdr:nvSpPr>
      <xdr:spPr>
        <a:xfrm>
          <a:off x="14894672" y="2185446"/>
          <a:ext cx="2476002" cy="464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C5CA099-C84E-426C-AB2D-45037D4F8FC2}" type="TxLink">
            <a:rPr lang="en-US" sz="3200" b="0" i="0" u="none" strike="noStrike">
              <a:solidFill>
                <a:schemeClr val="bg1"/>
              </a:solidFill>
              <a:latin typeface="Calibri"/>
              <a:ea typeface="Calibri"/>
              <a:cs typeface="Calibri"/>
            </a:rPr>
            <a:pPr/>
            <a:t>96%</a:t>
          </a:fld>
          <a:endParaRPr lang="en-US" sz="49600" b="0">
            <a:solidFill>
              <a:schemeClr val="bg1"/>
            </a:solidFill>
          </a:endParaRPr>
        </a:p>
      </xdr:txBody>
    </xdr:sp>
    <xdr:clientData/>
  </xdr:twoCellAnchor>
  <xdr:twoCellAnchor>
    <xdr:from>
      <xdr:col>19</xdr:col>
      <xdr:colOff>145274</xdr:colOff>
      <xdr:row>12</xdr:row>
      <xdr:rowOff>7800</xdr:rowOff>
    </xdr:from>
    <xdr:to>
      <xdr:col>23</xdr:col>
      <xdr:colOff>149052</xdr:colOff>
      <xdr:row>14</xdr:row>
      <xdr:rowOff>87387</xdr:rowOff>
    </xdr:to>
    <xdr:sp macro="" textlink="PV!E5">
      <xdr:nvSpPr>
        <xdr:cNvPr id="16" name="TextBox 15">
          <a:extLst>
            <a:ext uri="{FF2B5EF4-FFF2-40B4-BE49-F238E27FC236}">
              <a16:creationId xmlns:a16="http://schemas.microsoft.com/office/drawing/2014/main" id="{3CD2B9B2-D2D6-4089-A1EC-04077DAC712D}"/>
            </a:ext>
          </a:extLst>
        </xdr:cNvPr>
        <xdr:cNvSpPr txBox="1"/>
      </xdr:nvSpPr>
      <xdr:spPr>
        <a:xfrm>
          <a:off x="11727674" y="2243000"/>
          <a:ext cx="2442178" cy="452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D80328E-57F6-4427-A548-DA99EC4922E9}" type="TxLink">
            <a:rPr lang="en-US" sz="3200" b="0" i="0" u="none" strike="noStrike">
              <a:solidFill>
                <a:schemeClr val="bg1"/>
              </a:solidFill>
              <a:latin typeface="Calibri"/>
              <a:ea typeface="Calibri"/>
              <a:cs typeface="Calibri"/>
            </a:rPr>
            <a:pPr/>
            <a:t>33.29%</a:t>
          </a:fld>
          <a:endParaRPr lang="en-US" sz="3200">
            <a:solidFill>
              <a:schemeClr val="bg1"/>
            </a:solidFill>
          </a:endParaRPr>
        </a:p>
      </xdr:txBody>
    </xdr:sp>
    <xdr:clientData/>
  </xdr:twoCellAnchor>
  <xdr:twoCellAnchor>
    <xdr:from>
      <xdr:col>15</xdr:col>
      <xdr:colOff>249226</xdr:colOff>
      <xdr:row>11</xdr:row>
      <xdr:rowOff>176886</xdr:rowOff>
    </xdr:from>
    <xdr:to>
      <xdr:col>19</xdr:col>
      <xdr:colOff>265437</xdr:colOff>
      <xdr:row>15</xdr:row>
      <xdr:rowOff>35441</xdr:rowOff>
    </xdr:to>
    <xdr:sp macro="" textlink="PV!B5">
      <xdr:nvSpPr>
        <xdr:cNvPr id="17" name="TextBox 16">
          <a:extLst>
            <a:ext uri="{FF2B5EF4-FFF2-40B4-BE49-F238E27FC236}">
              <a16:creationId xmlns:a16="http://schemas.microsoft.com/office/drawing/2014/main" id="{3F407CD4-4A7C-46BC-8999-28824CB1D351}"/>
            </a:ext>
          </a:extLst>
        </xdr:cNvPr>
        <xdr:cNvSpPr txBox="1"/>
      </xdr:nvSpPr>
      <xdr:spPr>
        <a:xfrm>
          <a:off x="9286900" y="2126188"/>
          <a:ext cx="2426258" cy="567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767A1B4-9F54-4ED0-97F9-A269F082B3EA}" type="TxLink">
            <a:rPr lang="en-US" sz="3200" b="0" i="0" u="none" strike="noStrike">
              <a:solidFill>
                <a:schemeClr val="bg1"/>
              </a:solidFill>
              <a:latin typeface="Calibri"/>
              <a:ea typeface="Calibri"/>
              <a:cs typeface="Calibri"/>
            </a:rPr>
            <a:pPr/>
            <a:t>1.5B</a:t>
          </a:fld>
          <a:endParaRPr lang="en-US" sz="49600" b="1">
            <a:solidFill>
              <a:schemeClr val="bg1"/>
            </a:solidFill>
          </a:endParaRPr>
        </a:p>
      </xdr:txBody>
    </xdr:sp>
    <xdr:clientData/>
  </xdr:twoCellAnchor>
  <xdr:twoCellAnchor>
    <xdr:from>
      <xdr:col>5</xdr:col>
      <xdr:colOff>454526</xdr:colOff>
      <xdr:row>9</xdr:row>
      <xdr:rowOff>34185</xdr:rowOff>
    </xdr:from>
    <xdr:to>
      <xdr:col>6</xdr:col>
      <xdr:colOff>53474</xdr:colOff>
      <xdr:row>10</xdr:row>
      <xdr:rowOff>47553</xdr:rowOff>
    </xdr:to>
    <xdr:sp macro="" textlink="">
      <xdr:nvSpPr>
        <xdr:cNvPr id="18" name="Oval 17">
          <a:extLst>
            <a:ext uri="{FF2B5EF4-FFF2-40B4-BE49-F238E27FC236}">
              <a16:creationId xmlns:a16="http://schemas.microsoft.com/office/drawing/2014/main" id="{4EEA88A7-7AA4-4AAB-B3F4-F9787F138E75}"/>
            </a:ext>
          </a:extLst>
        </xdr:cNvPr>
        <xdr:cNvSpPr/>
      </xdr:nvSpPr>
      <xdr:spPr>
        <a:xfrm>
          <a:off x="3502526" y="1699699"/>
          <a:ext cx="208548" cy="198425"/>
        </a:xfrm>
        <a:prstGeom prst="ellipse">
          <a:avLst/>
        </a:prstGeom>
        <a:solidFill>
          <a:srgbClr val="38BDF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38BDF8"/>
            </a:solidFill>
          </a:endParaRPr>
        </a:p>
      </xdr:txBody>
    </xdr:sp>
    <xdr:clientData/>
  </xdr:twoCellAnchor>
  <xdr:twoCellAnchor>
    <xdr:from>
      <xdr:col>27</xdr:col>
      <xdr:colOff>481645</xdr:colOff>
      <xdr:row>9</xdr:row>
      <xdr:rowOff>9358</xdr:rowOff>
    </xdr:from>
    <xdr:to>
      <xdr:col>28</xdr:col>
      <xdr:colOff>80593</xdr:colOff>
      <xdr:row>10</xdr:row>
      <xdr:rowOff>22726</xdr:rowOff>
    </xdr:to>
    <xdr:sp macro="" textlink="">
      <xdr:nvSpPr>
        <xdr:cNvPr id="19" name="Oval 18">
          <a:extLst>
            <a:ext uri="{FF2B5EF4-FFF2-40B4-BE49-F238E27FC236}">
              <a16:creationId xmlns:a16="http://schemas.microsoft.com/office/drawing/2014/main" id="{FAAC1A75-DE0E-43B1-B9D0-D6E13E80184F}"/>
            </a:ext>
          </a:extLst>
        </xdr:cNvPr>
        <xdr:cNvSpPr/>
      </xdr:nvSpPr>
      <xdr:spPr>
        <a:xfrm>
          <a:off x="16940845" y="1674872"/>
          <a:ext cx="208548" cy="198425"/>
        </a:xfrm>
        <a:prstGeom prst="ellipse">
          <a:avLst/>
        </a:prstGeom>
        <a:solidFill>
          <a:srgbClr val="A78BF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38BDF8"/>
            </a:solidFill>
          </a:endParaRPr>
        </a:p>
      </xdr:txBody>
    </xdr:sp>
    <xdr:clientData/>
  </xdr:twoCellAnchor>
  <xdr:twoCellAnchor>
    <xdr:from>
      <xdr:col>23</xdr:col>
      <xdr:colOff>184485</xdr:colOff>
      <xdr:row>9</xdr:row>
      <xdr:rowOff>14706</xdr:rowOff>
    </xdr:from>
    <xdr:to>
      <xdr:col>23</xdr:col>
      <xdr:colOff>398380</xdr:colOff>
      <xdr:row>10</xdr:row>
      <xdr:rowOff>28074</xdr:rowOff>
    </xdr:to>
    <xdr:sp macro="" textlink="">
      <xdr:nvSpPr>
        <xdr:cNvPr id="20" name="Oval 19">
          <a:extLst>
            <a:ext uri="{FF2B5EF4-FFF2-40B4-BE49-F238E27FC236}">
              <a16:creationId xmlns:a16="http://schemas.microsoft.com/office/drawing/2014/main" id="{060A3EA8-206B-45DC-BA8F-6E81A2037FDE}"/>
            </a:ext>
          </a:extLst>
        </xdr:cNvPr>
        <xdr:cNvSpPr/>
      </xdr:nvSpPr>
      <xdr:spPr>
        <a:xfrm>
          <a:off x="14205285" y="1680220"/>
          <a:ext cx="213895" cy="198425"/>
        </a:xfrm>
        <a:prstGeom prst="ellipse">
          <a:avLst/>
        </a:prstGeom>
        <a:solidFill>
          <a:srgbClr val="FBBF2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38BDF8"/>
            </a:solidFill>
          </a:endParaRPr>
        </a:p>
      </xdr:txBody>
    </xdr:sp>
    <xdr:clientData/>
  </xdr:twoCellAnchor>
  <xdr:twoCellAnchor>
    <xdr:from>
      <xdr:col>18</xdr:col>
      <xdr:colOff>590884</xdr:colOff>
      <xdr:row>9</xdr:row>
      <xdr:rowOff>16042</xdr:rowOff>
    </xdr:from>
    <xdr:to>
      <xdr:col>19</xdr:col>
      <xdr:colOff>189832</xdr:colOff>
      <xdr:row>10</xdr:row>
      <xdr:rowOff>29410</xdr:rowOff>
    </xdr:to>
    <xdr:sp macro="" textlink="">
      <xdr:nvSpPr>
        <xdr:cNvPr id="21" name="Oval 20">
          <a:extLst>
            <a:ext uri="{FF2B5EF4-FFF2-40B4-BE49-F238E27FC236}">
              <a16:creationId xmlns:a16="http://schemas.microsoft.com/office/drawing/2014/main" id="{1A30D61B-4C94-405B-8E08-DFA68067A247}"/>
            </a:ext>
          </a:extLst>
        </xdr:cNvPr>
        <xdr:cNvSpPr/>
      </xdr:nvSpPr>
      <xdr:spPr>
        <a:xfrm>
          <a:off x="11659937" y="1700463"/>
          <a:ext cx="213895" cy="200526"/>
        </a:xfrm>
        <a:prstGeom prst="ellipse">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38BDF8"/>
            </a:solidFill>
          </a:endParaRPr>
        </a:p>
      </xdr:txBody>
    </xdr:sp>
    <xdr:clientData/>
  </xdr:twoCellAnchor>
  <xdr:twoCellAnchor>
    <xdr:from>
      <xdr:col>14</xdr:col>
      <xdr:colOff>365794</xdr:colOff>
      <xdr:row>9</xdr:row>
      <xdr:rowOff>28565</xdr:rowOff>
    </xdr:from>
    <xdr:to>
      <xdr:col>14</xdr:col>
      <xdr:colOff>579689</xdr:colOff>
      <xdr:row>10</xdr:row>
      <xdr:rowOff>41933</xdr:rowOff>
    </xdr:to>
    <xdr:sp macro="" textlink="">
      <xdr:nvSpPr>
        <xdr:cNvPr id="22" name="Oval 21">
          <a:extLst>
            <a:ext uri="{FF2B5EF4-FFF2-40B4-BE49-F238E27FC236}">
              <a16:creationId xmlns:a16="http://schemas.microsoft.com/office/drawing/2014/main" id="{384D5F46-7B2B-4E0D-91DB-57AA61CC7664}"/>
            </a:ext>
          </a:extLst>
        </xdr:cNvPr>
        <xdr:cNvSpPr/>
      </xdr:nvSpPr>
      <xdr:spPr>
        <a:xfrm>
          <a:off x="8900194" y="1694079"/>
          <a:ext cx="213895" cy="198425"/>
        </a:xfrm>
        <a:prstGeom prst="ellipse">
          <a:avLst/>
        </a:prstGeom>
        <a:solidFill>
          <a:srgbClr val="34D3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38BDF8"/>
            </a:solidFill>
          </a:endParaRPr>
        </a:p>
      </xdr:txBody>
    </xdr:sp>
    <xdr:clientData/>
  </xdr:twoCellAnchor>
  <xdr:twoCellAnchor>
    <xdr:from>
      <xdr:col>10</xdr:col>
      <xdr:colOff>91096</xdr:colOff>
      <xdr:row>9</xdr:row>
      <xdr:rowOff>35285</xdr:rowOff>
    </xdr:from>
    <xdr:to>
      <xdr:col>10</xdr:col>
      <xdr:colOff>304991</xdr:colOff>
      <xdr:row>10</xdr:row>
      <xdr:rowOff>63406</xdr:rowOff>
    </xdr:to>
    <xdr:sp macro="" textlink="">
      <xdr:nvSpPr>
        <xdr:cNvPr id="23" name="Oval 22">
          <a:extLst>
            <a:ext uri="{FF2B5EF4-FFF2-40B4-BE49-F238E27FC236}">
              <a16:creationId xmlns:a16="http://schemas.microsoft.com/office/drawing/2014/main" id="{869A9CD2-E837-47AC-B966-7E53EC2C8412}"/>
            </a:ext>
          </a:extLst>
        </xdr:cNvPr>
        <xdr:cNvSpPr/>
      </xdr:nvSpPr>
      <xdr:spPr>
        <a:xfrm>
          <a:off x="6187096" y="1700799"/>
          <a:ext cx="213895" cy="213178"/>
        </a:xfrm>
        <a:prstGeom prst="ellipse">
          <a:avLst/>
        </a:prstGeom>
        <a:solidFill>
          <a:srgbClr val="F8717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38BDF8"/>
            </a:solidFill>
          </a:endParaRPr>
        </a:p>
      </xdr:txBody>
    </xdr:sp>
    <xdr:clientData/>
  </xdr:twoCellAnchor>
  <xdr:twoCellAnchor>
    <xdr:from>
      <xdr:col>26</xdr:col>
      <xdr:colOff>329820</xdr:colOff>
      <xdr:row>36</xdr:row>
      <xdr:rowOff>151488</xdr:rowOff>
    </xdr:from>
    <xdr:to>
      <xdr:col>31</xdr:col>
      <xdr:colOff>409433</xdr:colOff>
      <xdr:row>52</xdr:row>
      <xdr:rowOff>105012</xdr:rowOff>
    </xdr:to>
    <xdr:graphicFrame macro="">
      <xdr:nvGraphicFramePr>
        <xdr:cNvPr id="24" name="Chart 23">
          <a:extLst>
            <a:ext uri="{FF2B5EF4-FFF2-40B4-BE49-F238E27FC236}">
              <a16:creationId xmlns:a16="http://schemas.microsoft.com/office/drawing/2014/main" id="{5AD76715-2809-40D3-8D83-E2BAFB96B9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187085</xdr:colOff>
      <xdr:row>36</xdr:row>
      <xdr:rowOff>180371</xdr:rowOff>
    </xdr:from>
    <xdr:to>
      <xdr:col>13</xdr:col>
      <xdr:colOff>491886</xdr:colOff>
      <xdr:row>51</xdr:row>
      <xdr:rowOff>180371</xdr:rowOff>
    </xdr:to>
    <xdr:graphicFrame macro="">
      <xdr:nvGraphicFramePr>
        <xdr:cNvPr id="25" name="Chart 24">
          <a:extLst>
            <a:ext uri="{FF2B5EF4-FFF2-40B4-BE49-F238E27FC236}">
              <a16:creationId xmlns:a16="http://schemas.microsoft.com/office/drawing/2014/main" id="{93E42B9D-9873-4481-B555-7801467A1C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1831</xdr:colOff>
      <xdr:row>17</xdr:row>
      <xdr:rowOff>171062</xdr:rowOff>
    </xdr:from>
    <xdr:to>
      <xdr:col>24</xdr:col>
      <xdr:colOff>91209</xdr:colOff>
      <xdr:row>34</xdr:row>
      <xdr:rowOff>69650</xdr:rowOff>
    </xdr:to>
    <xdr:graphicFrame macro="">
      <xdr:nvGraphicFramePr>
        <xdr:cNvPr id="29" name="Chart 28">
          <a:extLst>
            <a:ext uri="{FF2B5EF4-FFF2-40B4-BE49-F238E27FC236}">
              <a16:creationId xmlns:a16="http://schemas.microsoft.com/office/drawing/2014/main" id="{B13127B3-5200-4EB6-9A0F-54D7F36800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311923</xdr:colOff>
      <xdr:row>18</xdr:row>
      <xdr:rowOff>80393</xdr:rowOff>
    </xdr:from>
    <xdr:to>
      <xdr:col>31</xdr:col>
      <xdr:colOff>474051</xdr:colOff>
      <xdr:row>33</xdr:row>
      <xdr:rowOff>148487</xdr:rowOff>
    </xdr:to>
    <xdr:graphicFrame macro="">
      <xdr:nvGraphicFramePr>
        <xdr:cNvPr id="30" name="Chart 29">
          <a:extLst>
            <a:ext uri="{FF2B5EF4-FFF2-40B4-BE49-F238E27FC236}">
              <a16:creationId xmlns:a16="http://schemas.microsoft.com/office/drawing/2014/main" id="{82FCA75D-8B38-4F7D-BCA6-DBBA20E306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106326</xdr:colOff>
      <xdr:row>17</xdr:row>
      <xdr:rowOff>0</xdr:rowOff>
    </xdr:from>
    <xdr:to>
      <xdr:col>16</xdr:col>
      <xdr:colOff>472225</xdr:colOff>
      <xdr:row>34</xdr:row>
      <xdr:rowOff>120316</xdr:rowOff>
    </xdr:to>
    <xdr:graphicFrame macro="">
      <xdr:nvGraphicFramePr>
        <xdr:cNvPr id="31" name="Chart 30">
          <a:extLst>
            <a:ext uri="{FF2B5EF4-FFF2-40B4-BE49-F238E27FC236}">
              <a16:creationId xmlns:a16="http://schemas.microsoft.com/office/drawing/2014/main" id="{52C81671-B761-400A-8311-EA3233545E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199292</xdr:colOff>
      <xdr:row>36</xdr:row>
      <xdr:rowOff>109415</xdr:rowOff>
    </xdr:from>
    <xdr:to>
      <xdr:col>23</xdr:col>
      <xdr:colOff>543429</xdr:colOff>
      <xdr:row>52</xdr:row>
      <xdr:rowOff>85520</xdr:rowOff>
    </xdr:to>
    <xdr:graphicFrame macro="">
      <xdr:nvGraphicFramePr>
        <xdr:cNvPr id="32" name="Chart 31">
          <a:extLst>
            <a:ext uri="{FF2B5EF4-FFF2-40B4-BE49-F238E27FC236}">
              <a16:creationId xmlns:a16="http://schemas.microsoft.com/office/drawing/2014/main" id="{88DEEDB2-CD07-4991-8426-086B69E952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220134</xdr:colOff>
      <xdr:row>53</xdr:row>
      <xdr:rowOff>135467</xdr:rowOff>
    </xdr:from>
    <xdr:to>
      <xdr:col>14</xdr:col>
      <xdr:colOff>135468</xdr:colOff>
      <xdr:row>68</xdr:row>
      <xdr:rowOff>84667</xdr:rowOff>
    </xdr:to>
    <xdr:sp macro="" textlink="">
      <xdr:nvSpPr>
        <xdr:cNvPr id="26" name="Rectangle: Rounded Corners 25">
          <a:extLst>
            <a:ext uri="{FF2B5EF4-FFF2-40B4-BE49-F238E27FC236}">
              <a16:creationId xmlns:a16="http://schemas.microsoft.com/office/drawing/2014/main" id="{3FAD368C-D523-4934-ABF9-9CC1A0CE692C}"/>
            </a:ext>
          </a:extLst>
        </xdr:cNvPr>
        <xdr:cNvSpPr/>
      </xdr:nvSpPr>
      <xdr:spPr>
        <a:xfrm>
          <a:off x="3268134" y="10007600"/>
          <a:ext cx="5401734" cy="2743200"/>
        </a:xfrm>
        <a:prstGeom prst="roundRect">
          <a:avLst/>
        </a:prstGeom>
        <a:solidFill>
          <a:srgbClr val="121824"/>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220134</xdr:colOff>
      <xdr:row>53</xdr:row>
      <xdr:rowOff>135466</xdr:rowOff>
    </xdr:from>
    <xdr:to>
      <xdr:col>13</xdr:col>
      <xdr:colOff>406400</xdr:colOff>
      <xdr:row>68</xdr:row>
      <xdr:rowOff>51660</xdr:rowOff>
    </xdr:to>
    <xdr:graphicFrame macro="">
      <xdr:nvGraphicFramePr>
        <xdr:cNvPr id="36" name="Chart 35">
          <a:extLst>
            <a:ext uri="{FF2B5EF4-FFF2-40B4-BE49-F238E27FC236}">
              <a16:creationId xmlns:a16="http://schemas.microsoft.com/office/drawing/2014/main" id="{B0943752-9310-4A8C-8FDD-231AF091C1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508000</xdr:colOff>
      <xdr:row>9</xdr:row>
      <xdr:rowOff>18142</xdr:rowOff>
    </xdr:from>
    <xdr:to>
      <xdr:col>4</xdr:col>
      <xdr:colOff>562428</xdr:colOff>
      <xdr:row>21</xdr:row>
      <xdr:rowOff>72570</xdr:rowOff>
    </xdr:to>
    <mc:AlternateContent xmlns:mc="http://schemas.openxmlformats.org/markup-compatibility/2006" xmlns:a14="http://schemas.microsoft.com/office/drawing/2010/main">
      <mc:Choice Requires="a14">
        <xdr:graphicFrame macro="">
          <xdr:nvGraphicFramePr>
            <xdr:cNvPr id="33" name="Category">
              <a:extLst>
                <a:ext uri="{FF2B5EF4-FFF2-40B4-BE49-F238E27FC236}">
                  <a16:creationId xmlns:a16="http://schemas.microsoft.com/office/drawing/2014/main" id="{44BD8005-9E11-49E5-B205-1542D3FB340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08000" y="1645464"/>
              <a:ext cx="2482496" cy="22241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562427</xdr:colOff>
      <xdr:row>53</xdr:row>
      <xdr:rowOff>171418</xdr:rowOff>
    </xdr:from>
    <xdr:to>
      <xdr:col>4</xdr:col>
      <xdr:colOff>562427</xdr:colOff>
      <xdr:row>66</xdr:row>
      <xdr:rowOff>36285</xdr:rowOff>
    </xdr:to>
    <mc:AlternateContent xmlns:mc="http://schemas.openxmlformats.org/markup-compatibility/2006" xmlns:a14="http://schemas.microsoft.com/office/drawing/2010/main">
      <mc:Choice Requires="a14">
        <xdr:graphicFrame macro="">
          <xdr:nvGraphicFramePr>
            <xdr:cNvPr id="34" name="Warehouse_Name">
              <a:extLst>
                <a:ext uri="{FF2B5EF4-FFF2-40B4-BE49-F238E27FC236}">
                  <a16:creationId xmlns:a16="http://schemas.microsoft.com/office/drawing/2014/main" id="{6683FDC4-6AF6-44FC-B8A7-6B7827E00B98}"/>
                </a:ext>
              </a:extLst>
            </xdr:cNvPr>
            <xdr:cNvGraphicFramePr/>
          </xdr:nvGraphicFramePr>
          <xdr:xfrm>
            <a:off x="0" y="0"/>
            <a:ext cx="0" cy="0"/>
          </xdr:xfrm>
          <a:graphic>
            <a:graphicData uri="http://schemas.microsoft.com/office/drawing/2010/slicer">
              <sle:slicer xmlns:sle="http://schemas.microsoft.com/office/drawing/2010/slicer" name="Warehouse_Name"/>
            </a:graphicData>
          </a:graphic>
        </xdr:graphicFrame>
      </mc:Choice>
      <mc:Fallback xmlns="">
        <xdr:sp macro="" textlink="">
          <xdr:nvSpPr>
            <xdr:cNvPr id="0" name=""/>
            <xdr:cNvSpPr>
              <a:spLocks noTextEdit="1"/>
            </xdr:cNvSpPr>
          </xdr:nvSpPr>
          <xdr:spPr>
            <a:xfrm>
              <a:off x="562427" y="9754537"/>
              <a:ext cx="2428068" cy="22154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526143</xdr:colOff>
      <xdr:row>38</xdr:row>
      <xdr:rowOff>135133</xdr:rowOff>
    </xdr:from>
    <xdr:to>
      <xdr:col>4</xdr:col>
      <xdr:colOff>435427</xdr:colOff>
      <xdr:row>52</xdr:row>
      <xdr:rowOff>0</xdr:rowOff>
    </xdr:to>
    <mc:AlternateContent xmlns:mc="http://schemas.openxmlformats.org/markup-compatibility/2006" xmlns:a14="http://schemas.microsoft.com/office/drawing/2010/main">
      <mc:Choice Requires="a14">
        <xdr:graphicFrame macro="">
          <xdr:nvGraphicFramePr>
            <xdr:cNvPr id="35" name="Order_Status">
              <a:extLst>
                <a:ext uri="{FF2B5EF4-FFF2-40B4-BE49-F238E27FC236}">
                  <a16:creationId xmlns:a16="http://schemas.microsoft.com/office/drawing/2014/main" id="{C0AFB2C7-F88B-40C9-99BD-3DDAF300DA22}"/>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526143" y="7006048"/>
              <a:ext cx="2337352" cy="23962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580571</xdr:colOff>
      <xdr:row>23</xdr:row>
      <xdr:rowOff>160533</xdr:rowOff>
    </xdr:from>
    <xdr:to>
      <xdr:col>4</xdr:col>
      <xdr:colOff>562428</xdr:colOff>
      <xdr:row>36</xdr:row>
      <xdr:rowOff>127001</xdr:rowOff>
    </xdr:to>
    <mc:AlternateContent xmlns:mc="http://schemas.openxmlformats.org/markup-compatibility/2006" xmlns:a14="http://schemas.microsoft.com/office/drawing/2010/main">
      <mc:Choice Requires="a14">
        <xdr:graphicFrame macro="">
          <xdr:nvGraphicFramePr>
            <xdr:cNvPr id="37" name="City">
              <a:extLst>
                <a:ext uri="{FF2B5EF4-FFF2-40B4-BE49-F238E27FC236}">
                  <a16:creationId xmlns:a16="http://schemas.microsoft.com/office/drawing/2014/main" id="{39EE3783-A26B-4118-A486-53C904D5553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80571" y="4319245"/>
              <a:ext cx="2409925" cy="23170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399193</xdr:colOff>
      <xdr:row>63</xdr:row>
      <xdr:rowOff>171229</xdr:rowOff>
    </xdr:from>
    <xdr:to>
      <xdr:col>27</xdr:col>
      <xdr:colOff>314527</xdr:colOff>
      <xdr:row>69</xdr:row>
      <xdr:rowOff>90715</xdr:rowOff>
    </xdr:to>
    <xdr:sp macro="" textlink="">
      <xdr:nvSpPr>
        <xdr:cNvPr id="38" name="Rectangle: Rounded Corners 37">
          <a:extLst>
            <a:ext uri="{FF2B5EF4-FFF2-40B4-BE49-F238E27FC236}">
              <a16:creationId xmlns:a16="http://schemas.microsoft.com/office/drawing/2014/main" id="{A66A45D8-64DC-4BD9-B795-B5DED35546E8}"/>
            </a:ext>
          </a:extLst>
        </xdr:cNvPr>
        <xdr:cNvSpPr/>
      </xdr:nvSpPr>
      <xdr:spPr>
        <a:xfrm>
          <a:off x="11339336" y="11601229"/>
          <a:ext cx="5385405" cy="1008057"/>
        </a:xfrm>
        <a:prstGeom prst="roundRect">
          <a:avLst/>
        </a:prstGeom>
        <a:solidFill>
          <a:srgbClr val="121824"/>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73269</xdr:colOff>
      <xdr:row>55</xdr:row>
      <xdr:rowOff>36985</xdr:rowOff>
    </xdr:from>
    <xdr:to>
      <xdr:col>21</xdr:col>
      <xdr:colOff>263770</xdr:colOff>
      <xdr:row>58</xdr:row>
      <xdr:rowOff>7677</xdr:rowOff>
    </xdr:to>
    <xdr:sp macro="" textlink="">
      <xdr:nvSpPr>
        <xdr:cNvPr id="1025" name="Text Box 1">
          <a:extLst>
            <a:ext uri="{FF2B5EF4-FFF2-40B4-BE49-F238E27FC236}">
              <a16:creationId xmlns:a16="http://schemas.microsoft.com/office/drawing/2014/main" id="{E426D063-5B99-42F3-84D4-06F8D54897DB}"/>
            </a:ext>
          </a:extLst>
        </xdr:cNvPr>
        <xdr:cNvSpPr txBox="1">
          <a:spLocks noChangeArrowheads="1"/>
        </xdr:cNvSpPr>
      </xdr:nvSpPr>
      <xdr:spPr bwMode="auto">
        <a:xfrm>
          <a:off x="9797840" y="10015556"/>
          <a:ext cx="3229430" cy="514978"/>
        </a:xfrm>
        <a:prstGeom prst="rect">
          <a:avLst/>
        </a:prstGeom>
        <a:noFill/>
        <a:ln w="9525">
          <a:noFill/>
          <a:miter lim="800000"/>
          <a:headEnd/>
          <a:tailEnd/>
        </a:ln>
      </xdr:spPr>
      <xdr:txBody>
        <a:bodyPr vertOverflow="clip" wrap="square" lIns="27432" tIns="18288" rIns="0" bIns="0" anchor="t" upright="1"/>
        <a:lstStyle/>
        <a:p>
          <a:pPr algn="l" rtl="0">
            <a:defRPr sz="1000"/>
          </a:pPr>
          <a:r>
            <a:rPr lang="en-US" sz="2400" b="1" i="0" u="none" strike="noStrike" baseline="0">
              <a:solidFill>
                <a:schemeClr val="bg2"/>
              </a:solidFill>
              <a:latin typeface="Calibri"/>
              <a:ea typeface="Calibri"/>
              <a:cs typeface="Calibri"/>
            </a:rPr>
            <a:t>Supplier Cost &amp; Quality</a:t>
          </a:r>
        </a:p>
      </xdr:txBody>
    </xdr:sp>
    <xdr:clientData/>
  </xdr:twoCellAnchor>
  <xdr:twoCellAnchor>
    <xdr:from>
      <xdr:col>14</xdr:col>
      <xdr:colOff>256092</xdr:colOff>
      <xdr:row>57</xdr:row>
      <xdr:rowOff>88618</xdr:rowOff>
    </xdr:from>
    <xdr:to>
      <xdr:col>22</xdr:col>
      <xdr:colOff>462643</xdr:colOff>
      <xdr:row>63</xdr:row>
      <xdr:rowOff>72570</xdr:rowOff>
    </xdr:to>
    <xdr:sp macro="" textlink="">
      <xdr:nvSpPr>
        <xdr:cNvPr id="1026" name="Text Box 2">
          <a:extLst>
            <a:ext uri="{FF2B5EF4-FFF2-40B4-BE49-F238E27FC236}">
              <a16:creationId xmlns:a16="http://schemas.microsoft.com/office/drawing/2014/main" id="{A3CFE821-0AA2-408D-9165-68A70C2D13DA}"/>
            </a:ext>
          </a:extLst>
        </xdr:cNvPr>
        <xdr:cNvSpPr txBox="1">
          <a:spLocks noChangeArrowheads="1"/>
        </xdr:cNvSpPr>
      </xdr:nvSpPr>
      <xdr:spPr bwMode="auto">
        <a:xfrm>
          <a:off x="8765092" y="10430047"/>
          <a:ext cx="5068837" cy="1072523"/>
        </a:xfrm>
        <a:prstGeom prst="rect">
          <a:avLst/>
        </a:prstGeom>
        <a:noFill/>
        <a:ln w="9525">
          <a:noFill/>
          <a:miter lim="800000"/>
          <a:headEnd/>
          <a:tailEnd/>
        </a:ln>
      </xdr:spPr>
      <xdr:txBody>
        <a:bodyPr vertOverflow="clip" wrap="square" lIns="27432" tIns="18288" rIns="0" bIns="0" anchor="t" upright="1"/>
        <a:lstStyle/>
        <a:p>
          <a:pPr algn="l" rtl="0">
            <a:defRPr sz="1000"/>
          </a:pPr>
          <a:r>
            <a:rPr lang="en-US" sz="1600" b="0" i="0" u="none" strike="noStrike" baseline="0">
              <a:solidFill>
                <a:schemeClr val="bg2"/>
              </a:solidFill>
              <a:latin typeface="Calibri"/>
              <a:ea typeface="Calibri"/>
              <a:cs typeface="Calibri"/>
            </a:rPr>
            <a:t>Most high-rated suppliers fall within the 3.0–5.0 rating scale, yet unit costs vary significantly ($245–$257). Strategic renegotiation is recommended for high-cost vendors.</a:t>
          </a:r>
        </a:p>
      </xdr:txBody>
    </xdr:sp>
    <xdr:clientData/>
  </xdr:twoCellAnchor>
  <xdr:twoCellAnchor>
    <xdr:from>
      <xdr:col>24</xdr:col>
      <xdr:colOff>534097</xdr:colOff>
      <xdr:row>55</xdr:row>
      <xdr:rowOff>35172</xdr:rowOff>
    </xdr:from>
    <xdr:to>
      <xdr:col>30</xdr:col>
      <xdr:colOff>116813</xdr:colOff>
      <xdr:row>58</xdr:row>
      <xdr:rowOff>72572</xdr:rowOff>
    </xdr:to>
    <xdr:sp macro="" textlink="">
      <xdr:nvSpPr>
        <xdr:cNvPr id="39" name="Text Box 1">
          <a:extLst>
            <a:ext uri="{FF2B5EF4-FFF2-40B4-BE49-F238E27FC236}">
              <a16:creationId xmlns:a16="http://schemas.microsoft.com/office/drawing/2014/main" id="{B4792AD1-D0E6-4B91-B974-37E63B3BD3A4}"/>
            </a:ext>
          </a:extLst>
        </xdr:cNvPr>
        <xdr:cNvSpPr txBox="1">
          <a:spLocks noChangeArrowheads="1"/>
        </xdr:cNvSpPr>
      </xdr:nvSpPr>
      <xdr:spPr bwMode="auto">
        <a:xfrm>
          <a:off x="15120954" y="10013743"/>
          <a:ext cx="3229430" cy="581686"/>
        </a:xfrm>
        <a:prstGeom prst="rect">
          <a:avLst/>
        </a:prstGeom>
        <a:noFill/>
        <a:ln w="9525">
          <a:noFill/>
          <a:miter lim="800000"/>
          <a:headEnd/>
          <a:tailEnd/>
        </a:ln>
      </xdr:spPr>
      <xdr:txBody>
        <a:bodyPr vertOverflow="clip" wrap="square" lIns="27432" tIns="18288" rIns="0" bIns="0" anchor="t" upright="1"/>
        <a:lstStyle/>
        <a:p>
          <a:pPr algn="l" rtl="0">
            <a:defRPr sz="1000"/>
          </a:pPr>
          <a:r>
            <a:rPr lang="en-US" sz="2400" b="1" i="0" u="none" strike="noStrike" baseline="0">
              <a:solidFill>
                <a:schemeClr val="bg2"/>
              </a:solidFill>
              <a:latin typeface="Calibri"/>
              <a:ea typeface="Calibri"/>
              <a:cs typeface="Calibri"/>
            </a:rPr>
            <a:t>Warehouse</a:t>
          </a:r>
          <a:r>
            <a:rPr lang="en-US" sz="2400" b="1"/>
            <a:t> </a:t>
          </a:r>
          <a:r>
            <a:rPr lang="en-US" sz="2400" b="1" i="0" u="none" strike="noStrike" baseline="0">
              <a:solidFill>
                <a:schemeClr val="bg2"/>
              </a:solidFill>
              <a:latin typeface="Calibri"/>
              <a:ea typeface="Calibri"/>
              <a:cs typeface="Calibri"/>
            </a:rPr>
            <a:t>Utilization</a:t>
          </a:r>
        </a:p>
      </xdr:txBody>
    </xdr:sp>
    <xdr:clientData/>
  </xdr:twoCellAnchor>
  <xdr:twoCellAnchor>
    <xdr:from>
      <xdr:col>23</xdr:col>
      <xdr:colOff>172358</xdr:colOff>
      <xdr:row>57</xdr:row>
      <xdr:rowOff>63499</xdr:rowOff>
    </xdr:from>
    <xdr:to>
      <xdr:col>31</xdr:col>
      <xdr:colOff>181429</xdr:colOff>
      <xdr:row>63</xdr:row>
      <xdr:rowOff>63500</xdr:rowOff>
    </xdr:to>
    <xdr:sp macro="" textlink="">
      <xdr:nvSpPr>
        <xdr:cNvPr id="1027" name="Text Box 3">
          <a:extLst>
            <a:ext uri="{FF2B5EF4-FFF2-40B4-BE49-F238E27FC236}">
              <a16:creationId xmlns:a16="http://schemas.microsoft.com/office/drawing/2014/main" id="{99A7F3FA-595C-49F0-8D82-A8B8761F9B14}"/>
            </a:ext>
          </a:extLst>
        </xdr:cNvPr>
        <xdr:cNvSpPr txBox="1">
          <a:spLocks noChangeArrowheads="1"/>
        </xdr:cNvSpPr>
      </xdr:nvSpPr>
      <xdr:spPr bwMode="auto">
        <a:xfrm>
          <a:off x="14151429" y="10404928"/>
          <a:ext cx="4871357" cy="1088572"/>
        </a:xfrm>
        <a:prstGeom prst="rect">
          <a:avLst/>
        </a:prstGeom>
        <a:noFill/>
        <a:ln w="9525">
          <a:noFill/>
          <a:miter lim="800000"/>
          <a:headEnd/>
          <a:tailEnd/>
        </a:ln>
      </xdr:spPr>
      <xdr:txBody>
        <a:bodyPr vertOverflow="clip" wrap="square" lIns="27432" tIns="27432" rIns="0" bIns="0" anchor="t" upright="1"/>
        <a:lstStyle/>
        <a:p>
          <a:pPr algn="l" rtl="0">
            <a:defRPr sz="1000"/>
          </a:pPr>
          <a:r>
            <a:rPr lang="en-US" sz="1400" b="0" i="0" u="none" strike="noStrike" baseline="0">
              <a:solidFill>
                <a:schemeClr val="bg2"/>
              </a:solidFill>
              <a:latin typeface="Calibri"/>
              <a:ea typeface="Calibri"/>
              <a:cs typeface="Calibri"/>
            </a:rPr>
            <a:t>Dubai Logistics Hub and Riyadh Central operate near peak capacity, whereas Alexandria Port remains underutilized. </a:t>
          </a:r>
          <a:r>
            <a:rPr lang="en-US" sz="1600" b="0" i="0" u="none" strike="noStrike" baseline="0">
              <a:solidFill>
                <a:schemeClr val="bg2"/>
              </a:solidFill>
              <a:latin typeface="Calibri"/>
              <a:ea typeface="Calibri"/>
              <a:cs typeface="Calibri"/>
            </a:rPr>
            <a:t>Rerouting</a:t>
          </a:r>
          <a:r>
            <a:rPr lang="en-US" sz="1400" b="0" i="0" u="none" strike="noStrike" baseline="0">
              <a:solidFill>
                <a:schemeClr val="bg2"/>
              </a:solidFill>
              <a:latin typeface="Calibri"/>
              <a:ea typeface="Calibri"/>
              <a:cs typeface="Calibri"/>
            </a:rPr>
            <a:t> inventory will optimize storage efficiency.</a:t>
          </a:r>
        </a:p>
      </xdr:txBody>
    </xdr:sp>
    <xdr:clientData/>
  </xdr:twoCellAnchor>
  <xdr:twoCellAnchor>
    <xdr:from>
      <xdr:col>20</xdr:col>
      <xdr:colOff>390072</xdr:colOff>
      <xdr:row>63</xdr:row>
      <xdr:rowOff>145143</xdr:rowOff>
    </xdr:from>
    <xdr:to>
      <xdr:col>27</xdr:col>
      <xdr:colOff>18144</xdr:colOff>
      <xdr:row>66</xdr:row>
      <xdr:rowOff>55154</xdr:rowOff>
    </xdr:to>
    <xdr:sp macro="" textlink="">
      <xdr:nvSpPr>
        <xdr:cNvPr id="1028" name="Text Box 4">
          <a:extLst>
            <a:ext uri="{FF2B5EF4-FFF2-40B4-BE49-F238E27FC236}">
              <a16:creationId xmlns:a16="http://schemas.microsoft.com/office/drawing/2014/main" id="{A3E5A083-3D95-4430-82A7-E02281C5F12A}"/>
            </a:ext>
          </a:extLst>
        </xdr:cNvPr>
        <xdr:cNvSpPr txBox="1">
          <a:spLocks noChangeArrowheads="1"/>
        </xdr:cNvSpPr>
      </xdr:nvSpPr>
      <xdr:spPr bwMode="auto">
        <a:xfrm>
          <a:off x="12545786" y="11575143"/>
          <a:ext cx="3882572" cy="454297"/>
        </a:xfrm>
        <a:prstGeom prst="rect">
          <a:avLst/>
        </a:prstGeom>
        <a:noFill/>
        <a:ln w="9525">
          <a:noFill/>
          <a:miter lim="800000"/>
          <a:headEnd/>
          <a:tailEnd/>
        </a:ln>
      </xdr:spPr>
      <xdr:txBody>
        <a:bodyPr vertOverflow="clip" wrap="square" lIns="27432" tIns="18288" rIns="0" bIns="0" anchor="t" upright="1"/>
        <a:lstStyle/>
        <a:p>
          <a:pPr marL="0" indent="0" algn="l" rtl="0">
            <a:defRPr sz="1000"/>
          </a:pPr>
          <a:r>
            <a:rPr lang="en-US" sz="2400" b="1" i="0" u="none" strike="noStrike" baseline="0">
              <a:solidFill>
                <a:schemeClr val="bg2"/>
              </a:solidFill>
              <a:latin typeface="Calibri"/>
              <a:ea typeface="Calibri"/>
              <a:cs typeface="Calibri"/>
            </a:rPr>
            <a:t>Order Fulfillment Risk</a:t>
          </a:r>
        </a:p>
      </xdr:txBody>
    </xdr:sp>
    <xdr:clientData/>
  </xdr:twoCellAnchor>
  <xdr:twoCellAnchor>
    <xdr:from>
      <xdr:col>18</xdr:col>
      <xdr:colOff>518808</xdr:colOff>
      <xdr:row>65</xdr:row>
      <xdr:rowOff>108857</xdr:rowOff>
    </xdr:from>
    <xdr:to>
      <xdr:col>27</xdr:col>
      <xdr:colOff>326574</xdr:colOff>
      <xdr:row>74</xdr:row>
      <xdr:rowOff>0</xdr:rowOff>
    </xdr:to>
    <xdr:sp macro="" textlink="">
      <xdr:nvSpPr>
        <xdr:cNvPr id="1029" name="Text Box 5">
          <a:extLst>
            <a:ext uri="{FF2B5EF4-FFF2-40B4-BE49-F238E27FC236}">
              <a16:creationId xmlns:a16="http://schemas.microsoft.com/office/drawing/2014/main" id="{5611FE61-094F-44EC-8416-4B35F3FAA3A3}"/>
            </a:ext>
          </a:extLst>
        </xdr:cNvPr>
        <xdr:cNvSpPr txBox="1">
          <a:spLocks noChangeArrowheads="1"/>
        </xdr:cNvSpPr>
      </xdr:nvSpPr>
      <xdr:spPr bwMode="auto">
        <a:xfrm>
          <a:off x="11458951" y="11901714"/>
          <a:ext cx="5277837" cy="1524000"/>
        </a:xfrm>
        <a:prstGeom prst="rect">
          <a:avLst/>
        </a:prstGeom>
        <a:noFill/>
        <a:ln w="9525">
          <a:noFill/>
          <a:miter lim="800000"/>
          <a:headEnd/>
          <a:tailEnd/>
        </a:ln>
      </xdr:spPr>
      <xdr:txBody>
        <a:bodyPr vertOverflow="clip" wrap="square" lIns="27432" tIns="27432" rIns="0" bIns="0" anchor="t" upright="1"/>
        <a:lstStyle/>
        <a:p>
          <a:pPr algn="l" rtl="0">
            <a:defRPr sz="1000"/>
          </a:pPr>
          <a:r>
            <a:rPr lang="en-US" sz="1400" b="0" i="0" u="none" strike="noStrike" baseline="0">
              <a:solidFill>
                <a:schemeClr val="bg2"/>
              </a:solidFill>
              <a:latin typeface="Calibri"/>
              <a:ea typeface="Calibri"/>
              <a:cs typeface="Calibri"/>
            </a:rPr>
            <a:t>Completed orders account for only 27% of total volume, while Pending and Cancelled statuses represent a combined 46%. Operations require immediate review to reduce lead times</a:t>
          </a:r>
          <a:r>
            <a:rPr lang="ar-EG" sz="1400" b="0" i="0" u="none" strike="noStrike" baseline="0">
              <a:solidFill>
                <a:schemeClr val="bg2"/>
              </a:solidFill>
              <a:latin typeface="Calibri"/>
              <a:ea typeface="Calibri"/>
              <a:cs typeface="Calibri"/>
            </a:rPr>
            <a:t>.</a:t>
          </a:r>
          <a:endParaRPr lang="en-US" sz="1400" b="0" i="0" u="none" strike="noStrike" baseline="0">
            <a:solidFill>
              <a:schemeClr val="bg2"/>
            </a:solidFill>
            <a:latin typeface="Calibri"/>
            <a:ea typeface="Calibri"/>
            <a:cs typeface="Calibri"/>
          </a:endParaRPr>
        </a:p>
      </xdr:txBody>
    </xdr:sp>
    <xdr:clientData/>
  </xdr:twoCellAnchor>
  <xdr:twoCellAnchor editAs="oneCell">
    <xdr:from>
      <xdr:col>5</xdr:col>
      <xdr:colOff>318977</xdr:colOff>
      <xdr:row>21</xdr:row>
      <xdr:rowOff>53164</xdr:rowOff>
    </xdr:from>
    <xdr:to>
      <xdr:col>7</xdr:col>
      <xdr:colOff>28354</xdr:colOff>
      <xdr:row>29</xdr:row>
      <xdr:rowOff>88605</xdr:rowOff>
    </xdr:to>
    <xdr:pic>
      <xdr:nvPicPr>
        <xdr:cNvPr id="3" name="Graphic 2" descr="Brain in head with solid fill">
          <a:extLst>
            <a:ext uri="{FF2B5EF4-FFF2-40B4-BE49-F238E27FC236}">
              <a16:creationId xmlns:a16="http://schemas.microsoft.com/office/drawing/2014/main" id="{8D95F711-4431-4C0D-A5B6-755F94D34ED9}"/>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3331535" y="3774559"/>
          <a:ext cx="914400" cy="1453116"/>
        </a:xfrm>
        <a:prstGeom prst="rect">
          <a:avLst/>
        </a:prstGeom>
        <a:effectLst>
          <a:glow rad="101600">
            <a:srgbClr val="38BDF8">
              <a:alpha val="60000"/>
            </a:srgbClr>
          </a:glow>
          <a:innerShdw blurRad="114300">
            <a:prstClr val="black"/>
          </a:innerShdw>
        </a:effectLst>
      </xdr:spPr>
    </xdr:pic>
    <xdr:clientData/>
  </xdr:twoCellAnchor>
  <xdr:twoCellAnchor editAs="oneCell">
    <xdr:from>
      <xdr:col>25</xdr:col>
      <xdr:colOff>440267</xdr:colOff>
      <xdr:row>11</xdr:row>
      <xdr:rowOff>50800</xdr:rowOff>
    </xdr:from>
    <xdr:to>
      <xdr:col>27</xdr:col>
      <xdr:colOff>27992</xdr:colOff>
      <xdr:row>15</xdr:row>
      <xdr:rowOff>121297</xdr:rowOff>
    </xdr:to>
    <xdr:pic>
      <xdr:nvPicPr>
        <xdr:cNvPr id="42" name="Graphic 41" descr="Bar graph with upward trend with solid fill">
          <a:extLst>
            <a:ext uri="{FF2B5EF4-FFF2-40B4-BE49-F238E27FC236}">
              <a16:creationId xmlns:a16="http://schemas.microsoft.com/office/drawing/2014/main" id="{767D5E1C-9120-4D87-A7BC-72A77EEA0FCE}"/>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5680267" y="2099733"/>
          <a:ext cx="806925" cy="815564"/>
        </a:xfrm>
        <a:prstGeom prst="rect">
          <a:avLst/>
        </a:prstGeom>
        <a:effectLst>
          <a:glow rad="101600">
            <a:srgbClr val="38BDF8">
              <a:alpha val="60000"/>
            </a:srgbClr>
          </a:glow>
          <a:innerShdw blurRad="114300">
            <a:prstClr val="black"/>
          </a:innerShdw>
        </a:effectLst>
      </xdr:spPr>
    </xdr:pic>
    <xdr:clientData/>
  </xdr:twoCellAnchor>
  <xdr:twoCellAnchor editAs="oneCell">
    <xdr:from>
      <xdr:col>7</xdr:col>
      <xdr:colOff>592667</xdr:colOff>
      <xdr:row>10</xdr:row>
      <xdr:rowOff>152399</xdr:rowOff>
    </xdr:from>
    <xdr:to>
      <xdr:col>9</xdr:col>
      <xdr:colOff>287867</xdr:colOff>
      <xdr:row>14</xdr:row>
      <xdr:rowOff>169333</xdr:rowOff>
    </xdr:to>
    <xdr:pic>
      <xdr:nvPicPr>
        <xdr:cNvPr id="48" name="Graphic 47" descr="Dollar with solid fill">
          <a:extLst>
            <a:ext uri="{FF2B5EF4-FFF2-40B4-BE49-F238E27FC236}">
              <a16:creationId xmlns:a16="http://schemas.microsoft.com/office/drawing/2014/main" id="{2C18227C-5455-4AA3-938A-28981BC5D2DD}"/>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4859867" y="2015066"/>
          <a:ext cx="914400" cy="762000"/>
        </a:xfrm>
        <a:prstGeom prst="rect">
          <a:avLst/>
        </a:prstGeom>
        <a:effectLst>
          <a:glow rad="101600">
            <a:srgbClr val="38BDF8">
              <a:alpha val="60000"/>
            </a:srgbClr>
          </a:glow>
          <a:innerShdw blurRad="63500" dist="50800" dir="13500000">
            <a:prstClr val="black">
              <a:alpha val="50000"/>
            </a:prstClr>
          </a:innerShdw>
        </a:effectLst>
      </xdr:spPr>
    </xdr:pic>
    <xdr:clientData/>
  </xdr:twoCellAnchor>
  <xdr:twoCellAnchor editAs="oneCell">
    <xdr:from>
      <xdr:col>12</xdr:col>
      <xdr:colOff>355600</xdr:colOff>
      <xdr:row>11</xdr:row>
      <xdr:rowOff>84666</xdr:rowOff>
    </xdr:from>
    <xdr:to>
      <xdr:col>14</xdr:col>
      <xdr:colOff>16933</xdr:colOff>
      <xdr:row>15</xdr:row>
      <xdr:rowOff>0</xdr:rowOff>
    </xdr:to>
    <xdr:pic>
      <xdr:nvPicPr>
        <xdr:cNvPr id="50" name="Graphic 49" descr="Downward trend graph with solid fill">
          <a:extLst>
            <a:ext uri="{FF2B5EF4-FFF2-40B4-BE49-F238E27FC236}">
              <a16:creationId xmlns:a16="http://schemas.microsoft.com/office/drawing/2014/main" id="{33AD22FA-ACC4-42CB-854A-BDFAB2E5F186}"/>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7670800" y="2133599"/>
          <a:ext cx="880533" cy="660401"/>
        </a:xfrm>
        <a:prstGeom prst="rect">
          <a:avLst/>
        </a:prstGeom>
        <a:effectLst>
          <a:glow rad="101600">
            <a:srgbClr val="38BDF8">
              <a:alpha val="60000"/>
            </a:srgbClr>
          </a:glow>
          <a:innerShdw blurRad="114300">
            <a:prstClr val="black"/>
          </a:innerShdw>
        </a:effectLst>
      </xdr:spPr>
    </xdr:pic>
    <xdr:clientData/>
  </xdr:twoCellAnchor>
  <xdr:twoCellAnchor editAs="oneCell">
    <xdr:from>
      <xdr:col>16</xdr:col>
      <xdr:colOff>558800</xdr:colOff>
      <xdr:row>11</xdr:row>
      <xdr:rowOff>101599</xdr:rowOff>
    </xdr:from>
    <xdr:to>
      <xdr:col>18</xdr:col>
      <xdr:colOff>186267</xdr:colOff>
      <xdr:row>15</xdr:row>
      <xdr:rowOff>101599</xdr:rowOff>
    </xdr:to>
    <xdr:pic>
      <xdr:nvPicPr>
        <xdr:cNvPr id="52" name="Graphic 51" descr="Upward trend with solid fill">
          <a:extLst>
            <a:ext uri="{FF2B5EF4-FFF2-40B4-BE49-F238E27FC236}">
              <a16:creationId xmlns:a16="http://schemas.microsoft.com/office/drawing/2014/main" id="{6EB8A3DF-009E-40D1-A9AC-2F721F2DFC66}"/>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10312400" y="2150532"/>
          <a:ext cx="846667" cy="745067"/>
        </a:xfrm>
        <a:prstGeom prst="rect">
          <a:avLst/>
        </a:prstGeom>
        <a:effectLst>
          <a:glow rad="101600">
            <a:srgbClr val="38BDF8">
              <a:alpha val="60000"/>
            </a:srgbClr>
          </a:glow>
          <a:innerShdw blurRad="114300">
            <a:prstClr val="black"/>
          </a:innerShdw>
        </a:effectLst>
      </xdr:spPr>
    </xdr:pic>
    <xdr:clientData/>
  </xdr:twoCellAnchor>
  <xdr:twoCellAnchor editAs="oneCell">
    <xdr:from>
      <xdr:col>21</xdr:col>
      <xdr:colOff>253999</xdr:colOff>
      <xdr:row>11</xdr:row>
      <xdr:rowOff>84667</xdr:rowOff>
    </xdr:from>
    <xdr:to>
      <xdr:col>22</xdr:col>
      <xdr:colOff>440266</xdr:colOff>
      <xdr:row>15</xdr:row>
      <xdr:rowOff>118533</xdr:rowOff>
    </xdr:to>
    <xdr:pic>
      <xdr:nvPicPr>
        <xdr:cNvPr id="54" name="Graphic 53" descr="Bar chart with solid fill">
          <a:extLst>
            <a:ext uri="{FF2B5EF4-FFF2-40B4-BE49-F238E27FC236}">
              <a16:creationId xmlns:a16="http://schemas.microsoft.com/office/drawing/2014/main" id="{BBDE7653-B261-4765-864C-C596D67D54A2}"/>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13055599" y="2133600"/>
          <a:ext cx="795867" cy="778933"/>
        </a:xfrm>
        <a:prstGeom prst="rect">
          <a:avLst/>
        </a:prstGeom>
        <a:effectLst>
          <a:glow rad="101600">
            <a:srgbClr val="38BDF8">
              <a:alpha val="60000"/>
            </a:srgbClr>
          </a:glow>
          <a:innerShdw blurRad="114300">
            <a:prstClr val="black"/>
          </a:innerShdw>
        </a:effectLst>
      </xdr:spPr>
    </xdr:pic>
    <xdr:clientData/>
  </xdr:twoCellAnchor>
  <xdr:twoCellAnchor editAs="oneCell">
    <xdr:from>
      <xdr:col>26</xdr:col>
      <xdr:colOff>203200</xdr:colOff>
      <xdr:row>2</xdr:row>
      <xdr:rowOff>118534</xdr:rowOff>
    </xdr:from>
    <xdr:to>
      <xdr:col>28</xdr:col>
      <xdr:colOff>304799</xdr:colOff>
      <xdr:row>7</xdr:row>
      <xdr:rowOff>101600</xdr:rowOff>
    </xdr:to>
    <xdr:pic>
      <xdr:nvPicPr>
        <xdr:cNvPr id="56" name="Graphic 55" descr="Presentation with bar chart with solid fill">
          <a:extLst>
            <a:ext uri="{FF2B5EF4-FFF2-40B4-BE49-F238E27FC236}">
              <a16:creationId xmlns:a16="http://schemas.microsoft.com/office/drawing/2014/main" id="{CC50D442-1C1C-449B-9566-EBD71B090B1C}"/>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16052800" y="491067"/>
          <a:ext cx="1320799" cy="914400"/>
        </a:xfrm>
        <a:prstGeom prst="rect">
          <a:avLst/>
        </a:prstGeom>
        <a:effectLst>
          <a:glow rad="101600">
            <a:srgbClr val="002060">
              <a:alpha val="60000"/>
            </a:srgbClr>
          </a:glow>
        </a:effectLst>
      </xdr:spPr>
    </xdr:pic>
    <xdr:clientData/>
  </xdr:twoCellAnchor>
  <xdr:twoCellAnchor editAs="oneCell">
    <xdr:from>
      <xdr:col>30</xdr:col>
      <xdr:colOff>33867</xdr:colOff>
      <xdr:row>11</xdr:row>
      <xdr:rowOff>101600</xdr:rowOff>
    </xdr:from>
    <xdr:to>
      <xdr:col>31</xdr:col>
      <xdr:colOff>321733</xdr:colOff>
      <xdr:row>14</xdr:row>
      <xdr:rowOff>152400</xdr:rowOff>
    </xdr:to>
    <xdr:pic>
      <xdr:nvPicPr>
        <xdr:cNvPr id="58" name="Graphic 57" descr="Shopping cart with solid fill">
          <a:extLst>
            <a:ext uri="{FF2B5EF4-FFF2-40B4-BE49-F238E27FC236}">
              <a16:creationId xmlns:a16="http://schemas.microsoft.com/office/drawing/2014/main" id="{7D2208D6-2790-4600-94B2-63106B6587A5}"/>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18321867" y="2150533"/>
          <a:ext cx="897466" cy="609600"/>
        </a:xfrm>
        <a:prstGeom prst="rect">
          <a:avLst/>
        </a:prstGeom>
        <a:effectLst>
          <a:glow rad="101600">
            <a:srgbClr val="38BDF8">
              <a:alpha val="60000"/>
            </a:srgbClr>
          </a:glow>
          <a:innerShdw blurRad="114300">
            <a:prstClr val="black"/>
          </a:innerShdw>
        </a:effectLst>
      </xdr:spPr>
    </xdr:pic>
    <xdr:clientData/>
  </xdr:twoCellAnchor>
  <xdr:twoCellAnchor>
    <xdr:from>
      <xdr:col>0</xdr:col>
      <xdr:colOff>19050</xdr:colOff>
      <xdr:row>0</xdr:row>
      <xdr:rowOff>0</xdr:rowOff>
    </xdr:from>
    <xdr:to>
      <xdr:col>32</xdr:col>
      <xdr:colOff>133350</xdr:colOff>
      <xdr:row>70</xdr:row>
      <xdr:rowOff>0</xdr:rowOff>
    </xdr:to>
    <xdr:sp macro="" textlink="">
      <xdr:nvSpPr>
        <xdr:cNvPr id="2" name="Rectangle 1">
          <a:extLst>
            <a:ext uri="{FF2B5EF4-FFF2-40B4-BE49-F238E27FC236}">
              <a16:creationId xmlns:a16="http://schemas.microsoft.com/office/drawing/2014/main" id="{AB3682CA-7314-46A8-83C1-6C9B474FF023}"/>
            </a:ext>
          </a:extLst>
        </xdr:cNvPr>
        <xdr:cNvSpPr/>
      </xdr:nvSpPr>
      <xdr:spPr>
        <a:xfrm>
          <a:off x="19050" y="0"/>
          <a:ext cx="19621500" cy="13335000"/>
        </a:xfrm>
        <a:prstGeom prst="rect">
          <a:avLst/>
        </a:prstGeom>
        <a:noFill/>
        <a:ln>
          <a:solidFill>
            <a:srgbClr val="38BDF8"/>
          </a:solidFill>
        </a:ln>
        <a:effectLst>
          <a:glow rad="127000">
            <a:srgbClr val="38BDF8"/>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erhman" refreshedDate="46258.841434490743" createdVersion="7" refreshedVersion="7" minRefreshableVersion="3" recordCount="0" supportSubquery="1" supportAdvancedDrill="1" xr:uid="{412F6803-2E7C-40AA-A4AD-DE1CF486AC60}">
  <cacheSource type="external" connectionId="6"/>
  <cacheFields count="1">
    <cacheField name="[Measures].[Profit Margin %]" caption="Profit Margin %" numFmtId="0" hierarchy="51" level="32767"/>
  </cacheFields>
  <cacheHierarchies count="76">
    <cacheHierarchy uniqueName="[Dim_Locations].[Customer_Location_Key]" caption="Customer_Location_Key" attribute="1" defaultMemberUniqueName="[Dim_Locations].[Customer_Location_Key].[All]" allUniqueName="[Dim_Locations].[Customer_Location_Key].[All]" dimensionUniqueName="[Dim_Locations]" displayFolder="" count="0" memberValueDatatype="130" unbalanced="0"/>
    <cacheHierarchy uniqueName="[Dim_Locations].[Country]" caption="Country" attribute="1" defaultMemberUniqueName="[Dim_Locations].[Country].[All]" allUniqueName="[Dim_Locations].[Country].[All]" dimensionUniqueName="[Dim_Locations]" displayFolder="" count="0" memberValueDatatype="130" unbalanced="0"/>
    <cacheHierarchy uniqueName="[Dim_Locations].[City]" caption="City" attribute="1" defaultMemberUniqueName="[Dim_Locations].[City].[All]" allUniqueName="[Dim_Locations].[City].[All]" dimensionUniqueName="[Dim_Locations]" displayFolder="" count="0" memberValueDatatype="130" unbalanced="0"/>
    <cacheHierarchy uniqueName="[Dim_Products].[Product_Key]" caption="Product_Key" attribute="1" defaultMemberUniqueName="[Dim_Products].[Product_Key].[All]" allUniqueName="[Dim_Products].[Product_Key].[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Reorder_Level]" caption="Reorder_Level" attribute="1" defaultMemberUniqueName="[Dim_Products].[Reorder_Level].[All]" allUniqueName="[Dim_Products].[Reorder_Level].[All]" dimensionUniqueName="[Dim_Products]" displayFolder="" count="0" memberValueDatatype="20" unbalanced="0"/>
    <cacheHierarchy uniqueName="[Dim_Products].[Lead_Time_Days]" caption="Lead_Time_Days" attribute="1" defaultMemberUniqueName="[Dim_Products].[Lead_Time_Days].[All]" allUniqueName="[Dim_Products].[Lead_Time_Days].[All]" dimensionUniqueName="[Dim_Products]" displayFolder="" count="0" memberValueDatatype="20" unbalanced="0"/>
    <cacheHierarchy uniqueName="[Dim_Suppliers].[Supplier_Key]" caption="Supplier_Key" attribute="1" defaultMemberUniqueName="[Dim_Suppliers].[Supplier_Key].[All]" allUniqueName="[Dim_Suppliers].[Supplier_Key].[All]" dimensionUniqueName="[Dim_Suppliers]" displayFolder="" count="0" memberValueDatatype="130" unbalanced="0"/>
    <cacheHierarchy uniqueName="[Dim_Suppliers].[Supplier_Name.1]" caption="Supplier_Name.1" attribute="1" defaultMemberUniqueName="[Dim_Suppliers].[Supplier_Name.1].[All]" allUniqueName="[Dim_Suppliers].[Supplier_Name.1].[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Supplier_Rating]" caption="Supplier_Rating" attribute="1" defaultMemberUniqueName="[Dim_Suppliers].[Supplier_Rating].[All]" allUniqueName="[Dim_Suppliers].[Supplier_Rating].[All]" dimensionUniqueName="[Dim_Suppliers]" displayFolder="" count="0" memberValueDatatype="5" unbalanced="0"/>
    <cacheHierarchy uniqueName="[Dim_Suppliers].[Contract_Terms]" caption="Contract_Terms" attribute="1" defaultMemberUniqueName="[Dim_Suppliers].[Contract_Terms].[All]" allUniqueName="[Dim_Suppliers].[Contract_Terms].[All]" dimensionUniqueName="[Dim_Suppliers]" displayFolder="" count="0" memberValueDatatype="130" unbalanced="0"/>
    <cacheHierarchy uniqueName="[Dim_Warehouses].[Warehouse_Key]" caption="Warehouse_Key" attribute="1" defaultMemberUniqueName="[Dim_Warehouses].[Warehouse_Key].[All]" allUniqueName="[Dim_Warehouses].[Warehouse_Key].[All]" dimensionUniqueName="[Dim_Warehouses]" displayFolder="" count="0" memberValueDatatype="130" unbalanced="0"/>
    <cacheHierarchy uniqueName="[Dim_Warehouses].[Warehouse_Name]" caption="Warehouse_Name" attribute="1" defaultMemberUniqueName="[Dim_Warehouses].[Warehouse_Name].[All]" allUniqueName="[Dim_Warehouses].[Warehouse_Name].[All]" dimensionUniqueName="[Dim_Warehouses]" displayFolder="" count="0" memberValueDatatype="130" unbalanced="0"/>
    <cacheHierarchy uniqueName="[Dim_Warehouses].[City]" caption="City" attribute="1" defaultMemberUniqueName="[Dim_Warehouses].[City].[All]" allUniqueName="[Dim_Warehouses].[City].[All]" dimensionUniqueName="[Dim_Warehouses]" displayFolder="" count="0" memberValueDatatype="130" unbalanced="0"/>
    <cacheHierarchy uniqueName="[Dim_Warehouses].[Jan_Capacity_M3]" caption="Jan_Capacity_M3" attribute="1" defaultMemberUniqueName="[Dim_Warehouses].[Jan_Capacity_M3].[All]" allUniqueName="[Dim_Warehouses].[Jan_Capacity_M3].[All]" dimensionUniqueName="[Dim_Warehouses]" displayFolder="" count="0" memberValueDatatype="20" unbalanced="0"/>
    <cacheHierarchy uniqueName="[Dim_Warehouses].[Feb_Capacity_M3]" caption="Feb_Capacity_M3" attribute="1" defaultMemberUniqueName="[Dim_Warehouses].[Feb_Capacity_M3].[All]" allUniqueName="[Dim_Warehouses].[Feb_Capacity_M3].[All]" dimensionUniqueName="[Dim_Warehouses]" displayFolder="" count="0" memberValueDatatype="20" unbalanced="0"/>
    <cacheHierarchy uniqueName="[Dim_Warehouses].[Mar_Capacity_M3]" caption="Mar_Capacity_M3" attribute="1" defaultMemberUniqueName="[Dim_Warehouses].[Mar_Capacity_M3].[All]" allUniqueName="[Dim_Warehouses].[Mar_Capacity_M3].[All]" dimensionUniqueName="[Dim_Warehouses]" displayFolder="" count="0" memberValueDatatype="20" unbalanced="0"/>
    <cacheHierarchy uniqueName="[Dim_Warehouses].[Total Capacity]" caption="Total Capacity" attribute="1" defaultMemberUniqueName="[Dim_Warehouses].[Total Capacity].[All]" allUniqueName="[Dim_Warehouses].[Total Capacity].[All]" dimensionUniqueName="[Dim_Warehouses]" displayFolder="" count="0" memberValueDatatype="20" unbalanced="0"/>
    <cacheHierarchy uniqueName="[Dim_Warehouses].[Avg Monthly Capacity]" caption="Avg Monthly Capacity" attribute="1" defaultMemberUniqueName="[Dim_Warehouses].[Avg Monthly Capacity].[All]" allUniqueName="[Dim_Warehouses].[Avg Monthly Capacity].[All]" dimensionUniqueName="[Dim_Warehouses]" displayFolder="" count="0" memberValueDatatype="20" unbalanced="0"/>
    <cacheHierarchy uniqueName="[Fact_Orders].[Order_ID.1]" caption="Order_ID.1" attribute="1" defaultMemberUniqueName="[Fact_Orders].[Order_ID.1].[All]" allUniqueName="[Fact_Orders].[Order_ID.1].[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Expected_Delivery_Date]" caption="Expected_Delivery_Date" attribute="1" time="1" defaultMemberUniqueName="[Fact_Orders].[Expected_Delivery_Date].[All]" allUniqueName="[Fact_Orders].[Expected_Delivery_Date].[All]" dimensionUniqueName="[Fact_Orders]" displayFolder="" count="0" memberValueDatatype="7" unbalanced="0"/>
    <cacheHierarchy uniqueName="[Fact_Orders].[Product_Key]" caption="Product_Key" attribute="1" defaultMemberUniqueName="[Fact_Orders].[Product_Key].[All]" allUniqueName="[Fact_Orders].[Product_Key].[All]" dimensionUniqueName="[Fact_Orders]" displayFolder="" count="0" memberValueDatatype="130" unbalanced="0"/>
    <cacheHierarchy uniqueName="[Fact_Orders].[Supplier_Key]" caption="Supplier_Key" attribute="1" defaultMemberUniqueName="[Fact_Orders].[Supplier_Key].[All]" allUniqueName="[Fact_Orders].[Supplier_Key].[All]" dimensionUniqueName="[Fact_Orders]" displayFolder="" count="0" memberValueDatatype="130" unbalanced="0"/>
    <cacheHierarchy uniqueName="[Fact_Orders].[Warehouse_Key]" caption="Warehouse_Key" attribute="1" defaultMemberUniqueName="[Fact_Orders].[Warehouse_Key].[All]" allUniqueName="[Fact_Orders].[Warehouse_Key].[All]" dimensionUniqueName="[Fact_Orders]" displayFolder="" count="0" memberValueDatatype="130" unbalanced="0"/>
    <cacheHierarchy uniqueName="[Fact_Orders].[Customer_Location_Key]" caption="Customer_Location_Key" attribute="1" defaultMemberUniqueName="[Fact_Orders].[Customer_Location_Key].[All]" allUniqueName="[Fact_Orders].[Customer_Location_Key].[All]" dimensionUniqueName="[Fact_Orders]" displayFolder="" count="0" memberValueDatatype="130" unbalanced="0"/>
    <cacheHierarchy uniqueName="[Fact_Orders].[Quantity_Ordered]" caption="Quantity_Ordered" attribute="1" defaultMemberUniqueName="[Fact_Orders].[Quantity_Ordered].[All]" allUniqueName="[Fact_Orders].[Quantity_Ordered].[All]" dimensionUniqueName="[Fact_Orders]" displayFolder="" count="0" memberValueDatatype="20" unbalanced="0"/>
    <cacheHierarchy uniqueName="[Fact_Orders].[Quantity_Received]" caption="Quantity_Received" attribute="1" defaultMemberUniqueName="[Fact_Orders].[Quantity_Received].[All]" allUniqueName="[Fact_Orders].[Quantity_Received].[All]" dimensionUniqueName="[Fact_Orders]" displayFolder="" count="0" memberValueDatatype="20" unbalanced="0"/>
    <cacheHierarchy uniqueName="[Fact_Orders].[Quantity_Delivered]" caption="Quantity_Delivered" attribute="1" defaultMemberUniqueName="[Fact_Orders].[Quantity_Delivered].[All]" allUniqueName="[Fact_Orders].[Quantity_Delivered].[All]" dimensionUniqueName="[Fact_Orders]" displayFolder="" count="0" memberValueDatatype="20" unbalanced="0"/>
    <cacheHierarchy uniqueName="[Fact_Orders].[Unit_Cost]" caption="Unit_Cost" attribute="1" defaultMemberUniqueName="[Fact_Orders].[Unit_Cost].[All]" allUniqueName="[Fact_Orders].[Unit_Cost].[All]" dimensionUniqueName="[Fact_Orders]" displayFolder="" count="0" memberValueDatatype="5" unbalanced="0"/>
    <cacheHierarchy uniqueName="[Fact_Orders].[Selling_Price]" caption="Selling_Price" attribute="1" defaultMemberUniqueName="[Fact_Orders].[Selling_Price].[All]" allUniqueName="[Fact_Orders].[Selling_Price].[All]" dimensionUniqueName="[Fact_Orders]" displayFolder="" count="0" memberValueDatatype="5" unbalanced="0"/>
    <cacheHierarchy uniqueName="[Fact_Orders].[Shipping_Cost]" caption="Shipping_Cost" attribute="1" defaultMemberUniqueName="[Fact_Orders].[Shipping_Cost].[All]" allUniqueName="[Fact_Orders].[Shipping_Cost].[All]" dimensionUniqueName="[Fact_Orders]" displayFolder="" count="0" memberValueDatatype="5" unbalanced="0"/>
    <cacheHierarchy uniqueName="[Fact_Orders].[Order_Status]" caption="Order_Status" attribute="1" defaultMemberUniqueName="[Fact_Orders].[Order_Status].[All]" allUniqueName="[Fact_Orders].[Order_Status].[All]" dimensionUniqueName="[Fact_Orders]" displayFolder="" count="0" memberValueDatatype="130" unbalanced="0"/>
    <cacheHierarchy uniqueName="[Fact_Orders].[Total_Revenue.1]" caption="Total_Revenue.1" attribute="1" defaultMemberUniqueName="[Fact_Orders].[Total_Revenue.1].[All]" allUniqueName="[Fact_Orders].[Total_Revenue.1].[All]" dimensionUniqueName="[Fact_Orders]" displayFolder="" count="0" memberValueDatatype="20" unbalanced="0"/>
    <cacheHierarchy uniqueName="[Fact_Orders].[Total_Profit]" caption="Total_Profit" attribute="1" defaultMemberUniqueName="[Fact_Orders].[Total_Profit].[All]" allUniqueName="[Fact_Orders].[Total_Profit].[All]" dimensionUniqueName="[Fact_Orders]" displayFolder="" count="0" memberValueDatatype="5" unbalanced="0"/>
    <cacheHierarchy uniqueName="[Fact_Orders].[Fulfillment_Rate]" caption="Fulfillment_Rate" attribute="1" defaultMemberUniqueName="[Fact_Orders].[Fulfillment_Rate].[All]" allUniqueName="[Fact_Orders].[Fulfillment_Rate].[All]" dimensionUniqueName="[Fact_Orders]" displayFolder="" count="0" memberValueDatatype="5" unbalanced="0"/>
    <cacheHierarchy uniqueName="[Fact_Orders].[Total Sales]" caption="Total Sales" attribute="1" defaultMemberUniqueName="[Fact_Orders].[Total Sales].[All]" allUniqueName="[Fact_Orders].[Total Sales].[All]" dimensionUniqueName="[Fact_Orders]" displayFolder="" count="0" memberValueDatatype="20" unbalanced="0"/>
    <cacheHierarchy uniqueName="[Fact_Orders].[Total_Cost]" caption="Total_Cost" attribute="1" defaultMemberUniqueName="[Fact_Orders].[Total_Cost].[All]" allUniqueName="[Fact_Orders].[Total_Cost].[All]" dimensionUniqueName="[Fact_Orders]" displayFolder="" count="0" memberValueDatatype="20" unbalanced="0"/>
    <cacheHierarchy uniqueName="[Fact_Orders].[Gross_Profit]" caption="Gross_Profit" attribute="1" defaultMemberUniqueName="[Fact_Orders].[Gross_Profit].[All]" allUniqueName="[Fact_Orders].[Gross_Profit].[All]" dimensionUniqueName="[Fact_Orders]" displayFolder="" count="0" memberValueDatatype="20" unbalanced="0"/>
    <cacheHierarchy uniqueName="[Fact_Orders].[Net_Profit]" caption="Net_Profit" attribute="1" defaultMemberUniqueName="[Fact_Orders].[Net_Profit].[All]" allUniqueName="[Fact_Orders].[Net_Profit].[All]" dimensionUniqueName="[Fact_Orders]" displayFolder="" count="0" memberValueDatatype="20" unbalanced="0"/>
    <cacheHierarchy uniqueName="[Fact_Orders].[Order Date (Year)]" caption="Order Date (Year)" attribute="1" defaultMemberUniqueName="[Fact_Orders].[Order Date (Year)].[All]" allUniqueName="[Fact_Orders].[Order Date (Year)].[All]" dimensionUniqueName="[Fact_Orders]" displayFolder="" count="0" memberValueDatatype="130" unbalanced="0"/>
    <cacheHierarchy uniqueName="[Fact_Orders].[Order Date (Quarter)]" caption="Order Date (Quarter)" attribute="1" defaultMemberUniqueName="[Fact_Orders].[Order Date (Quarter)].[All]" allUniqueName="[Fact_Orders].[Order Date (Quarter)].[All]" dimensionUniqueName="[Fact_Orders]" displayFolder="" count="0" memberValueDatatype="130" unbalanced="0"/>
    <cacheHierarchy uniqueName="[Fact_Orders].[Order Date (Month)]" caption="Order Date (Month)" attribute="1" defaultMemberUniqueName="[Fact_Orders].[Order Date (Month)].[All]" allUniqueName="[Fact_Orders].[Order Date (Month)].[All]" dimensionUniqueName="[Fact_Orders]" displayFolder="" count="0" memberValueDatatype="130" unbalanced="0"/>
    <cacheHierarchy uniqueName="[Fact_Orders].[Order Date (Month Index)]" caption="Order Date (Month Index)" attribute="1" defaultMemberUniqueName="[Fact_Orders].[Order Date (Month Index)].[All]" allUniqueName="[Fact_Orders].[Order Date (Month Index)].[All]" dimensionUniqueName="[Fact_Orders]" displayFolder="" count="0" memberValueDatatype="20" unbalanced="0" hidden="1"/>
    <cacheHierarchy uniqueName="[Measures].[Total_Sales]" caption="Total_Sales" measure="1" displayFolder="" measureGroup="Fact_Orders" count="0"/>
    <cacheHierarchy uniqueName="[Measures].[Sals by pending]" caption="Sals by pending" measure="1" displayFolder="" measureGroup="Fact_Orders" count="0"/>
    <cacheHierarchy uniqueName="[Measures].[Sals byCompleted]" caption="Sals byCompleted" measure="1" displayFolder="" measureGroup="Fact_Orders" count="0"/>
    <cacheHierarchy uniqueName="[Measures].[Profit Margin %]" caption="Profit Margin %" measure="1" displayFolder="" measureGroup="Fact_Orders" count="0" oneField="1">
      <fieldsUsage count="1">
        <fieldUsage x="0"/>
      </fieldsUsage>
    </cacheHierarchy>
    <cacheHierarchy uniqueName="[Measures].[__XL_Count Dim_Locations]" caption="__XL_Count Dim_Locations" measure="1" displayFolder="" measureGroup="Dim_Locations" count="0" hidden="1"/>
    <cacheHierarchy uniqueName="[Measures].[__XL_Count Dim_Products]" caption="__XL_Count Dim_Products" measure="1" displayFolder="" measureGroup="Dim_Products" count="0" hidden="1"/>
    <cacheHierarchy uniqueName="[Measures].[__XL_Count Dim_Warehouses]" caption="__XL_Count Dim_Warehouses" measure="1" displayFolder="" measureGroup="Dim_Warehouses" count="0" hidden="1"/>
    <cacheHierarchy uniqueName="[Measures].[__XL_Count Dim_Suppliers]" caption="__XL_Count Dim_Suppliers" measure="1" displayFolder="" measureGroup="Dim_Suppliers"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Total Sales]" caption="Sum of Total Sales" measure="1" displayFolder="" measureGroup="Fact_Orders" count="0" hidden="1">
      <extLst>
        <ext xmlns:x15="http://schemas.microsoft.com/office/spreadsheetml/2010/11/main" uri="{B97F6D7D-B522-45F9-BDA1-12C45D357490}">
          <x15:cacheHierarchy aggregatedColumn="40"/>
        </ext>
      </extLst>
    </cacheHierarchy>
    <cacheHierarchy uniqueName="[Measures].[Sum of Total_Revenue.1]" caption="Sum of Total_Revenue.1" measure="1" displayFolder="" measureGroup="Fact_Orders" count="0" hidden="1">
      <extLst>
        <ext xmlns:x15="http://schemas.microsoft.com/office/spreadsheetml/2010/11/main" uri="{B97F6D7D-B522-45F9-BDA1-12C45D357490}">
          <x15:cacheHierarchy aggregatedColumn="37"/>
        </ext>
      </extLst>
    </cacheHierarchy>
    <cacheHierarchy uniqueName="[Measures].[Sum of Gross_Profit]" caption="Sum of Gross_Profit" measure="1" displayFolder="" measureGroup="Fact_Orders" count="0" hidden="1">
      <extLst>
        <ext xmlns:x15="http://schemas.microsoft.com/office/spreadsheetml/2010/11/main" uri="{B97F6D7D-B522-45F9-BDA1-12C45D357490}">
          <x15:cacheHierarchy aggregatedColumn="42"/>
        </ext>
      </extLst>
    </cacheHierarchy>
    <cacheHierarchy uniqueName="[Measures].[Sum of Net_Profit]" caption="Sum of Net_Profit" measure="1" displayFolder="" measureGroup="Fact_Orders" count="0" hidden="1">
      <extLst>
        <ext xmlns:x15="http://schemas.microsoft.com/office/spreadsheetml/2010/11/main" uri="{B97F6D7D-B522-45F9-BDA1-12C45D357490}">
          <x15:cacheHierarchy aggregatedColumn="43"/>
        </ext>
      </extLst>
    </cacheHierarchy>
    <cacheHierarchy uniqueName="[Measures].[Sum of Total_Cost]" caption="Sum of Total_Cost" measure="1" displayFolder="" measureGroup="Fact_Orders" count="0" hidden="1">
      <extLst>
        <ext xmlns:x15="http://schemas.microsoft.com/office/spreadsheetml/2010/11/main" uri="{B97F6D7D-B522-45F9-BDA1-12C45D357490}">
          <x15:cacheHierarchy aggregatedColumn="41"/>
        </ext>
      </extLst>
    </cacheHierarchy>
    <cacheHierarchy uniqueName="[Measures].[Sum of Fulfillment_Rate]" caption="Sum of Fulfillment_Rate" measure="1" displayFolder="" measureGroup="Fact_Orders" count="0" hidden="1">
      <extLst>
        <ext xmlns:x15="http://schemas.microsoft.com/office/spreadsheetml/2010/11/main" uri="{B97F6D7D-B522-45F9-BDA1-12C45D357490}">
          <x15:cacheHierarchy aggregatedColumn="39"/>
        </ext>
      </extLst>
    </cacheHierarchy>
    <cacheHierarchy uniqueName="[Measures].[Count of Order_ID.1]" caption="Count of Order_ID.1" measure="1" displayFolder="" measureGroup="Fact_Orders" count="0" hidden="1">
      <extLst>
        <ext xmlns:x15="http://schemas.microsoft.com/office/spreadsheetml/2010/11/main" uri="{B97F6D7D-B522-45F9-BDA1-12C45D357490}">
          <x15:cacheHierarchy aggregatedColumn="22"/>
        </ext>
      </extLst>
    </cacheHierarchy>
    <cacheHierarchy uniqueName="[Measures].[Sum of Lead_Time_Days]" caption="Sum of Lead_Time_Days" measure="1" displayFolder="" measureGroup="Dim_Products" count="0" hidden="1">
      <extLst>
        <ext xmlns:x15="http://schemas.microsoft.com/office/spreadsheetml/2010/11/main" uri="{B97F6D7D-B522-45F9-BDA1-12C45D357490}">
          <x15:cacheHierarchy aggregatedColumn="8"/>
        </ext>
      </extLst>
    </cacheHierarchy>
    <cacheHierarchy uniqueName="[Measures].[Average of Lead_Time_Days]" caption="Average of Lead_Time_Days" measure="1" displayFolder="" measureGroup="Dim_Products" count="0" hidden="1">
      <extLst>
        <ext xmlns:x15="http://schemas.microsoft.com/office/spreadsheetml/2010/11/main" uri="{B97F6D7D-B522-45F9-BDA1-12C45D357490}">
          <x15:cacheHierarchy aggregatedColumn="8"/>
        </ext>
      </extLst>
    </cacheHierarchy>
    <cacheHierarchy uniqueName="[Measures].[Average of Fulfillment_Rate]" caption="Average of Fulfillment_Rate" measure="1" displayFolder="" measureGroup="Fact_Orders" count="0" hidden="1">
      <extLst>
        <ext xmlns:x15="http://schemas.microsoft.com/office/spreadsheetml/2010/11/main" uri="{B97F6D7D-B522-45F9-BDA1-12C45D357490}">
          <x15:cacheHierarchy aggregatedColumn="39"/>
        </ext>
      </extLst>
    </cacheHierarchy>
    <cacheHierarchy uniqueName="[Measures].[Sum of Total Capacity]" caption="Sum of Total Capacity" measure="1" displayFolder="" measureGroup="Dim_Warehouses" count="0" hidden="1">
      <extLst>
        <ext xmlns:x15="http://schemas.microsoft.com/office/spreadsheetml/2010/11/main" uri="{B97F6D7D-B522-45F9-BDA1-12C45D357490}">
          <x15:cacheHierarchy aggregatedColumn="20"/>
        </ext>
      </extLst>
    </cacheHierarchy>
    <cacheHierarchy uniqueName="[Measures].[Sum of Avg Monthly Capacity]" caption="Sum of Avg Monthly Capacity" measure="1" displayFolder="" measureGroup="Dim_Warehouses" count="0" hidden="1">
      <extLst>
        <ext xmlns:x15="http://schemas.microsoft.com/office/spreadsheetml/2010/11/main" uri="{B97F6D7D-B522-45F9-BDA1-12C45D357490}">
          <x15:cacheHierarchy aggregatedColumn="21"/>
        </ext>
      </extLst>
    </cacheHierarchy>
    <cacheHierarchy uniqueName="[Measures].[Average of Avg Monthly Capacity]" caption="Average of Avg Monthly Capacity" measure="1" displayFolder="" measureGroup="Dim_Warehouses" count="0" hidden="1">
      <extLst>
        <ext xmlns:x15="http://schemas.microsoft.com/office/spreadsheetml/2010/11/main" uri="{B97F6D7D-B522-45F9-BDA1-12C45D357490}">
          <x15:cacheHierarchy aggregatedColumn="21"/>
        </ext>
      </extLst>
    </cacheHierarchy>
    <cacheHierarchy uniqueName="[Measures].[Sum of Supplier_Rating]" caption="Sum of Supplier_Rating" measure="1" displayFolder="" measureGroup="Dim_Suppliers" count="0" hidden="1">
      <extLst>
        <ext xmlns:x15="http://schemas.microsoft.com/office/spreadsheetml/2010/11/main" uri="{B97F6D7D-B522-45F9-BDA1-12C45D357490}">
          <x15:cacheHierarchy aggregatedColumn="12"/>
        </ext>
      </extLst>
    </cacheHierarchy>
    <cacheHierarchy uniqueName="[Measures].[Sum of Unit_Cost]" caption="Sum of Unit_Cost" measure="1" displayFolder="" measureGroup="Fact_Orders" count="0" hidden="1">
      <extLst>
        <ext xmlns:x15="http://schemas.microsoft.com/office/spreadsheetml/2010/11/main" uri="{B97F6D7D-B522-45F9-BDA1-12C45D357490}">
          <x15:cacheHierarchy aggregatedColumn="33"/>
        </ext>
      </extLst>
    </cacheHierarchy>
    <cacheHierarchy uniqueName="[Measures].[Average of Unit_Cost]" caption="Average of Unit_Cost" measure="1" displayFolder="" measureGroup="Fact_Orders" count="0" hidden="1">
      <extLst>
        <ext xmlns:x15="http://schemas.microsoft.com/office/spreadsheetml/2010/11/main" uri="{B97F6D7D-B522-45F9-BDA1-12C45D357490}">
          <x15:cacheHierarchy aggregatedColumn="33"/>
        </ext>
      </extLst>
    </cacheHierarchy>
    <cacheHierarchy uniqueName="[Measures].[Average of Supplier_Rating]" caption="Average of Supplier_Rating" measure="1" displayFolder="" measureGroup="Dim_Suppliers" count="0" hidden="1">
      <extLst>
        <ext xmlns:x15="http://schemas.microsoft.com/office/spreadsheetml/2010/11/main" uri="{B97F6D7D-B522-45F9-BDA1-12C45D357490}">
          <x15:cacheHierarchy aggregatedColumn="12"/>
        </ext>
      </extLst>
    </cacheHierarchy>
    <cacheHierarchy uniqueName="[Measures].[Distinct Count of Order_ID.1]" caption="Distinct Count of Order_ID.1" measure="1" displayFolder="" measureGroup="Fact_Orders" count="0" hidden="1">
      <extLst>
        <ext xmlns:x15="http://schemas.microsoft.com/office/spreadsheetml/2010/11/main" uri="{B97F6D7D-B522-45F9-BDA1-12C45D357490}">
          <x15:cacheHierarchy aggregatedColumn="22"/>
        </ext>
      </extLst>
    </cacheHierarchy>
  </cacheHierarchies>
  <kpis count="0"/>
  <dimensions count="6">
    <dimension name="Dim_Locations" uniqueName="[Dim_Locations]" caption="Dim_Locations"/>
    <dimension name="Dim_Products" uniqueName="[Dim_Products]" caption="Dim_Products"/>
    <dimension name="Dim_Suppliers" uniqueName="[Dim_Suppliers]" caption="Dim_Suppliers"/>
    <dimension name="Dim_Warehouses" uniqueName="[Dim_Warehouses]" caption="Dim_Warehouses"/>
    <dimension name="Fact_Orders" uniqueName="[Fact_Orders]" caption="Fact_Orders"/>
    <dimension measure="1" name="Measures" uniqueName="[Measures]" caption="Measures"/>
  </dimensions>
  <measureGroups count="5">
    <measureGroup name="Dim_Locations" caption="Dim_Locations"/>
    <measureGroup name="Dim_Products" caption="Dim_Products"/>
    <measureGroup name="Dim_Suppliers" caption="Dim_Suppliers"/>
    <measureGroup name="Dim_Warehouses" caption="Dim_Warehouses"/>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erhman" refreshedDate="46322.940047222219" createdVersion="7" refreshedVersion="7" minRefreshableVersion="3" recordCount="0" supportSubquery="1" supportAdvancedDrill="1" xr:uid="{FF1029F9-387A-4AF6-9E46-DE5F53ABAEDD}">
  <cacheSource type="external" connectionId="6"/>
  <cacheFields count="4">
    <cacheField name="[Dim_Suppliers].[Supplier_Name.1].[Supplier_Name.1]" caption="Supplier_Name.1" numFmtId="0" hierarchy="10" level="1">
      <sharedItems count="10">
        <s v="Alpha Source Co"/>
        <s v="Apex Manufacturing"/>
        <s v="Beta Logistics"/>
        <s v="Delta Wholesal"/>
        <s v="Global Trading Ltd"/>
        <s v="Horizon Global"/>
        <s v="Nexus Corp"/>
        <s v="Omega Industries"/>
        <s v="Prime Goods Inc"/>
        <s v="Zenith Supplie"/>
      </sharedItems>
    </cacheField>
    <cacheField name="[Measures].[Average of Unit_Cost]" caption="Average of Unit_Cost" numFmtId="0" hierarchy="73" level="32767"/>
    <cacheField name="[Measures].[Average of Supplier_Rating]" caption="Average of Supplier_Rating" numFmtId="0" hierarchy="74" level="32767"/>
    <cacheField name="[Dim_Warehouses].[City].[City]" caption="City" numFmtId="0" hierarchy="16" level="1">
      <sharedItems containsSemiMixedTypes="0" containsNonDate="0" containsString="0"/>
    </cacheField>
  </cacheFields>
  <cacheHierarchies count="76">
    <cacheHierarchy uniqueName="[Dim_Locations].[Customer_Location_Key]" caption="Customer_Location_Key" attribute="1" defaultMemberUniqueName="[Dim_Locations].[Customer_Location_Key].[All]" allUniqueName="[Dim_Locations].[Customer_Location_Key].[All]" dimensionUniqueName="[Dim_Locations]" displayFolder="" count="0" memberValueDatatype="130" unbalanced="0"/>
    <cacheHierarchy uniqueName="[Dim_Locations].[Country]" caption="Country" attribute="1" defaultMemberUniqueName="[Dim_Locations].[Country].[All]" allUniqueName="[Dim_Locations].[Country].[All]" dimensionUniqueName="[Dim_Locations]" displayFolder="" count="0" memberValueDatatype="130" unbalanced="0"/>
    <cacheHierarchy uniqueName="[Dim_Locations].[City]" caption="City" attribute="1" defaultMemberUniqueName="[Dim_Locations].[City].[All]" allUniqueName="[Dim_Locations].[City].[All]" dimensionUniqueName="[Dim_Locations]" displayFolder="" count="0" memberValueDatatype="130" unbalanced="0"/>
    <cacheHierarchy uniqueName="[Dim_Products].[Product_Key]" caption="Product_Key" attribute="1" defaultMemberUniqueName="[Dim_Products].[Product_Key].[All]" allUniqueName="[Dim_Products].[Product_Key].[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Reorder_Level]" caption="Reorder_Level" attribute="1" defaultMemberUniqueName="[Dim_Products].[Reorder_Level].[All]" allUniqueName="[Dim_Products].[Reorder_Level].[All]" dimensionUniqueName="[Dim_Products]" displayFolder="" count="0" memberValueDatatype="20" unbalanced="0"/>
    <cacheHierarchy uniqueName="[Dim_Products].[Lead_Time_Days]" caption="Lead_Time_Days" attribute="1" defaultMemberUniqueName="[Dim_Products].[Lead_Time_Days].[All]" allUniqueName="[Dim_Products].[Lead_Time_Days].[All]" dimensionUniqueName="[Dim_Products]" displayFolder="" count="0" memberValueDatatype="20" unbalanced="0"/>
    <cacheHierarchy uniqueName="[Dim_Suppliers].[Supplier_Key]" caption="Supplier_Key" attribute="1" defaultMemberUniqueName="[Dim_Suppliers].[Supplier_Key].[All]" allUniqueName="[Dim_Suppliers].[Supplier_Key].[All]" dimensionUniqueName="[Dim_Suppliers]" displayFolder="" count="0" memberValueDatatype="130" unbalanced="0"/>
    <cacheHierarchy uniqueName="[Dim_Suppliers].[Supplier_Name.1]" caption="Supplier_Name.1" attribute="1" defaultMemberUniqueName="[Dim_Suppliers].[Supplier_Name.1].[All]" allUniqueName="[Dim_Suppliers].[Supplier_Name.1].[All]" dimensionUniqueName="[Dim_Suppliers]" displayFolder="" count="2" memberValueDatatype="130" unbalanced="0">
      <fieldsUsage count="2">
        <fieldUsage x="-1"/>
        <fieldUsage x="0"/>
      </fieldsUsage>
    </cacheHierarchy>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Supplier_Rating]" caption="Supplier_Rating" attribute="1" defaultMemberUniqueName="[Dim_Suppliers].[Supplier_Rating].[All]" allUniqueName="[Dim_Suppliers].[Supplier_Rating].[All]" dimensionUniqueName="[Dim_Suppliers]" displayFolder="" count="0" memberValueDatatype="5" unbalanced="0"/>
    <cacheHierarchy uniqueName="[Dim_Suppliers].[Contract_Terms]" caption="Contract_Terms" attribute="1" defaultMemberUniqueName="[Dim_Suppliers].[Contract_Terms].[All]" allUniqueName="[Dim_Suppliers].[Contract_Terms].[All]" dimensionUniqueName="[Dim_Suppliers]" displayFolder="" count="0" memberValueDatatype="130" unbalanced="0"/>
    <cacheHierarchy uniqueName="[Dim_Warehouses].[Warehouse_Key]" caption="Warehouse_Key" attribute="1" defaultMemberUniqueName="[Dim_Warehouses].[Warehouse_Key].[All]" allUniqueName="[Dim_Warehouses].[Warehouse_Key].[All]" dimensionUniqueName="[Dim_Warehouses]" displayFolder="" count="0" memberValueDatatype="130" unbalanced="0"/>
    <cacheHierarchy uniqueName="[Dim_Warehouses].[Warehouse_Name]" caption="Warehouse_Name" attribute="1" defaultMemberUniqueName="[Dim_Warehouses].[Warehouse_Name].[All]" allUniqueName="[Dim_Warehouses].[Warehouse_Name].[All]" dimensionUniqueName="[Dim_Warehouses]" displayFolder="" count="2" memberValueDatatype="130" unbalanced="0"/>
    <cacheHierarchy uniqueName="[Dim_Warehouses].[City]" caption="City" attribute="1" defaultMemberUniqueName="[Dim_Warehouses].[City].[All]" allUniqueName="[Dim_Warehouses].[City].[All]" dimensionUniqueName="[Dim_Warehouses]" displayFolder="" count="2" memberValueDatatype="130" unbalanced="0">
      <fieldsUsage count="2">
        <fieldUsage x="-1"/>
        <fieldUsage x="3"/>
      </fieldsUsage>
    </cacheHierarchy>
    <cacheHierarchy uniqueName="[Dim_Warehouses].[Jan_Capacity_M3]" caption="Jan_Capacity_M3" attribute="1" defaultMemberUniqueName="[Dim_Warehouses].[Jan_Capacity_M3].[All]" allUniqueName="[Dim_Warehouses].[Jan_Capacity_M3].[All]" dimensionUniqueName="[Dim_Warehouses]" displayFolder="" count="0" memberValueDatatype="20" unbalanced="0"/>
    <cacheHierarchy uniqueName="[Dim_Warehouses].[Feb_Capacity_M3]" caption="Feb_Capacity_M3" attribute="1" defaultMemberUniqueName="[Dim_Warehouses].[Feb_Capacity_M3].[All]" allUniqueName="[Dim_Warehouses].[Feb_Capacity_M3].[All]" dimensionUniqueName="[Dim_Warehouses]" displayFolder="" count="0" memberValueDatatype="20" unbalanced="0"/>
    <cacheHierarchy uniqueName="[Dim_Warehouses].[Mar_Capacity_M3]" caption="Mar_Capacity_M3" attribute="1" defaultMemberUniqueName="[Dim_Warehouses].[Mar_Capacity_M3].[All]" allUniqueName="[Dim_Warehouses].[Mar_Capacity_M3].[All]" dimensionUniqueName="[Dim_Warehouses]" displayFolder="" count="0" memberValueDatatype="20" unbalanced="0"/>
    <cacheHierarchy uniqueName="[Dim_Warehouses].[Total Capacity]" caption="Total Capacity" attribute="1" defaultMemberUniqueName="[Dim_Warehouses].[Total Capacity].[All]" allUniqueName="[Dim_Warehouses].[Total Capacity].[All]" dimensionUniqueName="[Dim_Warehouses]" displayFolder="" count="0" memberValueDatatype="20" unbalanced="0"/>
    <cacheHierarchy uniqueName="[Dim_Warehouses].[Avg Monthly Capacity]" caption="Avg Monthly Capacity" attribute="1" defaultMemberUniqueName="[Dim_Warehouses].[Avg Monthly Capacity].[All]" allUniqueName="[Dim_Warehouses].[Avg Monthly Capacity].[All]" dimensionUniqueName="[Dim_Warehouses]" displayFolder="" count="0" memberValueDatatype="20" unbalanced="0"/>
    <cacheHierarchy uniqueName="[Fact_Orders].[Order_ID.1]" caption="Order_ID.1" attribute="1" defaultMemberUniqueName="[Fact_Orders].[Order_ID.1].[All]" allUniqueName="[Fact_Orders].[Order_ID.1].[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Expected_Delivery_Date]" caption="Expected_Delivery_Date" attribute="1" time="1" defaultMemberUniqueName="[Fact_Orders].[Expected_Delivery_Date].[All]" allUniqueName="[Fact_Orders].[Expected_Delivery_Date].[All]" dimensionUniqueName="[Fact_Orders]" displayFolder="" count="0" memberValueDatatype="7" unbalanced="0"/>
    <cacheHierarchy uniqueName="[Fact_Orders].[Product_Key]" caption="Product_Key" attribute="1" defaultMemberUniqueName="[Fact_Orders].[Product_Key].[All]" allUniqueName="[Fact_Orders].[Product_Key].[All]" dimensionUniqueName="[Fact_Orders]" displayFolder="" count="0" memberValueDatatype="130" unbalanced="0"/>
    <cacheHierarchy uniqueName="[Fact_Orders].[Supplier_Key]" caption="Supplier_Key" attribute="1" defaultMemberUniqueName="[Fact_Orders].[Supplier_Key].[All]" allUniqueName="[Fact_Orders].[Supplier_Key].[All]" dimensionUniqueName="[Fact_Orders]" displayFolder="" count="0" memberValueDatatype="130" unbalanced="0"/>
    <cacheHierarchy uniqueName="[Fact_Orders].[Warehouse_Key]" caption="Warehouse_Key" attribute="1" defaultMemberUniqueName="[Fact_Orders].[Warehouse_Key].[All]" allUniqueName="[Fact_Orders].[Warehouse_Key].[All]" dimensionUniqueName="[Fact_Orders]" displayFolder="" count="0" memberValueDatatype="130" unbalanced="0"/>
    <cacheHierarchy uniqueName="[Fact_Orders].[Customer_Location_Key]" caption="Customer_Location_Key" attribute="1" defaultMemberUniqueName="[Fact_Orders].[Customer_Location_Key].[All]" allUniqueName="[Fact_Orders].[Customer_Location_Key].[All]" dimensionUniqueName="[Fact_Orders]" displayFolder="" count="0" memberValueDatatype="130" unbalanced="0"/>
    <cacheHierarchy uniqueName="[Fact_Orders].[Quantity_Ordered]" caption="Quantity_Ordered" attribute="1" defaultMemberUniqueName="[Fact_Orders].[Quantity_Ordered].[All]" allUniqueName="[Fact_Orders].[Quantity_Ordered].[All]" dimensionUniqueName="[Fact_Orders]" displayFolder="" count="0" memberValueDatatype="20" unbalanced="0"/>
    <cacheHierarchy uniqueName="[Fact_Orders].[Quantity_Received]" caption="Quantity_Received" attribute="1" defaultMemberUniqueName="[Fact_Orders].[Quantity_Received].[All]" allUniqueName="[Fact_Orders].[Quantity_Received].[All]" dimensionUniqueName="[Fact_Orders]" displayFolder="" count="0" memberValueDatatype="20" unbalanced="0"/>
    <cacheHierarchy uniqueName="[Fact_Orders].[Quantity_Delivered]" caption="Quantity_Delivered" attribute="1" defaultMemberUniqueName="[Fact_Orders].[Quantity_Delivered].[All]" allUniqueName="[Fact_Orders].[Quantity_Delivered].[All]" dimensionUniqueName="[Fact_Orders]" displayFolder="" count="0" memberValueDatatype="20" unbalanced="0"/>
    <cacheHierarchy uniqueName="[Fact_Orders].[Unit_Cost]" caption="Unit_Cost" attribute="1" defaultMemberUniqueName="[Fact_Orders].[Unit_Cost].[All]" allUniqueName="[Fact_Orders].[Unit_Cost].[All]" dimensionUniqueName="[Fact_Orders]" displayFolder="" count="0" memberValueDatatype="5" unbalanced="0"/>
    <cacheHierarchy uniqueName="[Fact_Orders].[Selling_Price]" caption="Selling_Price" attribute="1" defaultMemberUniqueName="[Fact_Orders].[Selling_Price].[All]" allUniqueName="[Fact_Orders].[Selling_Price].[All]" dimensionUniqueName="[Fact_Orders]" displayFolder="" count="0" memberValueDatatype="5" unbalanced="0"/>
    <cacheHierarchy uniqueName="[Fact_Orders].[Shipping_Cost]" caption="Shipping_Cost" attribute="1" defaultMemberUniqueName="[Fact_Orders].[Shipping_Cost].[All]" allUniqueName="[Fact_Orders].[Shipping_Cost].[All]" dimensionUniqueName="[Fact_Orders]" displayFolder="" count="0" memberValueDatatype="5" unbalanced="0"/>
    <cacheHierarchy uniqueName="[Fact_Orders].[Order_Status]" caption="Order_Status" attribute="1" defaultMemberUniqueName="[Fact_Orders].[Order_Status].[All]" allUniqueName="[Fact_Orders].[Order_Status].[All]" dimensionUniqueName="[Fact_Orders]" displayFolder="" count="2" memberValueDatatype="130" unbalanced="0"/>
    <cacheHierarchy uniqueName="[Fact_Orders].[Total_Revenue.1]" caption="Total_Revenue.1" attribute="1" defaultMemberUniqueName="[Fact_Orders].[Total_Revenue.1].[All]" allUniqueName="[Fact_Orders].[Total_Revenue.1].[All]" dimensionUniqueName="[Fact_Orders]" displayFolder="" count="0" memberValueDatatype="20" unbalanced="0"/>
    <cacheHierarchy uniqueName="[Fact_Orders].[Total_Profit]" caption="Total_Profit" attribute="1" defaultMemberUniqueName="[Fact_Orders].[Total_Profit].[All]" allUniqueName="[Fact_Orders].[Total_Profit].[All]" dimensionUniqueName="[Fact_Orders]" displayFolder="" count="0" memberValueDatatype="5" unbalanced="0"/>
    <cacheHierarchy uniqueName="[Fact_Orders].[Fulfillment_Rate]" caption="Fulfillment_Rate" attribute="1" defaultMemberUniqueName="[Fact_Orders].[Fulfillment_Rate].[All]" allUniqueName="[Fact_Orders].[Fulfillment_Rate].[All]" dimensionUniqueName="[Fact_Orders]" displayFolder="" count="0" memberValueDatatype="5" unbalanced="0"/>
    <cacheHierarchy uniqueName="[Fact_Orders].[Total Sales]" caption="Total Sales" attribute="1" defaultMemberUniqueName="[Fact_Orders].[Total Sales].[All]" allUniqueName="[Fact_Orders].[Total Sales].[All]" dimensionUniqueName="[Fact_Orders]" displayFolder="" count="0" memberValueDatatype="20" unbalanced="0"/>
    <cacheHierarchy uniqueName="[Fact_Orders].[Total_Cost]" caption="Total_Cost" attribute="1" defaultMemberUniqueName="[Fact_Orders].[Total_Cost].[All]" allUniqueName="[Fact_Orders].[Total_Cost].[All]" dimensionUniqueName="[Fact_Orders]" displayFolder="" count="0" memberValueDatatype="20" unbalanced="0"/>
    <cacheHierarchy uniqueName="[Fact_Orders].[Gross_Profit]" caption="Gross_Profit" attribute="1" defaultMemberUniqueName="[Fact_Orders].[Gross_Profit].[All]" allUniqueName="[Fact_Orders].[Gross_Profit].[All]" dimensionUniqueName="[Fact_Orders]" displayFolder="" count="0" memberValueDatatype="20" unbalanced="0"/>
    <cacheHierarchy uniqueName="[Fact_Orders].[Net_Profit]" caption="Net_Profit" attribute="1" defaultMemberUniqueName="[Fact_Orders].[Net_Profit].[All]" allUniqueName="[Fact_Orders].[Net_Profit].[All]" dimensionUniqueName="[Fact_Orders]" displayFolder="" count="0" memberValueDatatype="20" unbalanced="0"/>
    <cacheHierarchy uniqueName="[Fact_Orders].[Order Date (Year)]" caption="Order Date (Year)" attribute="1" defaultMemberUniqueName="[Fact_Orders].[Order Date (Year)].[All]" allUniqueName="[Fact_Orders].[Order Date (Year)].[All]" dimensionUniqueName="[Fact_Orders]" displayFolder="" count="0" memberValueDatatype="130" unbalanced="0"/>
    <cacheHierarchy uniqueName="[Fact_Orders].[Order Date (Quarter)]" caption="Order Date (Quarter)" attribute="1" defaultMemberUniqueName="[Fact_Orders].[Order Date (Quarter)].[All]" allUniqueName="[Fact_Orders].[Order Date (Quarter)].[All]" dimensionUniqueName="[Fact_Orders]" displayFolder="" count="0" memberValueDatatype="130" unbalanced="0"/>
    <cacheHierarchy uniqueName="[Fact_Orders].[Order Date (Month)]" caption="Order Date (Month)" attribute="1" defaultMemberUniqueName="[Fact_Orders].[Order Date (Month)].[All]" allUniqueName="[Fact_Orders].[Order Date (Month)].[All]" dimensionUniqueName="[Fact_Orders]" displayFolder="" count="0" memberValueDatatype="130" unbalanced="0"/>
    <cacheHierarchy uniqueName="[Fact_Orders].[Order Date (Month Index)]" caption="Order Date (Month Index)" attribute="1" defaultMemberUniqueName="[Fact_Orders].[Order Date (Month Index)].[All]" allUniqueName="[Fact_Orders].[Order Date (Month Index)].[All]" dimensionUniqueName="[Fact_Orders]" displayFolder="" count="0" memberValueDatatype="20" unbalanced="0" hidden="1"/>
    <cacheHierarchy uniqueName="[Measures].[Total_Sales]" caption="Total_Sales" measure="1" displayFolder="" measureGroup="Fact_Orders" count="0"/>
    <cacheHierarchy uniqueName="[Measures].[Sals by pending]" caption="Sals by pending" measure="1" displayFolder="" measureGroup="Fact_Orders" count="0"/>
    <cacheHierarchy uniqueName="[Measures].[Sals byCompleted]" caption="Sals byCompleted" measure="1" displayFolder="" measureGroup="Fact_Orders" count="0"/>
    <cacheHierarchy uniqueName="[Measures].[Profit Margin %]" caption="Profit Margin %" measure="1" displayFolder="" measureGroup="Fact_Orders" count="0"/>
    <cacheHierarchy uniqueName="[Measures].[__XL_Count Dim_Locations]" caption="__XL_Count Dim_Locations" measure="1" displayFolder="" measureGroup="Dim_Locations" count="0" hidden="1"/>
    <cacheHierarchy uniqueName="[Measures].[__XL_Count Dim_Products]" caption="__XL_Count Dim_Products" measure="1" displayFolder="" measureGroup="Dim_Products" count="0" hidden="1"/>
    <cacheHierarchy uniqueName="[Measures].[__XL_Count Dim_Warehouses]" caption="__XL_Count Dim_Warehouses" measure="1" displayFolder="" measureGroup="Dim_Warehouses" count="0" hidden="1"/>
    <cacheHierarchy uniqueName="[Measures].[__XL_Count Dim_Suppliers]" caption="__XL_Count Dim_Suppliers" measure="1" displayFolder="" measureGroup="Dim_Suppliers"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Total Sales]" caption="Sum of Total Sales" measure="1" displayFolder="" measureGroup="Fact_Orders" count="0" hidden="1">
      <extLst>
        <ext xmlns:x15="http://schemas.microsoft.com/office/spreadsheetml/2010/11/main" uri="{B97F6D7D-B522-45F9-BDA1-12C45D357490}">
          <x15:cacheHierarchy aggregatedColumn="40"/>
        </ext>
      </extLst>
    </cacheHierarchy>
    <cacheHierarchy uniqueName="[Measures].[Sum of Total_Revenue.1]" caption="Sum of Total_Revenue.1" measure="1" displayFolder="" measureGroup="Fact_Orders" count="0" hidden="1">
      <extLst>
        <ext xmlns:x15="http://schemas.microsoft.com/office/spreadsheetml/2010/11/main" uri="{B97F6D7D-B522-45F9-BDA1-12C45D357490}">
          <x15:cacheHierarchy aggregatedColumn="37"/>
        </ext>
      </extLst>
    </cacheHierarchy>
    <cacheHierarchy uniqueName="[Measures].[Sum of Gross_Profit]" caption="Sum of Gross_Profit" measure="1" displayFolder="" measureGroup="Fact_Orders" count="0" hidden="1">
      <extLst>
        <ext xmlns:x15="http://schemas.microsoft.com/office/spreadsheetml/2010/11/main" uri="{B97F6D7D-B522-45F9-BDA1-12C45D357490}">
          <x15:cacheHierarchy aggregatedColumn="42"/>
        </ext>
      </extLst>
    </cacheHierarchy>
    <cacheHierarchy uniqueName="[Measures].[Sum of Net_Profit]" caption="Sum of Net_Profit" measure="1" displayFolder="" measureGroup="Fact_Orders" count="0" hidden="1">
      <extLst>
        <ext xmlns:x15="http://schemas.microsoft.com/office/spreadsheetml/2010/11/main" uri="{B97F6D7D-B522-45F9-BDA1-12C45D357490}">
          <x15:cacheHierarchy aggregatedColumn="43"/>
        </ext>
      </extLst>
    </cacheHierarchy>
    <cacheHierarchy uniqueName="[Measures].[Sum of Total_Cost]" caption="Sum of Total_Cost" measure="1" displayFolder="" measureGroup="Fact_Orders" count="0" hidden="1">
      <extLst>
        <ext xmlns:x15="http://schemas.microsoft.com/office/spreadsheetml/2010/11/main" uri="{B97F6D7D-B522-45F9-BDA1-12C45D357490}">
          <x15:cacheHierarchy aggregatedColumn="41"/>
        </ext>
      </extLst>
    </cacheHierarchy>
    <cacheHierarchy uniqueName="[Measures].[Sum of Fulfillment_Rate]" caption="Sum of Fulfillment_Rate" measure="1" displayFolder="" measureGroup="Fact_Orders" count="0" hidden="1">
      <extLst>
        <ext xmlns:x15="http://schemas.microsoft.com/office/spreadsheetml/2010/11/main" uri="{B97F6D7D-B522-45F9-BDA1-12C45D357490}">
          <x15:cacheHierarchy aggregatedColumn="39"/>
        </ext>
      </extLst>
    </cacheHierarchy>
    <cacheHierarchy uniqueName="[Measures].[Count of Order_ID.1]" caption="Count of Order_ID.1" measure="1" displayFolder="" measureGroup="Fact_Orders" count="0" hidden="1">
      <extLst>
        <ext xmlns:x15="http://schemas.microsoft.com/office/spreadsheetml/2010/11/main" uri="{B97F6D7D-B522-45F9-BDA1-12C45D357490}">
          <x15:cacheHierarchy aggregatedColumn="22"/>
        </ext>
      </extLst>
    </cacheHierarchy>
    <cacheHierarchy uniqueName="[Measures].[Sum of Lead_Time_Days]" caption="Sum of Lead_Time_Days" measure="1" displayFolder="" measureGroup="Dim_Products" count="0" hidden="1">
      <extLst>
        <ext xmlns:x15="http://schemas.microsoft.com/office/spreadsheetml/2010/11/main" uri="{B97F6D7D-B522-45F9-BDA1-12C45D357490}">
          <x15:cacheHierarchy aggregatedColumn="8"/>
        </ext>
      </extLst>
    </cacheHierarchy>
    <cacheHierarchy uniqueName="[Measures].[Average of Lead_Time_Days]" caption="Average of Lead_Time_Days" measure="1" displayFolder="" measureGroup="Dim_Products" count="0" hidden="1">
      <extLst>
        <ext xmlns:x15="http://schemas.microsoft.com/office/spreadsheetml/2010/11/main" uri="{B97F6D7D-B522-45F9-BDA1-12C45D357490}">
          <x15:cacheHierarchy aggregatedColumn="8"/>
        </ext>
      </extLst>
    </cacheHierarchy>
    <cacheHierarchy uniqueName="[Measures].[Average of Fulfillment_Rate]" caption="Average of Fulfillment_Rate" measure="1" displayFolder="" measureGroup="Fact_Orders" count="0" hidden="1">
      <extLst>
        <ext xmlns:x15="http://schemas.microsoft.com/office/spreadsheetml/2010/11/main" uri="{B97F6D7D-B522-45F9-BDA1-12C45D357490}">
          <x15:cacheHierarchy aggregatedColumn="39"/>
        </ext>
      </extLst>
    </cacheHierarchy>
    <cacheHierarchy uniqueName="[Measures].[Sum of Total Capacity]" caption="Sum of Total Capacity" measure="1" displayFolder="" measureGroup="Dim_Warehouses" count="0" hidden="1">
      <extLst>
        <ext xmlns:x15="http://schemas.microsoft.com/office/spreadsheetml/2010/11/main" uri="{B97F6D7D-B522-45F9-BDA1-12C45D357490}">
          <x15:cacheHierarchy aggregatedColumn="20"/>
        </ext>
      </extLst>
    </cacheHierarchy>
    <cacheHierarchy uniqueName="[Measures].[Sum of Avg Monthly Capacity]" caption="Sum of Avg Monthly Capacity" measure="1" displayFolder="" measureGroup="Dim_Warehouses" count="0" hidden="1">
      <extLst>
        <ext xmlns:x15="http://schemas.microsoft.com/office/spreadsheetml/2010/11/main" uri="{B97F6D7D-B522-45F9-BDA1-12C45D357490}">
          <x15:cacheHierarchy aggregatedColumn="21"/>
        </ext>
      </extLst>
    </cacheHierarchy>
    <cacheHierarchy uniqueName="[Measures].[Average of Avg Monthly Capacity]" caption="Average of Avg Monthly Capacity" measure="1" displayFolder="" measureGroup="Dim_Warehouses" count="0" hidden="1">
      <extLst>
        <ext xmlns:x15="http://schemas.microsoft.com/office/spreadsheetml/2010/11/main" uri="{B97F6D7D-B522-45F9-BDA1-12C45D357490}">
          <x15:cacheHierarchy aggregatedColumn="21"/>
        </ext>
      </extLst>
    </cacheHierarchy>
    <cacheHierarchy uniqueName="[Measures].[Sum of Supplier_Rating]" caption="Sum of Supplier_Rating" measure="1" displayFolder="" measureGroup="Dim_Suppliers" count="0" hidden="1">
      <extLst>
        <ext xmlns:x15="http://schemas.microsoft.com/office/spreadsheetml/2010/11/main" uri="{B97F6D7D-B522-45F9-BDA1-12C45D357490}">
          <x15:cacheHierarchy aggregatedColumn="12"/>
        </ext>
      </extLst>
    </cacheHierarchy>
    <cacheHierarchy uniqueName="[Measures].[Sum of Unit_Cost]" caption="Sum of Unit_Cost" measure="1" displayFolder="" measureGroup="Fact_Orders" count="0" hidden="1">
      <extLst>
        <ext xmlns:x15="http://schemas.microsoft.com/office/spreadsheetml/2010/11/main" uri="{B97F6D7D-B522-45F9-BDA1-12C45D357490}">
          <x15:cacheHierarchy aggregatedColumn="33"/>
        </ext>
      </extLst>
    </cacheHierarchy>
    <cacheHierarchy uniqueName="[Measures].[Average of Unit_Cost]" caption="Average of Unit_Cost" measure="1" displayFolder="" measureGroup="Fact_Orders" count="0" oneField="1" hidden="1">
      <fieldsUsage count="1">
        <fieldUsage x="1"/>
      </fieldsUsage>
      <extLst>
        <ext xmlns:x15="http://schemas.microsoft.com/office/spreadsheetml/2010/11/main" uri="{B97F6D7D-B522-45F9-BDA1-12C45D357490}">
          <x15:cacheHierarchy aggregatedColumn="33"/>
        </ext>
      </extLst>
    </cacheHierarchy>
    <cacheHierarchy uniqueName="[Measures].[Average of Supplier_Rating]" caption="Average of Supplier_Rating" measure="1" displayFolder="" measureGroup="Dim_Suppliers" count="0" oneField="1" hidden="1">
      <fieldsUsage count="1">
        <fieldUsage x="2"/>
      </fieldsUsage>
      <extLst>
        <ext xmlns:x15="http://schemas.microsoft.com/office/spreadsheetml/2010/11/main" uri="{B97F6D7D-B522-45F9-BDA1-12C45D357490}">
          <x15:cacheHierarchy aggregatedColumn="12"/>
        </ext>
      </extLst>
    </cacheHierarchy>
    <cacheHierarchy uniqueName="[Measures].[Distinct Count of Order_ID.1]" caption="Distinct Count of Order_ID.1" measure="1" displayFolder="" measureGroup="Fact_Orders" count="0" hidden="1">
      <extLst>
        <ext xmlns:x15="http://schemas.microsoft.com/office/spreadsheetml/2010/11/main" uri="{B97F6D7D-B522-45F9-BDA1-12C45D357490}">
          <x15:cacheHierarchy aggregatedColumn="22"/>
        </ext>
      </extLst>
    </cacheHierarchy>
  </cacheHierarchies>
  <kpis count="0"/>
  <dimensions count="6">
    <dimension name="Dim_Locations" uniqueName="[Dim_Locations]" caption="Dim_Locations"/>
    <dimension name="Dim_Products" uniqueName="[Dim_Products]" caption="Dim_Products"/>
    <dimension name="Dim_Suppliers" uniqueName="[Dim_Suppliers]" caption="Dim_Suppliers"/>
    <dimension name="Dim_Warehouses" uniqueName="[Dim_Warehouses]" caption="Dim_Warehouses"/>
    <dimension name="Fact_Orders" uniqueName="[Fact_Orders]" caption="Fact_Orders"/>
    <dimension measure="1" name="Measures" uniqueName="[Measures]" caption="Measures"/>
  </dimensions>
  <measureGroups count="5">
    <measureGroup name="Dim_Locations" caption="Dim_Locations"/>
    <measureGroup name="Dim_Products" caption="Dim_Products"/>
    <measureGroup name="Dim_Suppliers" caption="Dim_Suppliers"/>
    <measureGroup name="Dim_Warehouses" caption="Dim_Warehouses"/>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erhman" refreshedDate="46322.940047800927" createdVersion="7" refreshedVersion="7" minRefreshableVersion="3" recordCount="0" supportSubquery="1" supportAdvancedDrill="1" xr:uid="{F4AD3728-441B-44F7-A2F8-E7AFF837DAB6}">
  <cacheSource type="external" connectionId="6"/>
  <cacheFields count="4">
    <cacheField name="[Dim_Warehouses].[Warehouse_Name].[Warehouse_Name]" caption="Warehouse_Name" numFmtId="0" hierarchy="15" level="1">
      <sharedItems count="4">
        <s v="Alexandria Port Wh"/>
        <s v="Dubai Logistics Hub"/>
        <s v="Main Cairo Wh"/>
        <s v="Riyadh Central Wh"/>
      </sharedItems>
    </cacheField>
    <cacheField name="[Measures].[Sum of Total Capacity]" caption="Sum of Total Capacity" numFmtId="0" hierarchy="68" level="32767"/>
    <cacheField name="[Measures].[Average of Avg Monthly Capacity]" caption="Average of Avg Monthly Capacity" numFmtId="0" hierarchy="70" level="32767"/>
    <cacheField name="[Dim_Warehouses].[City].[City]" caption="City" numFmtId="0" hierarchy="16" level="1">
      <sharedItems containsSemiMixedTypes="0" containsNonDate="0" containsString="0"/>
    </cacheField>
  </cacheFields>
  <cacheHierarchies count="76">
    <cacheHierarchy uniqueName="[Dim_Locations].[Customer_Location_Key]" caption="Customer_Location_Key" attribute="1" defaultMemberUniqueName="[Dim_Locations].[Customer_Location_Key].[All]" allUniqueName="[Dim_Locations].[Customer_Location_Key].[All]" dimensionUniqueName="[Dim_Locations]" displayFolder="" count="0" memberValueDatatype="130" unbalanced="0"/>
    <cacheHierarchy uniqueName="[Dim_Locations].[Country]" caption="Country" attribute="1" defaultMemberUniqueName="[Dim_Locations].[Country].[All]" allUniqueName="[Dim_Locations].[Country].[All]" dimensionUniqueName="[Dim_Locations]" displayFolder="" count="0" memberValueDatatype="130" unbalanced="0"/>
    <cacheHierarchy uniqueName="[Dim_Locations].[City]" caption="City" attribute="1" defaultMemberUniqueName="[Dim_Locations].[City].[All]" allUniqueName="[Dim_Locations].[City].[All]" dimensionUniqueName="[Dim_Locations]" displayFolder="" count="0" memberValueDatatype="130" unbalanced="0"/>
    <cacheHierarchy uniqueName="[Dim_Products].[Product_Key]" caption="Product_Key" attribute="1" defaultMemberUniqueName="[Dim_Products].[Product_Key].[All]" allUniqueName="[Dim_Products].[Product_Key].[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Reorder_Level]" caption="Reorder_Level" attribute="1" defaultMemberUniqueName="[Dim_Products].[Reorder_Level].[All]" allUniqueName="[Dim_Products].[Reorder_Level].[All]" dimensionUniqueName="[Dim_Products]" displayFolder="" count="0" memberValueDatatype="20" unbalanced="0"/>
    <cacheHierarchy uniqueName="[Dim_Products].[Lead_Time_Days]" caption="Lead_Time_Days" attribute="1" defaultMemberUniqueName="[Dim_Products].[Lead_Time_Days].[All]" allUniqueName="[Dim_Products].[Lead_Time_Days].[All]" dimensionUniqueName="[Dim_Products]" displayFolder="" count="0" memberValueDatatype="20" unbalanced="0"/>
    <cacheHierarchy uniqueName="[Dim_Suppliers].[Supplier_Key]" caption="Supplier_Key" attribute="1" defaultMemberUniqueName="[Dim_Suppliers].[Supplier_Key].[All]" allUniqueName="[Dim_Suppliers].[Supplier_Key].[All]" dimensionUniqueName="[Dim_Suppliers]" displayFolder="" count="0" memberValueDatatype="130" unbalanced="0"/>
    <cacheHierarchy uniqueName="[Dim_Suppliers].[Supplier_Name.1]" caption="Supplier_Name.1" attribute="1" defaultMemberUniqueName="[Dim_Suppliers].[Supplier_Name.1].[All]" allUniqueName="[Dim_Suppliers].[Supplier_Name.1].[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Supplier_Rating]" caption="Supplier_Rating" attribute="1" defaultMemberUniqueName="[Dim_Suppliers].[Supplier_Rating].[All]" allUniqueName="[Dim_Suppliers].[Supplier_Rating].[All]" dimensionUniqueName="[Dim_Suppliers]" displayFolder="" count="0" memberValueDatatype="5" unbalanced="0"/>
    <cacheHierarchy uniqueName="[Dim_Suppliers].[Contract_Terms]" caption="Contract_Terms" attribute="1" defaultMemberUniqueName="[Dim_Suppliers].[Contract_Terms].[All]" allUniqueName="[Dim_Suppliers].[Contract_Terms].[All]" dimensionUniqueName="[Dim_Suppliers]" displayFolder="" count="0" memberValueDatatype="130" unbalanced="0"/>
    <cacheHierarchy uniqueName="[Dim_Warehouses].[Warehouse_Key]" caption="Warehouse_Key" attribute="1" defaultMemberUniqueName="[Dim_Warehouses].[Warehouse_Key].[All]" allUniqueName="[Dim_Warehouses].[Warehouse_Key].[All]" dimensionUniqueName="[Dim_Warehouses]" displayFolder="" count="0" memberValueDatatype="130" unbalanced="0"/>
    <cacheHierarchy uniqueName="[Dim_Warehouses].[Warehouse_Name]" caption="Warehouse_Name" attribute="1" defaultMemberUniqueName="[Dim_Warehouses].[Warehouse_Name].[All]" allUniqueName="[Dim_Warehouses].[Warehouse_Name].[All]" dimensionUniqueName="[Dim_Warehouses]" displayFolder="" count="2" memberValueDatatype="130" unbalanced="0">
      <fieldsUsage count="2">
        <fieldUsage x="-1"/>
        <fieldUsage x="0"/>
      </fieldsUsage>
    </cacheHierarchy>
    <cacheHierarchy uniqueName="[Dim_Warehouses].[City]" caption="City" attribute="1" defaultMemberUniqueName="[Dim_Warehouses].[City].[All]" allUniqueName="[Dim_Warehouses].[City].[All]" dimensionUniqueName="[Dim_Warehouses]" displayFolder="" count="2" memberValueDatatype="130" unbalanced="0">
      <fieldsUsage count="2">
        <fieldUsage x="-1"/>
        <fieldUsage x="3"/>
      </fieldsUsage>
    </cacheHierarchy>
    <cacheHierarchy uniqueName="[Dim_Warehouses].[Jan_Capacity_M3]" caption="Jan_Capacity_M3" attribute="1" defaultMemberUniqueName="[Dim_Warehouses].[Jan_Capacity_M3].[All]" allUniqueName="[Dim_Warehouses].[Jan_Capacity_M3].[All]" dimensionUniqueName="[Dim_Warehouses]" displayFolder="" count="0" memberValueDatatype="20" unbalanced="0"/>
    <cacheHierarchy uniqueName="[Dim_Warehouses].[Feb_Capacity_M3]" caption="Feb_Capacity_M3" attribute="1" defaultMemberUniqueName="[Dim_Warehouses].[Feb_Capacity_M3].[All]" allUniqueName="[Dim_Warehouses].[Feb_Capacity_M3].[All]" dimensionUniqueName="[Dim_Warehouses]" displayFolder="" count="0" memberValueDatatype="20" unbalanced="0"/>
    <cacheHierarchy uniqueName="[Dim_Warehouses].[Mar_Capacity_M3]" caption="Mar_Capacity_M3" attribute="1" defaultMemberUniqueName="[Dim_Warehouses].[Mar_Capacity_M3].[All]" allUniqueName="[Dim_Warehouses].[Mar_Capacity_M3].[All]" dimensionUniqueName="[Dim_Warehouses]" displayFolder="" count="0" memberValueDatatype="20" unbalanced="0"/>
    <cacheHierarchy uniqueName="[Dim_Warehouses].[Total Capacity]" caption="Total Capacity" attribute="1" defaultMemberUniqueName="[Dim_Warehouses].[Total Capacity].[All]" allUniqueName="[Dim_Warehouses].[Total Capacity].[All]" dimensionUniqueName="[Dim_Warehouses]" displayFolder="" count="0" memberValueDatatype="20" unbalanced="0"/>
    <cacheHierarchy uniqueName="[Dim_Warehouses].[Avg Monthly Capacity]" caption="Avg Monthly Capacity" attribute="1" defaultMemberUniqueName="[Dim_Warehouses].[Avg Monthly Capacity].[All]" allUniqueName="[Dim_Warehouses].[Avg Monthly Capacity].[All]" dimensionUniqueName="[Dim_Warehouses]" displayFolder="" count="0" memberValueDatatype="20" unbalanced="0"/>
    <cacheHierarchy uniqueName="[Fact_Orders].[Order_ID.1]" caption="Order_ID.1" attribute="1" defaultMemberUniqueName="[Fact_Orders].[Order_ID.1].[All]" allUniqueName="[Fact_Orders].[Order_ID.1].[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Expected_Delivery_Date]" caption="Expected_Delivery_Date" attribute="1" time="1" defaultMemberUniqueName="[Fact_Orders].[Expected_Delivery_Date].[All]" allUniqueName="[Fact_Orders].[Expected_Delivery_Date].[All]" dimensionUniqueName="[Fact_Orders]" displayFolder="" count="0" memberValueDatatype="7" unbalanced="0"/>
    <cacheHierarchy uniqueName="[Fact_Orders].[Product_Key]" caption="Product_Key" attribute="1" defaultMemberUniqueName="[Fact_Orders].[Product_Key].[All]" allUniqueName="[Fact_Orders].[Product_Key].[All]" dimensionUniqueName="[Fact_Orders]" displayFolder="" count="0" memberValueDatatype="130" unbalanced="0"/>
    <cacheHierarchy uniqueName="[Fact_Orders].[Supplier_Key]" caption="Supplier_Key" attribute="1" defaultMemberUniqueName="[Fact_Orders].[Supplier_Key].[All]" allUniqueName="[Fact_Orders].[Supplier_Key].[All]" dimensionUniqueName="[Fact_Orders]" displayFolder="" count="0" memberValueDatatype="130" unbalanced="0"/>
    <cacheHierarchy uniqueName="[Fact_Orders].[Warehouse_Key]" caption="Warehouse_Key" attribute="1" defaultMemberUniqueName="[Fact_Orders].[Warehouse_Key].[All]" allUniqueName="[Fact_Orders].[Warehouse_Key].[All]" dimensionUniqueName="[Fact_Orders]" displayFolder="" count="0" memberValueDatatype="130" unbalanced="0"/>
    <cacheHierarchy uniqueName="[Fact_Orders].[Customer_Location_Key]" caption="Customer_Location_Key" attribute="1" defaultMemberUniqueName="[Fact_Orders].[Customer_Location_Key].[All]" allUniqueName="[Fact_Orders].[Customer_Location_Key].[All]" dimensionUniqueName="[Fact_Orders]" displayFolder="" count="0" memberValueDatatype="130" unbalanced="0"/>
    <cacheHierarchy uniqueName="[Fact_Orders].[Quantity_Ordered]" caption="Quantity_Ordered" attribute="1" defaultMemberUniqueName="[Fact_Orders].[Quantity_Ordered].[All]" allUniqueName="[Fact_Orders].[Quantity_Ordered].[All]" dimensionUniqueName="[Fact_Orders]" displayFolder="" count="0" memberValueDatatype="20" unbalanced="0"/>
    <cacheHierarchy uniqueName="[Fact_Orders].[Quantity_Received]" caption="Quantity_Received" attribute="1" defaultMemberUniqueName="[Fact_Orders].[Quantity_Received].[All]" allUniqueName="[Fact_Orders].[Quantity_Received].[All]" dimensionUniqueName="[Fact_Orders]" displayFolder="" count="0" memberValueDatatype="20" unbalanced="0"/>
    <cacheHierarchy uniqueName="[Fact_Orders].[Quantity_Delivered]" caption="Quantity_Delivered" attribute="1" defaultMemberUniqueName="[Fact_Orders].[Quantity_Delivered].[All]" allUniqueName="[Fact_Orders].[Quantity_Delivered].[All]" dimensionUniqueName="[Fact_Orders]" displayFolder="" count="0" memberValueDatatype="20" unbalanced="0"/>
    <cacheHierarchy uniqueName="[Fact_Orders].[Unit_Cost]" caption="Unit_Cost" attribute="1" defaultMemberUniqueName="[Fact_Orders].[Unit_Cost].[All]" allUniqueName="[Fact_Orders].[Unit_Cost].[All]" dimensionUniqueName="[Fact_Orders]" displayFolder="" count="0" memberValueDatatype="5" unbalanced="0"/>
    <cacheHierarchy uniqueName="[Fact_Orders].[Selling_Price]" caption="Selling_Price" attribute="1" defaultMemberUniqueName="[Fact_Orders].[Selling_Price].[All]" allUniqueName="[Fact_Orders].[Selling_Price].[All]" dimensionUniqueName="[Fact_Orders]" displayFolder="" count="0" memberValueDatatype="5" unbalanced="0"/>
    <cacheHierarchy uniqueName="[Fact_Orders].[Shipping_Cost]" caption="Shipping_Cost" attribute="1" defaultMemberUniqueName="[Fact_Orders].[Shipping_Cost].[All]" allUniqueName="[Fact_Orders].[Shipping_Cost].[All]" dimensionUniqueName="[Fact_Orders]" displayFolder="" count="0" memberValueDatatype="5" unbalanced="0"/>
    <cacheHierarchy uniqueName="[Fact_Orders].[Order_Status]" caption="Order_Status" attribute="1" defaultMemberUniqueName="[Fact_Orders].[Order_Status].[All]" allUniqueName="[Fact_Orders].[Order_Status].[All]" dimensionUniqueName="[Fact_Orders]" displayFolder="" count="2" memberValueDatatype="130" unbalanced="0"/>
    <cacheHierarchy uniqueName="[Fact_Orders].[Total_Revenue.1]" caption="Total_Revenue.1" attribute="1" defaultMemberUniqueName="[Fact_Orders].[Total_Revenue.1].[All]" allUniqueName="[Fact_Orders].[Total_Revenue.1].[All]" dimensionUniqueName="[Fact_Orders]" displayFolder="" count="0" memberValueDatatype="20" unbalanced="0"/>
    <cacheHierarchy uniqueName="[Fact_Orders].[Total_Profit]" caption="Total_Profit" attribute="1" defaultMemberUniqueName="[Fact_Orders].[Total_Profit].[All]" allUniqueName="[Fact_Orders].[Total_Profit].[All]" dimensionUniqueName="[Fact_Orders]" displayFolder="" count="0" memberValueDatatype="5" unbalanced="0"/>
    <cacheHierarchy uniqueName="[Fact_Orders].[Fulfillment_Rate]" caption="Fulfillment_Rate" attribute="1" defaultMemberUniqueName="[Fact_Orders].[Fulfillment_Rate].[All]" allUniqueName="[Fact_Orders].[Fulfillment_Rate].[All]" dimensionUniqueName="[Fact_Orders]" displayFolder="" count="0" memberValueDatatype="5" unbalanced="0"/>
    <cacheHierarchy uniqueName="[Fact_Orders].[Total Sales]" caption="Total Sales" attribute="1" defaultMemberUniqueName="[Fact_Orders].[Total Sales].[All]" allUniqueName="[Fact_Orders].[Total Sales].[All]" dimensionUniqueName="[Fact_Orders]" displayFolder="" count="0" memberValueDatatype="20" unbalanced="0"/>
    <cacheHierarchy uniqueName="[Fact_Orders].[Total_Cost]" caption="Total_Cost" attribute="1" defaultMemberUniqueName="[Fact_Orders].[Total_Cost].[All]" allUniqueName="[Fact_Orders].[Total_Cost].[All]" dimensionUniqueName="[Fact_Orders]" displayFolder="" count="0" memberValueDatatype="20" unbalanced="0"/>
    <cacheHierarchy uniqueName="[Fact_Orders].[Gross_Profit]" caption="Gross_Profit" attribute="1" defaultMemberUniqueName="[Fact_Orders].[Gross_Profit].[All]" allUniqueName="[Fact_Orders].[Gross_Profit].[All]" dimensionUniqueName="[Fact_Orders]" displayFolder="" count="0" memberValueDatatype="20" unbalanced="0"/>
    <cacheHierarchy uniqueName="[Fact_Orders].[Net_Profit]" caption="Net_Profit" attribute="1" defaultMemberUniqueName="[Fact_Orders].[Net_Profit].[All]" allUniqueName="[Fact_Orders].[Net_Profit].[All]" dimensionUniqueName="[Fact_Orders]" displayFolder="" count="0" memberValueDatatype="20" unbalanced="0"/>
    <cacheHierarchy uniqueName="[Fact_Orders].[Order Date (Year)]" caption="Order Date (Year)" attribute="1" defaultMemberUniqueName="[Fact_Orders].[Order Date (Year)].[All]" allUniqueName="[Fact_Orders].[Order Date (Year)].[All]" dimensionUniqueName="[Fact_Orders]" displayFolder="" count="0" memberValueDatatype="130" unbalanced="0"/>
    <cacheHierarchy uniqueName="[Fact_Orders].[Order Date (Quarter)]" caption="Order Date (Quarter)" attribute="1" defaultMemberUniqueName="[Fact_Orders].[Order Date (Quarter)].[All]" allUniqueName="[Fact_Orders].[Order Date (Quarter)].[All]" dimensionUniqueName="[Fact_Orders]" displayFolder="" count="0" memberValueDatatype="130" unbalanced="0"/>
    <cacheHierarchy uniqueName="[Fact_Orders].[Order Date (Month)]" caption="Order Date (Month)" attribute="1" defaultMemberUniqueName="[Fact_Orders].[Order Date (Month)].[All]" allUniqueName="[Fact_Orders].[Order Date (Month)].[All]" dimensionUniqueName="[Fact_Orders]" displayFolder="" count="0" memberValueDatatype="130" unbalanced="0"/>
    <cacheHierarchy uniqueName="[Fact_Orders].[Order Date (Month Index)]" caption="Order Date (Month Index)" attribute="1" defaultMemberUniqueName="[Fact_Orders].[Order Date (Month Index)].[All]" allUniqueName="[Fact_Orders].[Order Date (Month Index)].[All]" dimensionUniqueName="[Fact_Orders]" displayFolder="" count="0" memberValueDatatype="20" unbalanced="0" hidden="1"/>
    <cacheHierarchy uniqueName="[Measures].[Total_Sales]" caption="Total_Sales" measure="1" displayFolder="" measureGroup="Fact_Orders" count="0"/>
    <cacheHierarchy uniqueName="[Measures].[Sals by pending]" caption="Sals by pending" measure="1" displayFolder="" measureGroup="Fact_Orders" count="0"/>
    <cacheHierarchy uniqueName="[Measures].[Sals byCompleted]" caption="Sals byCompleted" measure="1" displayFolder="" measureGroup="Fact_Orders" count="0"/>
    <cacheHierarchy uniqueName="[Measures].[Profit Margin %]" caption="Profit Margin %" measure="1" displayFolder="" measureGroup="Fact_Orders" count="0"/>
    <cacheHierarchy uniqueName="[Measures].[__XL_Count Dim_Locations]" caption="__XL_Count Dim_Locations" measure="1" displayFolder="" measureGroup="Dim_Locations" count="0" hidden="1"/>
    <cacheHierarchy uniqueName="[Measures].[__XL_Count Dim_Products]" caption="__XL_Count Dim_Products" measure="1" displayFolder="" measureGroup="Dim_Products" count="0" hidden="1"/>
    <cacheHierarchy uniqueName="[Measures].[__XL_Count Dim_Warehouses]" caption="__XL_Count Dim_Warehouses" measure="1" displayFolder="" measureGroup="Dim_Warehouses" count="0" hidden="1"/>
    <cacheHierarchy uniqueName="[Measures].[__XL_Count Dim_Suppliers]" caption="__XL_Count Dim_Suppliers" measure="1" displayFolder="" measureGroup="Dim_Suppliers"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Total Sales]" caption="Sum of Total Sales" measure="1" displayFolder="" measureGroup="Fact_Orders" count="0" hidden="1">
      <extLst>
        <ext xmlns:x15="http://schemas.microsoft.com/office/spreadsheetml/2010/11/main" uri="{B97F6D7D-B522-45F9-BDA1-12C45D357490}">
          <x15:cacheHierarchy aggregatedColumn="40"/>
        </ext>
      </extLst>
    </cacheHierarchy>
    <cacheHierarchy uniqueName="[Measures].[Sum of Total_Revenue.1]" caption="Sum of Total_Revenue.1" measure="1" displayFolder="" measureGroup="Fact_Orders" count="0" hidden="1">
      <extLst>
        <ext xmlns:x15="http://schemas.microsoft.com/office/spreadsheetml/2010/11/main" uri="{B97F6D7D-B522-45F9-BDA1-12C45D357490}">
          <x15:cacheHierarchy aggregatedColumn="37"/>
        </ext>
      </extLst>
    </cacheHierarchy>
    <cacheHierarchy uniqueName="[Measures].[Sum of Gross_Profit]" caption="Sum of Gross_Profit" measure="1" displayFolder="" measureGroup="Fact_Orders" count="0" hidden="1">
      <extLst>
        <ext xmlns:x15="http://schemas.microsoft.com/office/spreadsheetml/2010/11/main" uri="{B97F6D7D-B522-45F9-BDA1-12C45D357490}">
          <x15:cacheHierarchy aggregatedColumn="42"/>
        </ext>
      </extLst>
    </cacheHierarchy>
    <cacheHierarchy uniqueName="[Measures].[Sum of Net_Profit]" caption="Sum of Net_Profit" measure="1" displayFolder="" measureGroup="Fact_Orders" count="0" hidden="1">
      <extLst>
        <ext xmlns:x15="http://schemas.microsoft.com/office/spreadsheetml/2010/11/main" uri="{B97F6D7D-B522-45F9-BDA1-12C45D357490}">
          <x15:cacheHierarchy aggregatedColumn="43"/>
        </ext>
      </extLst>
    </cacheHierarchy>
    <cacheHierarchy uniqueName="[Measures].[Sum of Total_Cost]" caption="Sum of Total_Cost" measure="1" displayFolder="" measureGroup="Fact_Orders" count="0" hidden="1">
      <extLst>
        <ext xmlns:x15="http://schemas.microsoft.com/office/spreadsheetml/2010/11/main" uri="{B97F6D7D-B522-45F9-BDA1-12C45D357490}">
          <x15:cacheHierarchy aggregatedColumn="41"/>
        </ext>
      </extLst>
    </cacheHierarchy>
    <cacheHierarchy uniqueName="[Measures].[Sum of Fulfillment_Rate]" caption="Sum of Fulfillment_Rate" measure="1" displayFolder="" measureGroup="Fact_Orders" count="0" hidden="1">
      <extLst>
        <ext xmlns:x15="http://schemas.microsoft.com/office/spreadsheetml/2010/11/main" uri="{B97F6D7D-B522-45F9-BDA1-12C45D357490}">
          <x15:cacheHierarchy aggregatedColumn="39"/>
        </ext>
      </extLst>
    </cacheHierarchy>
    <cacheHierarchy uniqueName="[Measures].[Count of Order_ID.1]" caption="Count of Order_ID.1" measure="1" displayFolder="" measureGroup="Fact_Orders" count="0" hidden="1">
      <extLst>
        <ext xmlns:x15="http://schemas.microsoft.com/office/spreadsheetml/2010/11/main" uri="{B97F6D7D-B522-45F9-BDA1-12C45D357490}">
          <x15:cacheHierarchy aggregatedColumn="22"/>
        </ext>
      </extLst>
    </cacheHierarchy>
    <cacheHierarchy uniqueName="[Measures].[Sum of Lead_Time_Days]" caption="Sum of Lead_Time_Days" measure="1" displayFolder="" measureGroup="Dim_Products" count="0" hidden="1">
      <extLst>
        <ext xmlns:x15="http://schemas.microsoft.com/office/spreadsheetml/2010/11/main" uri="{B97F6D7D-B522-45F9-BDA1-12C45D357490}">
          <x15:cacheHierarchy aggregatedColumn="8"/>
        </ext>
      </extLst>
    </cacheHierarchy>
    <cacheHierarchy uniqueName="[Measures].[Average of Lead_Time_Days]" caption="Average of Lead_Time_Days" measure="1" displayFolder="" measureGroup="Dim_Products" count="0" hidden="1">
      <extLst>
        <ext xmlns:x15="http://schemas.microsoft.com/office/spreadsheetml/2010/11/main" uri="{B97F6D7D-B522-45F9-BDA1-12C45D357490}">
          <x15:cacheHierarchy aggregatedColumn="8"/>
        </ext>
      </extLst>
    </cacheHierarchy>
    <cacheHierarchy uniqueName="[Measures].[Average of Fulfillment_Rate]" caption="Average of Fulfillment_Rate" measure="1" displayFolder="" measureGroup="Fact_Orders" count="0" hidden="1">
      <extLst>
        <ext xmlns:x15="http://schemas.microsoft.com/office/spreadsheetml/2010/11/main" uri="{B97F6D7D-B522-45F9-BDA1-12C45D357490}">
          <x15:cacheHierarchy aggregatedColumn="39"/>
        </ext>
      </extLst>
    </cacheHierarchy>
    <cacheHierarchy uniqueName="[Measures].[Sum of Total Capacity]" caption="Sum of Total Capacity" measure="1" displayFolder="" measureGroup="Dim_Warehouses"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Avg Monthly Capacity]" caption="Sum of Avg Monthly Capacity" measure="1" displayFolder="" measureGroup="Dim_Warehouses" count="0" hidden="1">
      <extLst>
        <ext xmlns:x15="http://schemas.microsoft.com/office/spreadsheetml/2010/11/main" uri="{B97F6D7D-B522-45F9-BDA1-12C45D357490}">
          <x15:cacheHierarchy aggregatedColumn="21"/>
        </ext>
      </extLst>
    </cacheHierarchy>
    <cacheHierarchy uniqueName="[Measures].[Average of Avg Monthly Capacity]" caption="Average of Avg Monthly Capacity" measure="1" displayFolder="" measureGroup="Dim_Warehouses"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Supplier_Rating]" caption="Sum of Supplier_Rating" measure="1" displayFolder="" measureGroup="Dim_Suppliers" count="0" hidden="1">
      <extLst>
        <ext xmlns:x15="http://schemas.microsoft.com/office/spreadsheetml/2010/11/main" uri="{B97F6D7D-B522-45F9-BDA1-12C45D357490}">
          <x15:cacheHierarchy aggregatedColumn="12"/>
        </ext>
      </extLst>
    </cacheHierarchy>
    <cacheHierarchy uniqueName="[Measures].[Sum of Unit_Cost]" caption="Sum of Unit_Cost" measure="1" displayFolder="" measureGroup="Fact_Orders" count="0" hidden="1">
      <extLst>
        <ext xmlns:x15="http://schemas.microsoft.com/office/spreadsheetml/2010/11/main" uri="{B97F6D7D-B522-45F9-BDA1-12C45D357490}">
          <x15:cacheHierarchy aggregatedColumn="33"/>
        </ext>
      </extLst>
    </cacheHierarchy>
    <cacheHierarchy uniqueName="[Measures].[Average of Unit_Cost]" caption="Average of Unit_Cost" measure="1" displayFolder="" measureGroup="Fact_Orders" count="0" hidden="1">
      <extLst>
        <ext xmlns:x15="http://schemas.microsoft.com/office/spreadsheetml/2010/11/main" uri="{B97F6D7D-B522-45F9-BDA1-12C45D357490}">
          <x15:cacheHierarchy aggregatedColumn="33"/>
        </ext>
      </extLst>
    </cacheHierarchy>
    <cacheHierarchy uniqueName="[Measures].[Average of Supplier_Rating]" caption="Average of Supplier_Rating" measure="1" displayFolder="" measureGroup="Dim_Suppliers" count="0" hidden="1">
      <extLst>
        <ext xmlns:x15="http://schemas.microsoft.com/office/spreadsheetml/2010/11/main" uri="{B97F6D7D-B522-45F9-BDA1-12C45D357490}">
          <x15:cacheHierarchy aggregatedColumn="12"/>
        </ext>
      </extLst>
    </cacheHierarchy>
    <cacheHierarchy uniqueName="[Measures].[Distinct Count of Order_ID.1]" caption="Distinct Count of Order_ID.1" measure="1" displayFolder="" measureGroup="Fact_Orders" count="0" hidden="1">
      <extLst>
        <ext xmlns:x15="http://schemas.microsoft.com/office/spreadsheetml/2010/11/main" uri="{B97F6D7D-B522-45F9-BDA1-12C45D357490}">
          <x15:cacheHierarchy aggregatedColumn="22"/>
        </ext>
      </extLst>
    </cacheHierarchy>
  </cacheHierarchies>
  <kpis count="0"/>
  <dimensions count="6">
    <dimension name="Dim_Locations" uniqueName="[Dim_Locations]" caption="Dim_Locations"/>
    <dimension name="Dim_Products" uniqueName="[Dim_Products]" caption="Dim_Products"/>
    <dimension name="Dim_Suppliers" uniqueName="[Dim_Suppliers]" caption="Dim_Suppliers"/>
    <dimension name="Dim_Warehouses" uniqueName="[Dim_Warehouses]" caption="Dim_Warehouses"/>
    <dimension name="Fact_Orders" uniqueName="[Fact_Orders]" caption="Fact_Orders"/>
    <dimension measure="1" name="Measures" uniqueName="[Measures]" caption="Measures"/>
  </dimensions>
  <measureGroups count="5">
    <measureGroup name="Dim_Locations" caption="Dim_Locations"/>
    <measureGroup name="Dim_Products" caption="Dim_Products"/>
    <measureGroup name="Dim_Suppliers" caption="Dim_Suppliers"/>
    <measureGroup name="Dim_Warehouses" caption="Dim_Warehouses"/>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erhman" refreshedDate="46322.94004814815" createdVersion="7" refreshedVersion="7" minRefreshableVersion="3" recordCount="0" supportSubquery="1" supportAdvancedDrill="1" xr:uid="{247ADCC2-0867-4DE3-91A9-F71C11448EE3}">
  <cacheSource type="external" connectionId="6"/>
  <cacheFields count="3">
    <cacheField name="[Dim_Locations].[City].[City]" caption="City" numFmtId="0" hierarchy="2" level="1">
      <sharedItems count="5">
        <s v="Chicago"/>
        <s v="Jeddah"/>
        <s v="Mansoura"/>
        <s v="Munich"/>
        <s v="New York"/>
      </sharedItems>
    </cacheField>
    <cacheField name="[Measures].[Sum of Total_Revenue.1]" caption="Sum of Total_Revenue.1" numFmtId="0" hierarchy="59" level="32767"/>
    <cacheField name="[Dim_Warehouses].[City].[City]" caption="City" numFmtId="0" hierarchy="16" level="1">
      <sharedItems containsSemiMixedTypes="0" containsNonDate="0" containsString="0"/>
    </cacheField>
  </cacheFields>
  <cacheHierarchies count="76">
    <cacheHierarchy uniqueName="[Dim_Locations].[Customer_Location_Key]" caption="Customer_Location_Key" attribute="1" defaultMemberUniqueName="[Dim_Locations].[Customer_Location_Key].[All]" allUniqueName="[Dim_Locations].[Customer_Location_Key].[All]" dimensionUniqueName="[Dim_Locations]" displayFolder="" count="0" memberValueDatatype="130" unbalanced="0"/>
    <cacheHierarchy uniqueName="[Dim_Locations].[Country]" caption="Country" attribute="1" defaultMemberUniqueName="[Dim_Locations].[Country].[All]" allUniqueName="[Dim_Locations].[Country].[All]" dimensionUniqueName="[Dim_Locations]" displayFolder="" count="0" memberValueDatatype="130" unbalanced="0"/>
    <cacheHierarchy uniqueName="[Dim_Locations].[City]" caption="City" attribute="1" defaultMemberUniqueName="[Dim_Locations].[City].[All]" allUniqueName="[Dim_Locations].[City].[All]" dimensionUniqueName="[Dim_Locations]" displayFolder="" count="2" memberValueDatatype="130" unbalanced="0">
      <fieldsUsage count="2">
        <fieldUsage x="-1"/>
        <fieldUsage x="0"/>
      </fieldsUsage>
    </cacheHierarchy>
    <cacheHierarchy uniqueName="[Dim_Products].[Product_Key]" caption="Product_Key" attribute="1" defaultMemberUniqueName="[Dim_Products].[Product_Key].[All]" allUniqueName="[Dim_Products].[Product_Key].[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Reorder_Level]" caption="Reorder_Level" attribute="1" defaultMemberUniqueName="[Dim_Products].[Reorder_Level].[All]" allUniqueName="[Dim_Products].[Reorder_Level].[All]" dimensionUniqueName="[Dim_Products]" displayFolder="" count="0" memberValueDatatype="20" unbalanced="0"/>
    <cacheHierarchy uniqueName="[Dim_Products].[Lead_Time_Days]" caption="Lead_Time_Days" attribute="1" defaultMemberUniqueName="[Dim_Products].[Lead_Time_Days].[All]" allUniqueName="[Dim_Products].[Lead_Time_Days].[All]" dimensionUniqueName="[Dim_Products]" displayFolder="" count="0" memberValueDatatype="20" unbalanced="0"/>
    <cacheHierarchy uniqueName="[Dim_Suppliers].[Supplier_Key]" caption="Supplier_Key" attribute="1" defaultMemberUniqueName="[Dim_Suppliers].[Supplier_Key].[All]" allUniqueName="[Dim_Suppliers].[Supplier_Key].[All]" dimensionUniqueName="[Dim_Suppliers]" displayFolder="" count="0" memberValueDatatype="130" unbalanced="0"/>
    <cacheHierarchy uniqueName="[Dim_Suppliers].[Supplier_Name.1]" caption="Supplier_Name.1" attribute="1" defaultMemberUniqueName="[Dim_Suppliers].[Supplier_Name.1].[All]" allUniqueName="[Dim_Suppliers].[Supplier_Name.1].[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Supplier_Rating]" caption="Supplier_Rating" attribute="1" defaultMemberUniqueName="[Dim_Suppliers].[Supplier_Rating].[All]" allUniqueName="[Dim_Suppliers].[Supplier_Rating].[All]" dimensionUniqueName="[Dim_Suppliers]" displayFolder="" count="0" memberValueDatatype="5" unbalanced="0"/>
    <cacheHierarchy uniqueName="[Dim_Suppliers].[Contract_Terms]" caption="Contract_Terms" attribute="1" defaultMemberUniqueName="[Dim_Suppliers].[Contract_Terms].[All]" allUniqueName="[Dim_Suppliers].[Contract_Terms].[All]" dimensionUniqueName="[Dim_Suppliers]" displayFolder="" count="0" memberValueDatatype="130" unbalanced="0"/>
    <cacheHierarchy uniqueName="[Dim_Warehouses].[Warehouse_Key]" caption="Warehouse_Key" attribute="1" defaultMemberUniqueName="[Dim_Warehouses].[Warehouse_Key].[All]" allUniqueName="[Dim_Warehouses].[Warehouse_Key].[All]" dimensionUniqueName="[Dim_Warehouses]" displayFolder="" count="0" memberValueDatatype="130" unbalanced="0"/>
    <cacheHierarchy uniqueName="[Dim_Warehouses].[Warehouse_Name]" caption="Warehouse_Name" attribute="1" defaultMemberUniqueName="[Dim_Warehouses].[Warehouse_Name].[All]" allUniqueName="[Dim_Warehouses].[Warehouse_Name].[All]" dimensionUniqueName="[Dim_Warehouses]" displayFolder="" count="2" memberValueDatatype="130" unbalanced="0"/>
    <cacheHierarchy uniqueName="[Dim_Warehouses].[City]" caption="City" attribute="1" defaultMemberUniqueName="[Dim_Warehouses].[City].[All]" allUniqueName="[Dim_Warehouses].[City].[All]" dimensionUniqueName="[Dim_Warehouses]" displayFolder="" count="2" memberValueDatatype="130" unbalanced="0">
      <fieldsUsage count="2">
        <fieldUsage x="-1"/>
        <fieldUsage x="2"/>
      </fieldsUsage>
    </cacheHierarchy>
    <cacheHierarchy uniqueName="[Dim_Warehouses].[Jan_Capacity_M3]" caption="Jan_Capacity_M3" attribute="1" defaultMemberUniqueName="[Dim_Warehouses].[Jan_Capacity_M3].[All]" allUniqueName="[Dim_Warehouses].[Jan_Capacity_M3].[All]" dimensionUniqueName="[Dim_Warehouses]" displayFolder="" count="0" memberValueDatatype="20" unbalanced="0"/>
    <cacheHierarchy uniqueName="[Dim_Warehouses].[Feb_Capacity_M3]" caption="Feb_Capacity_M3" attribute="1" defaultMemberUniqueName="[Dim_Warehouses].[Feb_Capacity_M3].[All]" allUniqueName="[Dim_Warehouses].[Feb_Capacity_M3].[All]" dimensionUniqueName="[Dim_Warehouses]" displayFolder="" count="0" memberValueDatatype="20" unbalanced="0"/>
    <cacheHierarchy uniqueName="[Dim_Warehouses].[Mar_Capacity_M3]" caption="Mar_Capacity_M3" attribute="1" defaultMemberUniqueName="[Dim_Warehouses].[Mar_Capacity_M3].[All]" allUniqueName="[Dim_Warehouses].[Mar_Capacity_M3].[All]" dimensionUniqueName="[Dim_Warehouses]" displayFolder="" count="0" memberValueDatatype="20" unbalanced="0"/>
    <cacheHierarchy uniqueName="[Dim_Warehouses].[Total Capacity]" caption="Total Capacity" attribute="1" defaultMemberUniqueName="[Dim_Warehouses].[Total Capacity].[All]" allUniqueName="[Dim_Warehouses].[Total Capacity].[All]" dimensionUniqueName="[Dim_Warehouses]" displayFolder="" count="0" memberValueDatatype="20" unbalanced="0"/>
    <cacheHierarchy uniqueName="[Dim_Warehouses].[Avg Monthly Capacity]" caption="Avg Monthly Capacity" attribute="1" defaultMemberUniqueName="[Dim_Warehouses].[Avg Monthly Capacity].[All]" allUniqueName="[Dim_Warehouses].[Avg Monthly Capacity].[All]" dimensionUniqueName="[Dim_Warehouses]" displayFolder="" count="0" memberValueDatatype="20" unbalanced="0"/>
    <cacheHierarchy uniqueName="[Fact_Orders].[Order_ID.1]" caption="Order_ID.1" attribute="1" defaultMemberUniqueName="[Fact_Orders].[Order_ID.1].[All]" allUniqueName="[Fact_Orders].[Order_ID.1].[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Expected_Delivery_Date]" caption="Expected_Delivery_Date" attribute="1" time="1" defaultMemberUniqueName="[Fact_Orders].[Expected_Delivery_Date].[All]" allUniqueName="[Fact_Orders].[Expected_Delivery_Date].[All]" dimensionUniqueName="[Fact_Orders]" displayFolder="" count="0" memberValueDatatype="7" unbalanced="0"/>
    <cacheHierarchy uniqueName="[Fact_Orders].[Product_Key]" caption="Product_Key" attribute="1" defaultMemberUniqueName="[Fact_Orders].[Product_Key].[All]" allUniqueName="[Fact_Orders].[Product_Key].[All]" dimensionUniqueName="[Fact_Orders]" displayFolder="" count="0" memberValueDatatype="130" unbalanced="0"/>
    <cacheHierarchy uniqueName="[Fact_Orders].[Supplier_Key]" caption="Supplier_Key" attribute="1" defaultMemberUniqueName="[Fact_Orders].[Supplier_Key].[All]" allUniqueName="[Fact_Orders].[Supplier_Key].[All]" dimensionUniqueName="[Fact_Orders]" displayFolder="" count="0" memberValueDatatype="130" unbalanced="0"/>
    <cacheHierarchy uniqueName="[Fact_Orders].[Warehouse_Key]" caption="Warehouse_Key" attribute="1" defaultMemberUniqueName="[Fact_Orders].[Warehouse_Key].[All]" allUniqueName="[Fact_Orders].[Warehouse_Key].[All]" dimensionUniqueName="[Fact_Orders]" displayFolder="" count="0" memberValueDatatype="130" unbalanced="0"/>
    <cacheHierarchy uniqueName="[Fact_Orders].[Customer_Location_Key]" caption="Customer_Location_Key" attribute="1" defaultMemberUniqueName="[Fact_Orders].[Customer_Location_Key].[All]" allUniqueName="[Fact_Orders].[Customer_Location_Key].[All]" dimensionUniqueName="[Fact_Orders]" displayFolder="" count="0" memberValueDatatype="130" unbalanced="0"/>
    <cacheHierarchy uniqueName="[Fact_Orders].[Quantity_Ordered]" caption="Quantity_Ordered" attribute="1" defaultMemberUniqueName="[Fact_Orders].[Quantity_Ordered].[All]" allUniqueName="[Fact_Orders].[Quantity_Ordered].[All]" dimensionUniqueName="[Fact_Orders]" displayFolder="" count="0" memberValueDatatype="20" unbalanced="0"/>
    <cacheHierarchy uniqueName="[Fact_Orders].[Quantity_Received]" caption="Quantity_Received" attribute="1" defaultMemberUniqueName="[Fact_Orders].[Quantity_Received].[All]" allUniqueName="[Fact_Orders].[Quantity_Received].[All]" dimensionUniqueName="[Fact_Orders]" displayFolder="" count="0" memberValueDatatype="20" unbalanced="0"/>
    <cacheHierarchy uniqueName="[Fact_Orders].[Quantity_Delivered]" caption="Quantity_Delivered" attribute="1" defaultMemberUniqueName="[Fact_Orders].[Quantity_Delivered].[All]" allUniqueName="[Fact_Orders].[Quantity_Delivered].[All]" dimensionUniqueName="[Fact_Orders]" displayFolder="" count="0" memberValueDatatype="20" unbalanced="0"/>
    <cacheHierarchy uniqueName="[Fact_Orders].[Unit_Cost]" caption="Unit_Cost" attribute="1" defaultMemberUniqueName="[Fact_Orders].[Unit_Cost].[All]" allUniqueName="[Fact_Orders].[Unit_Cost].[All]" dimensionUniqueName="[Fact_Orders]" displayFolder="" count="0" memberValueDatatype="5" unbalanced="0"/>
    <cacheHierarchy uniqueName="[Fact_Orders].[Selling_Price]" caption="Selling_Price" attribute="1" defaultMemberUniqueName="[Fact_Orders].[Selling_Price].[All]" allUniqueName="[Fact_Orders].[Selling_Price].[All]" dimensionUniqueName="[Fact_Orders]" displayFolder="" count="0" memberValueDatatype="5" unbalanced="0"/>
    <cacheHierarchy uniqueName="[Fact_Orders].[Shipping_Cost]" caption="Shipping_Cost" attribute="1" defaultMemberUniqueName="[Fact_Orders].[Shipping_Cost].[All]" allUniqueName="[Fact_Orders].[Shipping_Cost].[All]" dimensionUniqueName="[Fact_Orders]" displayFolder="" count="0" memberValueDatatype="5" unbalanced="0"/>
    <cacheHierarchy uniqueName="[Fact_Orders].[Order_Status]" caption="Order_Status" attribute="1" defaultMemberUniqueName="[Fact_Orders].[Order_Status].[All]" allUniqueName="[Fact_Orders].[Order_Status].[All]" dimensionUniqueName="[Fact_Orders]" displayFolder="" count="2" memberValueDatatype="130" unbalanced="0"/>
    <cacheHierarchy uniqueName="[Fact_Orders].[Total_Revenue.1]" caption="Total_Revenue.1" attribute="1" defaultMemberUniqueName="[Fact_Orders].[Total_Revenue.1].[All]" allUniqueName="[Fact_Orders].[Total_Revenue.1].[All]" dimensionUniqueName="[Fact_Orders]" displayFolder="" count="0" memberValueDatatype="20" unbalanced="0"/>
    <cacheHierarchy uniqueName="[Fact_Orders].[Total_Profit]" caption="Total_Profit" attribute="1" defaultMemberUniqueName="[Fact_Orders].[Total_Profit].[All]" allUniqueName="[Fact_Orders].[Total_Profit].[All]" dimensionUniqueName="[Fact_Orders]" displayFolder="" count="0" memberValueDatatype="5" unbalanced="0"/>
    <cacheHierarchy uniqueName="[Fact_Orders].[Fulfillment_Rate]" caption="Fulfillment_Rate" attribute="1" defaultMemberUniqueName="[Fact_Orders].[Fulfillment_Rate].[All]" allUniqueName="[Fact_Orders].[Fulfillment_Rate].[All]" dimensionUniqueName="[Fact_Orders]" displayFolder="" count="0" memberValueDatatype="5" unbalanced="0"/>
    <cacheHierarchy uniqueName="[Fact_Orders].[Total Sales]" caption="Total Sales" attribute="1" defaultMemberUniqueName="[Fact_Orders].[Total Sales].[All]" allUniqueName="[Fact_Orders].[Total Sales].[All]" dimensionUniqueName="[Fact_Orders]" displayFolder="" count="0" memberValueDatatype="20" unbalanced="0"/>
    <cacheHierarchy uniqueName="[Fact_Orders].[Total_Cost]" caption="Total_Cost" attribute="1" defaultMemberUniqueName="[Fact_Orders].[Total_Cost].[All]" allUniqueName="[Fact_Orders].[Total_Cost].[All]" dimensionUniqueName="[Fact_Orders]" displayFolder="" count="0" memberValueDatatype="20" unbalanced="0"/>
    <cacheHierarchy uniqueName="[Fact_Orders].[Gross_Profit]" caption="Gross_Profit" attribute="1" defaultMemberUniqueName="[Fact_Orders].[Gross_Profit].[All]" allUniqueName="[Fact_Orders].[Gross_Profit].[All]" dimensionUniqueName="[Fact_Orders]" displayFolder="" count="0" memberValueDatatype="20" unbalanced="0"/>
    <cacheHierarchy uniqueName="[Fact_Orders].[Net_Profit]" caption="Net_Profit" attribute="1" defaultMemberUniqueName="[Fact_Orders].[Net_Profit].[All]" allUniqueName="[Fact_Orders].[Net_Profit].[All]" dimensionUniqueName="[Fact_Orders]" displayFolder="" count="0" memberValueDatatype="20" unbalanced="0"/>
    <cacheHierarchy uniqueName="[Fact_Orders].[Order Date (Year)]" caption="Order Date (Year)" attribute="1" defaultMemberUniqueName="[Fact_Orders].[Order Date (Year)].[All]" allUniqueName="[Fact_Orders].[Order Date (Year)].[All]" dimensionUniqueName="[Fact_Orders]" displayFolder="" count="0" memberValueDatatype="130" unbalanced="0"/>
    <cacheHierarchy uniqueName="[Fact_Orders].[Order Date (Quarter)]" caption="Order Date (Quarter)" attribute="1" defaultMemberUniqueName="[Fact_Orders].[Order Date (Quarter)].[All]" allUniqueName="[Fact_Orders].[Order Date (Quarter)].[All]" dimensionUniqueName="[Fact_Orders]" displayFolder="" count="0" memberValueDatatype="130" unbalanced="0"/>
    <cacheHierarchy uniqueName="[Fact_Orders].[Order Date (Month)]" caption="Order Date (Month)" attribute="1" defaultMemberUniqueName="[Fact_Orders].[Order Date (Month)].[All]" allUniqueName="[Fact_Orders].[Order Date (Month)].[All]" dimensionUniqueName="[Fact_Orders]" displayFolder="" count="0" memberValueDatatype="130" unbalanced="0"/>
    <cacheHierarchy uniqueName="[Fact_Orders].[Order Date (Month Index)]" caption="Order Date (Month Index)" attribute="1" defaultMemberUniqueName="[Fact_Orders].[Order Date (Month Index)].[All]" allUniqueName="[Fact_Orders].[Order Date (Month Index)].[All]" dimensionUniqueName="[Fact_Orders]" displayFolder="" count="0" memberValueDatatype="20" unbalanced="0" hidden="1"/>
    <cacheHierarchy uniqueName="[Measures].[Total_Sales]" caption="Total_Sales" measure="1" displayFolder="" measureGroup="Fact_Orders" count="0"/>
    <cacheHierarchy uniqueName="[Measures].[Sals by pending]" caption="Sals by pending" measure="1" displayFolder="" measureGroup="Fact_Orders" count="0"/>
    <cacheHierarchy uniqueName="[Measures].[Sals byCompleted]" caption="Sals byCompleted" measure="1" displayFolder="" measureGroup="Fact_Orders" count="0"/>
    <cacheHierarchy uniqueName="[Measures].[Profit Margin %]" caption="Profit Margin %" measure="1" displayFolder="" measureGroup="Fact_Orders" count="0"/>
    <cacheHierarchy uniqueName="[Measures].[__XL_Count Dim_Locations]" caption="__XL_Count Dim_Locations" measure="1" displayFolder="" measureGroup="Dim_Locations" count="0" hidden="1"/>
    <cacheHierarchy uniqueName="[Measures].[__XL_Count Dim_Products]" caption="__XL_Count Dim_Products" measure="1" displayFolder="" measureGroup="Dim_Products" count="0" hidden="1"/>
    <cacheHierarchy uniqueName="[Measures].[__XL_Count Dim_Warehouses]" caption="__XL_Count Dim_Warehouses" measure="1" displayFolder="" measureGroup="Dim_Warehouses" count="0" hidden="1"/>
    <cacheHierarchy uniqueName="[Measures].[__XL_Count Dim_Suppliers]" caption="__XL_Count Dim_Suppliers" measure="1" displayFolder="" measureGroup="Dim_Suppliers"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Total Sales]" caption="Sum of Total Sales" measure="1" displayFolder="" measureGroup="Fact_Orders" count="0" hidden="1">
      <extLst>
        <ext xmlns:x15="http://schemas.microsoft.com/office/spreadsheetml/2010/11/main" uri="{B97F6D7D-B522-45F9-BDA1-12C45D357490}">
          <x15:cacheHierarchy aggregatedColumn="40"/>
        </ext>
      </extLst>
    </cacheHierarchy>
    <cacheHierarchy uniqueName="[Measures].[Sum of Total_Revenue.1]" caption="Sum of Total_Revenue.1" measure="1" displayFolder="" measureGroup="Fact_Orders"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Gross_Profit]" caption="Sum of Gross_Profit" measure="1" displayFolder="" measureGroup="Fact_Orders" count="0" hidden="1">
      <extLst>
        <ext xmlns:x15="http://schemas.microsoft.com/office/spreadsheetml/2010/11/main" uri="{B97F6D7D-B522-45F9-BDA1-12C45D357490}">
          <x15:cacheHierarchy aggregatedColumn="42"/>
        </ext>
      </extLst>
    </cacheHierarchy>
    <cacheHierarchy uniqueName="[Measures].[Sum of Net_Profit]" caption="Sum of Net_Profit" measure="1" displayFolder="" measureGroup="Fact_Orders" count="0" hidden="1">
      <extLst>
        <ext xmlns:x15="http://schemas.microsoft.com/office/spreadsheetml/2010/11/main" uri="{B97F6D7D-B522-45F9-BDA1-12C45D357490}">
          <x15:cacheHierarchy aggregatedColumn="43"/>
        </ext>
      </extLst>
    </cacheHierarchy>
    <cacheHierarchy uniqueName="[Measures].[Sum of Total_Cost]" caption="Sum of Total_Cost" measure="1" displayFolder="" measureGroup="Fact_Orders" count="0" hidden="1">
      <extLst>
        <ext xmlns:x15="http://schemas.microsoft.com/office/spreadsheetml/2010/11/main" uri="{B97F6D7D-B522-45F9-BDA1-12C45D357490}">
          <x15:cacheHierarchy aggregatedColumn="41"/>
        </ext>
      </extLst>
    </cacheHierarchy>
    <cacheHierarchy uniqueName="[Measures].[Sum of Fulfillment_Rate]" caption="Sum of Fulfillment_Rate" measure="1" displayFolder="" measureGroup="Fact_Orders" count="0" hidden="1">
      <extLst>
        <ext xmlns:x15="http://schemas.microsoft.com/office/spreadsheetml/2010/11/main" uri="{B97F6D7D-B522-45F9-BDA1-12C45D357490}">
          <x15:cacheHierarchy aggregatedColumn="39"/>
        </ext>
      </extLst>
    </cacheHierarchy>
    <cacheHierarchy uniqueName="[Measures].[Count of Order_ID.1]" caption="Count of Order_ID.1" measure="1" displayFolder="" measureGroup="Fact_Orders" count="0" hidden="1">
      <extLst>
        <ext xmlns:x15="http://schemas.microsoft.com/office/spreadsheetml/2010/11/main" uri="{B97F6D7D-B522-45F9-BDA1-12C45D357490}">
          <x15:cacheHierarchy aggregatedColumn="22"/>
        </ext>
      </extLst>
    </cacheHierarchy>
    <cacheHierarchy uniqueName="[Measures].[Sum of Lead_Time_Days]" caption="Sum of Lead_Time_Days" measure="1" displayFolder="" measureGroup="Dim_Products" count="0" hidden="1">
      <extLst>
        <ext xmlns:x15="http://schemas.microsoft.com/office/spreadsheetml/2010/11/main" uri="{B97F6D7D-B522-45F9-BDA1-12C45D357490}">
          <x15:cacheHierarchy aggregatedColumn="8"/>
        </ext>
      </extLst>
    </cacheHierarchy>
    <cacheHierarchy uniqueName="[Measures].[Average of Lead_Time_Days]" caption="Average of Lead_Time_Days" measure="1" displayFolder="" measureGroup="Dim_Products" count="0" hidden="1">
      <extLst>
        <ext xmlns:x15="http://schemas.microsoft.com/office/spreadsheetml/2010/11/main" uri="{B97F6D7D-B522-45F9-BDA1-12C45D357490}">
          <x15:cacheHierarchy aggregatedColumn="8"/>
        </ext>
      </extLst>
    </cacheHierarchy>
    <cacheHierarchy uniqueName="[Measures].[Average of Fulfillment_Rate]" caption="Average of Fulfillment_Rate" measure="1" displayFolder="" measureGroup="Fact_Orders" count="0" hidden="1">
      <extLst>
        <ext xmlns:x15="http://schemas.microsoft.com/office/spreadsheetml/2010/11/main" uri="{B97F6D7D-B522-45F9-BDA1-12C45D357490}">
          <x15:cacheHierarchy aggregatedColumn="39"/>
        </ext>
      </extLst>
    </cacheHierarchy>
    <cacheHierarchy uniqueName="[Measures].[Sum of Total Capacity]" caption="Sum of Total Capacity" measure="1" displayFolder="" measureGroup="Dim_Warehouses" count="0" hidden="1">
      <extLst>
        <ext xmlns:x15="http://schemas.microsoft.com/office/spreadsheetml/2010/11/main" uri="{B97F6D7D-B522-45F9-BDA1-12C45D357490}">
          <x15:cacheHierarchy aggregatedColumn="20"/>
        </ext>
      </extLst>
    </cacheHierarchy>
    <cacheHierarchy uniqueName="[Measures].[Sum of Avg Monthly Capacity]" caption="Sum of Avg Monthly Capacity" measure="1" displayFolder="" measureGroup="Dim_Warehouses" count="0" hidden="1">
      <extLst>
        <ext xmlns:x15="http://schemas.microsoft.com/office/spreadsheetml/2010/11/main" uri="{B97F6D7D-B522-45F9-BDA1-12C45D357490}">
          <x15:cacheHierarchy aggregatedColumn="21"/>
        </ext>
      </extLst>
    </cacheHierarchy>
    <cacheHierarchy uniqueName="[Measures].[Average of Avg Monthly Capacity]" caption="Average of Avg Monthly Capacity" measure="1" displayFolder="" measureGroup="Dim_Warehouses" count="0" hidden="1">
      <extLst>
        <ext xmlns:x15="http://schemas.microsoft.com/office/spreadsheetml/2010/11/main" uri="{B97F6D7D-B522-45F9-BDA1-12C45D357490}">
          <x15:cacheHierarchy aggregatedColumn="21"/>
        </ext>
      </extLst>
    </cacheHierarchy>
    <cacheHierarchy uniqueName="[Measures].[Sum of Supplier_Rating]" caption="Sum of Supplier_Rating" measure="1" displayFolder="" measureGroup="Dim_Suppliers" count="0" hidden="1">
      <extLst>
        <ext xmlns:x15="http://schemas.microsoft.com/office/spreadsheetml/2010/11/main" uri="{B97F6D7D-B522-45F9-BDA1-12C45D357490}">
          <x15:cacheHierarchy aggregatedColumn="12"/>
        </ext>
      </extLst>
    </cacheHierarchy>
    <cacheHierarchy uniqueName="[Measures].[Sum of Unit_Cost]" caption="Sum of Unit_Cost" measure="1" displayFolder="" measureGroup="Fact_Orders" count="0" hidden="1">
      <extLst>
        <ext xmlns:x15="http://schemas.microsoft.com/office/spreadsheetml/2010/11/main" uri="{B97F6D7D-B522-45F9-BDA1-12C45D357490}">
          <x15:cacheHierarchy aggregatedColumn="33"/>
        </ext>
      </extLst>
    </cacheHierarchy>
    <cacheHierarchy uniqueName="[Measures].[Average of Unit_Cost]" caption="Average of Unit_Cost" measure="1" displayFolder="" measureGroup="Fact_Orders" count="0" hidden="1">
      <extLst>
        <ext xmlns:x15="http://schemas.microsoft.com/office/spreadsheetml/2010/11/main" uri="{B97F6D7D-B522-45F9-BDA1-12C45D357490}">
          <x15:cacheHierarchy aggregatedColumn="33"/>
        </ext>
      </extLst>
    </cacheHierarchy>
    <cacheHierarchy uniqueName="[Measures].[Average of Supplier_Rating]" caption="Average of Supplier_Rating" measure="1" displayFolder="" measureGroup="Dim_Suppliers" count="0" hidden="1">
      <extLst>
        <ext xmlns:x15="http://schemas.microsoft.com/office/spreadsheetml/2010/11/main" uri="{B97F6D7D-B522-45F9-BDA1-12C45D357490}">
          <x15:cacheHierarchy aggregatedColumn="12"/>
        </ext>
      </extLst>
    </cacheHierarchy>
    <cacheHierarchy uniqueName="[Measures].[Distinct Count of Order_ID.1]" caption="Distinct Count of Order_ID.1" measure="1" displayFolder="" measureGroup="Fact_Orders" count="0" hidden="1">
      <extLst>
        <ext xmlns:x15="http://schemas.microsoft.com/office/spreadsheetml/2010/11/main" uri="{B97F6D7D-B522-45F9-BDA1-12C45D357490}">
          <x15:cacheHierarchy aggregatedColumn="22"/>
        </ext>
      </extLst>
    </cacheHierarchy>
  </cacheHierarchies>
  <kpis count="0"/>
  <dimensions count="6">
    <dimension name="Dim_Locations" uniqueName="[Dim_Locations]" caption="Dim_Locations"/>
    <dimension name="Dim_Products" uniqueName="[Dim_Products]" caption="Dim_Products"/>
    <dimension name="Dim_Suppliers" uniqueName="[Dim_Suppliers]" caption="Dim_Suppliers"/>
    <dimension name="Dim_Warehouses" uniqueName="[Dim_Warehouses]" caption="Dim_Warehouses"/>
    <dimension name="Fact_Orders" uniqueName="[Fact_Orders]" caption="Fact_Orders"/>
    <dimension measure="1" name="Measures" uniqueName="[Measures]" caption="Measures"/>
  </dimensions>
  <measureGroups count="5">
    <measureGroup name="Dim_Locations" caption="Dim_Locations"/>
    <measureGroup name="Dim_Products" caption="Dim_Products"/>
    <measureGroup name="Dim_Suppliers" caption="Dim_Suppliers"/>
    <measureGroup name="Dim_Warehouses" caption="Dim_Warehouses"/>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erhman" refreshedDate="46322.940048495373" createdVersion="7" refreshedVersion="7" minRefreshableVersion="3" recordCount="0" supportSubquery="1" supportAdvancedDrill="1" xr:uid="{60ADDD8B-B9B5-4406-9687-7AFAFF09A25A}">
  <cacheSource type="external" connectionId="6"/>
  <cacheFields count="4">
    <cacheField name="[Measures].[Count of Order_ID.1]" caption="Count of Order_ID.1" numFmtId="0" hierarchy="64" level="32767"/>
    <cacheField name="[Measures].[Average of Fulfillment_Rate]" caption="Average of Fulfillment_Rate" numFmtId="0" hierarchy="67" level="32767"/>
    <cacheField name="[Measures].[Distinct Count of Order_ID.1]" caption="Distinct Count of Order_ID.1" numFmtId="0" hierarchy="75" level="32767"/>
    <cacheField name="[Dim_Warehouses].[City].[City]" caption="City" numFmtId="0" hierarchy="16" level="1">
      <sharedItems containsSemiMixedTypes="0" containsNonDate="0" containsString="0"/>
    </cacheField>
  </cacheFields>
  <cacheHierarchies count="76">
    <cacheHierarchy uniqueName="[Dim_Locations].[Customer_Location_Key]" caption="Customer_Location_Key" attribute="1" defaultMemberUniqueName="[Dim_Locations].[Customer_Location_Key].[All]" allUniqueName="[Dim_Locations].[Customer_Location_Key].[All]" dimensionUniqueName="[Dim_Locations]" displayFolder="" count="0" memberValueDatatype="130" unbalanced="0"/>
    <cacheHierarchy uniqueName="[Dim_Locations].[Country]" caption="Country" attribute="1" defaultMemberUniqueName="[Dim_Locations].[Country].[All]" allUniqueName="[Dim_Locations].[Country].[All]" dimensionUniqueName="[Dim_Locations]" displayFolder="" count="0" memberValueDatatype="130" unbalanced="0"/>
    <cacheHierarchy uniqueName="[Dim_Locations].[City]" caption="City" attribute="1" defaultMemberUniqueName="[Dim_Locations].[City].[All]" allUniqueName="[Dim_Locations].[City].[All]" dimensionUniqueName="[Dim_Locations]" displayFolder="" count="0" memberValueDatatype="130" unbalanced="0"/>
    <cacheHierarchy uniqueName="[Dim_Products].[Product_Key]" caption="Product_Key" attribute="1" defaultMemberUniqueName="[Dim_Products].[Product_Key].[All]" allUniqueName="[Dim_Products].[Product_Key].[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Reorder_Level]" caption="Reorder_Level" attribute="1" defaultMemberUniqueName="[Dim_Products].[Reorder_Level].[All]" allUniqueName="[Dim_Products].[Reorder_Level].[All]" dimensionUniqueName="[Dim_Products]" displayFolder="" count="0" memberValueDatatype="20" unbalanced="0"/>
    <cacheHierarchy uniqueName="[Dim_Products].[Lead_Time_Days]" caption="Lead_Time_Days" attribute="1" defaultMemberUniqueName="[Dim_Products].[Lead_Time_Days].[All]" allUniqueName="[Dim_Products].[Lead_Time_Days].[All]" dimensionUniqueName="[Dim_Products]" displayFolder="" count="0" memberValueDatatype="20" unbalanced="0"/>
    <cacheHierarchy uniqueName="[Dim_Suppliers].[Supplier_Key]" caption="Supplier_Key" attribute="1" defaultMemberUniqueName="[Dim_Suppliers].[Supplier_Key].[All]" allUniqueName="[Dim_Suppliers].[Supplier_Key].[All]" dimensionUniqueName="[Dim_Suppliers]" displayFolder="" count="0" memberValueDatatype="130" unbalanced="0"/>
    <cacheHierarchy uniqueName="[Dim_Suppliers].[Supplier_Name.1]" caption="Supplier_Name.1" attribute="1" defaultMemberUniqueName="[Dim_Suppliers].[Supplier_Name.1].[All]" allUniqueName="[Dim_Suppliers].[Supplier_Name.1].[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Supplier_Rating]" caption="Supplier_Rating" attribute="1" defaultMemberUniqueName="[Dim_Suppliers].[Supplier_Rating].[All]" allUniqueName="[Dim_Suppliers].[Supplier_Rating].[All]" dimensionUniqueName="[Dim_Suppliers]" displayFolder="" count="0" memberValueDatatype="5" unbalanced="0"/>
    <cacheHierarchy uniqueName="[Dim_Suppliers].[Contract_Terms]" caption="Contract_Terms" attribute="1" defaultMemberUniqueName="[Dim_Suppliers].[Contract_Terms].[All]" allUniqueName="[Dim_Suppliers].[Contract_Terms].[All]" dimensionUniqueName="[Dim_Suppliers]" displayFolder="" count="0" memberValueDatatype="130" unbalanced="0"/>
    <cacheHierarchy uniqueName="[Dim_Warehouses].[Warehouse_Key]" caption="Warehouse_Key" attribute="1" defaultMemberUniqueName="[Dim_Warehouses].[Warehouse_Key].[All]" allUniqueName="[Dim_Warehouses].[Warehouse_Key].[All]" dimensionUniqueName="[Dim_Warehouses]" displayFolder="" count="0" memberValueDatatype="130" unbalanced="0"/>
    <cacheHierarchy uniqueName="[Dim_Warehouses].[Warehouse_Name]" caption="Warehouse_Name" attribute="1" defaultMemberUniqueName="[Dim_Warehouses].[Warehouse_Name].[All]" allUniqueName="[Dim_Warehouses].[Warehouse_Name].[All]" dimensionUniqueName="[Dim_Warehouses]" displayFolder="" count="2" memberValueDatatype="130" unbalanced="0"/>
    <cacheHierarchy uniqueName="[Dim_Warehouses].[City]" caption="City" attribute="1" defaultMemberUniqueName="[Dim_Warehouses].[City].[All]" allUniqueName="[Dim_Warehouses].[City].[All]" dimensionUniqueName="[Dim_Warehouses]" displayFolder="" count="2" memberValueDatatype="130" unbalanced="0">
      <fieldsUsage count="2">
        <fieldUsage x="-1"/>
        <fieldUsage x="3"/>
      </fieldsUsage>
    </cacheHierarchy>
    <cacheHierarchy uniqueName="[Dim_Warehouses].[Jan_Capacity_M3]" caption="Jan_Capacity_M3" attribute="1" defaultMemberUniqueName="[Dim_Warehouses].[Jan_Capacity_M3].[All]" allUniqueName="[Dim_Warehouses].[Jan_Capacity_M3].[All]" dimensionUniqueName="[Dim_Warehouses]" displayFolder="" count="0" memberValueDatatype="20" unbalanced="0"/>
    <cacheHierarchy uniqueName="[Dim_Warehouses].[Feb_Capacity_M3]" caption="Feb_Capacity_M3" attribute="1" defaultMemberUniqueName="[Dim_Warehouses].[Feb_Capacity_M3].[All]" allUniqueName="[Dim_Warehouses].[Feb_Capacity_M3].[All]" dimensionUniqueName="[Dim_Warehouses]" displayFolder="" count="0" memberValueDatatype="20" unbalanced="0"/>
    <cacheHierarchy uniqueName="[Dim_Warehouses].[Mar_Capacity_M3]" caption="Mar_Capacity_M3" attribute="1" defaultMemberUniqueName="[Dim_Warehouses].[Mar_Capacity_M3].[All]" allUniqueName="[Dim_Warehouses].[Mar_Capacity_M3].[All]" dimensionUniqueName="[Dim_Warehouses]" displayFolder="" count="0" memberValueDatatype="20" unbalanced="0"/>
    <cacheHierarchy uniqueName="[Dim_Warehouses].[Total Capacity]" caption="Total Capacity" attribute="1" defaultMemberUniqueName="[Dim_Warehouses].[Total Capacity].[All]" allUniqueName="[Dim_Warehouses].[Total Capacity].[All]" dimensionUniqueName="[Dim_Warehouses]" displayFolder="" count="0" memberValueDatatype="20" unbalanced="0"/>
    <cacheHierarchy uniqueName="[Dim_Warehouses].[Avg Monthly Capacity]" caption="Avg Monthly Capacity" attribute="1" defaultMemberUniqueName="[Dim_Warehouses].[Avg Monthly Capacity].[All]" allUniqueName="[Dim_Warehouses].[Avg Monthly Capacity].[All]" dimensionUniqueName="[Dim_Warehouses]" displayFolder="" count="0" memberValueDatatype="20" unbalanced="0"/>
    <cacheHierarchy uniqueName="[Fact_Orders].[Order_ID.1]" caption="Order_ID.1" attribute="1" defaultMemberUniqueName="[Fact_Orders].[Order_ID.1].[All]" allUniqueName="[Fact_Orders].[Order_ID.1].[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Expected_Delivery_Date]" caption="Expected_Delivery_Date" attribute="1" time="1" defaultMemberUniqueName="[Fact_Orders].[Expected_Delivery_Date].[All]" allUniqueName="[Fact_Orders].[Expected_Delivery_Date].[All]" dimensionUniqueName="[Fact_Orders]" displayFolder="" count="0" memberValueDatatype="7" unbalanced="0"/>
    <cacheHierarchy uniqueName="[Fact_Orders].[Product_Key]" caption="Product_Key" attribute="1" defaultMemberUniqueName="[Fact_Orders].[Product_Key].[All]" allUniqueName="[Fact_Orders].[Product_Key].[All]" dimensionUniqueName="[Fact_Orders]" displayFolder="" count="0" memberValueDatatype="130" unbalanced="0"/>
    <cacheHierarchy uniqueName="[Fact_Orders].[Supplier_Key]" caption="Supplier_Key" attribute="1" defaultMemberUniqueName="[Fact_Orders].[Supplier_Key].[All]" allUniqueName="[Fact_Orders].[Supplier_Key].[All]" dimensionUniqueName="[Fact_Orders]" displayFolder="" count="0" memberValueDatatype="130" unbalanced="0"/>
    <cacheHierarchy uniqueName="[Fact_Orders].[Warehouse_Key]" caption="Warehouse_Key" attribute="1" defaultMemberUniqueName="[Fact_Orders].[Warehouse_Key].[All]" allUniqueName="[Fact_Orders].[Warehouse_Key].[All]" dimensionUniqueName="[Fact_Orders]" displayFolder="" count="0" memberValueDatatype="130" unbalanced="0"/>
    <cacheHierarchy uniqueName="[Fact_Orders].[Customer_Location_Key]" caption="Customer_Location_Key" attribute="1" defaultMemberUniqueName="[Fact_Orders].[Customer_Location_Key].[All]" allUniqueName="[Fact_Orders].[Customer_Location_Key].[All]" dimensionUniqueName="[Fact_Orders]" displayFolder="" count="0" memberValueDatatype="130" unbalanced="0"/>
    <cacheHierarchy uniqueName="[Fact_Orders].[Quantity_Ordered]" caption="Quantity_Ordered" attribute="1" defaultMemberUniqueName="[Fact_Orders].[Quantity_Ordered].[All]" allUniqueName="[Fact_Orders].[Quantity_Ordered].[All]" dimensionUniqueName="[Fact_Orders]" displayFolder="" count="0" memberValueDatatype="20" unbalanced="0"/>
    <cacheHierarchy uniqueName="[Fact_Orders].[Quantity_Received]" caption="Quantity_Received" attribute="1" defaultMemberUniqueName="[Fact_Orders].[Quantity_Received].[All]" allUniqueName="[Fact_Orders].[Quantity_Received].[All]" dimensionUniqueName="[Fact_Orders]" displayFolder="" count="0" memberValueDatatype="20" unbalanced="0"/>
    <cacheHierarchy uniqueName="[Fact_Orders].[Quantity_Delivered]" caption="Quantity_Delivered" attribute="1" defaultMemberUniqueName="[Fact_Orders].[Quantity_Delivered].[All]" allUniqueName="[Fact_Orders].[Quantity_Delivered].[All]" dimensionUniqueName="[Fact_Orders]" displayFolder="" count="0" memberValueDatatype="20" unbalanced="0"/>
    <cacheHierarchy uniqueName="[Fact_Orders].[Unit_Cost]" caption="Unit_Cost" attribute="1" defaultMemberUniqueName="[Fact_Orders].[Unit_Cost].[All]" allUniqueName="[Fact_Orders].[Unit_Cost].[All]" dimensionUniqueName="[Fact_Orders]" displayFolder="" count="0" memberValueDatatype="5" unbalanced="0"/>
    <cacheHierarchy uniqueName="[Fact_Orders].[Selling_Price]" caption="Selling_Price" attribute="1" defaultMemberUniqueName="[Fact_Orders].[Selling_Price].[All]" allUniqueName="[Fact_Orders].[Selling_Price].[All]" dimensionUniqueName="[Fact_Orders]" displayFolder="" count="0" memberValueDatatype="5" unbalanced="0"/>
    <cacheHierarchy uniqueName="[Fact_Orders].[Shipping_Cost]" caption="Shipping_Cost" attribute="1" defaultMemberUniqueName="[Fact_Orders].[Shipping_Cost].[All]" allUniqueName="[Fact_Orders].[Shipping_Cost].[All]" dimensionUniqueName="[Fact_Orders]" displayFolder="" count="0" memberValueDatatype="5" unbalanced="0"/>
    <cacheHierarchy uniqueName="[Fact_Orders].[Order_Status]" caption="Order_Status" attribute="1" defaultMemberUniqueName="[Fact_Orders].[Order_Status].[All]" allUniqueName="[Fact_Orders].[Order_Status].[All]" dimensionUniqueName="[Fact_Orders]" displayFolder="" count="2" memberValueDatatype="130" unbalanced="0"/>
    <cacheHierarchy uniqueName="[Fact_Orders].[Total_Revenue.1]" caption="Total_Revenue.1" attribute="1" defaultMemberUniqueName="[Fact_Orders].[Total_Revenue.1].[All]" allUniqueName="[Fact_Orders].[Total_Revenue.1].[All]" dimensionUniqueName="[Fact_Orders]" displayFolder="" count="0" memberValueDatatype="20" unbalanced="0"/>
    <cacheHierarchy uniqueName="[Fact_Orders].[Total_Profit]" caption="Total_Profit" attribute="1" defaultMemberUniqueName="[Fact_Orders].[Total_Profit].[All]" allUniqueName="[Fact_Orders].[Total_Profit].[All]" dimensionUniqueName="[Fact_Orders]" displayFolder="" count="0" memberValueDatatype="5" unbalanced="0"/>
    <cacheHierarchy uniqueName="[Fact_Orders].[Fulfillment_Rate]" caption="Fulfillment_Rate" attribute="1" defaultMemberUniqueName="[Fact_Orders].[Fulfillment_Rate].[All]" allUniqueName="[Fact_Orders].[Fulfillment_Rate].[All]" dimensionUniqueName="[Fact_Orders]" displayFolder="" count="0" memberValueDatatype="5" unbalanced="0"/>
    <cacheHierarchy uniqueName="[Fact_Orders].[Total Sales]" caption="Total Sales" attribute="1" defaultMemberUniqueName="[Fact_Orders].[Total Sales].[All]" allUniqueName="[Fact_Orders].[Total Sales].[All]" dimensionUniqueName="[Fact_Orders]" displayFolder="" count="0" memberValueDatatype="20" unbalanced="0"/>
    <cacheHierarchy uniqueName="[Fact_Orders].[Total_Cost]" caption="Total_Cost" attribute="1" defaultMemberUniqueName="[Fact_Orders].[Total_Cost].[All]" allUniqueName="[Fact_Orders].[Total_Cost].[All]" dimensionUniqueName="[Fact_Orders]" displayFolder="" count="0" memberValueDatatype="20" unbalanced="0"/>
    <cacheHierarchy uniqueName="[Fact_Orders].[Gross_Profit]" caption="Gross_Profit" attribute="1" defaultMemberUniqueName="[Fact_Orders].[Gross_Profit].[All]" allUniqueName="[Fact_Orders].[Gross_Profit].[All]" dimensionUniqueName="[Fact_Orders]" displayFolder="" count="0" memberValueDatatype="20" unbalanced="0"/>
    <cacheHierarchy uniqueName="[Fact_Orders].[Net_Profit]" caption="Net_Profit" attribute="1" defaultMemberUniqueName="[Fact_Orders].[Net_Profit].[All]" allUniqueName="[Fact_Orders].[Net_Profit].[All]" dimensionUniqueName="[Fact_Orders]" displayFolder="" count="0" memberValueDatatype="20" unbalanced="0"/>
    <cacheHierarchy uniqueName="[Fact_Orders].[Order Date (Year)]" caption="Order Date (Year)" attribute="1" defaultMemberUniqueName="[Fact_Orders].[Order Date (Year)].[All]" allUniqueName="[Fact_Orders].[Order Date (Year)].[All]" dimensionUniqueName="[Fact_Orders]" displayFolder="" count="0" memberValueDatatype="130" unbalanced="0"/>
    <cacheHierarchy uniqueName="[Fact_Orders].[Order Date (Quarter)]" caption="Order Date (Quarter)" attribute="1" defaultMemberUniqueName="[Fact_Orders].[Order Date (Quarter)].[All]" allUniqueName="[Fact_Orders].[Order Date (Quarter)].[All]" dimensionUniqueName="[Fact_Orders]" displayFolder="" count="0" memberValueDatatype="130" unbalanced="0"/>
    <cacheHierarchy uniqueName="[Fact_Orders].[Order Date (Month)]" caption="Order Date (Month)" attribute="1" defaultMemberUniqueName="[Fact_Orders].[Order Date (Month)].[All]" allUniqueName="[Fact_Orders].[Order Date (Month)].[All]" dimensionUniqueName="[Fact_Orders]" displayFolder="" count="0" memberValueDatatype="130" unbalanced="0"/>
    <cacheHierarchy uniqueName="[Fact_Orders].[Order Date (Month Index)]" caption="Order Date (Month Index)" attribute="1" defaultMemberUniqueName="[Fact_Orders].[Order Date (Month Index)].[All]" allUniqueName="[Fact_Orders].[Order Date (Month Index)].[All]" dimensionUniqueName="[Fact_Orders]" displayFolder="" count="0" memberValueDatatype="20" unbalanced="0" hidden="1"/>
    <cacheHierarchy uniqueName="[Measures].[Total_Sales]" caption="Total_Sales" measure="1" displayFolder="" measureGroup="Fact_Orders" count="0"/>
    <cacheHierarchy uniqueName="[Measures].[Sals by pending]" caption="Sals by pending" measure="1" displayFolder="" measureGroup="Fact_Orders" count="0"/>
    <cacheHierarchy uniqueName="[Measures].[Sals byCompleted]" caption="Sals byCompleted" measure="1" displayFolder="" measureGroup="Fact_Orders" count="0"/>
    <cacheHierarchy uniqueName="[Measures].[Profit Margin %]" caption="Profit Margin %" measure="1" displayFolder="" measureGroup="Fact_Orders" count="0"/>
    <cacheHierarchy uniqueName="[Measures].[__XL_Count Dim_Locations]" caption="__XL_Count Dim_Locations" measure="1" displayFolder="" measureGroup="Dim_Locations" count="0" hidden="1"/>
    <cacheHierarchy uniqueName="[Measures].[__XL_Count Dim_Products]" caption="__XL_Count Dim_Products" measure="1" displayFolder="" measureGroup="Dim_Products" count="0" hidden="1"/>
    <cacheHierarchy uniqueName="[Measures].[__XL_Count Dim_Warehouses]" caption="__XL_Count Dim_Warehouses" measure="1" displayFolder="" measureGroup="Dim_Warehouses" count="0" hidden="1"/>
    <cacheHierarchy uniqueName="[Measures].[__XL_Count Dim_Suppliers]" caption="__XL_Count Dim_Suppliers" measure="1" displayFolder="" measureGroup="Dim_Suppliers"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Total Sales]" caption="Sum of Total Sales" measure="1" displayFolder="" measureGroup="Fact_Orders" count="0" hidden="1">
      <extLst>
        <ext xmlns:x15="http://schemas.microsoft.com/office/spreadsheetml/2010/11/main" uri="{B97F6D7D-B522-45F9-BDA1-12C45D357490}">
          <x15:cacheHierarchy aggregatedColumn="40"/>
        </ext>
      </extLst>
    </cacheHierarchy>
    <cacheHierarchy uniqueName="[Measures].[Sum of Total_Revenue.1]" caption="Sum of Total_Revenue.1" measure="1" displayFolder="" measureGroup="Fact_Orders" count="0" hidden="1">
      <extLst>
        <ext xmlns:x15="http://schemas.microsoft.com/office/spreadsheetml/2010/11/main" uri="{B97F6D7D-B522-45F9-BDA1-12C45D357490}">
          <x15:cacheHierarchy aggregatedColumn="37"/>
        </ext>
      </extLst>
    </cacheHierarchy>
    <cacheHierarchy uniqueName="[Measures].[Sum of Gross_Profit]" caption="Sum of Gross_Profit" measure="1" displayFolder="" measureGroup="Fact_Orders" count="0" hidden="1">
      <extLst>
        <ext xmlns:x15="http://schemas.microsoft.com/office/spreadsheetml/2010/11/main" uri="{B97F6D7D-B522-45F9-BDA1-12C45D357490}">
          <x15:cacheHierarchy aggregatedColumn="42"/>
        </ext>
      </extLst>
    </cacheHierarchy>
    <cacheHierarchy uniqueName="[Measures].[Sum of Net_Profit]" caption="Sum of Net_Profit" measure="1" displayFolder="" measureGroup="Fact_Orders" count="0" hidden="1">
      <extLst>
        <ext xmlns:x15="http://schemas.microsoft.com/office/spreadsheetml/2010/11/main" uri="{B97F6D7D-B522-45F9-BDA1-12C45D357490}">
          <x15:cacheHierarchy aggregatedColumn="43"/>
        </ext>
      </extLst>
    </cacheHierarchy>
    <cacheHierarchy uniqueName="[Measures].[Sum of Total_Cost]" caption="Sum of Total_Cost" measure="1" displayFolder="" measureGroup="Fact_Orders" count="0" hidden="1">
      <extLst>
        <ext xmlns:x15="http://schemas.microsoft.com/office/spreadsheetml/2010/11/main" uri="{B97F6D7D-B522-45F9-BDA1-12C45D357490}">
          <x15:cacheHierarchy aggregatedColumn="41"/>
        </ext>
      </extLst>
    </cacheHierarchy>
    <cacheHierarchy uniqueName="[Measures].[Sum of Fulfillment_Rate]" caption="Sum of Fulfillment_Rate" measure="1" displayFolder="" measureGroup="Fact_Orders" count="0" hidden="1">
      <extLst>
        <ext xmlns:x15="http://schemas.microsoft.com/office/spreadsheetml/2010/11/main" uri="{B97F6D7D-B522-45F9-BDA1-12C45D357490}">
          <x15:cacheHierarchy aggregatedColumn="39"/>
        </ext>
      </extLst>
    </cacheHierarchy>
    <cacheHierarchy uniqueName="[Measures].[Count of Order_ID.1]" caption="Count of Order_ID.1" measure="1" displayFolder="" measureGroup="Fact_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Lead_Time_Days]" caption="Sum of Lead_Time_Days" measure="1" displayFolder="" measureGroup="Dim_Products" count="0" hidden="1">
      <extLst>
        <ext xmlns:x15="http://schemas.microsoft.com/office/spreadsheetml/2010/11/main" uri="{B97F6D7D-B522-45F9-BDA1-12C45D357490}">
          <x15:cacheHierarchy aggregatedColumn="8"/>
        </ext>
      </extLst>
    </cacheHierarchy>
    <cacheHierarchy uniqueName="[Measures].[Average of Lead_Time_Days]" caption="Average of Lead_Time_Days" measure="1" displayFolder="" measureGroup="Dim_Products" count="0" hidden="1">
      <extLst>
        <ext xmlns:x15="http://schemas.microsoft.com/office/spreadsheetml/2010/11/main" uri="{B97F6D7D-B522-45F9-BDA1-12C45D357490}">
          <x15:cacheHierarchy aggregatedColumn="8"/>
        </ext>
      </extLst>
    </cacheHierarchy>
    <cacheHierarchy uniqueName="[Measures].[Average of Fulfillment_Rate]" caption="Average of Fulfillment_Rate" measure="1" displayFolder="" measureGroup="Fact_Orders" count="0" oneField="1" hidden="1">
      <fieldsUsage count="1">
        <fieldUsage x="1"/>
      </fieldsUsage>
      <extLst>
        <ext xmlns:x15="http://schemas.microsoft.com/office/spreadsheetml/2010/11/main" uri="{B97F6D7D-B522-45F9-BDA1-12C45D357490}">
          <x15:cacheHierarchy aggregatedColumn="39"/>
        </ext>
      </extLst>
    </cacheHierarchy>
    <cacheHierarchy uniqueName="[Measures].[Sum of Total Capacity]" caption="Sum of Total Capacity" measure="1" displayFolder="" measureGroup="Dim_Warehouses" count="0" hidden="1">
      <extLst>
        <ext xmlns:x15="http://schemas.microsoft.com/office/spreadsheetml/2010/11/main" uri="{B97F6D7D-B522-45F9-BDA1-12C45D357490}">
          <x15:cacheHierarchy aggregatedColumn="20"/>
        </ext>
      </extLst>
    </cacheHierarchy>
    <cacheHierarchy uniqueName="[Measures].[Sum of Avg Monthly Capacity]" caption="Sum of Avg Monthly Capacity" measure="1" displayFolder="" measureGroup="Dim_Warehouses" count="0" hidden="1">
      <extLst>
        <ext xmlns:x15="http://schemas.microsoft.com/office/spreadsheetml/2010/11/main" uri="{B97F6D7D-B522-45F9-BDA1-12C45D357490}">
          <x15:cacheHierarchy aggregatedColumn="21"/>
        </ext>
      </extLst>
    </cacheHierarchy>
    <cacheHierarchy uniqueName="[Measures].[Average of Avg Monthly Capacity]" caption="Average of Avg Monthly Capacity" measure="1" displayFolder="" measureGroup="Dim_Warehouses" count="0" hidden="1">
      <extLst>
        <ext xmlns:x15="http://schemas.microsoft.com/office/spreadsheetml/2010/11/main" uri="{B97F6D7D-B522-45F9-BDA1-12C45D357490}">
          <x15:cacheHierarchy aggregatedColumn="21"/>
        </ext>
      </extLst>
    </cacheHierarchy>
    <cacheHierarchy uniqueName="[Measures].[Sum of Supplier_Rating]" caption="Sum of Supplier_Rating" measure="1" displayFolder="" measureGroup="Dim_Suppliers" count="0" hidden="1">
      <extLst>
        <ext xmlns:x15="http://schemas.microsoft.com/office/spreadsheetml/2010/11/main" uri="{B97F6D7D-B522-45F9-BDA1-12C45D357490}">
          <x15:cacheHierarchy aggregatedColumn="12"/>
        </ext>
      </extLst>
    </cacheHierarchy>
    <cacheHierarchy uniqueName="[Measures].[Sum of Unit_Cost]" caption="Sum of Unit_Cost" measure="1" displayFolder="" measureGroup="Fact_Orders" count="0" hidden="1">
      <extLst>
        <ext xmlns:x15="http://schemas.microsoft.com/office/spreadsheetml/2010/11/main" uri="{B97F6D7D-B522-45F9-BDA1-12C45D357490}">
          <x15:cacheHierarchy aggregatedColumn="33"/>
        </ext>
      </extLst>
    </cacheHierarchy>
    <cacheHierarchy uniqueName="[Measures].[Average of Unit_Cost]" caption="Average of Unit_Cost" measure="1" displayFolder="" measureGroup="Fact_Orders" count="0" hidden="1">
      <extLst>
        <ext xmlns:x15="http://schemas.microsoft.com/office/spreadsheetml/2010/11/main" uri="{B97F6D7D-B522-45F9-BDA1-12C45D357490}">
          <x15:cacheHierarchy aggregatedColumn="33"/>
        </ext>
      </extLst>
    </cacheHierarchy>
    <cacheHierarchy uniqueName="[Measures].[Average of Supplier_Rating]" caption="Average of Supplier_Rating" measure="1" displayFolder="" measureGroup="Dim_Suppliers" count="0" hidden="1">
      <extLst>
        <ext xmlns:x15="http://schemas.microsoft.com/office/spreadsheetml/2010/11/main" uri="{B97F6D7D-B522-45F9-BDA1-12C45D357490}">
          <x15:cacheHierarchy aggregatedColumn="12"/>
        </ext>
      </extLst>
    </cacheHierarchy>
    <cacheHierarchy uniqueName="[Measures].[Distinct Count of Order_ID.1]" caption="Distinct Count of Order_ID.1" measure="1" displayFolder="" measureGroup="Fact_Orders" count="0" oneField="1" hidden="1">
      <fieldsUsage count="1">
        <fieldUsage x="2"/>
      </fieldsUsage>
      <extLst>
        <ext xmlns:x15="http://schemas.microsoft.com/office/spreadsheetml/2010/11/main" uri="{B97F6D7D-B522-45F9-BDA1-12C45D357490}">
          <x15:cacheHierarchy aggregatedColumn="22"/>
        </ext>
      </extLst>
    </cacheHierarchy>
  </cacheHierarchies>
  <kpis count="0"/>
  <dimensions count="6">
    <dimension name="Dim_Locations" uniqueName="[Dim_Locations]" caption="Dim_Locations"/>
    <dimension name="Dim_Products" uniqueName="[Dim_Products]" caption="Dim_Products"/>
    <dimension name="Dim_Suppliers" uniqueName="[Dim_Suppliers]" caption="Dim_Suppliers"/>
    <dimension name="Dim_Warehouses" uniqueName="[Dim_Warehouses]" caption="Dim_Warehouses"/>
    <dimension name="Fact_Orders" uniqueName="[Fact_Orders]" caption="Fact_Orders"/>
    <dimension measure="1" name="Measures" uniqueName="[Measures]" caption="Measures"/>
  </dimensions>
  <measureGroups count="5">
    <measureGroup name="Dim_Locations" caption="Dim_Locations"/>
    <measureGroup name="Dim_Products" caption="Dim_Products"/>
    <measureGroup name="Dim_Suppliers" caption="Dim_Suppliers"/>
    <measureGroup name="Dim_Warehouses" caption="Dim_Warehouses"/>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erhman" refreshedDate="46322.940048958335" createdVersion="7" refreshedVersion="7" minRefreshableVersion="3" recordCount="0" supportSubquery="1" supportAdvancedDrill="1" xr:uid="{5B5C75FA-A578-4C7C-8E61-FB471DF36DF2}">
  <cacheSource type="external" connectionId="6"/>
  <cacheFields count="4">
    <cacheField name="[Dim_Products].[Reorder_Level].[Reorder_Level]" caption="Reorder_Level" numFmtId="0" hierarchy="7" level="1">
      <sharedItems containsSemiMixedTypes="0" containsNonDate="0" containsString="0"/>
    </cacheField>
    <cacheField name="[Measures].[Average of Lead_Time_Days]" caption="Average of Lead_Time_Days" numFmtId="0" hierarchy="66" level="32767"/>
    <cacheField name="[Dim_Products].[Category].[Category]" caption="Category" numFmtId="0" hierarchy="5" level="1">
      <sharedItems count="5">
        <s v="Apparel"/>
        <s v="Auto Parts"/>
        <s v="Electronics"/>
        <s v="Furniture"/>
        <s v="Toys"/>
      </sharedItems>
    </cacheField>
    <cacheField name="[Dim_Warehouses].[City].[City]" caption="City" numFmtId="0" hierarchy="16" level="1">
      <sharedItems containsSemiMixedTypes="0" containsNonDate="0" containsString="0"/>
    </cacheField>
  </cacheFields>
  <cacheHierarchies count="76">
    <cacheHierarchy uniqueName="[Dim_Locations].[Customer_Location_Key]" caption="Customer_Location_Key" attribute="1" defaultMemberUniqueName="[Dim_Locations].[Customer_Location_Key].[All]" allUniqueName="[Dim_Locations].[Customer_Location_Key].[All]" dimensionUniqueName="[Dim_Locations]" displayFolder="" count="0" memberValueDatatype="130" unbalanced="0"/>
    <cacheHierarchy uniqueName="[Dim_Locations].[Country]" caption="Country" attribute="1" defaultMemberUniqueName="[Dim_Locations].[Country].[All]" allUniqueName="[Dim_Locations].[Country].[All]" dimensionUniqueName="[Dim_Locations]" displayFolder="" count="0" memberValueDatatype="130" unbalanced="0"/>
    <cacheHierarchy uniqueName="[Dim_Locations].[City]" caption="City" attribute="1" defaultMemberUniqueName="[Dim_Locations].[City].[All]" allUniqueName="[Dim_Locations].[City].[All]" dimensionUniqueName="[Dim_Locations]" displayFolder="" count="0" memberValueDatatype="130" unbalanced="0"/>
    <cacheHierarchy uniqueName="[Dim_Products].[Product_Key]" caption="Product_Key" attribute="1" defaultMemberUniqueName="[Dim_Products].[Product_Key].[All]" allUniqueName="[Dim_Products].[Product_Key].[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2"/>
      </fieldsUsage>
    </cacheHierarchy>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Reorder_Level]" caption="Reorder_Level" attribute="1" defaultMemberUniqueName="[Dim_Products].[Reorder_Level].[All]" allUniqueName="[Dim_Products].[Reorder_Level].[All]" dimensionUniqueName="[Dim_Products]" displayFolder="" count="2" memberValueDatatype="20" unbalanced="0">
      <fieldsUsage count="2">
        <fieldUsage x="-1"/>
        <fieldUsage x="0"/>
      </fieldsUsage>
    </cacheHierarchy>
    <cacheHierarchy uniqueName="[Dim_Products].[Lead_Time_Days]" caption="Lead_Time_Days" attribute="1" defaultMemberUniqueName="[Dim_Products].[Lead_Time_Days].[All]" allUniqueName="[Dim_Products].[Lead_Time_Days].[All]" dimensionUniqueName="[Dim_Products]" displayFolder="" count="0" memberValueDatatype="20" unbalanced="0"/>
    <cacheHierarchy uniqueName="[Dim_Suppliers].[Supplier_Key]" caption="Supplier_Key" attribute="1" defaultMemberUniqueName="[Dim_Suppliers].[Supplier_Key].[All]" allUniqueName="[Dim_Suppliers].[Supplier_Key].[All]" dimensionUniqueName="[Dim_Suppliers]" displayFolder="" count="0" memberValueDatatype="130" unbalanced="0"/>
    <cacheHierarchy uniqueName="[Dim_Suppliers].[Supplier_Name.1]" caption="Supplier_Name.1" attribute="1" defaultMemberUniqueName="[Dim_Suppliers].[Supplier_Name.1].[All]" allUniqueName="[Dim_Suppliers].[Supplier_Name.1].[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Supplier_Rating]" caption="Supplier_Rating" attribute="1" defaultMemberUniqueName="[Dim_Suppliers].[Supplier_Rating].[All]" allUniqueName="[Dim_Suppliers].[Supplier_Rating].[All]" dimensionUniqueName="[Dim_Suppliers]" displayFolder="" count="0" memberValueDatatype="5" unbalanced="0"/>
    <cacheHierarchy uniqueName="[Dim_Suppliers].[Contract_Terms]" caption="Contract_Terms" attribute="1" defaultMemberUniqueName="[Dim_Suppliers].[Contract_Terms].[All]" allUniqueName="[Dim_Suppliers].[Contract_Terms].[All]" dimensionUniqueName="[Dim_Suppliers]" displayFolder="" count="0" memberValueDatatype="130" unbalanced="0"/>
    <cacheHierarchy uniqueName="[Dim_Warehouses].[Warehouse_Key]" caption="Warehouse_Key" attribute="1" defaultMemberUniqueName="[Dim_Warehouses].[Warehouse_Key].[All]" allUniqueName="[Dim_Warehouses].[Warehouse_Key].[All]" dimensionUniqueName="[Dim_Warehouses]" displayFolder="" count="0" memberValueDatatype="130" unbalanced="0"/>
    <cacheHierarchy uniqueName="[Dim_Warehouses].[Warehouse_Name]" caption="Warehouse_Name" attribute="1" defaultMemberUniqueName="[Dim_Warehouses].[Warehouse_Name].[All]" allUniqueName="[Dim_Warehouses].[Warehouse_Name].[All]" dimensionUniqueName="[Dim_Warehouses]" displayFolder="" count="2" memberValueDatatype="130" unbalanced="0"/>
    <cacheHierarchy uniqueName="[Dim_Warehouses].[City]" caption="City" attribute="1" defaultMemberUniqueName="[Dim_Warehouses].[City].[All]" allUniqueName="[Dim_Warehouses].[City].[All]" dimensionUniqueName="[Dim_Warehouses]" displayFolder="" count="2" memberValueDatatype="130" unbalanced="0">
      <fieldsUsage count="2">
        <fieldUsage x="-1"/>
        <fieldUsage x="3"/>
      </fieldsUsage>
    </cacheHierarchy>
    <cacheHierarchy uniqueName="[Dim_Warehouses].[Jan_Capacity_M3]" caption="Jan_Capacity_M3" attribute="1" defaultMemberUniqueName="[Dim_Warehouses].[Jan_Capacity_M3].[All]" allUniqueName="[Dim_Warehouses].[Jan_Capacity_M3].[All]" dimensionUniqueName="[Dim_Warehouses]" displayFolder="" count="0" memberValueDatatype="20" unbalanced="0"/>
    <cacheHierarchy uniqueName="[Dim_Warehouses].[Feb_Capacity_M3]" caption="Feb_Capacity_M3" attribute="1" defaultMemberUniqueName="[Dim_Warehouses].[Feb_Capacity_M3].[All]" allUniqueName="[Dim_Warehouses].[Feb_Capacity_M3].[All]" dimensionUniqueName="[Dim_Warehouses]" displayFolder="" count="0" memberValueDatatype="20" unbalanced="0"/>
    <cacheHierarchy uniqueName="[Dim_Warehouses].[Mar_Capacity_M3]" caption="Mar_Capacity_M3" attribute="1" defaultMemberUniqueName="[Dim_Warehouses].[Mar_Capacity_M3].[All]" allUniqueName="[Dim_Warehouses].[Mar_Capacity_M3].[All]" dimensionUniqueName="[Dim_Warehouses]" displayFolder="" count="0" memberValueDatatype="20" unbalanced="0"/>
    <cacheHierarchy uniqueName="[Dim_Warehouses].[Total Capacity]" caption="Total Capacity" attribute="1" defaultMemberUniqueName="[Dim_Warehouses].[Total Capacity].[All]" allUniqueName="[Dim_Warehouses].[Total Capacity].[All]" dimensionUniqueName="[Dim_Warehouses]" displayFolder="" count="0" memberValueDatatype="20" unbalanced="0"/>
    <cacheHierarchy uniqueName="[Dim_Warehouses].[Avg Monthly Capacity]" caption="Avg Monthly Capacity" attribute="1" defaultMemberUniqueName="[Dim_Warehouses].[Avg Monthly Capacity].[All]" allUniqueName="[Dim_Warehouses].[Avg Monthly Capacity].[All]" dimensionUniqueName="[Dim_Warehouses]" displayFolder="" count="0" memberValueDatatype="20" unbalanced="0"/>
    <cacheHierarchy uniqueName="[Fact_Orders].[Order_ID.1]" caption="Order_ID.1" attribute="1" defaultMemberUniqueName="[Fact_Orders].[Order_ID.1].[All]" allUniqueName="[Fact_Orders].[Order_ID.1].[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Expected_Delivery_Date]" caption="Expected_Delivery_Date" attribute="1" time="1" defaultMemberUniqueName="[Fact_Orders].[Expected_Delivery_Date].[All]" allUniqueName="[Fact_Orders].[Expected_Delivery_Date].[All]" dimensionUniqueName="[Fact_Orders]" displayFolder="" count="0" memberValueDatatype="7" unbalanced="0"/>
    <cacheHierarchy uniqueName="[Fact_Orders].[Product_Key]" caption="Product_Key" attribute="1" defaultMemberUniqueName="[Fact_Orders].[Product_Key].[All]" allUniqueName="[Fact_Orders].[Product_Key].[All]" dimensionUniqueName="[Fact_Orders]" displayFolder="" count="0" memberValueDatatype="130" unbalanced="0"/>
    <cacheHierarchy uniqueName="[Fact_Orders].[Supplier_Key]" caption="Supplier_Key" attribute="1" defaultMemberUniqueName="[Fact_Orders].[Supplier_Key].[All]" allUniqueName="[Fact_Orders].[Supplier_Key].[All]" dimensionUniqueName="[Fact_Orders]" displayFolder="" count="0" memberValueDatatype="130" unbalanced="0"/>
    <cacheHierarchy uniqueName="[Fact_Orders].[Warehouse_Key]" caption="Warehouse_Key" attribute="1" defaultMemberUniqueName="[Fact_Orders].[Warehouse_Key].[All]" allUniqueName="[Fact_Orders].[Warehouse_Key].[All]" dimensionUniqueName="[Fact_Orders]" displayFolder="" count="0" memberValueDatatype="130" unbalanced="0"/>
    <cacheHierarchy uniqueName="[Fact_Orders].[Customer_Location_Key]" caption="Customer_Location_Key" attribute="1" defaultMemberUniqueName="[Fact_Orders].[Customer_Location_Key].[All]" allUniqueName="[Fact_Orders].[Customer_Location_Key].[All]" dimensionUniqueName="[Fact_Orders]" displayFolder="" count="0" memberValueDatatype="130" unbalanced="0"/>
    <cacheHierarchy uniqueName="[Fact_Orders].[Quantity_Ordered]" caption="Quantity_Ordered" attribute="1" defaultMemberUniqueName="[Fact_Orders].[Quantity_Ordered].[All]" allUniqueName="[Fact_Orders].[Quantity_Ordered].[All]" dimensionUniqueName="[Fact_Orders]" displayFolder="" count="0" memberValueDatatype="20" unbalanced="0"/>
    <cacheHierarchy uniqueName="[Fact_Orders].[Quantity_Received]" caption="Quantity_Received" attribute="1" defaultMemberUniqueName="[Fact_Orders].[Quantity_Received].[All]" allUniqueName="[Fact_Orders].[Quantity_Received].[All]" dimensionUniqueName="[Fact_Orders]" displayFolder="" count="0" memberValueDatatype="20" unbalanced="0"/>
    <cacheHierarchy uniqueName="[Fact_Orders].[Quantity_Delivered]" caption="Quantity_Delivered" attribute="1" defaultMemberUniqueName="[Fact_Orders].[Quantity_Delivered].[All]" allUniqueName="[Fact_Orders].[Quantity_Delivered].[All]" dimensionUniqueName="[Fact_Orders]" displayFolder="" count="0" memberValueDatatype="20" unbalanced="0"/>
    <cacheHierarchy uniqueName="[Fact_Orders].[Unit_Cost]" caption="Unit_Cost" attribute="1" defaultMemberUniqueName="[Fact_Orders].[Unit_Cost].[All]" allUniqueName="[Fact_Orders].[Unit_Cost].[All]" dimensionUniqueName="[Fact_Orders]" displayFolder="" count="0" memberValueDatatype="5" unbalanced="0"/>
    <cacheHierarchy uniqueName="[Fact_Orders].[Selling_Price]" caption="Selling_Price" attribute="1" defaultMemberUniqueName="[Fact_Orders].[Selling_Price].[All]" allUniqueName="[Fact_Orders].[Selling_Price].[All]" dimensionUniqueName="[Fact_Orders]" displayFolder="" count="0" memberValueDatatype="5" unbalanced="0"/>
    <cacheHierarchy uniqueName="[Fact_Orders].[Shipping_Cost]" caption="Shipping_Cost" attribute="1" defaultMemberUniqueName="[Fact_Orders].[Shipping_Cost].[All]" allUniqueName="[Fact_Orders].[Shipping_Cost].[All]" dimensionUniqueName="[Fact_Orders]" displayFolder="" count="0" memberValueDatatype="5" unbalanced="0"/>
    <cacheHierarchy uniqueName="[Fact_Orders].[Order_Status]" caption="Order_Status" attribute="1" defaultMemberUniqueName="[Fact_Orders].[Order_Status].[All]" allUniqueName="[Fact_Orders].[Order_Status].[All]" dimensionUniqueName="[Fact_Orders]" displayFolder="" count="2" memberValueDatatype="130" unbalanced="0"/>
    <cacheHierarchy uniqueName="[Fact_Orders].[Total_Revenue.1]" caption="Total_Revenue.1" attribute="1" defaultMemberUniqueName="[Fact_Orders].[Total_Revenue.1].[All]" allUniqueName="[Fact_Orders].[Total_Revenue.1].[All]" dimensionUniqueName="[Fact_Orders]" displayFolder="" count="0" memberValueDatatype="20" unbalanced="0"/>
    <cacheHierarchy uniqueName="[Fact_Orders].[Total_Profit]" caption="Total_Profit" attribute="1" defaultMemberUniqueName="[Fact_Orders].[Total_Profit].[All]" allUniqueName="[Fact_Orders].[Total_Profit].[All]" dimensionUniqueName="[Fact_Orders]" displayFolder="" count="0" memberValueDatatype="5" unbalanced="0"/>
    <cacheHierarchy uniqueName="[Fact_Orders].[Fulfillment_Rate]" caption="Fulfillment_Rate" attribute="1" defaultMemberUniqueName="[Fact_Orders].[Fulfillment_Rate].[All]" allUniqueName="[Fact_Orders].[Fulfillment_Rate].[All]" dimensionUniqueName="[Fact_Orders]" displayFolder="" count="0" memberValueDatatype="5" unbalanced="0"/>
    <cacheHierarchy uniqueName="[Fact_Orders].[Total Sales]" caption="Total Sales" attribute="1" defaultMemberUniqueName="[Fact_Orders].[Total Sales].[All]" allUniqueName="[Fact_Orders].[Total Sales].[All]" dimensionUniqueName="[Fact_Orders]" displayFolder="" count="0" memberValueDatatype="20" unbalanced="0"/>
    <cacheHierarchy uniqueName="[Fact_Orders].[Total_Cost]" caption="Total_Cost" attribute="1" defaultMemberUniqueName="[Fact_Orders].[Total_Cost].[All]" allUniqueName="[Fact_Orders].[Total_Cost].[All]" dimensionUniqueName="[Fact_Orders]" displayFolder="" count="0" memberValueDatatype="20" unbalanced="0"/>
    <cacheHierarchy uniqueName="[Fact_Orders].[Gross_Profit]" caption="Gross_Profit" attribute="1" defaultMemberUniqueName="[Fact_Orders].[Gross_Profit].[All]" allUniqueName="[Fact_Orders].[Gross_Profit].[All]" dimensionUniqueName="[Fact_Orders]" displayFolder="" count="0" memberValueDatatype="20" unbalanced="0"/>
    <cacheHierarchy uniqueName="[Fact_Orders].[Net_Profit]" caption="Net_Profit" attribute="1" defaultMemberUniqueName="[Fact_Orders].[Net_Profit].[All]" allUniqueName="[Fact_Orders].[Net_Profit].[All]" dimensionUniqueName="[Fact_Orders]" displayFolder="" count="0" memberValueDatatype="20" unbalanced="0"/>
    <cacheHierarchy uniqueName="[Fact_Orders].[Order Date (Year)]" caption="Order Date (Year)" attribute="1" defaultMemberUniqueName="[Fact_Orders].[Order Date (Year)].[All]" allUniqueName="[Fact_Orders].[Order Date (Year)].[All]" dimensionUniqueName="[Fact_Orders]" displayFolder="" count="0" memberValueDatatype="130" unbalanced="0"/>
    <cacheHierarchy uniqueName="[Fact_Orders].[Order Date (Quarter)]" caption="Order Date (Quarter)" attribute="1" defaultMemberUniqueName="[Fact_Orders].[Order Date (Quarter)].[All]" allUniqueName="[Fact_Orders].[Order Date (Quarter)].[All]" dimensionUniqueName="[Fact_Orders]" displayFolder="" count="0" memberValueDatatype="130" unbalanced="0"/>
    <cacheHierarchy uniqueName="[Fact_Orders].[Order Date (Month)]" caption="Order Date (Month)" attribute="1" defaultMemberUniqueName="[Fact_Orders].[Order Date (Month)].[All]" allUniqueName="[Fact_Orders].[Order Date (Month)].[All]" dimensionUniqueName="[Fact_Orders]" displayFolder="" count="0" memberValueDatatype="130" unbalanced="0"/>
    <cacheHierarchy uniqueName="[Fact_Orders].[Order Date (Month Index)]" caption="Order Date (Month Index)" attribute="1" defaultMemberUniqueName="[Fact_Orders].[Order Date (Month Index)].[All]" allUniqueName="[Fact_Orders].[Order Date (Month Index)].[All]" dimensionUniqueName="[Fact_Orders]" displayFolder="" count="0" memberValueDatatype="20" unbalanced="0" hidden="1"/>
    <cacheHierarchy uniqueName="[Measures].[Total_Sales]" caption="Total_Sales" measure="1" displayFolder="" measureGroup="Fact_Orders" count="0"/>
    <cacheHierarchy uniqueName="[Measures].[Sals by pending]" caption="Sals by pending" measure="1" displayFolder="" measureGroup="Fact_Orders" count="0"/>
    <cacheHierarchy uniqueName="[Measures].[Sals byCompleted]" caption="Sals byCompleted" measure="1" displayFolder="" measureGroup="Fact_Orders" count="0"/>
    <cacheHierarchy uniqueName="[Measures].[Profit Margin %]" caption="Profit Margin %" measure="1" displayFolder="" measureGroup="Fact_Orders" count="0"/>
    <cacheHierarchy uniqueName="[Measures].[__XL_Count Dim_Locations]" caption="__XL_Count Dim_Locations" measure="1" displayFolder="" measureGroup="Dim_Locations" count="0" hidden="1"/>
    <cacheHierarchy uniqueName="[Measures].[__XL_Count Dim_Products]" caption="__XL_Count Dim_Products" measure="1" displayFolder="" measureGroup="Dim_Products" count="0" hidden="1"/>
    <cacheHierarchy uniqueName="[Measures].[__XL_Count Dim_Warehouses]" caption="__XL_Count Dim_Warehouses" measure="1" displayFolder="" measureGroup="Dim_Warehouses" count="0" hidden="1"/>
    <cacheHierarchy uniqueName="[Measures].[__XL_Count Dim_Suppliers]" caption="__XL_Count Dim_Suppliers" measure="1" displayFolder="" measureGroup="Dim_Suppliers"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Total Sales]" caption="Sum of Total Sales" measure="1" displayFolder="" measureGroup="Fact_Orders" count="0" hidden="1">
      <extLst>
        <ext xmlns:x15="http://schemas.microsoft.com/office/spreadsheetml/2010/11/main" uri="{B97F6D7D-B522-45F9-BDA1-12C45D357490}">
          <x15:cacheHierarchy aggregatedColumn="40"/>
        </ext>
      </extLst>
    </cacheHierarchy>
    <cacheHierarchy uniqueName="[Measures].[Sum of Total_Revenue.1]" caption="Sum of Total_Revenue.1" measure="1" displayFolder="" measureGroup="Fact_Orders" count="0" hidden="1">
      <extLst>
        <ext xmlns:x15="http://schemas.microsoft.com/office/spreadsheetml/2010/11/main" uri="{B97F6D7D-B522-45F9-BDA1-12C45D357490}">
          <x15:cacheHierarchy aggregatedColumn="37"/>
        </ext>
      </extLst>
    </cacheHierarchy>
    <cacheHierarchy uniqueName="[Measures].[Sum of Gross_Profit]" caption="Sum of Gross_Profit" measure="1" displayFolder="" measureGroup="Fact_Orders" count="0" hidden="1">
      <extLst>
        <ext xmlns:x15="http://schemas.microsoft.com/office/spreadsheetml/2010/11/main" uri="{B97F6D7D-B522-45F9-BDA1-12C45D357490}">
          <x15:cacheHierarchy aggregatedColumn="42"/>
        </ext>
      </extLst>
    </cacheHierarchy>
    <cacheHierarchy uniqueName="[Measures].[Sum of Net_Profit]" caption="Sum of Net_Profit" measure="1" displayFolder="" measureGroup="Fact_Orders" count="0" hidden="1">
      <extLst>
        <ext xmlns:x15="http://schemas.microsoft.com/office/spreadsheetml/2010/11/main" uri="{B97F6D7D-B522-45F9-BDA1-12C45D357490}">
          <x15:cacheHierarchy aggregatedColumn="43"/>
        </ext>
      </extLst>
    </cacheHierarchy>
    <cacheHierarchy uniqueName="[Measures].[Sum of Total_Cost]" caption="Sum of Total_Cost" measure="1" displayFolder="" measureGroup="Fact_Orders" count="0" hidden="1">
      <extLst>
        <ext xmlns:x15="http://schemas.microsoft.com/office/spreadsheetml/2010/11/main" uri="{B97F6D7D-B522-45F9-BDA1-12C45D357490}">
          <x15:cacheHierarchy aggregatedColumn="41"/>
        </ext>
      </extLst>
    </cacheHierarchy>
    <cacheHierarchy uniqueName="[Measures].[Sum of Fulfillment_Rate]" caption="Sum of Fulfillment_Rate" measure="1" displayFolder="" measureGroup="Fact_Orders" count="0" hidden="1">
      <extLst>
        <ext xmlns:x15="http://schemas.microsoft.com/office/spreadsheetml/2010/11/main" uri="{B97F6D7D-B522-45F9-BDA1-12C45D357490}">
          <x15:cacheHierarchy aggregatedColumn="39"/>
        </ext>
      </extLst>
    </cacheHierarchy>
    <cacheHierarchy uniqueName="[Measures].[Count of Order_ID.1]" caption="Count of Order_ID.1" measure="1" displayFolder="" measureGroup="Fact_Orders" count="0" hidden="1">
      <extLst>
        <ext xmlns:x15="http://schemas.microsoft.com/office/spreadsheetml/2010/11/main" uri="{B97F6D7D-B522-45F9-BDA1-12C45D357490}">
          <x15:cacheHierarchy aggregatedColumn="22"/>
        </ext>
      </extLst>
    </cacheHierarchy>
    <cacheHierarchy uniqueName="[Measures].[Sum of Lead_Time_Days]" caption="Sum of Lead_Time_Days" measure="1" displayFolder="" measureGroup="Dim_Products" count="0" hidden="1">
      <extLst>
        <ext xmlns:x15="http://schemas.microsoft.com/office/spreadsheetml/2010/11/main" uri="{B97F6D7D-B522-45F9-BDA1-12C45D357490}">
          <x15:cacheHierarchy aggregatedColumn="8"/>
        </ext>
      </extLst>
    </cacheHierarchy>
    <cacheHierarchy uniqueName="[Measures].[Average of Lead_Time_Days]" caption="Average of Lead_Time_Days" measure="1" displayFolder="" measureGroup="Dim_Products" count="0" oneField="1" hidden="1">
      <fieldsUsage count="1">
        <fieldUsage x="1"/>
      </fieldsUsage>
      <extLst>
        <ext xmlns:x15="http://schemas.microsoft.com/office/spreadsheetml/2010/11/main" uri="{B97F6D7D-B522-45F9-BDA1-12C45D357490}">
          <x15:cacheHierarchy aggregatedColumn="8"/>
        </ext>
      </extLst>
    </cacheHierarchy>
    <cacheHierarchy uniqueName="[Measures].[Average of Fulfillment_Rate]" caption="Average of Fulfillment_Rate" measure="1" displayFolder="" measureGroup="Fact_Orders" count="0" hidden="1">
      <extLst>
        <ext xmlns:x15="http://schemas.microsoft.com/office/spreadsheetml/2010/11/main" uri="{B97F6D7D-B522-45F9-BDA1-12C45D357490}">
          <x15:cacheHierarchy aggregatedColumn="39"/>
        </ext>
      </extLst>
    </cacheHierarchy>
    <cacheHierarchy uniqueName="[Measures].[Sum of Total Capacity]" caption="Sum of Total Capacity" measure="1" displayFolder="" measureGroup="Dim_Warehouses" count="0" hidden="1">
      <extLst>
        <ext xmlns:x15="http://schemas.microsoft.com/office/spreadsheetml/2010/11/main" uri="{B97F6D7D-B522-45F9-BDA1-12C45D357490}">
          <x15:cacheHierarchy aggregatedColumn="20"/>
        </ext>
      </extLst>
    </cacheHierarchy>
    <cacheHierarchy uniqueName="[Measures].[Sum of Avg Monthly Capacity]" caption="Sum of Avg Monthly Capacity" measure="1" displayFolder="" measureGroup="Dim_Warehouses" count="0" hidden="1">
      <extLst>
        <ext xmlns:x15="http://schemas.microsoft.com/office/spreadsheetml/2010/11/main" uri="{B97F6D7D-B522-45F9-BDA1-12C45D357490}">
          <x15:cacheHierarchy aggregatedColumn="21"/>
        </ext>
      </extLst>
    </cacheHierarchy>
    <cacheHierarchy uniqueName="[Measures].[Average of Avg Monthly Capacity]" caption="Average of Avg Monthly Capacity" measure="1" displayFolder="" measureGroup="Dim_Warehouses" count="0" hidden="1">
      <extLst>
        <ext xmlns:x15="http://schemas.microsoft.com/office/spreadsheetml/2010/11/main" uri="{B97F6D7D-B522-45F9-BDA1-12C45D357490}">
          <x15:cacheHierarchy aggregatedColumn="21"/>
        </ext>
      </extLst>
    </cacheHierarchy>
    <cacheHierarchy uniqueName="[Measures].[Sum of Supplier_Rating]" caption="Sum of Supplier_Rating" measure="1" displayFolder="" measureGroup="Dim_Suppliers" count="0" hidden="1">
      <extLst>
        <ext xmlns:x15="http://schemas.microsoft.com/office/spreadsheetml/2010/11/main" uri="{B97F6D7D-B522-45F9-BDA1-12C45D357490}">
          <x15:cacheHierarchy aggregatedColumn="12"/>
        </ext>
      </extLst>
    </cacheHierarchy>
    <cacheHierarchy uniqueName="[Measures].[Sum of Unit_Cost]" caption="Sum of Unit_Cost" measure="1" displayFolder="" measureGroup="Fact_Orders" count="0" hidden="1">
      <extLst>
        <ext xmlns:x15="http://schemas.microsoft.com/office/spreadsheetml/2010/11/main" uri="{B97F6D7D-B522-45F9-BDA1-12C45D357490}">
          <x15:cacheHierarchy aggregatedColumn="33"/>
        </ext>
      </extLst>
    </cacheHierarchy>
    <cacheHierarchy uniqueName="[Measures].[Average of Unit_Cost]" caption="Average of Unit_Cost" measure="1" displayFolder="" measureGroup="Fact_Orders" count="0" hidden="1">
      <extLst>
        <ext xmlns:x15="http://schemas.microsoft.com/office/spreadsheetml/2010/11/main" uri="{B97F6D7D-B522-45F9-BDA1-12C45D357490}">
          <x15:cacheHierarchy aggregatedColumn="33"/>
        </ext>
      </extLst>
    </cacheHierarchy>
    <cacheHierarchy uniqueName="[Measures].[Average of Supplier_Rating]" caption="Average of Supplier_Rating" measure="1" displayFolder="" measureGroup="Dim_Suppliers" count="0" hidden="1">
      <extLst>
        <ext xmlns:x15="http://schemas.microsoft.com/office/spreadsheetml/2010/11/main" uri="{B97F6D7D-B522-45F9-BDA1-12C45D357490}">
          <x15:cacheHierarchy aggregatedColumn="12"/>
        </ext>
      </extLst>
    </cacheHierarchy>
    <cacheHierarchy uniqueName="[Measures].[Distinct Count of Order_ID.1]" caption="Distinct Count of Order_ID.1" measure="1" displayFolder="" measureGroup="Fact_Orders" count="0" hidden="1">
      <extLst>
        <ext xmlns:x15="http://schemas.microsoft.com/office/spreadsheetml/2010/11/main" uri="{B97F6D7D-B522-45F9-BDA1-12C45D357490}">
          <x15:cacheHierarchy aggregatedColumn="22"/>
        </ext>
      </extLst>
    </cacheHierarchy>
  </cacheHierarchies>
  <kpis count="0"/>
  <dimensions count="6">
    <dimension name="Dim_Locations" uniqueName="[Dim_Locations]" caption="Dim_Locations"/>
    <dimension name="Dim_Products" uniqueName="[Dim_Products]" caption="Dim_Products"/>
    <dimension name="Dim_Suppliers" uniqueName="[Dim_Suppliers]" caption="Dim_Suppliers"/>
    <dimension name="Dim_Warehouses" uniqueName="[Dim_Warehouses]" caption="Dim_Warehouses"/>
    <dimension name="Fact_Orders" uniqueName="[Fact_Orders]" caption="Fact_Orders"/>
    <dimension measure="1" name="Measures" uniqueName="[Measures]" caption="Measures"/>
  </dimensions>
  <measureGroups count="5">
    <measureGroup name="Dim_Locations" caption="Dim_Locations"/>
    <measureGroup name="Dim_Products" caption="Dim_Products"/>
    <measureGroup name="Dim_Suppliers" caption="Dim_Suppliers"/>
    <measureGroup name="Dim_Warehouses" caption="Dim_Warehouses"/>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erhman" refreshedDate="46322.940049189812" createdVersion="7" refreshedVersion="7" minRefreshableVersion="3" recordCount="0" supportSubquery="1" supportAdvancedDrill="1" xr:uid="{96E60F6E-17E4-4DBB-B056-FF4DD41243C2}">
  <cacheSource type="external" connectionId="6"/>
  <cacheFields count="3">
    <cacheField name="[Dim_Products].[Category].[Category]" caption="Category" numFmtId="0" hierarchy="5" level="1">
      <sharedItems count="5">
        <s v="Apparel"/>
        <s v="Auto Parts"/>
        <s v="Electronics"/>
        <s v="Furniture"/>
        <s v="Toys"/>
      </sharedItems>
    </cacheField>
    <cacheField name="[Measures].[Sum of Total_Revenue.1]" caption="Sum of Total_Revenue.1" numFmtId="0" hierarchy="59" level="32767"/>
    <cacheField name="[Dim_Warehouses].[City].[City]" caption="City" numFmtId="0" hierarchy="16" level="1">
      <sharedItems containsSemiMixedTypes="0" containsNonDate="0" containsString="0"/>
    </cacheField>
  </cacheFields>
  <cacheHierarchies count="76">
    <cacheHierarchy uniqueName="[Dim_Locations].[Customer_Location_Key]" caption="Customer_Location_Key" attribute="1" defaultMemberUniqueName="[Dim_Locations].[Customer_Location_Key].[All]" allUniqueName="[Dim_Locations].[Customer_Location_Key].[All]" dimensionUniqueName="[Dim_Locations]" displayFolder="" count="0" memberValueDatatype="130" unbalanced="0"/>
    <cacheHierarchy uniqueName="[Dim_Locations].[Country]" caption="Country" attribute="1" defaultMemberUniqueName="[Dim_Locations].[Country].[All]" allUniqueName="[Dim_Locations].[Country].[All]" dimensionUniqueName="[Dim_Locations]" displayFolder="" count="0" memberValueDatatype="130" unbalanced="0"/>
    <cacheHierarchy uniqueName="[Dim_Locations].[City]" caption="City" attribute="1" defaultMemberUniqueName="[Dim_Locations].[City].[All]" allUniqueName="[Dim_Locations].[City].[All]" dimensionUniqueName="[Dim_Locations]" displayFolder="" count="0" memberValueDatatype="130" unbalanced="0"/>
    <cacheHierarchy uniqueName="[Dim_Products].[Product_Key]" caption="Product_Key" attribute="1" defaultMemberUniqueName="[Dim_Products].[Product_Key].[All]" allUniqueName="[Dim_Products].[Product_Key].[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0"/>
      </fieldsUsage>
    </cacheHierarchy>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Reorder_Level]" caption="Reorder_Level" attribute="1" defaultMemberUniqueName="[Dim_Products].[Reorder_Level].[All]" allUniqueName="[Dim_Products].[Reorder_Level].[All]" dimensionUniqueName="[Dim_Products]" displayFolder="" count="0" memberValueDatatype="20" unbalanced="0"/>
    <cacheHierarchy uniqueName="[Dim_Products].[Lead_Time_Days]" caption="Lead_Time_Days" attribute="1" defaultMemberUniqueName="[Dim_Products].[Lead_Time_Days].[All]" allUniqueName="[Dim_Products].[Lead_Time_Days].[All]" dimensionUniqueName="[Dim_Products]" displayFolder="" count="0" memberValueDatatype="20" unbalanced="0"/>
    <cacheHierarchy uniqueName="[Dim_Suppliers].[Supplier_Key]" caption="Supplier_Key" attribute="1" defaultMemberUniqueName="[Dim_Suppliers].[Supplier_Key].[All]" allUniqueName="[Dim_Suppliers].[Supplier_Key].[All]" dimensionUniqueName="[Dim_Suppliers]" displayFolder="" count="0" memberValueDatatype="130" unbalanced="0"/>
    <cacheHierarchy uniqueName="[Dim_Suppliers].[Supplier_Name.1]" caption="Supplier_Name.1" attribute="1" defaultMemberUniqueName="[Dim_Suppliers].[Supplier_Name.1].[All]" allUniqueName="[Dim_Suppliers].[Supplier_Name.1].[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Supplier_Rating]" caption="Supplier_Rating" attribute="1" defaultMemberUniqueName="[Dim_Suppliers].[Supplier_Rating].[All]" allUniqueName="[Dim_Suppliers].[Supplier_Rating].[All]" dimensionUniqueName="[Dim_Suppliers]" displayFolder="" count="0" memberValueDatatype="5" unbalanced="0"/>
    <cacheHierarchy uniqueName="[Dim_Suppliers].[Contract_Terms]" caption="Contract_Terms" attribute="1" defaultMemberUniqueName="[Dim_Suppliers].[Contract_Terms].[All]" allUniqueName="[Dim_Suppliers].[Contract_Terms].[All]" dimensionUniqueName="[Dim_Suppliers]" displayFolder="" count="0" memberValueDatatype="130" unbalanced="0"/>
    <cacheHierarchy uniqueName="[Dim_Warehouses].[Warehouse_Key]" caption="Warehouse_Key" attribute="1" defaultMemberUniqueName="[Dim_Warehouses].[Warehouse_Key].[All]" allUniqueName="[Dim_Warehouses].[Warehouse_Key].[All]" dimensionUniqueName="[Dim_Warehouses]" displayFolder="" count="0" memberValueDatatype="130" unbalanced="0"/>
    <cacheHierarchy uniqueName="[Dim_Warehouses].[Warehouse_Name]" caption="Warehouse_Name" attribute="1" defaultMemberUniqueName="[Dim_Warehouses].[Warehouse_Name].[All]" allUniqueName="[Dim_Warehouses].[Warehouse_Name].[All]" dimensionUniqueName="[Dim_Warehouses]" displayFolder="" count="2" memberValueDatatype="130" unbalanced="0"/>
    <cacheHierarchy uniqueName="[Dim_Warehouses].[City]" caption="City" attribute="1" defaultMemberUniqueName="[Dim_Warehouses].[City].[All]" allUniqueName="[Dim_Warehouses].[City].[All]" dimensionUniqueName="[Dim_Warehouses]" displayFolder="" count="2" memberValueDatatype="130" unbalanced="0">
      <fieldsUsage count="2">
        <fieldUsage x="-1"/>
        <fieldUsage x="2"/>
      </fieldsUsage>
    </cacheHierarchy>
    <cacheHierarchy uniqueName="[Dim_Warehouses].[Jan_Capacity_M3]" caption="Jan_Capacity_M3" attribute="1" defaultMemberUniqueName="[Dim_Warehouses].[Jan_Capacity_M3].[All]" allUniqueName="[Dim_Warehouses].[Jan_Capacity_M3].[All]" dimensionUniqueName="[Dim_Warehouses]" displayFolder="" count="0" memberValueDatatype="20" unbalanced="0"/>
    <cacheHierarchy uniqueName="[Dim_Warehouses].[Feb_Capacity_M3]" caption="Feb_Capacity_M3" attribute="1" defaultMemberUniqueName="[Dim_Warehouses].[Feb_Capacity_M3].[All]" allUniqueName="[Dim_Warehouses].[Feb_Capacity_M3].[All]" dimensionUniqueName="[Dim_Warehouses]" displayFolder="" count="0" memberValueDatatype="20" unbalanced="0"/>
    <cacheHierarchy uniqueName="[Dim_Warehouses].[Mar_Capacity_M3]" caption="Mar_Capacity_M3" attribute="1" defaultMemberUniqueName="[Dim_Warehouses].[Mar_Capacity_M3].[All]" allUniqueName="[Dim_Warehouses].[Mar_Capacity_M3].[All]" dimensionUniqueName="[Dim_Warehouses]" displayFolder="" count="0" memberValueDatatype="20" unbalanced="0"/>
    <cacheHierarchy uniqueName="[Dim_Warehouses].[Total Capacity]" caption="Total Capacity" attribute="1" defaultMemberUniqueName="[Dim_Warehouses].[Total Capacity].[All]" allUniqueName="[Dim_Warehouses].[Total Capacity].[All]" dimensionUniqueName="[Dim_Warehouses]" displayFolder="" count="0" memberValueDatatype="20" unbalanced="0"/>
    <cacheHierarchy uniqueName="[Dim_Warehouses].[Avg Monthly Capacity]" caption="Avg Monthly Capacity" attribute="1" defaultMemberUniqueName="[Dim_Warehouses].[Avg Monthly Capacity].[All]" allUniqueName="[Dim_Warehouses].[Avg Monthly Capacity].[All]" dimensionUniqueName="[Dim_Warehouses]" displayFolder="" count="0" memberValueDatatype="20" unbalanced="0"/>
    <cacheHierarchy uniqueName="[Fact_Orders].[Order_ID.1]" caption="Order_ID.1" attribute="1" defaultMemberUniqueName="[Fact_Orders].[Order_ID.1].[All]" allUniqueName="[Fact_Orders].[Order_ID.1].[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Expected_Delivery_Date]" caption="Expected_Delivery_Date" attribute="1" time="1" defaultMemberUniqueName="[Fact_Orders].[Expected_Delivery_Date].[All]" allUniqueName="[Fact_Orders].[Expected_Delivery_Date].[All]" dimensionUniqueName="[Fact_Orders]" displayFolder="" count="0" memberValueDatatype="7" unbalanced="0"/>
    <cacheHierarchy uniqueName="[Fact_Orders].[Product_Key]" caption="Product_Key" attribute="1" defaultMemberUniqueName="[Fact_Orders].[Product_Key].[All]" allUniqueName="[Fact_Orders].[Product_Key].[All]" dimensionUniqueName="[Fact_Orders]" displayFolder="" count="0" memberValueDatatype="130" unbalanced="0"/>
    <cacheHierarchy uniqueName="[Fact_Orders].[Supplier_Key]" caption="Supplier_Key" attribute="1" defaultMemberUniqueName="[Fact_Orders].[Supplier_Key].[All]" allUniqueName="[Fact_Orders].[Supplier_Key].[All]" dimensionUniqueName="[Fact_Orders]" displayFolder="" count="0" memberValueDatatype="130" unbalanced="0"/>
    <cacheHierarchy uniqueName="[Fact_Orders].[Warehouse_Key]" caption="Warehouse_Key" attribute="1" defaultMemberUniqueName="[Fact_Orders].[Warehouse_Key].[All]" allUniqueName="[Fact_Orders].[Warehouse_Key].[All]" dimensionUniqueName="[Fact_Orders]" displayFolder="" count="0" memberValueDatatype="130" unbalanced="0"/>
    <cacheHierarchy uniqueName="[Fact_Orders].[Customer_Location_Key]" caption="Customer_Location_Key" attribute="1" defaultMemberUniqueName="[Fact_Orders].[Customer_Location_Key].[All]" allUniqueName="[Fact_Orders].[Customer_Location_Key].[All]" dimensionUniqueName="[Fact_Orders]" displayFolder="" count="0" memberValueDatatype="130" unbalanced="0"/>
    <cacheHierarchy uniqueName="[Fact_Orders].[Quantity_Ordered]" caption="Quantity_Ordered" attribute="1" defaultMemberUniqueName="[Fact_Orders].[Quantity_Ordered].[All]" allUniqueName="[Fact_Orders].[Quantity_Ordered].[All]" dimensionUniqueName="[Fact_Orders]" displayFolder="" count="0" memberValueDatatype="20" unbalanced="0"/>
    <cacheHierarchy uniqueName="[Fact_Orders].[Quantity_Received]" caption="Quantity_Received" attribute="1" defaultMemberUniqueName="[Fact_Orders].[Quantity_Received].[All]" allUniqueName="[Fact_Orders].[Quantity_Received].[All]" dimensionUniqueName="[Fact_Orders]" displayFolder="" count="0" memberValueDatatype="20" unbalanced="0"/>
    <cacheHierarchy uniqueName="[Fact_Orders].[Quantity_Delivered]" caption="Quantity_Delivered" attribute="1" defaultMemberUniqueName="[Fact_Orders].[Quantity_Delivered].[All]" allUniqueName="[Fact_Orders].[Quantity_Delivered].[All]" dimensionUniqueName="[Fact_Orders]" displayFolder="" count="0" memberValueDatatype="20" unbalanced="0"/>
    <cacheHierarchy uniqueName="[Fact_Orders].[Unit_Cost]" caption="Unit_Cost" attribute="1" defaultMemberUniqueName="[Fact_Orders].[Unit_Cost].[All]" allUniqueName="[Fact_Orders].[Unit_Cost].[All]" dimensionUniqueName="[Fact_Orders]" displayFolder="" count="0" memberValueDatatype="5" unbalanced="0"/>
    <cacheHierarchy uniqueName="[Fact_Orders].[Selling_Price]" caption="Selling_Price" attribute="1" defaultMemberUniqueName="[Fact_Orders].[Selling_Price].[All]" allUniqueName="[Fact_Orders].[Selling_Price].[All]" dimensionUniqueName="[Fact_Orders]" displayFolder="" count="0" memberValueDatatype="5" unbalanced="0"/>
    <cacheHierarchy uniqueName="[Fact_Orders].[Shipping_Cost]" caption="Shipping_Cost" attribute="1" defaultMemberUniqueName="[Fact_Orders].[Shipping_Cost].[All]" allUniqueName="[Fact_Orders].[Shipping_Cost].[All]" dimensionUniqueName="[Fact_Orders]" displayFolder="" count="0" memberValueDatatype="5" unbalanced="0"/>
    <cacheHierarchy uniqueName="[Fact_Orders].[Order_Status]" caption="Order_Status" attribute="1" defaultMemberUniqueName="[Fact_Orders].[Order_Status].[All]" allUniqueName="[Fact_Orders].[Order_Status].[All]" dimensionUniqueName="[Fact_Orders]" displayFolder="" count="2" memberValueDatatype="130" unbalanced="0"/>
    <cacheHierarchy uniqueName="[Fact_Orders].[Total_Revenue.1]" caption="Total_Revenue.1" attribute="1" defaultMemberUniqueName="[Fact_Orders].[Total_Revenue.1].[All]" allUniqueName="[Fact_Orders].[Total_Revenue.1].[All]" dimensionUniqueName="[Fact_Orders]" displayFolder="" count="0" memberValueDatatype="20" unbalanced="0"/>
    <cacheHierarchy uniqueName="[Fact_Orders].[Total_Profit]" caption="Total_Profit" attribute="1" defaultMemberUniqueName="[Fact_Orders].[Total_Profit].[All]" allUniqueName="[Fact_Orders].[Total_Profit].[All]" dimensionUniqueName="[Fact_Orders]" displayFolder="" count="0" memberValueDatatype="5" unbalanced="0"/>
    <cacheHierarchy uniqueName="[Fact_Orders].[Fulfillment_Rate]" caption="Fulfillment_Rate" attribute="1" defaultMemberUniqueName="[Fact_Orders].[Fulfillment_Rate].[All]" allUniqueName="[Fact_Orders].[Fulfillment_Rate].[All]" dimensionUniqueName="[Fact_Orders]" displayFolder="" count="0" memberValueDatatype="5" unbalanced="0"/>
    <cacheHierarchy uniqueName="[Fact_Orders].[Total Sales]" caption="Total Sales" attribute="1" defaultMemberUniqueName="[Fact_Orders].[Total Sales].[All]" allUniqueName="[Fact_Orders].[Total Sales].[All]" dimensionUniqueName="[Fact_Orders]" displayFolder="" count="0" memberValueDatatype="20" unbalanced="0"/>
    <cacheHierarchy uniqueName="[Fact_Orders].[Total_Cost]" caption="Total_Cost" attribute="1" defaultMemberUniqueName="[Fact_Orders].[Total_Cost].[All]" allUniqueName="[Fact_Orders].[Total_Cost].[All]" dimensionUniqueName="[Fact_Orders]" displayFolder="" count="0" memberValueDatatype="20" unbalanced="0"/>
    <cacheHierarchy uniqueName="[Fact_Orders].[Gross_Profit]" caption="Gross_Profit" attribute="1" defaultMemberUniqueName="[Fact_Orders].[Gross_Profit].[All]" allUniqueName="[Fact_Orders].[Gross_Profit].[All]" dimensionUniqueName="[Fact_Orders]" displayFolder="" count="0" memberValueDatatype="20" unbalanced="0"/>
    <cacheHierarchy uniqueName="[Fact_Orders].[Net_Profit]" caption="Net_Profit" attribute="1" defaultMemberUniqueName="[Fact_Orders].[Net_Profit].[All]" allUniqueName="[Fact_Orders].[Net_Profit].[All]" dimensionUniqueName="[Fact_Orders]" displayFolder="" count="0" memberValueDatatype="20" unbalanced="0"/>
    <cacheHierarchy uniqueName="[Fact_Orders].[Order Date (Year)]" caption="Order Date (Year)" attribute="1" defaultMemberUniqueName="[Fact_Orders].[Order Date (Year)].[All]" allUniqueName="[Fact_Orders].[Order Date (Year)].[All]" dimensionUniqueName="[Fact_Orders]" displayFolder="" count="0" memberValueDatatype="130" unbalanced="0"/>
    <cacheHierarchy uniqueName="[Fact_Orders].[Order Date (Quarter)]" caption="Order Date (Quarter)" attribute="1" defaultMemberUniqueName="[Fact_Orders].[Order Date (Quarter)].[All]" allUniqueName="[Fact_Orders].[Order Date (Quarter)].[All]" dimensionUniqueName="[Fact_Orders]" displayFolder="" count="0" memberValueDatatype="130" unbalanced="0"/>
    <cacheHierarchy uniqueName="[Fact_Orders].[Order Date (Month)]" caption="Order Date (Month)" attribute="1" defaultMemberUniqueName="[Fact_Orders].[Order Date (Month)].[All]" allUniqueName="[Fact_Orders].[Order Date (Month)].[All]" dimensionUniqueName="[Fact_Orders]" displayFolder="" count="0" memberValueDatatype="130" unbalanced="0"/>
    <cacheHierarchy uniqueName="[Fact_Orders].[Order Date (Month Index)]" caption="Order Date (Month Index)" attribute="1" defaultMemberUniqueName="[Fact_Orders].[Order Date (Month Index)].[All]" allUniqueName="[Fact_Orders].[Order Date (Month Index)].[All]" dimensionUniqueName="[Fact_Orders]" displayFolder="" count="0" memberValueDatatype="20" unbalanced="0" hidden="1"/>
    <cacheHierarchy uniqueName="[Measures].[Total_Sales]" caption="Total_Sales" measure="1" displayFolder="" measureGroup="Fact_Orders" count="0"/>
    <cacheHierarchy uniqueName="[Measures].[Sals by pending]" caption="Sals by pending" measure="1" displayFolder="" measureGroup="Fact_Orders" count="0"/>
    <cacheHierarchy uniqueName="[Measures].[Sals byCompleted]" caption="Sals byCompleted" measure="1" displayFolder="" measureGroup="Fact_Orders" count="0"/>
    <cacheHierarchy uniqueName="[Measures].[Profit Margin %]" caption="Profit Margin %" measure="1" displayFolder="" measureGroup="Fact_Orders" count="0"/>
    <cacheHierarchy uniqueName="[Measures].[__XL_Count Dim_Locations]" caption="__XL_Count Dim_Locations" measure="1" displayFolder="" measureGroup="Dim_Locations" count="0" hidden="1"/>
    <cacheHierarchy uniqueName="[Measures].[__XL_Count Dim_Products]" caption="__XL_Count Dim_Products" measure="1" displayFolder="" measureGroup="Dim_Products" count="0" hidden="1"/>
    <cacheHierarchy uniqueName="[Measures].[__XL_Count Dim_Warehouses]" caption="__XL_Count Dim_Warehouses" measure="1" displayFolder="" measureGroup="Dim_Warehouses" count="0" hidden="1"/>
    <cacheHierarchy uniqueName="[Measures].[__XL_Count Dim_Suppliers]" caption="__XL_Count Dim_Suppliers" measure="1" displayFolder="" measureGroup="Dim_Suppliers"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Total Sales]" caption="Sum of Total Sales" measure="1" displayFolder="" measureGroup="Fact_Orders" count="0" hidden="1">
      <extLst>
        <ext xmlns:x15="http://schemas.microsoft.com/office/spreadsheetml/2010/11/main" uri="{B97F6D7D-B522-45F9-BDA1-12C45D357490}">
          <x15:cacheHierarchy aggregatedColumn="40"/>
        </ext>
      </extLst>
    </cacheHierarchy>
    <cacheHierarchy uniqueName="[Measures].[Sum of Total_Revenue.1]" caption="Sum of Total_Revenue.1" measure="1" displayFolder="" measureGroup="Fact_Orders"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Gross_Profit]" caption="Sum of Gross_Profit" measure="1" displayFolder="" measureGroup="Fact_Orders" count="0" hidden="1">
      <extLst>
        <ext xmlns:x15="http://schemas.microsoft.com/office/spreadsheetml/2010/11/main" uri="{B97F6D7D-B522-45F9-BDA1-12C45D357490}">
          <x15:cacheHierarchy aggregatedColumn="42"/>
        </ext>
      </extLst>
    </cacheHierarchy>
    <cacheHierarchy uniqueName="[Measures].[Sum of Net_Profit]" caption="Sum of Net_Profit" measure="1" displayFolder="" measureGroup="Fact_Orders" count="0" hidden="1">
      <extLst>
        <ext xmlns:x15="http://schemas.microsoft.com/office/spreadsheetml/2010/11/main" uri="{B97F6D7D-B522-45F9-BDA1-12C45D357490}">
          <x15:cacheHierarchy aggregatedColumn="43"/>
        </ext>
      </extLst>
    </cacheHierarchy>
    <cacheHierarchy uniqueName="[Measures].[Sum of Total_Cost]" caption="Sum of Total_Cost" measure="1" displayFolder="" measureGroup="Fact_Orders" count="0" hidden="1">
      <extLst>
        <ext xmlns:x15="http://schemas.microsoft.com/office/spreadsheetml/2010/11/main" uri="{B97F6D7D-B522-45F9-BDA1-12C45D357490}">
          <x15:cacheHierarchy aggregatedColumn="41"/>
        </ext>
      </extLst>
    </cacheHierarchy>
    <cacheHierarchy uniqueName="[Measures].[Sum of Fulfillment_Rate]" caption="Sum of Fulfillment_Rate" measure="1" displayFolder="" measureGroup="Fact_Orders" count="0" hidden="1">
      <extLst>
        <ext xmlns:x15="http://schemas.microsoft.com/office/spreadsheetml/2010/11/main" uri="{B97F6D7D-B522-45F9-BDA1-12C45D357490}">
          <x15:cacheHierarchy aggregatedColumn="39"/>
        </ext>
      </extLst>
    </cacheHierarchy>
    <cacheHierarchy uniqueName="[Measures].[Count of Order_ID.1]" caption="Count of Order_ID.1" measure="1" displayFolder="" measureGroup="Fact_Orders" count="0" hidden="1">
      <extLst>
        <ext xmlns:x15="http://schemas.microsoft.com/office/spreadsheetml/2010/11/main" uri="{B97F6D7D-B522-45F9-BDA1-12C45D357490}">
          <x15:cacheHierarchy aggregatedColumn="22"/>
        </ext>
      </extLst>
    </cacheHierarchy>
    <cacheHierarchy uniqueName="[Measures].[Sum of Lead_Time_Days]" caption="Sum of Lead_Time_Days" measure="1" displayFolder="" measureGroup="Dim_Products" count="0" hidden="1">
      <extLst>
        <ext xmlns:x15="http://schemas.microsoft.com/office/spreadsheetml/2010/11/main" uri="{B97F6D7D-B522-45F9-BDA1-12C45D357490}">
          <x15:cacheHierarchy aggregatedColumn="8"/>
        </ext>
      </extLst>
    </cacheHierarchy>
    <cacheHierarchy uniqueName="[Measures].[Average of Lead_Time_Days]" caption="Average of Lead_Time_Days" measure="1" displayFolder="" measureGroup="Dim_Products" count="0" hidden="1">
      <extLst>
        <ext xmlns:x15="http://schemas.microsoft.com/office/spreadsheetml/2010/11/main" uri="{B97F6D7D-B522-45F9-BDA1-12C45D357490}">
          <x15:cacheHierarchy aggregatedColumn="8"/>
        </ext>
      </extLst>
    </cacheHierarchy>
    <cacheHierarchy uniqueName="[Measures].[Average of Fulfillment_Rate]" caption="Average of Fulfillment_Rate" measure="1" displayFolder="" measureGroup="Fact_Orders" count="0" hidden="1">
      <extLst>
        <ext xmlns:x15="http://schemas.microsoft.com/office/spreadsheetml/2010/11/main" uri="{B97F6D7D-B522-45F9-BDA1-12C45D357490}">
          <x15:cacheHierarchy aggregatedColumn="39"/>
        </ext>
      </extLst>
    </cacheHierarchy>
    <cacheHierarchy uniqueName="[Measures].[Sum of Total Capacity]" caption="Sum of Total Capacity" measure="1" displayFolder="" measureGroup="Dim_Warehouses" count="0" hidden="1">
      <extLst>
        <ext xmlns:x15="http://schemas.microsoft.com/office/spreadsheetml/2010/11/main" uri="{B97F6D7D-B522-45F9-BDA1-12C45D357490}">
          <x15:cacheHierarchy aggregatedColumn="20"/>
        </ext>
      </extLst>
    </cacheHierarchy>
    <cacheHierarchy uniqueName="[Measures].[Sum of Avg Monthly Capacity]" caption="Sum of Avg Monthly Capacity" measure="1" displayFolder="" measureGroup="Dim_Warehouses" count="0" hidden="1">
      <extLst>
        <ext xmlns:x15="http://schemas.microsoft.com/office/spreadsheetml/2010/11/main" uri="{B97F6D7D-B522-45F9-BDA1-12C45D357490}">
          <x15:cacheHierarchy aggregatedColumn="21"/>
        </ext>
      </extLst>
    </cacheHierarchy>
    <cacheHierarchy uniqueName="[Measures].[Average of Avg Monthly Capacity]" caption="Average of Avg Monthly Capacity" measure="1" displayFolder="" measureGroup="Dim_Warehouses" count="0" hidden="1">
      <extLst>
        <ext xmlns:x15="http://schemas.microsoft.com/office/spreadsheetml/2010/11/main" uri="{B97F6D7D-B522-45F9-BDA1-12C45D357490}">
          <x15:cacheHierarchy aggregatedColumn="21"/>
        </ext>
      </extLst>
    </cacheHierarchy>
    <cacheHierarchy uniqueName="[Measures].[Sum of Supplier_Rating]" caption="Sum of Supplier_Rating" measure="1" displayFolder="" measureGroup="Dim_Suppliers" count="0" hidden="1">
      <extLst>
        <ext xmlns:x15="http://schemas.microsoft.com/office/spreadsheetml/2010/11/main" uri="{B97F6D7D-B522-45F9-BDA1-12C45D357490}">
          <x15:cacheHierarchy aggregatedColumn="12"/>
        </ext>
      </extLst>
    </cacheHierarchy>
    <cacheHierarchy uniqueName="[Measures].[Sum of Unit_Cost]" caption="Sum of Unit_Cost" measure="1" displayFolder="" measureGroup="Fact_Orders" count="0" hidden="1">
      <extLst>
        <ext xmlns:x15="http://schemas.microsoft.com/office/spreadsheetml/2010/11/main" uri="{B97F6D7D-B522-45F9-BDA1-12C45D357490}">
          <x15:cacheHierarchy aggregatedColumn="33"/>
        </ext>
      </extLst>
    </cacheHierarchy>
    <cacheHierarchy uniqueName="[Measures].[Average of Unit_Cost]" caption="Average of Unit_Cost" measure="1" displayFolder="" measureGroup="Fact_Orders" count="0" hidden="1">
      <extLst>
        <ext xmlns:x15="http://schemas.microsoft.com/office/spreadsheetml/2010/11/main" uri="{B97F6D7D-B522-45F9-BDA1-12C45D357490}">
          <x15:cacheHierarchy aggregatedColumn="33"/>
        </ext>
      </extLst>
    </cacheHierarchy>
    <cacheHierarchy uniqueName="[Measures].[Average of Supplier_Rating]" caption="Average of Supplier_Rating" measure="1" displayFolder="" measureGroup="Dim_Suppliers" count="0" hidden="1">
      <extLst>
        <ext xmlns:x15="http://schemas.microsoft.com/office/spreadsheetml/2010/11/main" uri="{B97F6D7D-B522-45F9-BDA1-12C45D357490}">
          <x15:cacheHierarchy aggregatedColumn="12"/>
        </ext>
      </extLst>
    </cacheHierarchy>
    <cacheHierarchy uniqueName="[Measures].[Distinct Count of Order_ID.1]" caption="Distinct Count of Order_ID.1" measure="1" displayFolder="" measureGroup="Fact_Orders" count="0" hidden="1">
      <extLst>
        <ext xmlns:x15="http://schemas.microsoft.com/office/spreadsheetml/2010/11/main" uri="{B97F6D7D-B522-45F9-BDA1-12C45D357490}">
          <x15:cacheHierarchy aggregatedColumn="22"/>
        </ext>
      </extLst>
    </cacheHierarchy>
  </cacheHierarchies>
  <kpis count="0"/>
  <dimensions count="6">
    <dimension name="Dim_Locations" uniqueName="[Dim_Locations]" caption="Dim_Locations"/>
    <dimension name="Dim_Products" uniqueName="[Dim_Products]" caption="Dim_Products"/>
    <dimension name="Dim_Suppliers" uniqueName="[Dim_Suppliers]" caption="Dim_Suppliers"/>
    <dimension name="Dim_Warehouses" uniqueName="[Dim_Warehouses]" caption="Dim_Warehouses"/>
    <dimension name="Fact_Orders" uniqueName="[Fact_Orders]" caption="Fact_Orders"/>
    <dimension measure="1" name="Measures" uniqueName="[Measures]" caption="Measures"/>
  </dimensions>
  <measureGroups count="5">
    <measureGroup name="Dim_Locations" caption="Dim_Locations"/>
    <measureGroup name="Dim_Products" caption="Dim_Products"/>
    <measureGroup name="Dim_Suppliers" caption="Dim_Suppliers"/>
    <measureGroup name="Dim_Warehouses" caption="Dim_Warehouses"/>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erhman" refreshedDate="46322.940049652774" createdVersion="7" refreshedVersion="7" minRefreshableVersion="3" recordCount="0" supportSubquery="1" supportAdvancedDrill="1" xr:uid="{C7D341CA-C4CB-456D-B2BF-049424E3D01A}">
  <cacheSource type="external" connectionId="6"/>
  <cacheFields count="5">
    <cacheField name="[Measures].[Sum of Total_Revenue.1]" caption="Sum of Total_Revenue.1" numFmtId="0" hierarchy="59" level="32767"/>
    <cacheField name="[Measures].[Sum of Gross_Profit]" caption="Sum of Gross_Profit" numFmtId="0" hierarchy="60" level="32767"/>
    <cacheField name="[Measures].[Sum of Net_Profit]" caption="Sum of Net_Profit" numFmtId="0" hierarchy="61" level="32767"/>
    <cacheField name="[Measures].[Sum of Total_Cost]" caption="Sum of Total_Cost" numFmtId="0" hierarchy="62" level="32767"/>
    <cacheField name="[Dim_Warehouses].[City].[City]" caption="City" numFmtId="0" hierarchy="16" level="1">
      <sharedItems containsSemiMixedTypes="0" containsNonDate="0" containsString="0"/>
    </cacheField>
  </cacheFields>
  <cacheHierarchies count="76">
    <cacheHierarchy uniqueName="[Dim_Locations].[Customer_Location_Key]" caption="Customer_Location_Key" attribute="1" defaultMemberUniqueName="[Dim_Locations].[Customer_Location_Key].[All]" allUniqueName="[Dim_Locations].[Customer_Location_Key].[All]" dimensionUniqueName="[Dim_Locations]" displayFolder="" count="0" memberValueDatatype="130" unbalanced="0"/>
    <cacheHierarchy uniqueName="[Dim_Locations].[Country]" caption="Country" attribute="1" defaultMemberUniqueName="[Dim_Locations].[Country].[All]" allUniqueName="[Dim_Locations].[Country].[All]" dimensionUniqueName="[Dim_Locations]" displayFolder="" count="0" memberValueDatatype="130" unbalanced="0"/>
    <cacheHierarchy uniqueName="[Dim_Locations].[City]" caption="City" attribute="1" defaultMemberUniqueName="[Dim_Locations].[City].[All]" allUniqueName="[Dim_Locations].[City].[All]" dimensionUniqueName="[Dim_Locations]" displayFolder="" count="0" memberValueDatatype="130" unbalanced="0"/>
    <cacheHierarchy uniqueName="[Dim_Products].[Product_Key]" caption="Product_Key" attribute="1" defaultMemberUniqueName="[Dim_Products].[Product_Key].[All]" allUniqueName="[Dim_Products].[Product_Key].[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Reorder_Level]" caption="Reorder_Level" attribute="1" defaultMemberUniqueName="[Dim_Products].[Reorder_Level].[All]" allUniqueName="[Dim_Products].[Reorder_Level].[All]" dimensionUniqueName="[Dim_Products]" displayFolder="" count="0" memberValueDatatype="20" unbalanced="0"/>
    <cacheHierarchy uniqueName="[Dim_Products].[Lead_Time_Days]" caption="Lead_Time_Days" attribute="1" defaultMemberUniqueName="[Dim_Products].[Lead_Time_Days].[All]" allUniqueName="[Dim_Products].[Lead_Time_Days].[All]" dimensionUniqueName="[Dim_Products]" displayFolder="" count="0" memberValueDatatype="20" unbalanced="0"/>
    <cacheHierarchy uniqueName="[Dim_Suppliers].[Supplier_Key]" caption="Supplier_Key" attribute="1" defaultMemberUniqueName="[Dim_Suppliers].[Supplier_Key].[All]" allUniqueName="[Dim_Suppliers].[Supplier_Key].[All]" dimensionUniqueName="[Dim_Suppliers]" displayFolder="" count="0" memberValueDatatype="130" unbalanced="0"/>
    <cacheHierarchy uniqueName="[Dim_Suppliers].[Supplier_Name.1]" caption="Supplier_Name.1" attribute="1" defaultMemberUniqueName="[Dim_Suppliers].[Supplier_Name.1].[All]" allUniqueName="[Dim_Suppliers].[Supplier_Name.1].[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Supplier_Rating]" caption="Supplier_Rating" attribute="1" defaultMemberUniqueName="[Dim_Suppliers].[Supplier_Rating].[All]" allUniqueName="[Dim_Suppliers].[Supplier_Rating].[All]" dimensionUniqueName="[Dim_Suppliers]" displayFolder="" count="0" memberValueDatatype="5" unbalanced="0"/>
    <cacheHierarchy uniqueName="[Dim_Suppliers].[Contract_Terms]" caption="Contract_Terms" attribute="1" defaultMemberUniqueName="[Dim_Suppliers].[Contract_Terms].[All]" allUniqueName="[Dim_Suppliers].[Contract_Terms].[All]" dimensionUniqueName="[Dim_Suppliers]" displayFolder="" count="0" memberValueDatatype="130" unbalanced="0"/>
    <cacheHierarchy uniqueName="[Dim_Warehouses].[Warehouse_Key]" caption="Warehouse_Key" attribute="1" defaultMemberUniqueName="[Dim_Warehouses].[Warehouse_Key].[All]" allUniqueName="[Dim_Warehouses].[Warehouse_Key].[All]" dimensionUniqueName="[Dim_Warehouses]" displayFolder="" count="0" memberValueDatatype="130" unbalanced="0"/>
    <cacheHierarchy uniqueName="[Dim_Warehouses].[Warehouse_Name]" caption="Warehouse_Name" attribute="1" defaultMemberUniqueName="[Dim_Warehouses].[Warehouse_Name].[All]" allUniqueName="[Dim_Warehouses].[Warehouse_Name].[All]" dimensionUniqueName="[Dim_Warehouses]" displayFolder="" count="2" memberValueDatatype="130" unbalanced="0"/>
    <cacheHierarchy uniqueName="[Dim_Warehouses].[City]" caption="City" attribute="1" defaultMemberUniqueName="[Dim_Warehouses].[City].[All]" allUniqueName="[Dim_Warehouses].[City].[All]" dimensionUniqueName="[Dim_Warehouses]" displayFolder="" count="2" memberValueDatatype="130" unbalanced="0">
      <fieldsUsage count="2">
        <fieldUsage x="-1"/>
        <fieldUsage x="4"/>
      </fieldsUsage>
    </cacheHierarchy>
    <cacheHierarchy uniqueName="[Dim_Warehouses].[Jan_Capacity_M3]" caption="Jan_Capacity_M3" attribute="1" defaultMemberUniqueName="[Dim_Warehouses].[Jan_Capacity_M3].[All]" allUniqueName="[Dim_Warehouses].[Jan_Capacity_M3].[All]" dimensionUniqueName="[Dim_Warehouses]" displayFolder="" count="0" memberValueDatatype="20" unbalanced="0"/>
    <cacheHierarchy uniqueName="[Dim_Warehouses].[Feb_Capacity_M3]" caption="Feb_Capacity_M3" attribute="1" defaultMemberUniqueName="[Dim_Warehouses].[Feb_Capacity_M3].[All]" allUniqueName="[Dim_Warehouses].[Feb_Capacity_M3].[All]" dimensionUniqueName="[Dim_Warehouses]" displayFolder="" count="0" memberValueDatatype="20" unbalanced="0"/>
    <cacheHierarchy uniqueName="[Dim_Warehouses].[Mar_Capacity_M3]" caption="Mar_Capacity_M3" attribute="1" defaultMemberUniqueName="[Dim_Warehouses].[Mar_Capacity_M3].[All]" allUniqueName="[Dim_Warehouses].[Mar_Capacity_M3].[All]" dimensionUniqueName="[Dim_Warehouses]" displayFolder="" count="0" memberValueDatatype="20" unbalanced="0"/>
    <cacheHierarchy uniqueName="[Dim_Warehouses].[Total Capacity]" caption="Total Capacity" attribute="1" defaultMemberUniqueName="[Dim_Warehouses].[Total Capacity].[All]" allUniqueName="[Dim_Warehouses].[Total Capacity].[All]" dimensionUniqueName="[Dim_Warehouses]" displayFolder="" count="0" memberValueDatatype="20" unbalanced="0"/>
    <cacheHierarchy uniqueName="[Dim_Warehouses].[Avg Monthly Capacity]" caption="Avg Monthly Capacity" attribute="1" defaultMemberUniqueName="[Dim_Warehouses].[Avg Monthly Capacity].[All]" allUniqueName="[Dim_Warehouses].[Avg Monthly Capacity].[All]" dimensionUniqueName="[Dim_Warehouses]" displayFolder="" count="0" memberValueDatatype="20" unbalanced="0"/>
    <cacheHierarchy uniqueName="[Fact_Orders].[Order_ID.1]" caption="Order_ID.1" attribute="1" defaultMemberUniqueName="[Fact_Orders].[Order_ID.1].[All]" allUniqueName="[Fact_Orders].[Order_ID.1].[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Expected_Delivery_Date]" caption="Expected_Delivery_Date" attribute="1" time="1" defaultMemberUniqueName="[Fact_Orders].[Expected_Delivery_Date].[All]" allUniqueName="[Fact_Orders].[Expected_Delivery_Date].[All]" dimensionUniqueName="[Fact_Orders]" displayFolder="" count="0" memberValueDatatype="7" unbalanced="0"/>
    <cacheHierarchy uniqueName="[Fact_Orders].[Product_Key]" caption="Product_Key" attribute="1" defaultMemberUniqueName="[Fact_Orders].[Product_Key].[All]" allUniqueName="[Fact_Orders].[Product_Key].[All]" dimensionUniqueName="[Fact_Orders]" displayFolder="" count="0" memberValueDatatype="130" unbalanced="0"/>
    <cacheHierarchy uniqueName="[Fact_Orders].[Supplier_Key]" caption="Supplier_Key" attribute="1" defaultMemberUniqueName="[Fact_Orders].[Supplier_Key].[All]" allUniqueName="[Fact_Orders].[Supplier_Key].[All]" dimensionUniqueName="[Fact_Orders]" displayFolder="" count="0" memberValueDatatype="130" unbalanced="0"/>
    <cacheHierarchy uniqueName="[Fact_Orders].[Warehouse_Key]" caption="Warehouse_Key" attribute="1" defaultMemberUniqueName="[Fact_Orders].[Warehouse_Key].[All]" allUniqueName="[Fact_Orders].[Warehouse_Key].[All]" dimensionUniqueName="[Fact_Orders]" displayFolder="" count="0" memberValueDatatype="130" unbalanced="0"/>
    <cacheHierarchy uniqueName="[Fact_Orders].[Customer_Location_Key]" caption="Customer_Location_Key" attribute="1" defaultMemberUniqueName="[Fact_Orders].[Customer_Location_Key].[All]" allUniqueName="[Fact_Orders].[Customer_Location_Key].[All]" dimensionUniqueName="[Fact_Orders]" displayFolder="" count="0" memberValueDatatype="130" unbalanced="0"/>
    <cacheHierarchy uniqueName="[Fact_Orders].[Quantity_Ordered]" caption="Quantity_Ordered" attribute="1" defaultMemberUniqueName="[Fact_Orders].[Quantity_Ordered].[All]" allUniqueName="[Fact_Orders].[Quantity_Ordered].[All]" dimensionUniqueName="[Fact_Orders]" displayFolder="" count="0" memberValueDatatype="20" unbalanced="0"/>
    <cacheHierarchy uniqueName="[Fact_Orders].[Quantity_Received]" caption="Quantity_Received" attribute="1" defaultMemberUniqueName="[Fact_Orders].[Quantity_Received].[All]" allUniqueName="[Fact_Orders].[Quantity_Received].[All]" dimensionUniqueName="[Fact_Orders]" displayFolder="" count="0" memberValueDatatype="20" unbalanced="0"/>
    <cacheHierarchy uniqueName="[Fact_Orders].[Quantity_Delivered]" caption="Quantity_Delivered" attribute="1" defaultMemberUniqueName="[Fact_Orders].[Quantity_Delivered].[All]" allUniqueName="[Fact_Orders].[Quantity_Delivered].[All]" dimensionUniqueName="[Fact_Orders]" displayFolder="" count="0" memberValueDatatype="20" unbalanced="0"/>
    <cacheHierarchy uniqueName="[Fact_Orders].[Unit_Cost]" caption="Unit_Cost" attribute="1" defaultMemberUniqueName="[Fact_Orders].[Unit_Cost].[All]" allUniqueName="[Fact_Orders].[Unit_Cost].[All]" dimensionUniqueName="[Fact_Orders]" displayFolder="" count="0" memberValueDatatype="5" unbalanced="0"/>
    <cacheHierarchy uniqueName="[Fact_Orders].[Selling_Price]" caption="Selling_Price" attribute="1" defaultMemberUniqueName="[Fact_Orders].[Selling_Price].[All]" allUniqueName="[Fact_Orders].[Selling_Price].[All]" dimensionUniqueName="[Fact_Orders]" displayFolder="" count="0" memberValueDatatype="5" unbalanced="0"/>
    <cacheHierarchy uniqueName="[Fact_Orders].[Shipping_Cost]" caption="Shipping_Cost" attribute="1" defaultMemberUniqueName="[Fact_Orders].[Shipping_Cost].[All]" allUniqueName="[Fact_Orders].[Shipping_Cost].[All]" dimensionUniqueName="[Fact_Orders]" displayFolder="" count="0" memberValueDatatype="5" unbalanced="0"/>
    <cacheHierarchy uniqueName="[Fact_Orders].[Order_Status]" caption="Order_Status" attribute="1" defaultMemberUniqueName="[Fact_Orders].[Order_Status].[All]" allUniqueName="[Fact_Orders].[Order_Status].[All]" dimensionUniqueName="[Fact_Orders]" displayFolder="" count="2" memberValueDatatype="130" unbalanced="0"/>
    <cacheHierarchy uniqueName="[Fact_Orders].[Total_Revenue.1]" caption="Total_Revenue.1" attribute="1" defaultMemberUniqueName="[Fact_Orders].[Total_Revenue.1].[All]" allUniqueName="[Fact_Orders].[Total_Revenue.1].[All]" dimensionUniqueName="[Fact_Orders]" displayFolder="" count="0" memberValueDatatype="20" unbalanced="0"/>
    <cacheHierarchy uniqueName="[Fact_Orders].[Total_Profit]" caption="Total_Profit" attribute="1" defaultMemberUniqueName="[Fact_Orders].[Total_Profit].[All]" allUniqueName="[Fact_Orders].[Total_Profit].[All]" dimensionUniqueName="[Fact_Orders]" displayFolder="" count="0" memberValueDatatype="5" unbalanced="0"/>
    <cacheHierarchy uniqueName="[Fact_Orders].[Fulfillment_Rate]" caption="Fulfillment_Rate" attribute="1" defaultMemberUniqueName="[Fact_Orders].[Fulfillment_Rate].[All]" allUniqueName="[Fact_Orders].[Fulfillment_Rate].[All]" dimensionUniqueName="[Fact_Orders]" displayFolder="" count="0" memberValueDatatype="5" unbalanced="0"/>
    <cacheHierarchy uniqueName="[Fact_Orders].[Total Sales]" caption="Total Sales" attribute="1" defaultMemberUniqueName="[Fact_Orders].[Total Sales].[All]" allUniqueName="[Fact_Orders].[Total Sales].[All]" dimensionUniqueName="[Fact_Orders]" displayFolder="" count="0" memberValueDatatype="20" unbalanced="0"/>
    <cacheHierarchy uniqueName="[Fact_Orders].[Total_Cost]" caption="Total_Cost" attribute="1" defaultMemberUniqueName="[Fact_Orders].[Total_Cost].[All]" allUniqueName="[Fact_Orders].[Total_Cost].[All]" dimensionUniqueName="[Fact_Orders]" displayFolder="" count="0" memberValueDatatype="20" unbalanced="0"/>
    <cacheHierarchy uniqueName="[Fact_Orders].[Gross_Profit]" caption="Gross_Profit" attribute="1" defaultMemberUniqueName="[Fact_Orders].[Gross_Profit].[All]" allUniqueName="[Fact_Orders].[Gross_Profit].[All]" dimensionUniqueName="[Fact_Orders]" displayFolder="" count="0" memberValueDatatype="20" unbalanced="0"/>
    <cacheHierarchy uniqueName="[Fact_Orders].[Net_Profit]" caption="Net_Profit" attribute="1" defaultMemberUniqueName="[Fact_Orders].[Net_Profit].[All]" allUniqueName="[Fact_Orders].[Net_Profit].[All]" dimensionUniqueName="[Fact_Orders]" displayFolder="" count="0" memberValueDatatype="20" unbalanced="0"/>
    <cacheHierarchy uniqueName="[Fact_Orders].[Order Date (Year)]" caption="Order Date (Year)" attribute="1" defaultMemberUniqueName="[Fact_Orders].[Order Date (Year)].[All]" allUniqueName="[Fact_Orders].[Order Date (Year)].[All]" dimensionUniqueName="[Fact_Orders]" displayFolder="" count="0" memberValueDatatype="130" unbalanced="0"/>
    <cacheHierarchy uniqueName="[Fact_Orders].[Order Date (Quarter)]" caption="Order Date (Quarter)" attribute="1" defaultMemberUniqueName="[Fact_Orders].[Order Date (Quarter)].[All]" allUniqueName="[Fact_Orders].[Order Date (Quarter)].[All]" dimensionUniqueName="[Fact_Orders]" displayFolder="" count="0" memberValueDatatype="130" unbalanced="0"/>
    <cacheHierarchy uniqueName="[Fact_Orders].[Order Date (Month)]" caption="Order Date (Month)" attribute="1" defaultMemberUniqueName="[Fact_Orders].[Order Date (Month)].[All]" allUniqueName="[Fact_Orders].[Order Date (Month)].[All]" dimensionUniqueName="[Fact_Orders]" displayFolder="" count="0" memberValueDatatype="130" unbalanced="0"/>
    <cacheHierarchy uniqueName="[Fact_Orders].[Order Date (Month Index)]" caption="Order Date (Month Index)" attribute="1" defaultMemberUniqueName="[Fact_Orders].[Order Date (Month Index)].[All]" allUniqueName="[Fact_Orders].[Order Date (Month Index)].[All]" dimensionUniqueName="[Fact_Orders]" displayFolder="" count="0" memberValueDatatype="20" unbalanced="0" hidden="1"/>
    <cacheHierarchy uniqueName="[Measures].[Total_Sales]" caption="Total_Sales" measure="1" displayFolder="" measureGroup="Fact_Orders" count="0"/>
    <cacheHierarchy uniqueName="[Measures].[Sals by pending]" caption="Sals by pending" measure="1" displayFolder="" measureGroup="Fact_Orders" count="0"/>
    <cacheHierarchy uniqueName="[Measures].[Sals byCompleted]" caption="Sals byCompleted" measure="1" displayFolder="" measureGroup="Fact_Orders" count="0"/>
    <cacheHierarchy uniqueName="[Measures].[Profit Margin %]" caption="Profit Margin %" measure="1" displayFolder="" measureGroup="Fact_Orders" count="0"/>
    <cacheHierarchy uniqueName="[Measures].[__XL_Count Dim_Locations]" caption="__XL_Count Dim_Locations" measure="1" displayFolder="" measureGroup="Dim_Locations" count="0" hidden="1"/>
    <cacheHierarchy uniqueName="[Measures].[__XL_Count Dim_Products]" caption="__XL_Count Dim_Products" measure="1" displayFolder="" measureGroup="Dim_Products" count="0" hidden="1"/>
    <cacheHierarchy uniqueName="[Measures].[__XL_Count Dim_Warehouses]" caption="__XL_Count Dim_Warehouses" measure="1" displayFolder="" measureGroup="Dim_Warehouses" count="0" hidden="1"/>
    <cacheHierarchy uniqueName="[Measures].[__XL_Count Dim_Suppliers]" caption="__XL_Count Dim_Suppliers" measure="1" displayFolder="" measureGroup="Dim_Suppliers"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Total Sales]" caption="Sum of Total Sales" measure="1" displayFolder="" measureGroup="Fact_Orders" count="0" hidden="1">
      <extLst>
        <ext xmlns:x15="http://schemas.microsoft.com/office/spreadsheetml/2010/11/main" uri="{B97F6D7D-B522-45F9-BDA1-12C45D357490}">
          <x15:cacheHierarchy aggregatedColumn="40"/>
        </ext>
      </extLst>
    </cacheHierarchy>
    <cacheHierarchy uniqueName="[Measures].[Sum of Total_Revenue.1]" caption="Sum of Total_Revenue.1" measure="1" displayFolder="" measureGroup="Fact_Orders" count="0" oneField="1" hidden="1">
      <fieldsUsage count="1">
        <fieldUsage x="0"/>
      </fieldsUsage>
      <extLst>
        <ext xmlns:x15="http://schemas.microsoft.com/office/spreadsheetml/2010/11/main" uri="{B97F6D7D-B522-45F9-BDA1-12C45D357490}">
          <x15:cacheHierarchy aggregatedColumn="37"/>
        </ext>
      </extLst>
    </cacheHierarchy>
    <cacheHierarchy uniqueName="[Measures].[Sum of Gross_Profit]" caption="Sum of Gross_Profit" measure="1" displayFolder="" measureGroup="Fact_Orders" count="0" oneField="1" hidden="1">
      <fieldsUsage count="1">
        <fieldUsage x="1"/>
      </fieldsUsage>
      <extLst>
        <ext xmlns:x15="http://schemas.microsoft.com/office/spreadsheetml/2010/11/main" uri="{B97F6D7D-B522-45F9-BDA1-12C45D357490}">
          <x15:cacheHierarchy aggregatedColumn="42"/>
        </ext>
      </extLst>
    </cacheHierarchy>
    <cacheHierarchy uniqueName="[Measures].[Sum of Net_Profit]" caption="Sum of Net_Profit" measure="1" displayFolder="" measureGroup="Fact_Orders" count="0" oneField="1" hidden="1">
      <fieldsUsage count="1">
        <fieldUsage x="2"/>
      </fieldsUsage>
      <extLst>
        <ext xmlns:x15="http://schemas.microsoft.com/office/spreadsheetml/2010/11/main" uri="{B97F6D7D-B522-45F9-BDA1-12C45D357490}">
          <x15:cacheHierarchy aggregatedColumn="43"/>
        </ext>
      </extLst>
    </cacheHierarchy>
    <cacheHierarchy uniqueName="[Measures].[Sum of Total_Cost]" caption="Sum of Total_Cost" measure="1" displayFolder="" measureGroup="Fact_Orders" count="0" oneField="1" hidden="1">
      <fieldsUsage count="1">
        <fieldUsage x="3"/>
      </fieldsUsage>
      <extLst>
        <ext xmlns:x15="http://schemas.microsoft.com/office/spreadsheetml/2010/11/main" uri="{B97F6D7D-B522-45F9-BDA1-12C45D357490}">
          <x15:cacheHierarchy aggregatedColumn="41"/>
        </ext>
      </extLst>
    </cacheHierarchy>
    <cacheHierarchy uniqueName="[Measures].[Sum of Fulfillment_Rate]" caption="Sum of Fulfillment_Rate" measure="1" displayFolder="" measureGroup="Fact_Orders" count="0" hidden="1">
      <extLst>
        <ext xmlns:x15="http://schemas.microsoft.com/office/spreadsheetml/2010/11/main" uri="{B97F6D7D-B522-45F9-BDA1-12C45D357490}">
          <x15:cacheHierarchy aggregatedColumn="39"/>
        </ext>
      </extLst>
    </cacheHierarchy>
    <cacheHierarchy uniqueName="[Measures].[Count of Order_ID.1]" caption="Count of Order_ID.1" measure="1" displayFolder="" measureGroup="Fact_Orders" count="0" hidden="1">
      <extLst>
        <ext xmlns:x15="http://schemas.microsoft.com/office/spreadsheetml/2010/11/main" uri="{B97F6D7D-B522-45F9-BDA1-12C45D357490}">
          <x15:cacheHierarchy aggregatedColumn="22"/>
        </ext>
      </extLst>
    </cacheHierarchy>
    <cacheHierarchy uniqueName="[Measures].[Sum of Lead_Time_Days]" caption="Sum of Lead_Time_Days" measure="1" displayFolder="" measureGroup="Dim_Products" count="0" hidden="1">
      <extLst>
        <ext xmlns:x15="http://schemas.microsoft.com/office/spreadsheetml/2010/11/main" uri="{B97F6D7D-B522-45F9-BDA1-12C45D357490}">
          <x15:cacheHierarchy aggregatedColumn="8"/>
        </ext>
      </extLst>
    </cacheHierarchy>
    <cacheHierarchy uniqueName="[Measures].[Average of Lead_Time_Days]" caption="Average of Lead_Time_Days" measure="1" displayFolder="" measureGroup="Dim_Products" count="0" hidden="1">
      <extLst>
        <ext xmlns:x15="http://schemas.microsoft.com/office/spreadsheetml/2010/11/main" uri="{B97F6D7D-B522-45F9-BDA1-12C45D357490}">
          <x15:cacheHierarchy aggregatedColumn="8"/>
        </ext>
      </extLst>
    </cacheHierarchy>
    <cacheHierarchy uniqueName="[Measures].[Average of Fulfillment_Rate]" caption="Average of Fulfillment_Rate" measure="1" displayFolder="" measureGroup="Fact_Orders" count="0" hidden="1">
      <extLst>
        <ext xmlns:x15="http://schemas.microsoft.com/office/spreadsheetml/2010/11/main" uri="{B97F6D7D-B522-45F9-BDA1-12C45D357490}">
          <x15:cacheHierarchy aggregatedColumn="39"/>
        </ext>
      </extLst>
    </cacheHierarchy>
    <cacheHierarchy uniqueName="[Measures].[Sum of Total Capacity]" caption="Sum of Total Capacity" measure="1" displayFolder="" measureGroup="Dim_Warehouses" count="0" hidden="1">
      <extLst>
        <ext xmlns:x15="http://schemas.microsoft.com/office/spreadsheetml/2010/11/main" uri="{B97F6D7D-B522-45F9-BDA1-12C45D357490}">
          <x15:cacheHierarchy aggregatedColumn="20"/>
        </ext>
      </extLst>
    </cacheHierarchy>
    <cacheHierarchy uniqueName="[Measures].[Sum of Avg Monthly Capacity]" caption="Sum of Avg Monthly Capacity" measure="1" displayFolder="" measureGroup="Dim_Warehouses" count="0" hidden="1">
      <extLst>
        <ext xmlns:x15="http://schemas.microsoft.com/office/spreadsheetml/2010/11/main" uri="{B97F6D7D-B522-45F9-BDA1-12C45D357490}">
          <x15:cacheHierarchy aggregatedColumn="21"/>
        </ext>
      </extLst>
    </cacheHierarchy>
    <cacheHierarchy uniqueName="[Measures].[Average of Avg Monthly Capacity]" caption="Average of Avg Monthly Capacity" measure="1" displayFolder="" measureGroup="Dim_Warehouses" count="0" hidden="1">
      <extLst>
        <ext xmlns:x15="http://schemas.microsoft.com/office/spreadsheetml/2010/11/main" uri="{B97F6D7D-B522-45F9-BDA1-12C45D357490}">
          <x15:cacheHierarchy aggregatedColumn="21"/>
        </ext>
      </extLst>
    </cacheHierarchy>
    <cacheHierarchy uniqueName="[Measures].[Sum of Supplier_Rating]" caption="Sum of Supplier_Rating" measure="1" displayFolder="" measureGroup="Dim_Suppliers" count="0" hidden="1">
      <extLst>
        <ext xmlns:x15="http://schemas.microsoft.com/office/spreadsheetml/2010/11/main" uri="{B97F6D7D-B522-45F9-BDA1-12C45D357490}">
          <x15:cacheHierarchy aggregatedColumn="12"/>
        </ext>
      </extLst>
    </cacheHierarchy>
    <cacheHierarchy uniqueName="[Measures].[Sum of Unit_Cost]" caption="Sum of Unit_Cost" measure="1" displayFolder="" measureGroup="Fact_Orders" count="0" hidden="1">
      <extLst>
        <ext xmlns:x15="http://schemas.microsoft.com/office/spreadsheetml/2010/11/main" uri="{B97F6D7D-B522-45F9-BDA1-12C45D357490}">
          <x15:cacheHierarchy aggregatedColumn="33"/>
        </ext>
      </extLst>
    </cacheHierarchy>
    <cacheHierarchy uniqueName="[Measures].[Average of Unit_Cost]" caption="Average of Unit_Cost" measure="1" displayFolder="" measureGroup="Fact_Orders" count="0" hidden="1">
      <extLst>
        <ext xmlns:x15="http://schemas.microsoft.com/office/spreadsheetml/2010/11/main" uri="{B97F6D7D-B522-45F9-BDA1-12C45D357490}">
          <x15:cacheHierarchy aggregatedColumn="33"/>
        </ext>
      </extLst>
    </cacheHierarchy>
    <cacheHierarchy uniqueName="[Measures].[Average of Supplier_Rating]" caption="Average of Supplier_Rating" measure="1" displayFolder="" measureGroup="Dim_Suppliers" count="0" hidden="1">
      <extLst>
        <ext xmlns:x15="http://schemas.microsoft.com/office/spreadsheetml/2010/11/main" uri="{B97F6D7D-B522-45F9-BDA1-12C45D357490}">
          <x15:cacheHierarchy aggregatedColumn="12"/>
        </ext>
      </extLst>
    </cacheHierarchy>
    <cacheHierarchy uniqueName="[Measures].[Distinct Count of Order_ID.1]" caption="Distinct Count of Order_ID.1" measure="1" displayFolder="" measureGroup="Fact_Orders" count="0" hidden="1">
      <extLst>
        <ext xmlns:x15="http://schemas.microsoft.com/office/spreadsheetml/2010/11/main" uri="{B97F6D7D-B522-45F9-BDA1-12C45D357490}">
          <x15:cacheHierarchy aggregatedColumn="22"/>
        </ext>
      </extLst>
    </cacheHierarchy>
  </cacheHierarchies>
  <kpis count="0"/>
  <dimensions count="6">
    <dimension name="Dim_Locations" uniqueName="[Dim_Locations]" caption="Dim_Locations"/>
    <dimension name="Dim_Products" uniqueName="[Dim_Products]" caption="Dim_Products"/>
    <dimension name="Dim_Suppliers" uniqueName="[Dim_Suppliers]" caption="Dim_Suppliers"/>
    <dimension name="Dim_Warehouses" uniqueName="[Dim_Warehouses]" caption="Dim_Warehouses"/>
    <dimension name="Fact_Orders" uniqueName="[Fact_Orders]" caption="Fact_Orders"/>
    <dimension measure="1" name="Measures" uniqueName="[Measures]" caption="Measures"/>
  </dimensions>
  <measureGroups count="5">
    <measureGroup name="Dim_Locations" caption="Dim_Locations"/>
    <measureGroup name="Dim_Products" caption="Dim_Products"/>
    <measureGroup name="Dim_Suppliers" caption="Dim_Suppliers"/>
    <measureGroup name="Dim_Warehouses" caption="Dim_Warehouses"/>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erhman" refreshedDate="46322.940049999997" createdVersion="7" refreshedVersion="7" minRefreshableVersion="3" recordCount="0" supportSubquery="1" supportAdvancedDrill="1" xr:uid="{DAE3CC7A-2954-43CA-A240-08F3A863FE5F}">
  <cacheSource type="external" connectionId="6"/>
  <cacheFields count="3">
    <cacheField name="[Fact_Orders].[Order_Status].[Order_Status]" caption="Order_Status" numFmtId="0" hierarchy="36" level="1">
      <sharedItems count="4">
        <s v="Cancelled"/>
        <s v="Completed"/>
        <s v="Delayed"/>
        <s v="Pending"/>
      </sharedItems>
    </cacheField>
    <cacheField name="[Measures].[Count of Order_ID.1]" caption="Count of Order_ID.1" numFmtId="0" hierarchy="64" level="32767"/>
    <cacheField name="[Dim_Warehouses].[City].[City]" caption="City" numFmtId="0" hierarchy="16" level="1">
      <sharedItems containsSemiMixedTypes="0" containsNonDate="0" containsString="0"/>
    </cacheField>
  </cacheFields>
  <cacheHierarchies count="76">
    <cacheHierarchy uniqueName="[Dim_Locations].[Customer_Location_Key]" caption="Customer_Location_Key" attribute="1" defaultMemberUniqueName="[Dim_Locations].[Customer_Location_Key].[All]" allUniqueName="[Dim_Locations].[Customer_Location_Key].[All]" dimensionUniqueName="[Dim_Locations]" displayFolder="" count="0" memberValueDatatype="130" unbalanced="0"/>
    <cacheHierarchy uniqueName="[Dim_Locations].[Country]" caption="Country" attribute="1" defaultMemberUniqueName="[Dim_Locations].[Country].[All]" allUniqueName="[Dim_Locations].[Country].[All]" dimensionUniqueName="[Dim_Locations]" displayFolder="" count="0" memberValueDatatype="130" unbalanced="0"/>
    <cacheHierarchy uniqueName="[Dim_Locations].[City]" caption="City" attribute="1" defaultMemberUniqueName="[Dim_Locations].[City].[All]" allUniqueName="[Dim_Locations].[City].[All]" dimensionUniqueName="[Dim_Locations]" displayFolder="" count="0" memberValueDatatype="130" unbalanced="0"/>
    <cacheHierarchy uniqueName="[Dim_Products].[Product_Key]" caption="Product_Key" attribute="1" defaultMemberUniqueName="[Dim_Products].[Product_Key].[All]" allUniqueName="[Dim_Products].[Product_Key].[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Reorder_Level]" caption="Reorder_Level" attribute="1" defaultMemberUniqueName="[Dim_Products].[Reorder_Level].[All]" allUniqueName="[Dim_Products].[Reorder_Level].[All]" dimensionUniqueName="[Dim_Products]" displayFolder="" count="0" memberValueDatatype="20" unbalanced="0"/>
    <cacheHierarchy uniqueName="[Dim_Products].[Lead_Time_Days]" caption="Lead_Time_Days" attribute="1" defaultMemberUniqueName="[Dim_Products].[Lead_Time_Days].[All]" allUniqueName="[Dim_Products].[Lead_Time_Days].[All]" dimensionUniqueName="[Dim_Products]" displayFolder="" count="0" memberValueDatatype="20" unbalanced="0"/>
    <cacheHierarchy uniqueName="[Dim_Suppliers].[Supplier_Key]" caption="Supplier_Key" attribute="1" defaultMemberUniqueName="[Dim_Suppliers].[Supplier_Key].[All]" allUniqueName="[Dim_Suppliers].[Supplier_Key].[All]" dimensionUniqueName="[Dim_Suppliers]" displayFolder="" count="0" memberValueDatatype="130" unbalanced="0"/>
    <cacheHierarchy uniqueName="[Dim_Suppliers].[Supplier_Name.1]" caption="Supplier_Name.1" attribute="1" defaultMemberUniqueName="[Dim_Suppliers].[Supplier_Name.1].[All]" allUniqueName="[Dim_Suppliers].[Supplier_Name.1].[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Supplier_Rating]" caption="Supplier_Rating" attribute="1" defaultMemberUniqueName="[Dim_Suppliers].[Supplier_Rating].[All]" allUniqueName="[Dim_Suppliers].[Supplier_Rating].[All]" dimensionUniqueName="[Dim_Suppliers]" displayFolder="" count="0" memberValueDatatype="5" unbalanced="0"/>
    <cacheHierarchy uniqueName="[Dim_Suppliers].[Contract_Terms]" caption="Contract_Terms" attribute="1" defaultMemberUniqueName="[Dim_Suppliers].[Contract_Terms].[All]" allUniqueName="[Dim_Suppliers].[Contract_Terms].[All]" dimensionUniqueName="[Dim_Suppliers]" displayFolder="" count="0" memberValueDatatype="130" unbalanced="0"/>
    <cacheHierarchy uniqueName="[Dim_Warehouses].[Warehouse_Key]" caption="Warehouse_Key" attribute="1" defaultMemberUniqueName="[Dim_Warehouses].[Warehouse_Key].[All]" allUniqueName="[Dim_Warehouses].[Warehouse_Key].[All]" dimensionUniqueName="[Dim_Warehouses]" displayFolder="" count="0" memberValueDatatype="130" unbalanced="0"/>
    <cacheHierarchy uniqueName="[Dim_Warehouses].[Warehouse_Name]" caption="Warehouse_Name" attribute="1" defaultMemberUniqueName="[Dim_Warehouses].[Warehouse_Name].[All]" allUniqueName="[Dim_Warehouses].[Warehouse_Name].[All]" dimensionUniqueName="[Dim_Warehouses]" displayFolder="" count="2" memberValueDatatype="130" unbalanced="0"/>
    <cacheHierarchy uniqueName="[Dim_Warehouses].[City]" caption="City" attribute="1" defaultMemberUniqueName="[Dim_Warehouses].[City].[All]" allUniqueName="[Dim_Warehouses].[City].[All]" dimensionUniqueName="[Dim_Warehouses]" displayFolder="" count="2" memberValueDatatype="130" unbalanced="0">
      <fieldsUsage count="2">
        <fieldUsage x="-1"/>
        <fieldUsage x="2"/>
      </fieldsUsage>
    </cacheHierarchy>
    <cacheHierarchy uniqueName="[Dim_Warehouses].[Jan_Capacity_M3]" caption="Jan_Capacity_M3" attribute="1" defaultMemberUniqueName="[Dim_Warehouses].[Jan_Capacity_M3].[All]" allUniqueName="[Dim_Warehouses].[Jan_Capacity_M3].[All]" dimensionUniqueName="[Dim_Warehouses]" displayFolder="" count="0" memberValueDatatype="20" unbalanced="0"/>
    <cacheHierarchy uniqueName="[Dim_Warehouses].[Feb_Capacity_M3]" caption="Feb_Capacity_M3" attribute="1" defaultMemberUniqueName="[Dim_Warehouses].[Feb_Capacity_M3].[All]" allUniqueName="[Dim_Warehouses].[Feb_Capacity_M3].[All]" dimensionUniqueName="[Dim_Warehouses]" displayFolder="" count="0" memberValueDatatype="20" unbalanced="0"/>
    <cacheHierarchy uniqueName="[Dim_Warehouses].[Mar_Capacity_M3]" caption="Mar_Capacity_M3" attribute="1" defaultMemberUniqueName="[Dim_Warehouses].[Mar_Capacity_M3].[All]" allUniqueName="[Dim_Warehouses].[Mar_Capacity_M3].[All]" dimensionUniqueName="[Dim_Warehouses]" displayFolder="" count="0" memberValueDatatype="20" unbalanced="0"/>
    <cacheHierarchy uniqueName="[Dim_Warehouses].[Total Capacity]" caption="Total Capacity" attribute="1" defaultMemberUniqueName="[Dim_Warehouses].[Total Capacity].[All]" allUniqueName="[Dim_Warehouses].[Total Capacity].[All]" dimensionUniqueName="[Dim_Warehouses]" displayFolder="" count="0" memberValueDatatype="20" unbalanced="0"/>
    <cacheHierarchy uniqueName="[Dim_Warehouses].[Avg Monthly Capacity]" caption="Avg Monthly Capacity" attribute="1" defaultMemberUniqueName="[Dim_Warehouses].[Avg Monthly Capacity].[All]" allUniqueName="[Dim_Warehouses].[Avg Monthly Capacity].[All]" dimensionUniqueName="[Dim_Warehouses]" displayFolder="" count="0" memberValueDatatype="20" unbalanced="0"/>
    <cacheHierarchy uniqueName="[Fact_Orders].[Order_ID.1]" caption="Order_ID.1" attribute="1" defaultMemberUniqueName="[Fact_Orders].[Order_ID.1].[All]" allUniqueName="[Fact_Orders].[Order_ID.1].[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Expected_Delivery_Date]" caption="Expected_Delivery_Date" attribute="1" time="1" defaultMemberUniqueName="[Fact_Orders].[Expected_Delivery_Date].[All]" allUniqueName="[Fact_Orders].[Expected_Delivery_Date].[All]" dimensionUniqueName="[Fact_Orders]" displayFolder="" count="0" memberValueDatatype="7" unbalanced="0"/>
    <cacheHierarchy uniqueName="[Fact_Orders].[Product_Key]" caption="Product_Key" attribute="1" defaultMemberUniqueName="[Fact_Orders].[Product_Key].[All]" allUniqueName="[Fact_Orders].[Product_Key].[All]" dimensionUniqueName="[Fact_Orders]" displayFolder="" count="0" memberValueDatatype="130" unbalanced="0"/>
    <cacheHierarchy uniqueName="[Fact_Orders].[Supplier_Key]" caption="Supplier_Key" attribute="1" defaultMemberUniqueName="[Fact_Orders].[Supplier_Key].[All]" allUniqueName="[Fact_Orders].[Supplier_Key].[All]" dimensionUniqueName="[Fact_Orders]" displayFolder="" count="0" memberValueDatatype="130" unbalanced="0"/>
    <cacheHierarchy uniqueName="[Fact_Orders].[Warehouse_Key]" caption="Warehouse_Key" attribute="1" defaultMemberUniqueName="[Fact_Orders].[Warehouse_Key].[All]" allUniqueName="[Fact_Orders].[Warehouse_Key].[All]" dimensionUniqueName="[Fact_Orders]" displayFolder="" count="0" memberValueDatatype="130" unbalanced="0"/>
    <cacheHierarchy uniqueName="[Fact_Orders].[Customer_Location_Key]" caption="Customer_Location_Key" attribute="1" defaultMemberUniqueName="[Fact_Orders].[Customer_Location_Key].[All]" allUniqueName="[Fact_Orders].[Customer_Location_Key].[All]" dimensionUniqueName="[Fact_Orders]" displayFolder="" count="0" memberValueDatatype="130" unbalanced="0"/>
    <cacheHierarchy uniqueName="[Fact_Orders].[Quantity_Ordered]" caption="Quantity_Ordered" attribute="1" defaultMemberUniqueName="[Fact_Orders].[Quantity_Ordered].[All]" allUniqueName="[Fact_Orders].[Quantity_Ordered].[All]" dimensionUniqueName="[Fact_Orders]" displayFolder="" count="0" memberValueDatatype="20" unbalanced="0"/>
    <cacheHierarchy uniqueName="[Fact_Orders].[Quantity_Received]" caption="Quantity_Received" attribute="1" defaultMemberUniqueName="[Fact_Orders].[Quantity_Received].[All]" allUniqueName="[Fact_Orders].[Quantity_Received].[All]" dimensionUniqueName="[Fact_Orders]" displayFolder="" count="0" memberValueDatatype="20" unbalanced="0"/>
    <cacheHierarchy uniqueName="[Fact_Orders].[Quantity_Delivered]" caption="Quantity_Delivered" attribute="1" defaultMemberUniqueName="[Fact_Orders].[Quantity_Delivered].[All]" allUniqueName="[Fact_Orders].[Quantity_Delivered].[All]" dimensionUniqueName="[Fact_Orders]" displayFolder="" count="0" memberValueDatatype="20" unbalanced="0"/>
    <cacheHierarchy uniqueName="[Fact_Orders].[Unit_Cost]" caption="Unit_Cost" attribute="1" defaultMemberUniqueName="[Fact_Orders].[Unit_Cost].[All]" allUniqueName="[Fact_Orders].[Unit_Cost].[All]" dimensionUniqueName="[Fact_Orders]" displayFolder="" count="0" memberValueDatatype="5" unbalanced="0"/>
    <cacheHierarchy uniqueName="[Fact_Orders].[Selling_Price]" caption="Selling_Price" attribute="1" defaultMemberUniqueName="[Fact_Orders].[Selling_Price].[All]" allUniqueName="[Fact_Orders].[Selling_Price].[All]" dimensionUniqueName="[Fact_Orders]" displayFolder="" count="0" memberValueDatatype="5" unbalanced="0"/>
    <cacheHierarchy uniqueName="[Fact_Orders].[Shipping_Cost]" caption="Shipping_Cost" attribute="1" defaultMemberUniqueName="[Fact_Orders].[Shipping_Cost].[All]" allUniqueName="[Fact_Orders].[Shipping_Cost].[All]" dimensionUniqueName="[Fact_Orders]" displayFolder="" count="0" memberValueDatatype="5" unbalanced="0"/>
    <cacheHierarchy uniqueName="[Fact_Orders].[Order_Status]" caption="Order_Status" attribute="1" defaultMemberUniqueName="[Fact_Orders].[Order_Status].[All]" allUniqueName="[Fact_Orders].[Order_Status].[All]" dimensionUniqueName="[Fact_Orders]" displayFolder="" count="2" memberValueDatatype="130" unbalanced="0">
      <fieldsUsage count="2">
        <fieldUsage x="-1"/>
        <fieldUsage x="0"/>
      </fieldsUsage>
    </cacheHierarchy>
    <cacheHierarchy uniqueName="[Fact_Orders].[Total_Revenue.1]" caption="Total_Revenue.1" attribute="1" defaultMemberUniqueName="[Fact_Orders].[Total_Revenue.1].[All]" allUniqueName="[Fact_Orders].[Total_Revenue.1].[All]" dimensionUniqueName="[Fact_Orders]" displayFolder="" count="0" memberValueDatatype="20" unbalanced="0"/>
    <cacheHierarchy uniqueName="[Fact_Orders].[Total_Profit]" caption="Total_Profit" attribute="1" defaultMemberUniqueName="[Fact_Orders].[Total_Profit].[All]" allUniqueName="[Fact_Orders].[Total_Profit].[All]" dimensionUniqueName="[Fact_Orders]" displayFolder="" count="0" memberValueDatatype="5" unbalanced="0"/>
    <cacheHierarchy uniqueName="[Fact_Orders].[Fulfillment_Rate]" caption="Fulfillment_Rate" attribute="1" defaultMemberUniqueName="[Fact_Orders].[Fulfillment_Rate].[All]" allUniqueName="[Fact_Orders].[Fulfillment_Rate].[All]" dimensionUniqueName="[Fact_Orders]" displayFolder="" count="0" memberValueDatatype="5" unbalanced="0"/>
    <cacheHierarchy uniqueName="[Fact_Orders].[Total Sales]" caption="Total Sales" attribute="1" defaultMemberUniqueName="[Fact_Orders].[Total Sales].[All]" allUniqueName="[Fact_Orders].[Total Sales].[All]" dimensionUniqueName="[Fact_Orders]" displayFolder="" count="0" memberValueDatatype="20" unbalanced="0"/>
    <cacheHierarchy uniqueName="[Fact_Orders].[Total_Cost]" caption="Total_Cost" attribute="1" defaultMemberUniqueName="[Fact_Orders].[Total_Cost].[All]" allUniqueName="[Fact_Orders].[Total_Cost].[All]" dimensionUniqueName="[Fact_Orders]" displayFolder="" count="0" memberValueDatatype="20" unbalanced="0"/>
    <cacheHierarchy uniqueName="[Fact_Orders].[Gross_Profit]" caption="Gross_Profit" attribute="1" defaultMemberUniqueName="[Fact_Orders].[Gross_Profit].[All]" allUniqueName="[Fact_Orders].[Gross_Profit].[All]" dimensionUniqueName="[Fact_Orders]" displayFolder="" count="0" memberValueDatatype="20" unbalanced="0"/>
    <cacheHierarchy uniqueName="[Fact_Orders].[Net_Profit]" caption="Net_Profit" attribute="1" defaultMemberUniqueName="[Fact_Orders].[Net_Profit].[All]" allUniqueName="[Fact_Orders].[Net_Profit].[All]" dimensionUniqueName="[Fact_Orders]" displayFolder="" count="0" memberValueDatatype="20" unbalanced="0"/>
    <cacheHierarchy uniqueName="[Fact_Orders].[Order Date (Year)]" caption="Order Date (Year)" attribute="1" defaultMemberUniqueName="[Fact_Orders].[Order Date (Year)].[All]" allUniqueName="[Fact_Orders].[Order Date (Year)].[All]" dimensionUniqueName="[Fact_Orders]" displayFolder="" count="0" memberValueDatatype="130" unbalanced="0"/>
    <cacheHierarchy uniqueName="[Fact_Orders].[Order Date (Quarter)]" caption="Order Date (Quarter)" attribute="1" defaultMemberUniqueName="[Fact_Orders].[Order Date (Quarter)].[All]" allUniqueName="[Fact_Orders].[Order Date (Quarter)].[All]" dimensionUniqueName="[Fact_Orders]" displayFolder="" count="0" memberValueDatatype="130" unbalanced="0"/>
    <cacheHierarchy uniqueName="[Fact_Orders].[Order Date (Month)]" caption="Order Date (Month)" attribute="1" defaultMemberUniqueName="[Fact_Orders].[Order Date (Month)].[All]" allUniqueName="[Fact_Orders].[Order Date (Month)].[All]" dimensionUniqueName="[Fact_Orders]" displayFolder="" count="0" memberValueDatatype="130" unbalanced="0"/>
    <cacheHierarchy uniqueName="[Fact_Orders].[Order Date (Month Index)]" caption="Order Date (Month Index)" attribute="1" defaultMemberUniqueName="[Fact_Orders].[Order Date (Month Index)].[All]" allUniqueName="[Fact_Orders].[Order Date (Month Index)].[All]" dimensionUniqueName="[Fact_Orders]" displayFolder="" count="0" memberValueDatatype="20" unbalanced="0" hidden="1"/>
    <cacheHierarchy uniqueName="[Measures].[Total_Sales]" caption="Total_Sales" measure="1" displayFolder="" measureGroup="Fact_Orders" count="0"/>
    <cacheHierarchy uniqueName="[Measures].[Sals by pending]" caption="Sals by pending" measure="1" displayFolder="" measureGroup="Fact_Orders" count="0"/>
    <cacheHierarchy uniqueName="[Measures].[Sals byCompleted]" caption="Sals byCompleted" measure="1" displayFolder="" measureGroup="Fact_Orders" count="0"/>
    <cacheHierarchy uniqueName="[Measures].[Profit Margin %]" caption="Profit Margin %" measure="1" displayFolder="" measureGroup="Fact_Orders" count="0"/>
    <cacheHierarchy uniqueName="[Measures].[__XL_Count Dim_Locations]" caption="__XL_Count Dim_Locations" measure="1" displayFolder="" measureGroup="Dim_Locations" count="0" hidden="1"/>
    <cacheHierarchy uniqueName="[Measures].[__XL_Count Dim_Products]" caption="__XL_Count Dim_Products" measure="1" displayFolder="" measureGroup="Dim_Products" count="0" hidden="1"/>
    <cacheHierarchy uniqueName="[Measures].[__XL_Count Dim_Warehouses]" caption="__XL_Count Dim_Warehouses" measure="1" displayFolder="" measureGroup="Dim_Warehouses" count="0" hidden="1"/>
    <cacheHierarchy uniqueName="[Measures].[__XL_Count Dim_Suppliers]" caption="__XL_Count Dim_Suppliers" measure="1" displayFolder="" measureGroup="Dim_Suppliers"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Total Sales]" caption="Sum of Total Sales" measure="1" displayFolder="" measureGroup="Fact_Orders" count="0" hidden="1">
      <extLst>
        <ext xmlns:x15="http://schemas.microsoft.com/office/spreadsheetml/2010/11/main" uri="{B97F6D7D-B522-45F9-BDA1-12C45D357490}">
          <x15:cacheHierarchy aggregatedColumn="40"/>
        </ext>
      </extLst>
    </cacheHierarchy>
    <cacheHierarchy uniqueName="[Measures].[Sum of Total_Revenue.1]" caption="Sum of Total_Revenue.1" measure="1" displayFolder="" measureGroup="Fact_Orders" count="0" hidden="1">
      <extLst>
        <ext xmlns:x15="http://schemas.microsoft.com/office/spreadsheetml/2010/11/main" uri="{B97F6D7D-B522-45F9-BDA1-12C45D357490}">
          <x15:cacheHierarchy aggregatedColumn="37"/>
        </ext>
      </extLst>
    </cacheHierarchy>
    <cacheHierarchy uniqueName="[Measures].[Sum of Gross_Profit]" caption="Sum of Gross_Profit" measure="1" displayFolder="" measureGroup="Fact_Orders" count="0" hidden="1">
      <extLst>
        <ext xmlns:x15="http://schemas.microsoft.com/office/spreadsheetml/2010/11/main" uri="{B97F6D7D-B522-45F9-BDA1-12C45D357490}">
          <x15:cacheHierarchy aggregatedColumn="42"/>
        </ext>
      </extLst>
    </cacheHierarchy>
    <cacheHierarchy uniqueName="[Measures].[Sum of Net_Profit]" caption="Sum of Net_Profit" measure="1" displayFolder="" measureGroup="Fact_Orders" count="0" hidden="1">
      <extLst>
        <ext xmlns:x15="http://schemas.microsoft.com/office/spreadsheetml/2010/11/main" uri="{B97F6D7D-B522-45F9-BDA1-12C45D357490}">
          <x15:cacheHierarchy aggregatedColumn="43"/>
        </ext>
      </extLst>
    </cacheHierarchy>
    <cacheHierarchy uniqueName="[Measures].[Sum of Total_Cost]" caption="Sum of Total_Cost" measure="1" displayFolder="" measureGroup="Fact_Orders" count="0" hidden="1">
      <extLst>
        <ext xmlns:x15="http://schemas.microsoft.com/office/spreadsheetml/2010/11/main" uri="{B97F6D7D-B522-45F9-BDA1-12C45D357490}">
          <x15:cacheHierarchy aggregatedColumn="41"/>
        </ext>
      </extLst>
    </cacheHierarchy>
    <cacheHierarchy uniqueName="[Measures].[Sum of Fulfillment_Rate]" caption="Sum of Fulfillment_Rate" measure="1" displayFolder="" measureGroup="Fact_Orders" count="0" hidden="1">
      <extLst>
        <ext xmlns:x15="http://schemas.microsoft.com/office/spreadsheetml/2010/11/main" uri="{B97F6D7D-B522-45F9-BDA1-12C45D357490}">
          <x15:cacheHierarchy aggregatedColumn="39"/>
        </ext>
      </extLst>
    </cacheHierarchy>
    <cacheHierarchy uniqueName="[Measures].[Count of Order_ID.1]" caption="Count of Order_ID.1" measure="1" displayFolder="" measureGroup="Fact_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Lead_Time_Days]" caption="Sum of Lead_Time_Days" measure="1" displayFolder="" measureGroup="Dim_Products" count="0" hidden="1">
      <extLst>
        <ext xmlns:x15="http://schemas.microsoft.com/office/spreadsheetml/2010/11/main" uri="{B97F6D7D-B522-45F9-BDA1-12C45D357490}">
          <x15:cacheHierarchy aggregatedColumn="8"/>
        </ext>
      </extLst>
    </cacheHierarchy>
    <cacheHierarchy uniqueName="[Measures].[Average of Lead_Time_Days]" caption="Average of Lead_Time_Days" measure="1" displayFolder="" measureGroup="Dim_Products" count="0" hidden="1">
      <extLst>
        <ext xmlns:x15="http://schemas.microsoft.com/office/spreadsheetml/2010/11/main" uri="{B97F6D7D-B522-45F9-BDA1-12C45D357490}">
          <x15:cacheHierarchy aggregatedColumn="8"/>
        </ext>
      </extLst>
    </cacheHierarchy>
    <cacheHierarchy uniqueName="[Measures].[Average of Fulfillment_Rate]" caption="Average of Fulfillment_Rate" measure="1" displayFolder="" measureGroup="Fact_Orders" count="0" hidden="1">
      <extLst>
        <ext xmlns:x15="http://schemas.microsoft.com/office/spreadsheetml/2010/11/main" uri="{B97F6D7D-B522-45F9-BDA1-12C45D357490}">
          <x15:cacheHierarchy aggregatedColumn="39"/>
        </ext>
      </extLst>
    </cacheHierarchy>
    <cacheHierarchy uniqueName="[Measures].[Sum of Total Capacity]" caption="Sum of Total Capacity" measure="1" displayFolder="" measureGroup="Dim_Warehouses" count="0" hidden="1">
      <extLst>
        <ext xmlns:x15="http://schemas.microsoft.com/office/spreadsheetml/2010/11/main" uri="{B97F6D7D-B522-45F9-BDA1-12C45D357490}">
          <x15:cacheHierarchy aggregatedColumn="20"/>
        </ext>
      </extLst>
    </cacheHierarchy>
    <cacheHierarchy uniqueName="[Measures].[Sum of Avg Monthly Capacity]" caption="Sum of Avg Monthly Capacity" measure="1" displayFolder="" measureGroup="Dim_Warehouses" count="0" hidden="1">
      <extLst>
        <ext xmlns:x15="http://schemas.microsoft.com/office/spreadsheetml/2010/11/main" uri="{B97F6D7D-B522-45F9-BDA1-12C45D357490}">
          <x15:cacheHierarchy aggregatedColumn="21"/>
        </ext>
      </extLst>
    </cacheHierarchy>
    <cacheHierarchy uniqueName="[Measures].[Average of Avg Monthly Capacity]" caption="Average of Avg Monthly Capacity" measure="1" displayFolder="" measureGroup="Dim_Warehouses" count="0" hidden="1">
      <extLst>
        <ext xmlns:x15="http://schemas.microsoft.com/office/spreadsheetml/2010/11/main" uri="{B97F6D7D-B522-45F9-BDA1-12C45D357490}">
          <x15:cacheHierarchy aggregatedColumn="21"/>
        </ext>
      </extLst>
    </cacheHierarchy>
    <cacheHierarchy uniqueName="[Measures].[Sum of Supplier_Rating]" caption="Sum of Supplier_Rating" measure="1" displayFolder="" measureGroup="Dim_Suppliers" count="0" hidden="1">
      <extLst>
        <ext xmlns:x15="http://schemas.microsoft.com/office/spreadsheetml/2010/11/main" uri="{B97F6D7D-B522-45F9-BDA1-12C45D357490}">
          <x15:cacheHierarchy aggregatedColumn="12"/>
        </ext>
      </extLst>
    </cacheHierarchy>
    <cacheHierarchy uniqueName="[Measures].[Sum of Unit_Cost]" caption="Sum of Unit_Cost" measure="1" displayFolder="" measureGroup="Fact_Orders" count="0" hidden="1">
      <extLst>
        <ext xmlns:x15="http://schemas.microsoft.com/office/spreadsheetml/2010/11/main" uri="{B97F6D7D-B522-45F9-BDA1-12C45D357490}">
          <x15:cacheHierarchy aggregatedColumn="33"/>
        </ext>
      </extLst>
    </cacheHierarchy>
    <cacheHierarchy uniqueName="[Measures].[Average of Unit_Cost]" caption="Average of Unit_Cost" measure="1" displayFolder="" measureGroup="Fact_Orders" count="0" hidden="1">
      <extLst>
        <ext xmlns:x15="http://schemas.microsoft.com/office/spreadsheetml/2010/11/main" uri="{B97F6D7D-B522-45F9-BDA1-12C45D357490}">
          <x15:cacheHierarchy aggregatedColumn="33"/>
        </ext>
      </extLst>
    </cacheHierarchy>
    <cacheHierarchy uniqueName="[Measures].[Average of Supplier_Rating]" caption="Average of Supplier_Rating" measure="1" displayFolder="" measureGroup="Dim_Suppliers" count="0" hidden="1">
      <extLst>
        <ext xmlns:x15="http://schemas.microsoft.com/office/spreadsheetml/2010/11/main" uri="{B97F6D7D-B522-45F9-BDA1-12C45D357490}">
          <x15:cacheHierarchy aggregatedColumn="12"/>
        </ext>
      </extLst>
    </cacheHierarchy>
    <cacheHierarchy uniqueName="[Measures].[Distinct Count of Order_ID.1]" caption="Distinct Count of Order_ID.1" measure="1" displayFolder="" measureGroup="Fact_Orders" count="0" hidden="1">
      <extLst>
        <ext xmlns:x15="http://schemas.microsoft.com/office/spreadsheetml/2010/11/main" uri="{B97F6D7D-B522-45F9-BDA1-12C45D357490}">
          <x15:cacheHierarchy aggregatedColumn="22"/>
        </ext>
      </extLst>
    </cacheHierarchy>
  </cacheHierarchies>
  <kpis count="0"/>
  <dimensions count="6">
    <dimension name="Dim_Locations" uniqueName="[Dim_Locations]" caption="Dim_Locations"/>
    <dimension name="Dim_Products" uniqueName="[Dim_Products]" caption="Dim_Products"/>
    <dimension name="Dim_Suppliers" uniqueName="[Dim_Suppliers]" caption="Dim_Suppliers"/>
    <dimension name="Dim_Warehouses" uniqueName="[Dim_Warehouses]" caption="Dim_Warehouses"/>
    <dimension name="Fact_Orders" uniqueName="[Fact_Orders]" caption="Fact_Orders"/>
    <dimension measure="1" name="Measures" uniqueName="[Measures]" caption="Measures"/>
  </dimensions>
  <measureGroups count="5">
    <measureGroup name="Dim_Locations" caption="Dim_Locations"/>
    <measureGroup name="Dim_Products" caption="Dim_Products"/>
    <measureGroup name="Dim_Suppliers" caption="Dim_Suppliers"/>
    <measureGroup name="Dim_Warehouses" caption="Dim_Warehouses"/>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erhman" refreshedDate="46322.940050347221" createdVersion="7" refreshedVersion="7" minRefreshableVersion="3" recordCount="0" supportSubquery="1" supportAdvancedDrill="1" xr:uid="{CD187BA1-55D0-472E-984C-34AC6CFEEC55}">
  <cacheSource type="external" connectionId="6"/>
  <cacheFields count="3">
    <cacheField name="[Dim_Products].[Product_Name].[Product_Name]" caption="Product_Name" numFmtId="0" hierarchy="4" level="1">
      <sharedItems count="5">
        <s v="Product 1"/>
        <s v="Product 29"/>
        <s v="Product 33"/>
        <s v="Product 41"/>
        <s v="Product 44"/>
      </sharedItems>
    </cacheField>
    <cacheField name="[Measures].[Sum of Net_Profit]" caption="Sum of Net_Profit" numFmtId="0" hierarchy="61" level="32767"/>
    <cacheField name="[Dim_Warehouses].[City].[City]" caption="City" numFmtId="0" hierarchy="16" level="1">
      <sharedItems containsSemiMixedTypes="0" containsNonDate="0" containsString="0"/>
    </cacheField>
  </cacheFields>
  <cacheHierarchies count="76">
    <cacheHierarchy uniqueName="[Dim_Locations].[Customer_Location_Key]" caption="Customer_Location_Key" attribute="1" defaultMemberUniqueName="[Dim_Locations].[Customer_Location_Key].[All]" allUniqueName="[Dim_Locations].[Customer_Location_Key].[All]" dimensionUniqueName="[Dim_Locations]" displayFolder="" count="0" memberValueDatatype="130" unbalanced="0"/>
    <cacheHierarchy uniqueName="[Dim_Locations].[Country]" caption="Country" attribute="1" defaultMemberUniqueName="[Dim_Locations].[Country].[All]" allUniqueName="[Dim_Locations].[Country].[All]" dimensionUniqueName="[Dim_Locations]" displayFolder="" count="0" memberValueDatatype="130" unbalanced="0"/>
    <cacheHierarchy uniqueName="[Dim_Locations].[City]" caption="City" attribute="1" defaultMemberUniqueName="[Dim_Locations].[City].[All]" allUniqueName="[Dim_Locations].[City].[All]" dimensionUniqueName="[Dim_Locations]" displayFolder="" count="0" memberValueDatatype="130" unbalanced="0"/>
    <cacheHierarchy uniqueName="[Dim_Products].[Product_Key]" caption="Product_Key" attribute="1" defaultMemberUniqueName="[Dim_Products].[Product_Key].[All]" allUniqueName="[Dim_Products].[Product_Key].[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2" memberValueDatatype="130" unbalanced="0">
      <fieldsUsage count="2">
        <fieldUsage x="-1"/>
        <fieldUsage x="0"/>
      </fieldsUsage>
    </cacheHierarchy>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Reorder_Level]" caption="Reorder_Level" attribute="1" defaultMemberUniqueName="[Dim_Products].[Reorder_Level].[All]" allUniqueName="[Dim_Products].[Reorder_Level].[All]" dimensionUniqueName="[Dim_Products]" displayFolder="" count="0" memberValueDatatype="20" unbalanced="0"/>
    <cacheHierarchy uniqueName="[Dim_Products].[Lead_Time_Days]" caption="Lead_Time_Days" attribute="1" defaultMemberUniqueName="[Dim_Products].[Lead_Time_Days].[All]" allUniqueName="[Dim_Products].[Lead_Time_Days].[All]" dimensionUniqueName="[Dim_Products]" displayFolder="" count="0" memberValueDatatype="20" unbalanced="0"/>
    <cacheHierarchy uniqueName="[Dim_Suppliers].[Supplier_Key]" caption="Supplier_Key" attribute="1" defaultMemberUniqueName="[Dim_Suppliers].[Supplier_Key].[All]" allUniqueName="[Dim_Suppliers].[Supplier_Key].[All]" dimensionUniqueName="[Dim_Suppliers]" displayFolder="" count="0" memberValueDatatype="130" unbalanced="0"/>
    <cacheHierarchy uniqueName="[Dim_Suppliers].[Supplier_Name.1]" caption="Supplier_Name.1" attribute="1" defaultMemberUniqueName="[Dim_Suppliers].[Supplier_Name.1].[All]" allUniqueName="[Dim_Suppliers].[Supplier_Name.1].[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Supplier_Rating]" caption="Supplier_Rating" attribute="1" defaultMemberUniqueName="[Dim_Suppliers].[Supplier_Rating].[All]" allUniqueName="[Dim_Suppliers].[Supplier_Rating].[All]" dimensionUniqueName="[Dim_Suppliers]" displayFolder="" count="0" memberValueDatatype="5" unbalanced="0"/>
    <cacheHierarchy uniqueName="[Dim_Suppliers].[Contract_Terms]" caption="Contract_Terms" attribute="1" defaultMemberUniqueName="[Dim_Suppliers].[Contract_Terms].[All]" allUniqueName="[Dim_Suppliers].[Contract_Terms].[All]" dimensionUniqueName="[Dim_Suppliers]" displayFolder="" count="0" memberValueDatatype="130" unbalanced="0"/>
    <cacheHierarchy uniqueName="[Dim_Warehouses].[Warehouse_Key]" caption="Warehouse_Key" attribute="1" defaultMemberUniqueName="[Dim_Warehouses].[Warehouse_Key].[All]" allUniqueName="[Dim_Warehouses].[Warehouse_Key].[All]" dimensionUniqueName="[Dim_Warehouses]" displayFolder="" count="0" memberValueDatatype="130" unbalanced="0"/>
    <cacheHierarchy uniqueName="[Dim_Warehouses].[Warehouse_Name]" caption="Warehouse_Name" attribute="1" defaultMemberUniqueName="[Dim_Warehouses].[Warehouse_Name].[All]" allUniqueName="[Dim_Warehouses].[Warehouse_Name].[All]" dimensionUniqueName="[Dim_Warehouses]" displayFolder="" count="2" memberValueDatatype="130" unbalanced="0"/>
    <cacheHierarchy uniqueName="[Dim_Warehouses].[City]" caption="City" attribute="1" defaultMemberUniqueName="[Dim_Warehouses].[City].[All]" allUniqueName="[Dim_Warehouses].[City].[All]" dimensionUniqueName="[Dim_Warehouses]" displayFolder="" count="2" memberValueDatatype="130" unbalanced="0">
      <fieldsUsage count="2">
        <fieldUsage x="-1"/>
        <fieldUsage x="2"/>
      </fieldsUsage>
    </cacheHierarchy>
    <cacheHierarchy uniqueName="[Dim_Warehouses].[Jan_Capacity_M3]" caption="Jan_Capacity_M3" attribute="1" defaultMemberUniqueName="[Dim_Warehouses].[Jan_Capacity_M3].[All]" allUniqueName="[Dim_Warehouses].[Jan_Capacity_M3].[All]" dimensionUniqueName="[Dim_Warehouses]" displayFolder="" count="0" memberValueDatatype="20" unbalanced="0"/>
    <cacheHierarchy uniqueName="[Dim_Warehouses].[Feb_Capacity_M3]" caption="Feb_Capacity_M3" attribute="1" defaultMemberUniqueName="[Dim_Warehouses].[Feb_Capacity_M3].[All]" allUniqueName="[Dim_Warehouses].[Feb_Capacity_M3].[All]" dimensionUniqueName="[Dim_Warehouses]" displayFolder="" count="0" memberValueDatatype="20" unbalanced="0"/>
    <cacheHierarchy uniqueName="[Dim_Warehouses].[Mar_Capacity_M3]" caption="Mar_Capacity_M3" attribute="1" defaultMemberUniqueName="[Dim_Warehouses].[Mar_Capacity_M3].[All]" allUniqueName="[Dim_Warehouses].[Mar_Capacity_M3].[All]" dimensionUniqueName="[Dim_Warehouses]" displayFolder="" count="0" memberValueDatatype="20" unbalanced="0"/>
    <cacheHierarchy uniqueName="[Dim_Warehouses].[Total Capacity]" caption="Total Capacity" attribute="1" defaultMemberUniqueName="[Dim_Warehouses].[Total Capacity].[All]" allUniqueName="[Dim_Warehouses].[Total Capacity].[All]" dimensionUniqueName="[Dim_Warehouses]" displayFolder="" count="0" memberValueDatatype="20" unbalanced="0"/>
    <cacheHierarchy uniqueName="[Dim_Warehouses].[Avg Monthly Capacity]" caption="Avg Monthly Capacity" attribute="1" defaultMemberUniqueName="[Dim_Warehouses].[Avg Monthly Capacity].[All]" allUniqueName="[Dim_Warehouses].[Avg Monthly Capacity].[All]" dimensionUniqueName="[Dim_Warehouses]" displayFolder="" count="0" memberValueDatatype="20" unbalanced="0"/>
    <cacheHierarchy uniqueName="[Fact_Orders].[Order_ID.1]" caption="Order_ID.1" attribute="1" defaultMemberUniqueName="[Fact_Orders].[Order_ID.1].[All]" allUniqueName="[Fact_Orders].[Order_ID.1].[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Expected_Delivery_Date]" caption="Expected_Delivery_Date" attribute="1" time="1" defaultMemberUniqueName="[Fact_Orders].[Expected_Delivery_Date].[All]" allUniqueName="[Fact_Orders].[Expected_Delivery_Date].[All]" dimensionUniqueName="[Fact_Orders]" displayFolder="" count="0" memberValueDatatype="7" unbalanced="0"/>
    <cacheHierarchy uniqueName="[Fact_Orders].[Product_Key]" caption="Product_Key" attribute="1" defaultMemberUniqueName="[Fact_Orders].[Product_Key].[All]" allUniqueName="[Fact_Orders].[Product_Key].[All]" dimensionUniqueName="[Fact_Orders]" displayFolder="" count="0" memberValueDatatype="130" unbalanced="0"/>
    <cacheHierarchy uniqueName="[Fact_Orders].[Supplier_Key]" caption="Supplier_Key" attribute="1" defaultMemberUniqueName="[Fact_Orders].[Supplier_Key].[All]" allUniqueName="[Fact_Orders].[Supplier_Key].[All]" dimensionUniqueName="[Fact_Orders]" displayFolder="" count="0" memberValueDatatype="130" unbalanced="0"/>
    <cacheHierarchy uniqueName="[Fact_Orders].[Warehouse_Key]" caption="Warehouse_Key" attribute="1" defaultMemberUniqueName="[Fact_Orders].[Warehouse_Key].[All]" allUniqueName="[Fact_Orders].[Warehouse_Key].[All]" dimensionUniqueName="[Fact_Orders]" displayFolder="" count="0" memberValueDatatype="130" unbalanced="0"/>
    <cacheHierarchy uniqueName="[Fact_Orders].[Customer_Location_Key]" caption="Customer_Location_Key" attribute="1" defaultMemberUniqueName="[Fact_Orders].[Customer_Location_Key].[All]" allUniqueName="[Fact_Orders].[Customer_Location_Key].[All]" dimensionUniqueName="[Fact_Orders]" displayFolder="" count="0" memberValueDatatype="130" unbalanced="0"/>
    <cacheHierarchy uniqueName="[Fact_Orders].[Quantity_Ordered]" caption="Quantity_Ordered" attribute="1" defaultMemberUniqueName="[Fact_Orders].[Quantity_Ordered].[All]" allUniqueName="[Fact_Orders].[Quantity_Ordered].[All]" dimensionUniqueName="[Fact_Orders]" displayFolder="" count="0" memberValueDatatype="20" unbalanced="0"/>
    <cacheHierarchy uniqueName="[Fact_Orders].[Quantity_Received]" caption="Quantity_Received" attribute="1" defaultMemberUniqueName="[Fact_Orders].[Quantity_Received].[All]" allUniqueName="[Fact_Orders].[Quantity_Received].[All]" dimensionUniqueName="[Fact_Orders]" displayFolder="" count="0" memberValueDatatype="20" unbalanced="0"/>
    <cacheHierarchy uniqueName="[Fact_Orders].[Quantity_Delivered]" caption="Quantity_Delivered" attribute="1" defaultMemberUniqueName="[Fact_Orders].[Quantity_Delivered].[All]" allUniqueName="[Fact_Orders].[Quantity_Delivered].[All]" dimensionUniqueName="[Fact_Orders]" displayFolder="" count="0" memberValueDatatype="20" unbalanced="0"/>
    <cacheHierarchy uniqueName="[Fact_Orders].[Unit_Cost]" caption="Unit_Cost" attribute="1" defaultMemberUniqueName="[Fact_Orders].[Unit_Cost].[All]" allUniqueName="[Fact_Orders].[Unit_Cost].[All]" dimensionUniqueName="[Fact_Orders]" displayFolder="" count="0" memberValueDatatype="5" unbalanced="0"/>
    <cacheHierarchy uniqueName="[Fact_Orders].[Selling_Price]" caption="Selling_Price" attribute="1" defaultMemberUniqueName="[Fact_Orders].[Selling_Price].[All]" allUniqueName="[Fact_Orders].[Selling_Price].[All]" dimensionUniqueName="[Fact_Orders]" displayFolder="" count="0" memberValueDatatype="5" unbalanced="0"/>
    <cacheHierarchy uniqueName="[Fact_Orders].[Shipping_Cost]" caption="Shipping_Cost" attribute="1" defaultMemberUniqueName="[Fact_Orders].[Shipping_Cost].[All]" allUniqueName="[Fact_Orders].[Shipping_Cost].[All]" dimensionUniqueName="[Fact_Orders]" displayFolder="" count="0" memberValueDatatype="5" unbalanced="0"/>
    <cacheHierarchy uniqueName="[Fact_Orders].[Order_Status]" caption="Order_Status" attribute="1" defaultMemberUniqueName="[Fact_Orders].[Order_Status].[All]" allUniqueName="[Fact_Orders].[Order_Status].[All]" dimensionUniqueName="[Fact_Orders]" displayFolder="" count="2" memberValueDatatype="130" unbalanced="0"/>
    <cacheHierarchy uniqueName="[Fact_Orders].[Total_Revenue.1]" caption="Total_Revenue.1" attribute="1" defaultMemberUniqueName="[Fact_Orders].[Total_Revenue.1].[All]" allUniqueName="[Fact_Orders].[Total_Revenue.1].[All]" dimensionUniqueName="[Fact_Orders]" displayFolder="" count="0" memberValueDatatype="20" unbalanced="0"/>
    <cacheHierarchy uniqueName="[Fact_Orders].[Total_Profit]" caption="Total_Profit" attribute="1" defaultMemberUniqueName="[Fact_Orders].[Total_Profit].[All]" allUniqueName="[Fact_Orders].[Total_Profit].[All]" dimensionUniqueName="[Fact_Orders]" displayFolder="" count="0" memberValueDatatype="5" unbalanced="0"/>
    <cacheHierarchy uniqueName="[Fact_Orders].[Fulfillment_Rate]" caption="Fulfillment_Rate" attribute="1" defaultMemberUniqueName="[Fact_Orders].[Fulfillment_Rate].[All]" allUniqueName="[Fact_Orders].[Fulfillment_Rate].[All]" dimensionUniqueName="[Fact_Orders]" displayFolder="" count="0" memberValueDatatype="5" unbalanced="0"/>
    <cacheHierarchy uniqueName="[Fact_Orders].[Total Sales]" caption="Total Sales" attribute="1" defaultMemberUniqueName="[Fact_Orders].[Total Sales].[All]" allUniqueName="[Fact_Orders].[Total Sales].[All]" dimensionUniqueName="[Fact_Orders]" displayFolder="" count="0" memberValueDatatype="20" unbalanced="0"/>
    <cacheHierarchy uniqueName="[Fact_Orders].[Total_Cost]" caption="Total_Cost" attribute="1" defaultMemberUniqueName="[Fact_Orders].[Total_Cost].[All]" allUniqueName="[Fact_Orders].[Total_Cost].[All]" dimensionUniqueName="[Fact_Orders]" displayFolder="" count="0" memberValueDatatype="20" unbalanced="0"/>
    <cacheHierarchy uniqueName="[Fact_Orders].[Gross_Profit]" caption="Gross_Profit" attribute="1" defaultMemberUniqueName="[Fact_Orders].[Gross_Profit].[All]" allUniqueName="[Fact_Orders].[Gross_Profit].[All]" dimensionUniqueName="[Fact_Orders]" displayFolder="" count="0" memberValueDatatype="20" unbalanced="0"/>
    <cacheHierarchy uniqueName="[Fact_Orders].[Net_Profit]" caption="Net_Profit" attribute="1" defaultMemberUniqueName="[Fact_Orders].[Net_Profit].[All]" allUniqueName="[Fact_Orders].[Net_Profit].[All]" dimensionUniqueName="[Fact_Orders]" displayFolder="" count="0" memberValueDatatype="20" unbalanced="0"/>
    <cacheHierarchy uniqueName="[Fact_Orders].[Order Date (Year)]" caption="Order Date (Year)" attribute="1" defaultMemberUniqueName="[Fact_Orders].[Order Date (Year)].[All]" allUniqueName="[Fact_Orders].[Order Date (Year)].[All]" dimensionUniqueName="[Fact_Orders]" displayFolder="" count="0" memberValueDatatype="130" unbalanced="0"/>
    <cacheHierarchy uniqueName="[Fact_Orders].[Order Date (Quarter)]" caption="Order Date (Quarter)" attribute="1" defaultMemberUniqueName="[Fact_Orders].[Order Date (Quarter)].[All]" allUniqueName="[Fact_Orders].[Order Date (Quarter)].[All]" dimensionUniqueName="[Fact_Orders]" displayFolder="" count="0" memberValueDatatype="130" unbalanced="0"/>
    <cacheHierarchy uniqueName="[Fact_Orders].[Order Date (Month)]" caption="Order Date (Month)" attribute="1" defaultMemberUniqueName="[Fact_Orders].[Order Date (Month)].[All]" allUniqueName="[Fact_Orders].[Order Date (Month)].[All]" dimensionUniqueName="[Fact_Orders]" displayFolder="" count="0" memberValueDatatype="130" unbalanced="0"/>
    <cacheHierarchy uniqueName="[Fact_Orders].[Order Date (Month Index)]" caption="Order Date (Month Index)" attribute="1" defaultMemberUniqueName="[Fact_Orders].[Order Date (Month Index)].[All]" allUniqueName="[Fact_Orders].[Order Date (Month Index)].[All]" dimensionUniqueName="[Fact_Orders]" displayFolder="" count="0" memberValueDatatype="20" unbalanced="0" hidden="1"/>
    <cacheHierarchy uniqueName="[Measures].[Total_Sales]" caption="Total_Sales" measure="1" displayFolder="" measureGroup="Fact_Orders" count="0"/>
    <cacheHierarchy uniqueName="[Measures].[Sals by pending]" caption="Sals by pending" measure="1" displayFolder="" measureGroup="Fact_Orders" count="0"/>
    <cacheHierarchy uniqueName="[Measures].[Sals byCompleted]" caption="Sals byCompleted" measure="1" displayFolder="" measureGroup="Fact_Orders" count="0"/>
    <cacheHierarchy uniqueName="[Measures].[Profit Margin %]" caption="Profit Margin %" measure="1" displayFolder="" measureGroup="Fact_Orders" count="0"/>
    <cacheHierarchy uniqueName="[Measures].[__XL_Count Dim_Locations]" caption="__XL_Count Dim_Locations" measure="1" displayFolder="" measureGroup="Dim_Locations" count="0" hidden="1"/>
    <cacheHierarchy uniqueName="[Measures].[__XL_Count Dim_Products]" caption="__XL_Count Dim_Products" measure="1" displayFolder="" measureGroup="Dim_Products" count="0" hidden="1"/>
    <cacheHierarchy uniqueName="[Measures].[__XL_Count Dim_Warehouses]" caption="__XL_Count Dim_Warehouses" measure="1" displayFolder="" measureGroup="Dim_Warehouses" count="0" hidden="1"/>
    <cacheHierarchy uniqueName="[Measures].[__XL_Count Dim_Suppliers]" caption="__XL_Count Dim_Suppliers" measure="1" displayFolder="" measureGroup="Dim_Suppliers"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Total Sales]" caption="Sum of Total Sales" measure="1" displayFolder="" measureGroup="Fact_Orders" count="0" hidden="1">
      <extLst>
        <ext xmlns:x15="http://schemas.microsoft.com/office/spreadsheetml/2010/11/main" uri="{B97F6D7D-B522-45F9-BDA1-12C45D357490}">
          <x15:cacheHierarchy aggregatedColumn="40"/>
        </ext>
      </extLst>
    </cacheHierarchy>
    <cacheHierarchy uniqueName="[Measures].[Sum of Total_Revenue.1]" caption="Sum of Total_Revenue.1" measure="1" displayFolder="" measureGroup="Fact_Orders" count="0" hidden="1">
      <extLst>
        <ext xmlns:x15="http://schemas.microsoft.com/office/spreadsheetml/2010/11/main" uri="{B97F6D7D-B522-45F9-BDA1-12C45D357490}">
          <x15:cacheHierarchy aggregatedColumn="37"/>
        </ext>
      </extLst>
    </cacheHierarchy>
    <cacheHierarchy uniqueName="[Measures].[Sum of Gross_Profit]" caption="Sum of Gross_Profit" measure="1" displayFolder="" measureGroup="Fact_Orders" count="0" hidden="1">
      <extLst>
        <ext xmlns:x15="http://schemas.microsoft.com/office/spreadsheetml/2010/11/main" uri="{B97F6D7D-B522-45F9-BDA1-12C45D357490}">
          <x15:cacheHierarchy aggregatedColumn="42"/>
        </ext>
      </extLst>
    </cacheHierarchy>
    <cacheHierarchy uniqueName="[Measures].[Sum of Net_Profit]" caption="Sum of Net_Profit" measure="1" displayFolder="" measureGroup="Fact_Orders" count="0" oneField="1" hidden="1">
      <fieldsUsage count="1">
        <fieldUsage x="1"/>
      </fieldsUsage>
      <extLst>
        <ext xmlns:x15="http://schemas.microsoft.com/office/spreadsheetml/2010/11/main" uri="{B97F6D7D-B522-45F9-BDA1-12C45D357490}">
          <x15:cacheHierarchy aggregatedColumn="43"/>
        </ext>
      </extLst>
    </cacheHierarchy>
    <cacheHierarchy uniqueName="[Measures].[Sum of Total_Cost]" caption="Sum of Total_Cost" measure="1" displayFolder="" measureGroup="Fact_Orders" count="0" hidden="1">
      <extLst>
        <ext xmlns:x15="http://schemas.microsoft.com/office/spreadsheetml/2010/11/main" uri="{B97F6D7D-B522-45F9-BDA1-12C45D357490}">
          <x15:cacheHierarchy aggregatedColumn="41"/>
        </ext>
      </extLst>
    </cacheHierarchy>
    <cacheHierarchy uniqueName="[Measures].[Sum of Fulfillment_Rate]" caption="Sum of Fulfillment_Rate" measure="1" displayFolder="" measureGroup="Fact_Orders" count="0" hidden="1">
      <extLst>
        <ext xmlns:x15="http://schemas.microsoft.com/office/spreadsheetml/2010/11/main" uri="{B97F6D7D-B522-45F9-BDA1-12C45D357490}">
          <x15:cacheHierarchy aggregatedColumn="39"/>
        </ext>
      </extLst>
    </cacheHierarchy>
    <cacheHierarchy uniqueName="[Measures].[Count of Order_ID.1]" caption="Count of Order_ID.1" measure="1" displayFolder="" measureGroup="Fact_Orders" count="0" hidden="1">
      <extLst>
        <ext xmlns:x15="http://schemas.microsoft.com/office/spreadsheetml/2010/11/main" uri="{B97F6D7D-B522-45F9-BDA1-12C45D357490}">
          <x15:cacheHierarchy aggregatedColumn="22"/>
        </ext>
      </extLst>
    </cacheHierarchy>
    <cacheHierarchy uniqueName="[Measures].[Sum of Lead_Time_Days]" caption="Sum of Lead_Time_Days" measure="1" displayFolder="" measureGroup="Dim_Products" count="0" hidden="1">
      <extLst>
        <ext xmlns:x15="http://schemas.microsoft.com/office/spreadsheetml/2010/11/main" uri="{B97F6D7D-B522-45F9-BDA1-12C45D357490}">
          <x15:cacheHierarchy aggregatedColumn="8"/>
        </ext>
      </extLst>
    </cacheHierarchy>
    <cacheHierarchy uniqueName="[Measures].[Average of Lead_Time_Days]" caption="Average of Lead_Time_Days" measure="1" displayFolder="" measureGroup="Dim_Products" count="0" hidden="1">
      <extLst>
        <ext xmlns:x15="http://schemas.microsoft.com/office/spreadsheetml/2010/11/main" uri="{B97F6D7D-B522-45F9-BDA1-12C45D357490}">
          <x15:cacheHierarchy aggregatedColumn="8"/>
        </ext>
      </extLst>
    </cacheHierarchy>
    <cacheHierarchy uniqueName="[Measures].[Average of Fulfillment_Rate]" caption="Average of Fulfillment_Rate" measure="1" displayFolder="" measureGroup="Fact_Orders" count="0" hidden="1">
      <extLst>
        <ext xmlns:x15="http://schemas.microsoft.com/office/spreadsheetml/2010/11/main" uri="{B97F6D7D-B522-45F9-BDA1-12C45D357490}">
          <x15:cacheHierarchy aggregatedColumn="39"/>
        </ext>
      </extLst>
    </cacheHierarchy>
    <cacheHierarchy uniqueName="[Measures].[Sum of Total Capacity]" caption="Sum of Total Capacity" measure="1" displayFolder="" measureGroup="Dim_Warehouses" count="0" hidden="1">
      <extLst>
        <ext xmlns:x15="http://schemas.microsoft.com/office/spreadsheetml/2010/11/main" uri="{B97F6D7D-B522-45F9-BDA1-12C45D357490}">
          <x15:cacheHierarchy aggregatedColumn="20"/>
        </ext>
      </extLst>
    </cacheHierarchy>
    <cacheHierarchy uniqueName="[Measures].[Sum of Avg Monthly Capacity]" caption="Sum of Avg Monthly Capacity" measure="1" displayFolder="" measureGroup="Dim_Warehouses" count="0" hidden="1">
      <extLst>
        <ext xmlns:x15="http://schemas.microsoft.com/office/spreadsheetml/2010/11/main" uri="{B97F6D7D-B522-45F9-BDA1-12C45D357490}">
          <x15:cacheHierarchy aggregatedColumn="21"/>
        </ext>
      </extLst>
    </cacheHierarchy>
    <cacheHierarchy uniqueName="[Measures].[Average of Avg Monthly Capacity]" caption="Average of Avg Monthly Capacity" measure="1" displayFolder="" measureGroup="Dim_Warehouses" count="0" hidden="1">
      <extLst>
        <ext xmlns:x15="http://schemas.microsoft.com/office/spreadsheetml/2010/11/main" uri="{B97F6D7D-B522-45F9-BDA1-12C45D357490}">
          <x15:cacheHierarchy aggregatedColumn="21"/>
        </ext>
      </extLst>
    </cacheHierarchy>
    <cacheHierarchy uniqueName="[Measures].[Sum of Supplier_Rating]" caption="Sum of Supplier_Rating" measure="1" displayFolder="" measureGroup="Dim_Suppliers" count="0" hidden="1">
      <extLst>
        <ext xmlns:x15="http://schemas.microsoft.com/office/spreadsheetml/2010/11/main" uri="{B97F6D7D-B522-45F9-BDA1-12C45D357490}">
          <x15:cacheHierarchy aggregatedColumn="12"/>
        </ext>
      </extLst>
    </cacheHierarchy>
    <cacheHierarchy uniqueName="[Measures].[Sum of Unit_Cost]" caption="Sum of Unit_Cost" measure="1" displayFolder="" measureGroup="Fact_Orders" count="0" hidden="1">
      <extLst>
        <ext xmlns:x15="http://schemas.microsoft.com/office/spreadsheetml/2010/11/main" uri="{B97F6D7D-B522-45F9-BDA1-12C45D357490}">
          <x15:cacheHierarchy aggregatedColumn="33"/>
        </ext>
      </extLst>
    </cacheHierarchy>
    <cacheHierarchy uniqueName="[Measures].[Average of Unit_Cost]" caption="Average of Unit_Cost" measure="1" displayFolder="" measureGroup="Fact_Orders" count="0" hidden="1">
      <extLst>
        <ext xmlns:x15="http://schemas.microsoft.com/office/spreadsheetml/2010/11/main" uri="{B97F6D7D-B522-45F9-BDA1-12C45D357490}">
          <x15:cacheHierarchy aggregatedColumn="33"/>
        </ext>
      </extLst>
    </cacheHierarchy>
    <cacheHierarchy uniqueName="[Measures].[Average of Supplier_Rating]" caption="Average of Supplier_Rating" measure="1" displayFolder="" measureGroup="Dim_Suppliers" count="0" hidden="1">
      <extLst>
        <ext xmlns:x15="http://schemas.microsoft.com/office/spreadsheetml/2010/11/main" uri="{B97F6D7D-B522-45F9-BDA1-12C45D357490}">
          <x15:cacheHierarchy aggregatedColumn="12"/>
        </ext>
      </extLst>
    </cacheHierarchy>
    <cacheHierarchy uniqueName="[Measures].[Distinct Count of Order_ID.1]" caption="Distinct Count of Order_ID.1" measure="1" displayFolder="" measureGroup="Fact_Orders" count="0" hidden="1">
      <extLst>
        <ext xmlns:x15="http://schemas.microsoft.com/office/spreadsheetml/2010/11/main" uri="{B97F6D7D-B522-45F9-BDA1-12C45D357490}">
          <x15:cacheHierarchy aggregatedColumn="22"/>
        </ext>
      </extLst>
    </cacheHierarchy>
  </cacheHierarchies>
  <kpis count="0"/>
  <dimensions count="6">
    <dimension name="Dim_Locations" uniqueName="[Dim_Locations]" caption="Dim_Locations"/>
    <dimension name="Dim_Products" uniqueName="[Dim_Products]" caption="Dim_Products"/>
    <dimension name="Dim_Suppliers" uniqueName="[Dim_Suppliers]" caption="Dim_Suppliers"/>
    <dimension name="Dim_Warehouses" uniqueName="[Dim_Warehouses]" caption="Dim_Warehouses"/>
    <dimension name="Fact_Orders" uniqueName="[Fact_Orders]" caption="Fact_Orders"/>
    <dimension measure="1" name="Measures" uniqueName="[Measures]" caption="Measures"/>
  </dimensions>
  <measureGroups count="5">
    <measureGroup name="Dim_Locations" caption="Dim_Locations"/>
    <measureGroup name="Dim_Products" caption="Dim_Products"/>
    <measureGroup name="Dim_Suppliers" caption="Dim_Suppliers"/>
    <measureGroup name="Dim_Warehouses" caption="Dim_Warehouses"/>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erhman" refreshedDate="46322.940050694444" createdVersion="7" refreshedVersion="7" minRefreshableVersion="3" recordCount="0" supportSubquery="1" supportAdvancedDrill="1" xr:uid="{77E850F1-D12D-49E5-B3D8-713B3F3795AB}">
  <cacheSource type="external" connectionId="6"/>
  <cacheFields count="3">
    <cacheField name="[Dim_Products].[Product_Name].[Product_Name]" caption="Product_Name" numFmtId="0" hierarchy="4" level="1">
      <sharedItems count="5">
        <s v="Product 26"/>
        <s v="Product 27"/>
        <s v="Product 37"/>
        <s v="Product 46"/>
        <s v="Product 50"/>
      </sharedItems>
    </cacheField>
    <cacheField name="[Measures].[Sum of Net_Profit]" caption="Sum of Net_Profit" numFmtId="0" hierarchy="61" level="32767"/>
    <cacheField name="[Dim_Warehouses].[City].[City]" caption="City" numFmtId="0" hierarchy="16" level="1">
      <sharedItems containsSemiMixedTypes="0" containsNonDate="0" containsString="0"/>
    </cacheField>
  </cacheFields>
  <cacheHierarchies count="76">
    <cacheHierarchy uniqueName="[Dim_Locations].[Customer_Location_Key]" caption="Customer_Location_Key" attribute="1" defaultMemberUniqueName="[Dim_Locations].[Customer_Location_Key].[All]" allUniqueName="[Dim_Locations].[Customer_Location_Key].[All]" dimensionUniqueName="[Dim_Locations]" displayFolder="" count="0" memberValueDatatype="130" unbalanced="0"/>
    <cacheHierarchy uniqueName="[Dim_Locations].[Country]" caption="Country" attribute="1" defaultMemberUniqueName="[Dim_Locations].[Country].[All]" allUniqueName="[Dim_Locations].[Country].[All]" dimensionUniqueName="[Dim_Locations]" displayFolder="" count="0" memberValueDatatype="130" unbalanced="0"/>
    <cacheHierarchy uniqueName="[Dim_Locations].[City]" caption="City" attribute="1" defaultMemberUniqueName="[Dim_Locations].[City].[All]" allUniqueName="[Dim_Locations].[City].[All]" dimensionUniqueName="[Dim_Locations]" displayFolder="" count="0" memberValueDatatype="130" unbalanced="0"/>
    <cacheHierarchy uniqueName="[Dim_Products].[Product_Key]" caption="Product_Key" attribute="1" defaultMemberUniqueName="[Dim_Products].[Product_Key].[All]" allUniqueName="[Dim_Products].[Product_Key].[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2" memberValueDatatype="130" unbalanced="0">
      <fieldsUsage count="2">
        <fieldUsage x="-1"/>
        <fieldUsage x="0"/>
      </fieldsUsage>
    </cacheHierarchy>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Reorder_Level]" caption="Reorder_Level" attribute="1" defaultMemberUniqueName="[Dim_Products].[Reorder_Level].[All]" allUniqueName="[Dim_Products].[Reorder_Level].[All]" dimensionUniqueName="[Dim_Products]" displayFolder="" count="0" memberValueDatatype="20" unbalanced="0"/>
    <cacheHierarchy uniqueName="[Dim_Products].[Lead_Time_Days]" caption="Lead_Time_Days" attribute="1" defaultMemberUniqueName="[Dim_Products].[Lead_Time_Days].[All]" allUniqueName="[Dim_Products].[Lead_Time_Days].[All]" dimensionUniqueName="[Dim_Products]" displayFolder="" count="0" memberValueDatatype="20" unbalanced="0"/>
    <cacheHierarchy uniqueName="[Dim_Suppliers].[Supplier_Key]" caption="Supplier_Key" attribute="1" defaultMemberUniqueName="[Dim_Suppliers].[Supplier_Key].[All]" allUniqueName="[Dim_Suppliers].[Supplier_Key].[All]" dimensionUniqueName="[Dim_Suppliers]" displayFolder="" count="0" memberValueDatatype="130" unbalanced="0"/>
    <cacheHierarchy uniqueName="[Dim_Suppliers].[Supplier_Name.1]" caption="Supplier_Name.1" attribute="1" defaultMemberUniqueName="[Dim_Suppliers].[Supplier_Name.1].[All]" allUniqueName="[Dim_Suppliers].[Supplier_Name.1].[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Supplier_Rating]" caption="Supplier_Rating" attribute="1" defaultMemberUniqueName="[Dim_Suppliers].[Supplier_Rating].[All]" allUniqueName="[Dim_Suppliers].[Supplier_Rating].[All]" dimensionUniqueName="[Dim_Suppliers]" displayFolder="" count="0" memberValueDatatype="5" unbalanced="0"/>
    <cacheHierarchy uniqueName="[Dim_Suppliers].[Contract_Terms]" caption="Contract_Terms" attribute="1" defaultMemberUniqueName="[Dim_Suppliers].[Contract_Terms].[All]" allUniqueName="[Dim_Suppliers].[Contract_Terms].[All]" dimensionUniqueName="[Dim_Suppliers]" displayFolder="" count="0" memberValueDatatype="130" unbalanced="0"/>
    <cacheHierarchy uniqueName="[Dim_Warehouses].[Warehouse_Key]" caption="Warehouse_Key" attribute="1" defaultMemberUniqueName="[Dim_Warehouses].[Warehouse_Key].[All]" allUniqueName="[Dim_Warehouses].[Warehouse_Key].[All]" dimensionUniqueName="[Dim_Warehouses]" displayFolder="" count="0" memberValueDatatype="130" unbalanced="0"/>
    <cacheHierarchy uniqueName="[Dim_Warehouses].[Warehouse_Name]" caption="Warehouse_Name" attribute="1" defaultMemberUniqueName="[Dim_Warehouses].[Warehouse_Name].[All]" allUniqueName="[Dim_Warehouses].[Warehouse_Name].[All]" dimensionUniqueName="[Dim_Warehouses]" displayFolder="" count="2" memberValueDatatype="130" unbalanced="0"/>
    <cacheHierarchy uniqueName="[Dim_Warehouses].[City]" caption="City" attribute="1" defaultMemberUniqueName="[Dim_Warehouses].[City].[All]" allUniqueName="[Dim_Warehouses].[City].[All]" dimensionUniqueName="[Dim_Warehouses]" displayFolder="" count="2" memberValueDatatype="130" unbalanced="0">
      <fieldsUsage count="2">
        <fieldUsage x="-1"/>
        <fieldUsage x="2"/>
      </fieldsUsage>
    </cacheHierarchy>
    <cacheHierarchy uniqueName="[Dim_Warehouses].[Jan_Capacity_M3]" caption="Jan_Capacity_M3" attribute="1" defaultMemberUniqueName="[Dim_Warehouses].[Jan_Capacity_M3].[All]" allUniqueName="[Dim_Warehouses].[Jan_Capacity_M3].[All]" dimensionUniqueName="[Dim_Warehouses]" displayFolder="" count="0" memberValueDatatype="20" unbalanced="0"/>
    <cacheHierarchy uniqueName="[Dim_Warehouses].[Feb_Capacity_M3]" caption="Feb_Capacity_M3" attribute="1" defaultMemberUniqueName="[Dim_Warehouses].[Feb_Capacity_M3].[All]" allUniqueName="[Dim_Warehouses].[Feb_Capacity_M3].[All]" dimensionUniqueName="[Dim_Warehouses]" displayFolder="" count="0" memberValueDatatype="20" unbalanced="0"/>
    <cacheHierarchy uniqueName="[Dim_Warehouses].[Mar_Capacity_M3]" caption="Mar_Capacity_M3" attribute="1" defaultMemberUniqueName="[Dim_Warehouses].[Mar_Capacity_M3].[All]" allUniqueName="[Dim_Warehouses].[Mar_Capacity_M3].[All]" dimensionUniqueName="[Dim_Warehouses]" displayFolder="" count="0" memberValueDatatype="20" unbalanced="0"/>
    <cacheHierarchy uniqueName="[Dim_Warehouses].[Total Capacity]" caption="Total Capacity" attribute="1" defaultMemberUniqueName="[Dim_Warehouses].[Total Capacity].[All]" allUniqueName="[Dim_Warehouses].[Total Capacity].[All]" dimensionUniqueName="[Dim_Warehouses]" displayFolder="" count="0" memberValueDatatype="20" unbalanced="0"/>
    <cacheHierarchy uniqueName="[Dim_Warehouses].[Avg Monthly Capacity]" caption="Avg Monthly Capacity" attribute="1" defaultMemberUniqueName="[Dim_Warehouses].[Avg Monthly Capacity].[All]" allUniqueName="[Dim_Warehouses].[Avg Monthly Capacity].[All]" dimensionUniqueName="[Dim_Warehouses]" displayFolder="" count="0" memberValueDatatype="20" unbalanced="0"/>
    <cacheHierarchy uniqueName="[Fact_Orders].[Order_ID.1]" caption="Order_ID.1" attribute="1" defaultMemberUniqueName="[Fact_Orders].[Order_ID.1].[All]" allUniqueName="[Fact_Orders].[Order_ID.1].[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Expected_Delivery_Date]" caption="Expected_Delivery_Date" attribute="1" time="1" defaultMemberUniqueName="[Fact_Orders].[Expected_Delivery_Date].[All]" allUniqueName="[Fact_Orders].[Expected_Delivery_Date].[All]" dimensionUniqueName="[Fact_Orders]" displayFolder="" count="0" memberValueDatatype="7" unbalanced="0"/>
    <cacheHierarchy uniqueName="[Fact_Orders].[Product_Key]" caption="Product_Key" attribute="1" defaultMemberUniqueName="[Fact_Orders].[Product_Key].[All]" allUniqueName="[Fact_Orders].[Product_Key].[All]" dimensionUniqueName="[Fact_Orders]" displayFolder="" count="0" memberValueDatatype="130" unbalanced="0"/>
    <cacheHierarchy uniqueName="[Fact_Orders].[Supplier_Key]" caption="Supplier_Key" attribute="1" defaultMemberUniqueName="[Fact_Orders].[Supplier_Key].[All]" allUniqueName="[Fact_Orders].[Supplier_Key].[All]" dimensionUniqueName="[Fact_Orders]" displayFolder="" count="0" memberValueDatatype="130" unbalanced="0"/>
    <cacheHierarchy uniqueName="[Fact_Orders].[Warehouse_Key]" caption="Warehouse_Key" attribute="1" defaultMemberUniqueName="[Fact_Orders].[Warehouse_Key].[All]" allUniqueName="[Fact_Orders].[Warehouse_Key].[All]" dimensionUniqueName="[Fact_Orders]" displayFolder="" count="0" memberValueDatatype="130" unbalanced="0"/>
    <cacheHierarchy uniqueName="[Fact_Orders].[Customer_Location_Key]" caption="Customer_Location_Key" attribute="1" defaultMemberUniqueName="[Fact_Orders].[Customer_Location_Key].[All]" allUniqueName="[Fact_Orders].[Customer_Location_Key].[All]" dimensionUniqueName="[Fact_Orders]" displayFolder="" count="0" memberValueDatatype="130" unbalanced="0"/>
    <cacheHierarchy uniqueName="[Fact_Orders].[Quantity_Ordered]" caption="Quantity_Ordered" attribute="1" defaultMemberUniqueName="[Fact_Orders].[Quantity_Ordered].[All]" allUniqueName="[Fact_Orders].[Quantity_Ordered].[All]" dimensionUniqueName="[Fact_Orders]" displayFolder="" count="0" memberValueDatatype="20" unbalanced="0"/>
    <cacheHierarchy uniqueName="[Fact_Orders].[Quantity_Received]" caption="Quantity_Received" attribute="1" defaultMemberUniqueName="[Fact_Orders].[Quantity_Received].[All]" allUniqueName="[Fact_Orders].[Quantity_Received].[All]" dimensionUniqueName="[Fact_Orders]" displayFolder="" count="0" memberValueDatatype="20" unbalanced="0"/>
    <cacheHierarchy uniqueName="[Fact_Orders].[Quantity_Delivered]" caption="Quantity_Delivered" attribute="1" defaultMemberUniqueName="[Fact_Orders].[Quantity_Delivered].[All]" allUniqueName="[Fact_Orders].[Quantity_Delivered].[All]" dimensionUniqueName="[Fact_Orders]" displayFolder="" count="0" memberValueDatatype="20" unbalanced="0"/>
    <cacheHierarchy uniqueName="[Fact_Orders].[Unit_Cost]" caption="Unit_Cost" attribute="1" defaultMemberUniqueName="[Fact_Orders].[Unit_Cost].[All]" allUniqueName="[Fact_Orders].[Unit_Cost].[All]" dimensionUniqueName="[Fact_Orders]" displayFolder="" count="0" memberValueDatatype="5" unbalanced="0"/>
    <cacheHierarchy uniqueName="[Fact_Orders].[Selling_Price]" caption="Selling_Price" attribute="1" defaultMemberUniqueName="[Fact_Orders].[Selling_Price].[All]" allUniqueName="[Fact_Orders].[Selling_Price].[All]" dimensionUniqueName="[Fact_Orders]" displayFolder="" count="0" memberValueDatatype="5" unbalanced="0"/>
    <cacheHierarchy uniqueName="[Fact_Orders].[Shipping_Cost]" caption="Shipping_Cost" attribute="1" defaultMemberUniqueName="[Fact_Orders].[Shipping_Cost].[All]" allUniqueName="[Fact_Orders].[Shipping_Cost].[All]" dimensionUniqueName="[Fact_Orders]" displayFolder="" count="0" memberValueDatatype="5" unbalanced="0"/>
    <cacheHierarchy uniqueName="[Fact_Orders].[Order_Status]" caption="Order_Status" attribute="1" defaultMemberUniqueName="[Fact_Orders].[Order_Status].[All]" allUniqueName="[Fact_Orders].[Order_Status].[All]" dimensionUniqueName="[Fact_Orders]" displayFolder="" count="2" memberValueDatatype="130" unbalanced="0"/>
    <cacheHierarchy uniqueName="[Fact_Orders].[Total_Revenue.1]" caption="Total_Revenue.1" attribute="1" defaultMemberUniqueName="[Fact_Orders].[Total_Revenue.1].[All]" allUniqueName="[Fact_Orders].[Total_Revenue.1].[All]" dimensionUniqueName="[Fact_Orders]" displayFolder="" count="0" memberValueDatatype="20" unbalanced="0"/>
    <cacheHierarchy uniqueName="[Fact_Orders].[Total_Profit]" caption="Total_Profit" attribute="1" defaultMemberUniqueName="[Fact_Orders].[Total_Profit].[All]" allUniqueName="[Fact_Orders].[Total_Profit].[All]" dimensionUniqueName="[Fact_Orders]" displayFolder="" count="0" memberValueDatatype="5" unbalanced="0"/>
    <cacheHierarchy uniqueName="[Fact_Orders].[Fulfillment_Rate]" caption="Fulfillment_Rate" attribute="1" defaultMemberUniqueName="[Fact_Orders].[Fulfillment_Rate].[All]" allUniqueName="[Fact_Orders].[Fulfillment_Rate].[All]" dimensionUniqueName="[Fact_Orders]" displayFolder="" count="0" memberValueDatatype="5" unbalanced="0"/>
    <cacheHierarchy uniqueName="[Fact_Orders].[Total Sales]" caption="Total Sales" attribute="1" defaultMemberUniqueName="[Fact_Orders].[Total Sales].[All]" allUniqueName="[Fact_Orders].[Total Sales].[All]" dimensionUniqueName="[Fact_Orders]" displayFolder="" count="0" memberValueDatatype="20" unbalanced="0"/>
    <cacheHierarchy uniqueName="[Fact_Orders].[Total_Cost]" caption="Total_Cost" attribute="1" defaultMemberUniqueName="[Fact_Orders].[Total_Cost].[All]" allUniqueName="[Fact_Orders].[Total_Cost].[All]" dimensionUniqueName="[Fact_Orders]" displayFolder="" count="0" memberValueDatatype="20" unbalanced="0"/>
    <cacheHierarchy uniqueName="[Fact_Orders].[Gross_Profit]" caption="Gross_Profit" attribute="1" defaultMemberUniqueName="[Fact_Orders].[Gross_Profit].[All]" allUniqueName="[Fact_Orders].[Gross_Profit].[All]" dimensionUniqueName="[Fact_Orders]" displayFolder="" count="0" memberValueDatatype="20" unbalanced="0"/>
    <cacheHierarchy uniqueName="[Fact_Orders].[Net_Profit]" caption="Net_Profit" attribute="1" defaultMemberUniqueName="[Fact_Orders].[Net_Profit].[All]" allUniqueName="[Fact_Orders].[Net_Profit].[All]" dimensionUniqueName="[Fact_Orders]" displayFolder="" count="0" memberValueDatatype="20" unbalanced="0"/>
    <cacheHierarchy uniqueName="[Fact_Orders].[Order Date (Year)]" caption="Order Date (Year)" attribute="1" defaultMemberUniqueName="[Fact_Orders].[Order Date (Year)].[All]" allUniqueName="[Fact_Orders].[Order Date (Year)].[All]" dimensionUniqueName="[Fact_Orders]" displayFolder="" count="0" memberValueDatatype="130" unbalanced="0"/>
    <cacheHierarchy uniqueName="[Fact_Orders].[Order Date (Quarter)]" caption="Order Date (Quarter)" attribute="1" defaultMemberUniqueName="[Fact_Orders].[Order Date (Quarter)].[All]" allUniqueName="[Fact_Orders].[Order Date (Quarter)].[All]" dimensionUniqueName="[Fact_Orders]" displayFolder="" count="0" memberValueDatatype="130" unbalanced="0"/>
    <cacheHierarchy uniqueName="[Fact_Orders].[Order Date (Month)]" caption="Order Date (Month)" attribute="1" defaultMemberUniqueName="[Fact_Orders].[Order Date (Month)].[All]" allUniqueName="[Fact_Orders].[Order Date (Month)].[All]" dimensionUniqueName="[Fact_Orders]" displayFolder="" count="0" memberValueDatatype="130" unbalanced="0"/>
    <cacheHierarchy uniqueName="[Fact_Orders].[Order Date (Month Index)]" caption="Order Date (Month Index)" attribute="1" defaultMemberUniqueName="[Fact_Orders].[Order Date (Month Index)].[All]" allUniqueName="[Fact_Orders].[Order Date (Month Index)].[All]" dimensionUniqueName="[Fact_Orders]" displayFolder="" count="0" memberValueDatatype="20" unbalanced="0" hidden="1"/>
    <cacheHierarchy uniqueName="[Measures].[Total_Sales]" caption="Total_Sales" measure="1" displayFolder="" measureGroup="Fact_Orders" count="0"/>
    <cacheHierarchy uniqueName="[Measures].[Sals by pending]" caption="Sals by pending" measure="1" displayFolder="" measureGroup="Fact_Orders" count="0"/>
    <cacheHierarchy uniqueName="[Measures].[Sals byCompleted]" caption="Sals byCompleted" measure="1" displayFolder="" measureGroup="Fact_Orders" count="0"/>
    <cacheHierarchy uniqueName="[Measures].[Profit Margin %]" caption="Profit Margin %" measure="1" displayFolder="" measureGroup="Fact_Orders" count="0"/>
    <cacheHierarchy uniqueName="[Measures].[__XL_Count Dim_Locations]" caption="__XL_Count Dim_Locations" measure="1" displayFolder="" measureGroup="Dim_Locations" count="0" hidden="1"/>
    <cacheHierarchy uniqueName="[Measures].[__XL_Count Dim_Products]" caption="__XL_Count Dim_Products" measure="1" displayFolder="" measureGroup="Dim_Products" count="0" hidden="1"/>
    <cacheHierarchy uniqueName="[Measures].[__XL_Count Dim_Warehouses]" caption="__XL_Count Dim_Warehouses" measure="1" displayFolder="" measureGroup="Dim_Warehouses" count="0" hidden="1"/>
    <cacheHierarchy uniqueName="[Measures].[__XL_Count Dim_Suppliers]" caption="__XL_Count Dim_Suppliers" measure="1" displayFolder="" measureGroup="Dim_Suppliers"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Total Sales]" caption="Sum of Total Sales" measure="1" displayFolder="" measureGroup="Fact_Orders" count="0" hidden="1">
      <extLst>
        <ext xmlns:x15="http://schemas.microsoft.com/office/spreadsheetml/2010/11/main" uri="{B97F6D7D-B522-45F9-BDA1-12C45D357490}">
          <x15:cacheHierarchy aggregatedColumn="40"/>
        </ext>
      </extLst>
    </cacheHierarchy>
    <cacheHierarchy uniqueName="[Measures].[Sum of Total_Revenue.1]" caption="Sum of Total_Revenue.1" measure="1" displayFolder="" measureGroup="Fact_Orders" count="0" hidden="1">
      <extLst>
        <ext xmlns:x15="http://schemas.microsoft.com/office/spreadsheetml/2010/11/main" uri="{B97F6D7D-B522-45F9-BDA1-12C45D357490}">
          <x15:cacheHierarchy aggregatedColumn="37"/>
        </ext>
      </extLst>
    </cacheHierarchy>
    <cacheHierarchy uniqueName="[Measures].[Sum of Gross_Profit]" caption="Sum of Gross_Profit" measure="1" displayFolder="" measureGroup="Fact_Orders" count="0" hidden="1">
      <extLst>
        <ext xmlns:x15="http://schemas.microsoft.com/office/spreadsheetml/2010/11/main" uri="{B97F6D7D-B522-45F9-BDA1-12C45D357490}">
          <x15:cacheHierarchy aggregatedColumn="42"/>
        </ext>
      </extLst>
    </cacheHierarchy>
    <cacheHierarchy uniqueName="[Measures].[Sum of Net_Profit]" caption="Sum of Net_Profit" measure="1" displayFolder="" measureGroup="Fact_Orders" count="0" oneField="1" hidden="1">
      <fieldsUsage count="1">
        <fieldUsage x="1"/>
      </fieldsUsage>
      <extLst>
        <ext xmlns:x15="http://schemas.microsoft.com/office/spreadsheetml/2010/11/main" uri="{B97F6D7D-B522-45F9-BDA1-12C45D357490}">
          <x15:cacheHierarchy aggregatedColumn="43"/>
        </ext>
      </extLst>
    </cacheHierarchy>
    <cacheHierarchy uniqueName="[Measures].[Sum of Total_Cost]" caption="Sum of Total_Cost" measure="1" displayFolder="" measureGroup="Fact_Orders" count="0" hidden="1">
      <extLst>
        <ext xmlns:x15="http://schemas.microsoft.com/office/spreadsheetml/2010/11/main" uri="{B97F6D7D-B522-45F9-BDA1-12C45D357490}">
          <x15:cacheHierarchy aggregatedColumn="41"/>
        </ext>
      </extLst>
    </cacheHierarchy>
    <cacheHierarchy uniqueName="[Measures].[Sum of Fulfillment_Rate]" caption="Sum of Fulfillment_Rate" measure="1" displayFolder="" measureGroup="Fact_Orders" count="0" hidden="1">
      <extLst>
        <ext xmlns:x15="http://schemas.microsoft.com/office/spreadsheetml/2010/11/main" uri="{B97F6D7D-B522-45F9-BDA1-12C45D357490}">
          <x15:cacheHierarchy aggregatedColumn="39"/>
        </ext>
      </extLst>
    </cacheHierarchy>
    <cacheHierarchy uniqueName="[Measures].[Count of Order_ID.1]" caption="Count of Order_ID.1" measure="1" displayFolder="" measureGroup="Fact_Orders" count="0" hidden="1">
      <extLst>
        <ext xmlns:x15="http://schemas.microsoft.com/office/spreadsheetml/2010/11/main" uri="{B97F6D7D-B522-45F9-BDA1-12C45D357490}">
          <x15:cacheHierarchy aggregatedColumn="22"/>
        </ext>
      </extLst>
    </cacheHierarchy>
    <cacheHierarchy uniqueName="[Measures].[Sum of Lead_Time_Days]" caption="Sum of Lead_Time_Days" measure="1" displayFolder="" measureGroup="Dim_Products" count="0" hidden="1">
      <extLst>
        <ext xmlns:x15="http://schemas.microsoft.com/office/spreadsheetml/2010/11/main" uri="{B97F6D7D-B522-45F9-BDA1-12C45D357490}">
          <x15:cacheHierarchy aggregatedColumn="8"/>
        </ext>
      </extLst>
    </cacheHierarchy>
    <cacheHierarchy uniqueName="[Measures].[Average of Lead_Time_Days]" caption="Average of Lead_Time_Days" measure="1" displayFolder="" measureGroup="Dim_Products" count="0" hidden="1">
      <extLst>
        <ext xmlns:x15="http://schemas.microsoft.com/office/spreadsheetml/2010/11/main" uri="{B97F6D7D-B522-45F9-BDA1-12C45D357490}">
          <x15:cacheHierarchy aggregatedColumn="8"/>
        </ext>
      </extLst>
    </cacheHierarchy>
    <cacheHierarchy uniqueName="[Measures].[Average of Fulfillment_Rate]" caption="Average of Fulfillment_Rate" measure="1" displayFolder="" measureGroup="Fact_Orders" count="0" hidden="1">
      <extLst>
        <ext xmlns:x15="http://schemas.microsoft.com/office/spreadsheetml/2010/11/main" uri="{B97F6D7D-B522-45F9-BDA1-12C45D357490}">
          <x15:cacheHierarchy aggregatedColumn="39"/>
        </ext>
      </extLst>
    </cacheHierarchy>
    <cacheHierarchy uniqueName="[Measures].[Sum of Total Capacity]" caption="Sum of Total Capacity" measure="1" displayFolder="" measureGroup="Dim_Warehouses" count="0" hidden="1">
      <extLst>
        <ext xmlns:x15="http://schemas.microsoft.com/office/spreadsheetml/2010/11/main" uri="{B97F6D7D-B522-45F9-BDA1-12C45D357490}">
          <x15:cacheHierarchy aggregatedColumn="20"/>
        </ext>
      </extLst>
    </cacheHierarchy>
    <cacheHierarchy uniqueName="[Measures].[Sum of Avg Monthly Capacity]" caption="Sum of Avg Monthly Capacity" measure="1" displayFolder="" measureGroup="Dim_Warehouses" count="0" hidden="1">
      <extLst>
        <ext xmlns:x15="http://schemas.microsoft.com/office/spreadsheetml/2010/11/main" uri="{B97F6D7D-B522-45F9-BDA1-12C45D357490}">
          <x15:cacheHierarchy aggregatedColumn="21"/>
        </ext>
      </extLst>
    </cacheHierarchy>
    <cacheHierarchy uniqueName="[Measures].[Average of Avg Monthly Capacity]" caption="Average of Avg Monthly Capacity" measure="1" displayFolder="" measureGroup="Dim_Warehouses" count="0" hidden="1">
      <extLst>
        <ext xmlns:x15="http://schemas.microsoft.com/office/spreadsheetml/2010/11/main" uri="{B97F6D7D-B522-45F9-BDA1-12C45D357490}">
          <x15:cacheHierarchy aggregatedColumn="21"/>
        </ext>
      </extLst>
    </cacheHierarchy>
    <cacheHierarchy uniqueName="[Measures].[Sum of Supplier_Rating]" caption="Sum of Supplier_Rating" measure="1" displayFolder="" measureGroup="Dim_Suppliers" count="0" hidden="1">
      <extLst>
        <ext xmlns:x15="http://schemas.microsoft.com/office/spreadsheetml/2010/11/main" uri="{B97F6D7D-B522-45F9-BDA1-12C45D357490}">
          <x15:cacheHierarchy aggregatedColumn="12"/>
        </ext>
      </extLst>
    </cacheHierarchy>
    <cacheHierarchy uniqueName="[Measures].[Sum of Unit_Cost]" caption="Sum of Unit_Cost" measure="1" displayFolder="" measureGroup="Fact_Orders" count="0" hidden="1">
      <extLst>
        <ext xmlns:x15="http://schemas.microsoft.com/office/spreadsheetml/2010/11/main" uri="{B97F6D7D-B522-45F9-BDA1-12C45D357490}">
          <x15:cacheHierarchy aggregatedColumn="33"/>
        </ext>
      </extLst>
    </cacheHierarchy>
    <cacheHierarchy uniqueName="[Measures].[Average of Unit_Cost]" caption="Average of Unit_Cost" measure="1" displayFolder="" measureGroup="Fact_Orders" count="0" hidden="1">
      <extLst>
        <ext xmlns:x15="http://schemas.microsoft.com/office/spreadsheetml/2010/11/main" uri="{B97F6D7D-B522-45F9-BDA1-12C45D357490}">
          <x15:cacheHierarchy aggregatedColumn="33"/>
        </ext>
      </extLst>
    </cacheHierarchy>
    <cacheHierarchy uniqueName="[Measures].[Average of Supplier_Rating]" caption="Average of Supplier_Rating" measure="1" displayFolder="" measureGroup="Dim_Suppliers" count="0" hidden="1">
      <extLst>
        <ext xmlns:x15="http://schemas.microsoft.com/office/spreadsheetml/2010/11/main" uri="{B97F6D7D-B522-45F9-BDA1-12C45D357490}">
          <x15:cacheHierarchy aggregatedColumn="12"/>
        </ext>
      </extLst>
    </cacheHierarchy>
    <cacheHierarchy uniqueName="[Measures].[Distinct Count of Order_ID.1]" caption="Distinct Count of Order_ID.1" measure="1" displayFolder="" measureGroup="Fact_Orders" count="0" hidden="1">
      <extLst>
        <ext xmlns:x15="http://schemas.microsoft.com/office/spreadsheetml/2010/11/main" uri="{B97F6D7D-B522-45F9-BDA1-12C45D357490}">
          <x15:cacheHierarchy aggregatedColumn="22"/>
        </ext>
      </extLst>
    </cacheHierarchy>
  </cacheHierarchies>
  <kpis count="0"/>
  <dimensions count="6">
    <dimension name="Dim_Locations" uniqueName="[Dim_Locations]" caption="Dim_Locations"/>
    <dimension name="Dim_Products" uniqueName="[Dim_Products]" caption="Dim_Products"/>
    <dimension name="Dim_Suppliers" uniqueName="[Dim_Suppliers]" caption="Dim_Suppliers"/>
    <dimension name="Dim_Warehouses" uniqueName="[Dim_Warehouses]" caption="Dim_Warehouses"/>
    <dimension name="Fact_Orders" uniqueName="[Fact_Orders]" caption="Fact_Orders"/>
    <dimension measure="1" name="Measures" uniqueName="[Measures]" caption="Measures"/>
  </dimensions>
  <measureGroups count="5">
    <measureGroup name="Dim_Locations" caption="Dim_Locations"/>
    <measureGroup name="Dim_Products" caption="Dim_Products"/>
    <measureGroup name="Dim_Suppliers" caption="Dim_Suppliers"/>
    <measureGroup name="Dim_Warehouses" caption="Dim_Warehouses"/>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erhman" refreshedDate="46258.840022337965" createdVersion="3" refreshedVersion="7" minRefreshableVersion="3" recordCount="0" supportSubquery="1" supportAdvancedDrill="1" xr:uid="{3EE9AA2D-8AE7-4F2F-A550-BD1DDA63B3E1}">
  <cacheSource type="external" connectionId="6">
    <extLst>
      <ext xmlns:x14="http://schemas.microsoft.com/office/spreadsheetml/2009/9/main" uri="{F057638F-6D5F-4e77-A914-E7F072B9BCA8}">
        <x14:sourceConnection name="ThisWorkbookDataModel"/>
      </ext>
    </extLst>
  </cacheSource>
  <cacheFields count="0"/>
  <cacheHierarchies count="75">
    <cacheHierarchy uniqueName="[Dim_Locations].[Customer_Location_Key]" caption="Customer_Location_Key" attribute="1" defaultMemberUniqueName="[Dim_Locations].[Customer_Location_Key].[All]" allUniqueName="[Dim_Locations].[Customer_Location_Key].[All]" dimensionUniqueName="[Dim_Locations]" displayFolder="" count="0" memberValueDatatype="130" unbalanced="0"/>
    <cacheHierarchy uniqueName="[Dim_Locations].[Country]" caption="Country" attribute="1" defaultMemberUniqueName="[Dim_Locations].[Country].[All]" allUniqueName="[Dim_Locations].[Country].[All]" dimensionUniqueName="[Dim_Locations]" displayFolder="" count="0" memberValueDatatype="130" unbalanced="0"/>
    <cacheHierarchy uniqueName="[Dim_Locations].[City]" caption="City" attribute="1" defaultMemberUniqueName="[Dim_Locations].[City].[All]" allUniqueName="[Dim_Locations].[City].[All]" dimensionUniqueName="[Dim_Locations]" displayFolder="" count="0" memberValueDatatype="130" unbalanced="0"/>
    <cacheHierarchy uniqueName="[Dim_Products].[Product_Key]" caption="Product_Key" attribute="1" defaultMemberUniqueName="[Dim_Products].[Product_Key].[All]" allUniqueName="[Dim_Products].[Product_Key].[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Reorder_Level]" caption="Reorder_Level" attribute="1" defaultMemberUniqueName="[Dim_Products].[Reorder_Level].[All]" allUniqueName="[Dim_Products].[Reorder_Level].[All]" dimensionUniqueName="[Dim_Products]" displayFolder="" count="0" memberValueDatatype="20" unbalanced="0"/>
    <cacheHierarchy uniqueName="[Dim_Products].[Lead_Time_Days]" caption="Lead_Time_Days" attribute="1" defaultMemberUniqueName="[Dim_Products].[Lead_Time_Days].[All]" allUniqueName="[Dim_Products].[Lead_Time_Days].[All]" dimensionUniqueName="[Dim_Products]" displayFolder="" count="0" memberValueDatatype="20" unbalanced="0"/>
    <cacheHierarchy uniqueName="[Dim_Suppliers].[Supplier_Key]" caption="Supplier_Key" attribute="1" defaultMemberUniqueName="[Dim_Suppliers].[Supplier_Key].[All]" allUniqueName="[Dim_Suppliers].[Supplier_Key].[All]" dimensionUniqueName="[Dim_Suppliers]" displayFolder="" count="0" memberValueDatatype="130" unbalanced="0"/>
    <cacheHierarchy uniqueName="[Dim_Suppliers].[Supplier_Name.1]" caption="Supplier_Name.1" attribute="1" defaultMemberUniqueName="[Dim_Suppliers].[Supplier_Name.1].[All]" allUniqueName="[Dim_Suppliers].[Supplier_Name.1].[All]" dimensionUniqueName="[Dim_Suppliers]" displayFolder="" count="0" memberValueDatatype="130" unbalanced="0"/>
    <cacheHierarchy uniqueName="[Dim_Suppliers].[Country]" caption="Country" attribute="1" defaultMemberUniqueName="[Dim_Suppliers].[Country].[All]" allUniqueName="[Dim_Suppliers].[Country].[All]" dimensionUniqueName="[Dim_Suppliers]" displayFolder="" count="0" memberValueDatatype="130" unbalanced="0"/>
    <cacheHierarchy uniqueName="[Dim_Suppliers].[Supplier_Rating]" caption="Supplier_Rating" attribute="1" defaultMemberUniqueName="[Dim_Suppliers].[Supplier_Rating].[All]" allUniqueName="[Dim_Suppliers].[Supplier_Rating].[All]" dimensionUniqueName="[Dim_Suppliers]" displayFolder="" count="0" memberValueDatatype="5" unbalanced="0"/>
    <cacheHierarchy uniqueName="[Dim_Suppliers].[Contract_Terms]" caption="Contract_Terms" attribute="1" defaultMemberUniqueName="[Dim_Suppliers].[Contract_Terms].[All]" allUniqueName="[Dim_Suppliers].[Contract_Terms].[All]" dimensionUniqueName="[Dim_Suppliers]" displayFolder="" count="0" memberValueDatatype="130" unbalanced="0"/>
    <cacheHierarchy uniqueName="[Dim_Warehouses].[Warehouse_Key]" caption="Warehouse_Key" attribute="1" defaultMemberUniqueName="[Dim_Warehouses].[Warehouse_Key].[All]" allUniqueName="[Dim_Warehouses].[Warehouse_Key].[All]" dimensionUniqueName="[Dim_Warehouses]" displayFolder="" count="0" memberValueDatatype="130" unbalanced="0"/>
    <cacheHierarchy uniqueName="[Dim_Warehouses].[Warehouse_Name]" caption="Warehouse_Name" attribute="1" defaultMemberUniqueName="[Dim_Warehouses].[Warehouse_Name].[All]" allUniqueName="[Dim_Warehouses].[Warehouse_Name].[All]" dimensionUniqueName="[Dim_Warehouses]" displayFolder="" count="2" memberValueDatatype="130" unbalanced="0"/>
    <cacheHierarchy uniqueName="[Dim_Warehouses].[City]" caption="City" attribute="1" defaultMemberUniqueName="[Dim_Warehouses].[City].[All]" allUniqueName="[Dim_Warehouses].[City].[All]" dimensionUniqueName="[Dim_Warehouses]" displayFolder="" count="2" memberValueDatatype="130" unbalanced="0"/>
    <cacheHierarchy uniqueName="[Dim_Warehouses].[Jan_Capacity_M3]" caption="Jan_Capacity_M3" attribute="1" defaultMemberUniqueName="[Dim_Warehouses].[Jan_Capacity_M3].[All]" allUniqueName="[Dim_Warehouses].[Jan_Capacity_M3].[All]" dimensionUniqueName="[Dim_Warehouses]" displayFolder="" count="0" memberValueDatatype="20" unbalanced="0"/>
    <cacheHierarchy uniqueName="[Dim_Warehouses].[Feb_Capacity_M3]" caption="Feb_Capacity_M3" attribute="1" defaultMemberUniqueName="[Dim_Warehouses].[Feb_Capacity_M3].[All]" allUniqueName="[Dim_Warehouses].[Feb_Capacity_M3].[All]" dimensionUniqueName="[Dim_Warehouses]" displayFolder="" count="0" memberValueDatatype="20" unbalanced="0"/>
    <cacheHierarchy uniqueName="[Dim_Warehouses].[Mar_Capacity_M3]" caption="Mar_Capacity_M3" attribute="1" defaultMemberUniqueName="[Dim_Warehouses].[Mar_Capacity_M3].[All]" allUniqueName="[Dim_Warehouses].[Mar_Capacity_M3].[All]" dimensionUniqueName="[Dim_Warehouses]" displayFolder="" count="0" memberValueDatatype="20" unbalanced="0"/>
    <cacheHierarchy uniqueName="[Dim_Warehouses].[Total Capacity]" caption="Total Capacity" attribute="1" defaultMemberUniqueName="[Dim_Warehouses].[Total Capacity].[All]" allUniqueName="[Dim_Warehouses].[Total Capacity].[All]" dimensionUniqueName="[Dim_Warehouses]" displayFolder="" count="0" memberValueDatatype="20" unbalanced="0"/>
    <cacheHierarchy uniqueName="[Dim_Warehouses].[Avg Monthly Capacity]" caption="Avg Monthly Capacity" attribute="1" defaultMemberUniqueName="[Dim_Warehouses].[Avg Monthly Capacity].[All]" allUniqueName="[Dim_Warehouses].[Avg Monthly Capacity].[All]" dimensionUniqueName="[Dim_Warehouses]" displayFolder="" count="0" memberValueDatatype="20" unbalanced="0"/>
    <cacheHierarchy uniqueName="[Fact_Orders].[Order_ID.1]" caption="Order_ID.1" attribute="1" defaultMemberUniqueName="[Fact_Orders].[Order_ID.1].[All]" allUniqueName="[Fact_Orders].[Order_ID.1].[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Expected_Delivery_Date]" caption="Expected_Delivery_Date" attribute="1" time="1" defaultMemberUniqueName="[Fact_Orders].[Expected_Delivery_Date].[All]" allUniqueName="[Fact_Orders].[Expected_Delivery_Date].[All]" dimensionUniqueName="[Fact_Orders]" displayFolder="" count="0" memberValueDatatype="7" unbalanced="0"/>
    <cacheHierarchy uniqueName="[Fact_Orders].[Product_Key]" caption="Product_Key" attribute="1" defaultMemberUniqueName="[Fact_Orders].[Product_Key].[All]" allUniqueName="[Fact_Orders].[Product_Key].[All]" dimensionUniqueName="[Fact_Orders]" displayFolder="" count="0" memberValueDatatype="130" unbalanced="0"/>
    <cacheHierarchy uniqueName="[Fact_Orders].[Supplier_Key]" caption="Supplier_Key" attribute="1" defaultMemberUniqueName="[Fact_Orders].[Supplier_Key].[All]" allUniqueName="[Fact_Orders].[Supplier_Key].[All]" dimensionUniqueName="[Fact_Orders]" displayFolder="" count="0" memberValueDatatype="130" unbalanced="0"/>
    <cacheHierarchy uniqueName="[Fact_Orders].[Warehouse_Key]" caption="Warehouse_Key" attribute="1" defaultMemberUniqueName="[Fact_Orders].[Warehouse_Key].[All]" allUniqueName="[Fact_Orders].[Warehouse_Key].[All]" dimensionUniqueName="[Fact_Orders]" displayFolder="" count="0" memberValueDatatype="130" unbalanced="0"/>
    <cacheHierarchy uniqueName="[Fact_Orders].[Customer_Location_Key]" caption="Customer_Location_Key" attribute="1" defaultMemberUniqueName="[Fact_Orders].[Customer_Location_Key].[All]" allUniqueName="[Fact_Orders].[Customer_Location_Key].[All]" dimensionUniqueName="[Fact_Orders]" displayFolder="" count="0" memberValueDatatype="130" unbalanced="0"/>
    <cacheHierarchy uniqueName="[Fact_Orders].[Quantity_Ordered]" caption="Quantity_Ordered" attribute="1" defaultMemberUniqueName="[Fact_Orders].[Quantity_Ordered].[All]" allUniqueName="[Fact_Orders].[Quantity_Ordered].[All]" dimensionUniqueName="[Fact_Orders]" displayFolder="" count="0" memberValueDatatype="20" unbalanced="0"/>
    <cacheHierarchy uniqueName="[Fact_Orders].[Quantity_Received]" caption="Quantity_Received" attribute="1" defaultMemberUniqueName="[Fact_Orders].[Quantity_Received].[All]" allUniqueName="[Fact_Orders].[Quantity_Received].[All]" dimensionUniqueName="[Fact_Orders]" displayFolder="" count="0" memberValueDatatype="20" unbalanced="0"/>
    <cacheHierarchy uniqueName="[Fact_Orders].[Quantity_Delivered]" caption="Quantity_Delivered" attribute="1" defaultMemberUniqueName="[Fact_Orders].[Quantity_Delivered].[All]" allUniqueName="[Fact_Orders].[Quantity_Delivered].[All]" dimensionUniqueName="[Fact_Orders]" displayFolder="" count="0" memberValueDatatype="20" unbalanced="0"/>
    <cacheHierarchy uniqueName="[Fact_Orders].[Unit_Cost]" caption="Unit_Cost" attribute="1" defaultMemberUniqueName="[Fact_Orders].[Unit_Cost].[All]" allUniqueName="[Fact_Orders].[Unit_Cost].[All]" dimensionUniqueName="[Fact_Orders]" displayFolder="" count="0" memberValueDatatype="5" unbalanced="0"/>
    <cacheHierarchy uniqueName="[Fact_Orders].[Selling_Price]" caption="Selling_Price" attribute="1" defaultMemberUniqueName="[Fact_Orders].[Selling_Price].[All]" allUniqueName="[Fact_Orders].[Selling_Price].[All]" dimensionUniqueName="[Fact_Orders]" displayFolder="" count="0" memberValueDatatype="5" unbalanced="0"/>
    <cacheHierarchy uniqueName="[Fact_Orders].[Shipping_Cost]" caption="Shipping_Cost" attribute="1" defaultMemberUniqueName="[Fact_Orders].[Shipping_Cost].[All]" allUniqueName="[Fact_Orders].[Shipping_Cost].[All]" dimensionUniqueName="[Fact_Orders]" displayFolder="" count="0" memberValueDatatype="5" unbalanced="0"/>
    <cacheHierarchy uniqueName="[Fact_Orders].[Order_Status]" caption="Order_Status" attribute="1" defaultMemberUniqueName="[Fact_Orders].[Order_Status].[All]" allUniqueName="[Fact_Orders].[Order_Status].[All]" dimensionUniqueName="[Fact_Orders]" displayFolder="" count="2" memberValueDatatype="130" unbalanced="0"/>
    <cacheHierarchy uniqueName="[Fact_Orders].[Total_Revenue.1]" caption="Total_Revenue.1" attribute="1" defaultMemberUniqueName="[Fact_Orders].[Total_Revenue.1].[All]" allUniqueName="[Fact_Orders].[Total_Revenue.1].[All]" dimensionUniqueName="[Fact_Orders]" displayFolder="" count="0" memberValueDatatype="20" unbalanced="0"/>
    <cacheHierarchy uniqueName="[Fact_Orders].[Total_Profit]" caption="Total_Profit" attribute="1" defaultMemberUniqueName="[Fact_Orders].[Total_Profit].[All]" allUniqueName="[Fact_Orders].[Total_Profit].[All]" dimensionUniqueName="[Fact_Orders]" displayFolder="" count="0" memberValueDatatype="5" unbalanced="0"/>
    <cacheHierarchy uniqueName="[Fact_Orders].[Fulfillment_Rate]" caption="Fulfillment_Rate" attribute="1" defaultMemberUniqueName="[Fact_Orders].[Fulfillment_Rate].[All]" allUniqueName="[Fact_Orders].[Fulfillment_Rate].[All]" dimensionUniqueName="[Fact_Orders]" displayFolder="" count="0" memberValueDatatype="5" unbalanced="0"/>
    <cacheHierarchy uniqueName="[Fact_Orders].[Total Sales]" caption="Total Sales" attribute="1" defaultMemberUniqueName="[Fact_Orders].[Total Sales].[All]" allUniqueName="[Fact_Orders].[Total Sales].[All]" dimensionUniqueName="[Fact_Orders]" displayFolder="" count="0" memberValueDatatype="20" unbalanced="0"/>
    <cacheHierarchy uniqueName="[Fact_Orders].[Total_Cost]" caption="Total_Cost" attribute="1" defaultMemberUniqueName="[Fact_Orders].[Total_Cost].[All]" allUniqueName="[Fact_Orders].[Total_Cost].[All]" dimensionUniqueName="[Fact_Orders]" displayFolder="" count="0" memberValueDatatype="20" unbalanced="0"/>
    <cacheHierarchy uniqueName="[Fact_Orders].[Gross_Profit]" caption="Gross_Profit" attribute="1" defaultMemberUniqueName="[Fact_Orders].[Gross_Profit].[All]" allUniqueName="[Fact_Orders].[Gross_Profit].[All]" dimensionUniqueName="[Fact_Orders]" displayFolder="" count="0" memberValueDatatype="20" unbalanced="0"/>
    <cacheHierarchy uniqueName="[Fact_Orders].[Net_Profit]" caption="Net_Profit" attribute="1" defaultMemberUniqueName="[Fact_Orders].[Net_Profit].[All]" allUniqueName="[Fact_Orders].[Net_Profit].[All]" dimensionUniqueName="[Fact_Orders]" displayFolder="" count="0" memberValueDatatype="20" unbalanced="0"/>
    <cacheHierarchy uniqueName="[Fact_Orders].[Order Date (Year)]" caption="Order Date (Year)" attribute="1" defaultMemberUniqueName="[Fact_Orders].[Order Date (Year)].[All]" allUniqueName="[Fact_Orders].[Order Date (Year)].[All]" dimensionUniqueName="[Fact_Orders]" displayFolder="" count="0" memberValueDatatype="130" unbalanced="0"/>
    <cacheHierarchy uniqueName="[Fact_Orders].[Order Date (Quarter)]" caption="Order Date (Quarter)" attribute="1" defaultMemberUniqueName="[Fact_Orders].[Order Date (Quarter)].[All]" allUniqueName="[Fact_Orders].[Order Date (Quarter)].[All]" dimensionUniqueName="[Fact_Orders]" displayFolder="" count="0" memberValueDatatype="130" unbalanced="0"/>
    <cacheHierarchy uniqueName="[Fact_Orders].[Order Date (Month)]" caption="Order Date (Month)" attribute="1" defaultMemberUniqueName="[Fact_Orders].[Order Date (Month)].[All]" allUniqueName="[Fact_Orders].[Order Date (Month)].[All]" dimensionUniqueName="[Fact_Orders]" displayFolder="" count="0" memberValueDatatype="130" unbalanced="0"/>
    <cacheHierarchy uniqueName="[Fact_Orders].[Order Date (Month Index)]" caption="Order Date (Month Index)" attribute="1" defaultMemberUniqueName="[Fact_Orders].[Order Date (Month Index)].[All]" allUniqueName="[Fact_Orders].[Order Date (Month Index)].[All]" dimensionUniqueName="[Fact_Orders]" displayFolder="" count="0" memberValueDatatype="20" unbalanced="0" hidden="1"/>
    <cacheHierarchy uniqueName="[Measures].[Sum of Total Sales]" caption="Sum of Total Sales" measure="1" displayFolder="" measureGroup="Fact_Orders" count="0">
      <extLst>
        <ext xmlns:x15="http://schemas.microsoft.com/office/spreadsheetml/2010/11/main" uri="{B97F6D7D-B522-45F9-BDA1-12C45D357490}">
          <x15:cacheHierarchy aggregatedColumn="40"/>
        </ext>
      </extLst>
    </cacheHierarchy>
    <cacheHierarchy uniqueName="[Measures].[Sum of Total_Revenue.1]" caption="Sum of Total_Revenue.1" measure="1" displayFolder="" measureGroup="Fact_Orders" count="0">
      <extLst>
        <ext xmlns:x15="http://schemas.microsoft.com/office/spreadsheetml/2010/11/main" uri="{B97F6D7D-B522-45F9-BDA1-12C45D357490}">
          <x15:cacheHierarchy aggregatedColumn="37"/>
        </ext>
      </extLst>
    </cacheHierarchy>
    <cacheHierarchy uniqueName="[Measures].[Sum of Gross_Profit]" caption="Sum of Gross_Profit" measure="1" displayFolder="" measureGroup="Fact_Orders" count="0">
      <extLst>
        <ext xmlns:x15="http://schemas.microsoft.com/office/spreadsheetml/2010/11/main" uri="{B97F6D7D-B522-45F9-BDA1-12C45D357490}">
          <x15:cacheHierarchy aggregatedColumn="42"/>
        </ext>
      </extLst>
    </cacheHierarchy>
    <cacheHierarchy uniqueName="[Measures].[Sum of Net_Profit]" caption="Sum of Net_Profit" measure="1" displayFolder="" measureGroup="Fact_Orders" count="0">
      <extLst>
        <ext xmlns:x15="http://schemas.microsoft.com/office/spreadsheetml/2010/11/main" uri="{B97F6D7D-B522-45F9-BDA1-12C45D357490}">
          <x15:cacheHierarchy aggregatedColumn="43"/>
        </ext>
      </extLst>
    </cacheHierarchy>
    <cacheHierarchy uniqueName="[Measures].[Sum of Total_Cost]" caption="Sum of Total_Cost" measure="1" displayFolder="" measureGroup="Fact_Orders" count="0">
      <extLst>
        <ext xmlns:x15="http://schemas.microsoft.com/office/spreadsheetml/2010/11/main" uri="{B97F6D7D-B522-45F9-BDA1-12C45D357490}">
          <x15:cacheHierarchy aggregatedColumn="41"/>
        </ext>
      </extLst>
    </cacheHierarchy>
    <cacheHierarchy uniqueName="[Measures].[Sum of Fulfillment_Rate]" caption="Sum of Fulfillment_Rate" measure="1" displayFolder="" measureGroup="Fact_Orders" count="0">
      <extLst>
        <ext xmlns:x15="http://schemas.microsoft.com/office/spreadsheetml/2010/11/main" uri="{B97F6D7D-B522-45F9-BDA1-12C45D357490}">
          <x15:cacheHierarchy aggregatedColumn="39"/>
        </ext>
      </extLst>
    </cacheHierarchy>
    <cacheHierarchy uniqueName="[Measures].[Count of Order_ID.1]" caption="Count of Order_ID.1" measure="1" displayFolder="" measureGroup="Fact_Orders" count="0">
      <extLst>
        <ext xmlns:x15="http://schemas.microsoft.com/office/spreadsheetml/2010/11/main" uri="{B97F6D7D-B522-45F9-BDA1-12C45D357490}">
          <x15:cacheHierarchy aggregatedColumn="22"/>
        </ext>
      </extLst>
    </cacheHierarchy>
    <cacheHierarchy uniqueName="[Measures].[Sum of Lead_Time_Days]" caption="Sum of Lead_Time_Days" measure="1" displayFolder="" measureGroup="Dim_Products" count="0">
      <extLst>
        <ext xmlns:x15="http://schemas.microsoft.com/office/spreadsheetml/2010/11/main" uri="{B97F6D7D-B522-45F9-BDA1-12C45D357490}">
          <x15:cacheHierarchy aggregatedColumn="8"/>
        </ext>
      </extLst>
    </cacheHierarchy>
    <cacheHierarchy uniqueName="[Measures].[Average of Lead_Time_Days]" caption="Average of Lead_Time_Days" measure="1" displayFolder="" measureGroup="Dim_Products" count="0">
      <extLst>
        <ext xmlns:x15="http://schemas.microsoft.com/office/spreadsheetml/2010/11/main" uri="{B97F6D7D-B522-45F9-BDA1-12C45D357490}">
          <x15:cacheHierarchy aggregatedColumn="8"/>
        </ext>
      </extLst>
    </cacheHierarchy>
    <cacheHierarchy uniqueName="[Measures].[Average of Fulfillment_Rate]" caption="Average of Fulfillment_Rate" measure="1" displayFolder="" measureGroup="Fact_Orders" count="0">
      <extLst>
        <ext xmlns:x15="http://schemas.microsoft.com/office/spreadsheetml/2010/11/main" uri="{B97F6D7D-B522-45F9-BDA1-12C45D357490}">
          <x15:cacheHierarchy aggregatedColumn="39"/>
        </ext>
      </extLst>
    </cacheHierarchy>
    <cacheHierarchy uniqueName="[Measures].[Sum of Total Capacity]" caption="Sum of Total Capacity" measure="1" displayFolder="" measureGroup="Dim_Warehouses" count="0">
      <extLst>
        <ext xmlns:x15="http://schemas.microsoft.com/office/spreadsheetml/2010/11/main" uri="{B97F6D7D-B522-45F9-BDA1-12C45D357490}">
          <x15:cacheHierarchy aggregatedColumn="20"/>
        </ext>
      </extLst>
    </cacheHierarchy>
    <cacheHierarchy uniqueName="[Measures].[Sum of Avg Monthly Capacity]" caption="Sum of Avg Monthly Capacity" measure="1" displayFolder="" measureGroup="Dim_Warehouses" count="0">
      <extLst>
        <ext xmlns:x15="http://schemas.microsoft.com/office/spreadsheetml/2010/11/main" uri="{B97F6D7D-B522-45F9-BDA1-12C45D357490}">
          <x15:cacheHierarchy aggregatedColumn="21"/>
        </ext>
      </extLst>
    </cacheHierarchy>
    <cacheHierarchy uniqueName="[Measures].[Average of Avg Monthly Capacity]" caption="Average of Avg Monthly Capacity" measure="1" displayFolder="" measureGroup="Dim_Warehouses" count="0">
      <extLst>
        <ext xmlns:x15="http://schemas.microsoft.com/office/spreadsheetml/2010/11/main" uri="{B97F6D7D-B522-45F9-BDA1-12C45D357490}">
          <x15:cacheHierarchy aggregatedColumn="21"/>
        </ext>
      </extLst>
    </cacheHierarchy>
    <cacheHierarchy uniqueName="[Measures].[Sum of Supplier_Rating]" caption="Sum of Supplier_Rating" measure="1" displayFolder="" measureGroup="Dim_Suppliers" count="0">
      <extLst>
        <ext xmlns:x15="http://schemas.microsoft.com/office/spreadsheetml/2010/11/main" uri="{B97F6D7D-B522-45F9-BDA1-12C45D357490}">
          <x15:cacheHierarchy aggregatedColumn="12"/>
        </ext>
      </extLst>
    </cacheHierarchy>
    <cacheHierarchy uniqueName="[Measures].[Sum of Unit_Cost]" caption="Sum of Unit_Cost" measure="1" displayFolder="" measureGroup="Fact_Orders" count="0">
      <extLst>
        <ext xmlns:x15="http://schemas.microsoft.com/office/spreadsheetml/2010/11/main" uri="{B97F6D7D-B522-45F9-BDA1-12C45D357490}">
          <x15:cacheHierarchy aggregatedColumn="33"/>
        </ext>
      </extLst>
    </cacheHierarchy>
    <cacheHierarchy uniqueName="[Measures].[Average of Unit_Cost]" caption="Average of Unit_Cost" measure="1" displayFolder="" measureGroup="Fact_Orders" count="0">
      <extLst>
        <ext xmlns:x15="http://schemas.microsoft.com/office/spreadsheetml/2010/11/main" uri="{B97F6D7D-B522-45F9-BDA1-12C45D357490}">
          <x15:cacheHierarchy aggregatedColumn="33"/>
        </ext>
      </extLst>
    </cacheHierarchy>
    <cacheHierarchy uniqueName="[Measures].[Average of Supplier_Rating]" caption="Average of Supplier_Rating" measure="1" displayFolder="" measureGroup="Dim_Suppliers" count="0">
      <extLst>
        <ext xmlns:x15="http://schemas.microsoft.com/office/spreadsheetml/2010/11/main" uri="{B97F6D7D-B522-45F9-BDA1-12C45D357490}">
          <x15:cacheHierarchy aggregatedColumn="12"/>
        </ext>
      </extLst>
    </cacheHierarchy>
    <cacheHierarchy uniqueName="[Measures].[Total_Sales]" caption="Total_Sales" measure="1" displayFolder="" measureGroup="Fact_Orders" count="0"/>
    <cacheHierarchy uniqueName="[Measures].[Sals by pending]" caption="Sals by pending" measure="1" displayFolder="" measureGroup="Fact_Orders" count="0"/>
    <cacheHierarchy uniqueName="[Measures].[Sals byCompleted]" caption="Sals byCompleted" measure="1" displayFolder="" measureGroup="Fact_Orders" count="0"/>
    <cacheHierarchy uniqueName="[Measures].[Profit Margin %]" caption="Profit Margin %" measure="1" displayFolder="" measureGroup="Fact_Orders" count="0"/>
    <cacheHierarchy uniqueName="[Measures].[__XL_Count Dim_Locations]" caption="__XL_Count Dim_Locations" measure="1" displayFolder="" measureGroup="Dim_Locations" count="0" hidden="1"/>
    <cacheHierarchy uniqueName="[Measures].[__XL_Count Dim_Products]" caption="__XL_Count Dim_Products" measure="1" displayFolder="" measureGroup="Dim_Products" count="0" hidden="1"/>
    <cacheHierarchy uniqueName="[Measures].[__XL_Count Dim_Warehouses]" caption="__XL_Count Dim_Warehouses" measure="1" displayFolder="" measureGroup="Dim_Warehouses" count="0" hidden="1"/>
    <cacheHierarchy uniqueName="[Measures].[__XL_Count Dim_Suppliers]" caption="__XL_Count Dim_Suppliers" measure="1" displayFolder="" measureGroup="Dim_Suppliers"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6120501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E4814C-634B-4B5C-983A-CEB88849E083}" name="PivotTable3" cacheId="386" applyNumberFormats="0" applyBorderFormats="0" applyFontFormats="0" applyPatternFormats="0" applyAlignmentFormats="0" applyWidthHeightFormats="1" dataCaption="Values" tag="ed561a7a-416e-412b-b9f3-273bbc33f27f" updatedVersion="7" minRefreshableVersion="3" useAutoFormatting="1" itemPrintTitles="1" createdVersion="7" indent="0" outline="1" outlineData="1" multipleFieldFilters="0" rowHeaderCaption="Category">
  <location ref="A20:B26" firstHeaderRow="1" firstDataRow="1" firstDataCol="1" rowPageCount="1" colPageCount="1"/>
  <pivotFields count="4">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pageFields count="1">
    <pageField fld="0" hier="7" name="[Dim_Products].[Reorder_Level].[All]" cap="All"/>
  </pageFields>
  <dataFields count="1">
    <dataField name="Average of Lead_Time_Days" fld="1" subtotal="average" baseField="0" baseItem="0" numFmtId="1"/>
  </dataFields>
  <formats count="7">
    <format dxfId="6">
      <pivotArea type="all" dataOnly="0" outline="0" fieldPosition="0"/>
    </format>
    <format dxfId="5">
      <pivotArea outline="0" collapsedLevelsAreSubtotals="1" fieldPosition="0"/>
    </format>
    <format dxfId="4">
      <pivotArea field="2" type="button" dataOnly="0" labelOnly="1" outline="0" axis="axisRow" fieldPosition="0"/>
    </format>
    <format dxfId="3">
      <pivotArea dataOnly="0" labelOnly="1" fieldPosition="0">
        <references count="1">
          <reference field="2" count="0"/>
        </references>
      </pivotArea>
    </format>
    <format dxfId="2">
      <pivotArea dataOnly="0" labelOnly="1" grandRow="1" outline="0" fieldPosition="0"/>
    </format>
    <format dxfId="1">
      <pivotArea dataOnly="0" labelOnly="1" outline="0" axis="axisValues" fieldPosition="0"/>
    </format>
    <format dxfId="0">
      <pivotArea field="2" type="button" dataOnly="0" labelOnly="1" outline="0" axis="axisRow" fieldPosition="0"/>
    </format>
  </formats>
  <pivotHierarchies count="76">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Lead_Time_Day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Fact_Orders]"/>
        <x15:activeTabTopLevelEntity name="[Dim_Products]"/>
        <x15:activeTabTopLevelEntity name="[Dim_Warehou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B797E7-2A52-4E3C-B44A-8DFFB407D90B}" name="PivotTable9" cacheId="401" applyNumberFormats="0" applyBorderFormats="0" applyFontFormats="0" applyPatternFormats="0" applyAlignmentFormats="0" applyWidthHeightFormats="1" dataCaption="Values" tag="a47a9278-185f-414d-b245-3edbb679054b" updatedVersion="7" minRefreshableVersion="3" useAutoFormatting="1" itemPrintTitles="1" createdVersion="7" indent="0" outline="1" outlineData="1" multipleFieldFilters="0" chartFormat="4">
  <location ref="E82:F88"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4"/>
    </i>
    <i>
      <x v="1"/>
    </i>
    <i>
      <x v="3"/>
    </i>
    <i>
      <x v="2"/>
    </i>
    <i>
      <x/>
    </i>
    <i t="grand">
      <x/>
    </i>
  </rowItems>
  <colItems count="1">
    <i/>
  </colItems>
  <dataFields count="1">
    <dataField name="Sum of Net_Profit"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61">
      <autoFilter ref="A1">
        <filterColumn colId="0">
          <top10 top="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46AE0A-BA43-479B-88B0-8B8DD883E129}" name="PivotTable7" cacheId="0" applyNumberFormats="0" applyBorderFormats="0" applyFontFormats="0" applyPatternFormats="0" applyAlignmentFormats="0" applyWidthHeightFormats="1" dataCaption="Values" tag="bc775114-7bbf-422b-b921-d3e33b5f5aa9" updatedVersion="7" minRefreshableVersion="3" useAutoFormatting="1" itemPrintTitles="1" createdVersion="7" indent="0" outline="1" outlineData="1" multipleFieldFilters="0">
  <location ref="E3:E4" firstHeaderRow="1" firstDataRow="1" firstDataCol="0"/>
  <pivotFields count="1">
    <pivotField dataField="1" subtotalTop="0" showAll="0" defaultSubtotal="0"/>
  </pivotFields>
  <rowItems count="1">
    <i/>
  </rowItems>
  <colItems count="1">
    <i/>
  </colItems>
  <dataFields count="1">
    <dataField fld="0" subtotal="count" baseField="0" baseItem="0" numFmtId="9"/>
  </dataFields>
  <formats count="1">
    <format dxfId="7">
      <pivotArea outline="0" collapsedLevelsAreSubtotals="1" fieldPosition="0"/>
    </format>
  </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18375E-9816-47C5-87B9-DCDCEEC487AC}" name="PivotTable11" cacheId="374" applyNumberFormats="0" applyBorderFormats="0" applyFontFormats="0" applyPatternFormats="0" applyAlignmentFormats="0" applyWidthHeightFormats="1" dataCaption="Values" tag="b6b59fe5-a3ba-4ec1-857e-5d6dd501457b" updatedVersion="7" minRefreshableVersion="3" useAutoFormatting="1" subtotalHiddenItems="1" itemPrintTitles="1" createdVersion="7" indent="0" outline="1" outlineData="1" multipleFieldFilters="0" rowHeaderCaption="SUP">
  <location ref="A117:C128"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Average of Supplier_Rating" fld="2" subtotal="average" baseField="0" baseItem="0"/>
    <dataField name="Average of Unit_Cost" fld="1" subtotal="average" baseField="0" baseItem="0" numFmtId="1"/>
  </dataFields>
  <formats count="1">
    <format dxfId="8">
      <pivotArea outline="0" collapsedLevelsAreSubtotals="1" fieldPosition="0">
        <references count="1">
          <reference field="4294967294" count="1" selected="0">
            <x v="1"/>
          </reference>
        </references>
      </pivotArea>
    </format>
  </formats>
  <pivotHierarchies count="7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 Monthly Capacity"/>
    <pivotHierarchy dragToData="1"/>
    <pivotHierarchy dragToData="1"/>
    <pivotHierarchy dragToData="1" caption="Average of Unit_Cost"/>
    <pivotHierarchy dragToData="1" caption="Average of Supplier_Rating"/>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Warehouses]"/>
        <x15:activeTabTopLevelEntity name="[Dim_Suppliers]"/>
        <x15:activeTabTopLevelEntity name="[Fact_Orders]"/>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C0492A-EF5D-418B-8D16-BCE312ADB73E}" name="PivotTable4" cacheId="389" applyNumberFormats="0" applyBorderFormats="0" applyFontFormats="0" applyPatternFormats="0" applyAlignmentFormats="0" applyWidthHeightFormats="1" dataCaption="Values" tag="0dfd75a6-080a-4937-a9a6-7005e971cba3" updatedVersion="7" minRefreshableVersion="3" useAutoFormatting="1" itemPrintTitles="1" createdVersion="7" indent="0" outline="1" outlineData="1" multipleFieldFilters="0" chartFormat="7">
  <location ref="A64:B70"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3"/>
    </i>
    <i>
      <x v="4"/>
    </i>
    <i>
      <x v="1"/>
    </i>
    <i>
      <x/>
    </i>
    <i t="grand">
      <x/>
    </i>
  </rowItems>
  <colItems count="1">
    <i/>
  </colItems>
  <dataFields count="1">
    <dataField name="Sum of Total_Revenue.1" fld="1" baseField="0" baseItem="0" numFmtId="165"/>
  </dataFields>
  <formats count="3">
    <format dxfId="11">
      <pivotArea collapsedLevelsAreSubtotals="1" fieldPosition="0">
        <references count="1">
          <reference field="0" count="0"/>
        </references>
      </pivotArea>
    </format>
    <format dxfId="10">
      <pivotArea outline="0" collapsedLevelsAreSubtotals="1" fieldPosition="0"/>
    </format>
    <format dxfId="9">
      <pivotArea collapsedLevelsAreSubtotals="1" fieldPosition="0">
        <references count="1">
          <reference field="0" count="4">
            <x v="0"/>
            <x v="1"/>
            <x v="3"/>
            <x v="4"/>
          </reference>
        </references>
      </pivotArea>
    </format>
  </formats>
  <chartFormats count="5">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0" count="1" selected="0">
            <x v="3"/>
          </reference>
        </references>
      </pivotArea>
    </chartFormat>
    <chartFormat chart="3" format="5">
      <pivotArea type="data" outline="0" fieldPosition="0">
        <references count="2">
          <reference field="4294967294" count="1" selected="0">
            <x v="0"/>
          </reference>
          <reference field="0" count="1" selected="0">
            <x v="4"/>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s>
  <pivotHierarchies count="7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Orders]"/>
        <x15:activeTabTopLevelEntity name="[Dim_Warehou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EC5ECC-2992-4215-B2CF-2F9992BDA5D0}" name="PivotTable8" cacheId="398" applyNumberFormats="0" applyBorderFormats="0" applyFontFormats="0" applyPatternFormats="0" applyAlignmentFormats="0" applyWidthHeightFormats="1" dataCaption="Values" tag="0ec7cbfb-c1d3-482a-b50a-8251fa3fa99b" updatedVersion="7" minRefreshableVersion="3" useAutoFormatting="1" itemPrintTitles="1" createdVersion="7" indent="0" outline="1" outlineData="1" multipleFieldFilters="0" chartFormat="7">
  <location ref="A82:B88"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4"/>
    </i>
    <i>
      <x v="3"/>
    </i>
    <i>
      <x/>
    </i>
    <i>
      <x v="2"/>
    </i>
    <i t="grand">
      <x/>
    </i>
  </rowItems>
  <colItems count="1">
    <i/>
  </colItems>
  <dataFields count="1">
    <dataField name="Sum of Net_Profit" fld="1" baseField="0" baseItem="0"/>
  </dataFields>
  <chartFormats count="1">
    <chartFormat chart="6" format="5"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61">
      <autoFilter ref="A1">
        <filterColumn colId="0">
          <top1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Orders]"/>
        <x15:activeTabTopLevelEntity name="[Dim_Warehou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940FCE9-6AB8-4FD2-BEF1-54C7F397C8DD}" name="PivotTable12" cacheId="380" applyNumberFormats="0" applyBorderFormats="0" applyFontFormats="0" applyPatternFormats="0" applyAlignmentFormats="0" applyWidthHeightFormats="1" dataCaption="Values" tag="056d14ed-81b7-422f-a6fd-a51debfc16a5" updatedVersion="7" minRefreshableVersion="3" useAutoFormatting="1" itemPrintTitles="1" createdVersion="7" indent="0" outline="1" outlineData="1" multipleFieldFilters="0" chartFormat="10" rowHeaderCaption="City">
  <location ref="A142:B148"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4"/>
    </i>
    <i>
      <x/>
    </i>
    <i>
      <x v="1"/>
    </i>
    <i>
      <x v="3"/>
    </i>
    <i>
      <x v="2"/>
    </i>
    <i t="grand">
      <x/>
    </i>
  </rowItems>
  <colItems count="1">
    <i/>
  </colItems>
  <dataFields count="1">
    <dataField name="Sum of Total_Revenue.1" fld="1" baseField="0" baseItem="0"/>
  </dataFields>
  <chartFormats count="1">
    <chartFormat chart="9" format="4"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 Monthly Capacity"/>
    <pivotHierarchy dragToData="1"/>
    <pivotHierarchy dragToData="1"/>
    <pivotHierarchy dragToData="1" caption="Average of Unit_Cost"/>
    <pivotHierarchy dragToData="1" caption="Average of Supplier_Rating"/>
    <pivotHierarchy dragToData="1"/>
  </pivotHierarchies>
  <pivotTableStyleInfo name="PivotStyleLight16" showRowHeaders="1" showColHeaders="1" showRowStripes="0" showColStripes="0" showLastColumn="1"/>
  <filters count="1">
    <filter fld="0" type="count" id="2" iMeasureHier="59">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Warehouses]"/>
        <x15:activeTabTopLevelEntity name="[Dim_Suppliers]"/>
        <x15:activeTabTopLevelEntity name="[Fact_Orders]"/>
        <x15:activeTabTopLevelEntity name="[Dim_Locations]"/>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8971A6E-BC37-4BF8-B00E-1F65A65AA213}" name="PivotTable6" cacheId="395" applyNumberFormats="0" applyBorderFormats="0" applyFontFormats="0" applyPatternFormats="0" applyAlignmentFormats="0" applyWidthHeightFormats="1" dataCaption="Values" tag="28c42f78-0141-419f-84cb-dca75baaa283" updatedVersion="7" minRefreshableVersion="3" useAutoFormatting="1" itemPrintTitles="1" createdVersion="7" indent="0" outline="1" outlineData="1" multipleFieldFilters="0" chartFormat="13" rowHeaderCaption="Order Status">
  <location ref="A42:B47"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Total Orders" fld="1" subtotal="count"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2">
          <reference field="4294967294" count="1" selected="0">
            <x v="0"/>
          </reference>
          <reference field="0" count="1" selected="0">
            <x v="2"/>
          </reference>
        </references>
      </pivotArea>
    </chartFormat>
    <chartFormat chart="3" format="10">
      <pivotArea type="data" outline="0" fieldPosition="0">
        <references count="2">
          <reference field="4294967294" count="1" selected="0">
            <x v="0"/>
          </reference>
          <reference field="0" count="1" selected="0">
            <x v="3"/>
          </reference>
        </references>
      </pivotArea>
    </chartFormat>
  </chartFormats>
  <pivotHierarchies count="7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Total Orders"/>
    <pivotHierarchy dragToData="1"/>
    <pivotHierarchy dragToData="1"/>
    <pivotHierarchy dragToData="1" caption="Average of Fulfillment_Rat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Products]"/>
        <x15:activeTabTopLevelEntity name="[Dim_Warehou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051D142-7F6D-4F9C-BBFF-AB8C280B35EB}" name="PivotTable5" cacheId="392" applyNumberFormats="0" applyBorderFormats="0" applyFontFormats="0" applyPatternFormats="0" applyAlignmentFormats="0" applyWidthHeightFormats="1" dataCaption="Values" tag="792eebea-f8b2-473a-8e66-2ebfc3493b12" updatedVersion="7" minRefreshableVersion="3" useAutoFormatting="1" subtotalHiddenItems="1" itemPrintTitles="1" createdVersion="7" indent="0" outline="1" outlineData="1" multipleFieldFilters="0">
  <location ref="A3:D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Total Revenue" fld="0" baseField="0" baseItem="1" numFmtId="165"/>
    <dataField name="Sum of Gross_Profit" fld="1" baseField="0" baseItem="0" numFmtId="165"/>
    <dataField name="Sum of Net_Profit" fld="2" baseField="0" baseItem="0" numFmtId="165"/>
    <dataField name="Sum of Total_Cost" fld="3" baseField="0" baseItem="0" numFmtId="165"/>
  </dataFields>
  <formats count="5">
    <format dxfId="16">
      <pivotArea outline="0" collapsedLevelsAreSubtotals="1" fieldPosition="0"/>
    </format>
    <format dxfId="15">
      <pivotArea outline="0" collapsedLevelsAreSubtotals="1" fieldPosition="0">
        <references count="1">
          <reference field="4294967294" count="1" selected="0">
            <x v="0"/>
          </reference>
        </references>
      </pivotArea>
    </format>
    <format dxfId="14">
      <pivotArea outline="0" collapsedLevelsAreSubtotals="1" fieldPosition="0">
        <references count="1">
          <reference field="4294967294" count="1" selected="0">
            <x v="1"/>
          </reference>
        </references>
      </pivotArea>
    </format>
    <format dxfId="13">
      <pivotArea outline="0" collapsedLevelsAreSubtotals="1" fieldPosition="0">
        <references count="1">
          <reference field="4294967294" count="1" selected="0">
            <x v="2"/>
          </reference>
        </references>
      </pivotArea>
    </format>
    <format dxfId="12">
      <pivotArea outline="0" collapsedLevelsAreSubtotals="1" fieldPosition="0">
        <references count="1">
          <reference field="4294967294" count="1" selected="0">
            <x v="3"/>
          </reference>
        </references>
      </pivotArea>
    </format>
  </formats>
  <pivotHierarchies count="7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Products]"/>
        <x15:activeTabTopLevelEntity name="[Dim_Warehou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B42CAF2-149B-4C13-85DA-101DDB134C9D}" name="PivotTable10" cacheId="377" applyNumberFormats="0" applyBorderFormats="0" applyFontFormats="0" applyPatternFormats="0" applyAlignmentFormats="0" applyWidthHeightFormats="1" dataCaption="Values" tag="0282dfdf-9c65-41c7-a898-994a3978b200" updatedVersion="7" minRefreshableVersion="3" useAutoFormatting="1" itemPrintTitles="1" createdVersion="7" indent="0" outline="1" outlineData="1" multipleFieldFilters="0" chartFormat="4">
  <location ref="A99:C104"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Total Capacity" fld="1" baseField="0" baseItem="0"/>
    <dataField name="Avg Monthly Capacity" fld="2" subtotal="average" baseField="0" baseItem="0"/>
  </dataFields>
  <chartFormats count="7">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1"/>
          </reference>
          <reference field="0" count="1" selected="0">
            <x v="0"/>
          </reference>
        </references>
      </pivotArea>
    </chartFormat>
    <chartFormat chart="3" format="7">
      <pivotArea type="data" outline="0" fieldPosition="0">
        <references count="2">
          <reference field="4294967294" count="1" selected="0">
            <x v="1"/>
          </reference>
          <reference field="0" count="1" selected="0">
            <x v="1"/>
          </reference>
        </references>
      </pivotArea>
    </chartFormat>
    <chartFormat chart="3" format="8">
      <pivotArea type="data" outline="0" fieldPosition="0">
        <references count="2">
          <reference field="4294967294" count="1" selected="0">
            <x v="1"/>
          </reference>
          <reference field="0" count="1" selected="0">
            <x v="2"/>
          </reference>
        </references>
      </pivotArea>
    </chartFormat>
    <chartFormat chart="3" format="9">
      <pivotArea type="data" outline="0" fieldPosition="0">
        <references count="2">
          <reference field="4294967294" count="1" selected="0">
            <x v="1"/>
          </reference>
          <reference field="0" count="1" selected="0">
            <x v="3"/>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s>
  <pivotHierarchies count="7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Capacity"/>
    <pivotHierarchy dragToData="1"/>
    <pivotHierarchy dragToData="1" caption="Avg Monthly Capacity"/>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Warehouses]"/>
        <x15:activeTabTopLevelEntity name="[Dim_Product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8BFBC7F-4341-47DE-B6C2-924FC45E8E51}" name="PivotTable2" cacheId="383" applyNumberFormats="0" applyBorderFormats="0" applyFontFormats="0" applyPatternFormats="0" applyAlignmentFormats="0" applyWidthHeightFormats="1" dataCaption="Values" tag="cc275e74-0bc9-48f0-af76-7db2f630d36c" updatedVersion="7" minRefreshableVersion="3" useAutoFormatting="1" itemPrintTitles="1" createdVersion="7" indent="0" outline="1" outlineData="1" multipleFieldFilters="0">
  <location ref="A11:C12"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Average of Fulfillment_Rate" fld="1" subtotal="average" baseField="0" baseItem="0" numFmtId="9"/>
    <dataField name="Total orders" fld="2" subtotal="count" baseField="0" baseItem="1">
      <extLst>
        <ext xmlns:x15="http://schemas.microsoft.com/office/spreadsheetml/2010/11/main" uri="{FABC7310-3BB5-11E1-824E-6D434824019B}">
          <x15:dataField isCountDistinct="1"/>
        </ext>
      </extLst>
    </dataField>
    <dataField name="Total orders" fld="0" subtotal="count" baseField="0" baseItem="1" numFmtId="164"/>
  </dataFields>
  <formats count="2">
    <format dxfId="18">
      <pivotArea outline="0" collapsedLevelsAreSubtotals="1" fieldPosition="0">
        <references count="1">
          <reference field="4294967294" count="1" selected="0">
            <x v="0"/>
          </reference>
        </references>
      </pivotArea>
    </format>
    <format dxfId="17">
      <pivotArea outline="0" collapsedLevelsAreSubtotals="1" fieldPosition="0">
        <references count="1">
          <reference field="4294967294" count="1" selected="0">
            <x v="2"/>
          </reference>
        </references>
      </pivotArea>
    </format>
  </formats>
  <pivotHierarchies count="7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Total orders"/>
    <pivotHierarchy dragToData="1"/>
    <pivotHierarchy dragToData="1"/>
    <pivotHierarchy dragToData="1" caption="Average of Fulfillment_Rate"/>
    <pivotHierarchy dragToData="1"/>
    <pivotHierarchy dragToData="1"/>
    <pivotHierarchy dragToData="1"/>
    <pivotHierarchy dragToData="1"/>
    <pivotHierarchy dragToData="1"/>
    <pivotHierarchy dragToData="1"/>
    <pivotHierarchy dragToData="1"/>
    <pivotHierarchy dragToData="1" caption="Total orders"/>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Products]"/>
        <x15:activeTabTopLevelEntity name="[Dim_Warehous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_Name" xr10:uid="{ACB32861-C506-461C-A06B-C1E91CCFEF17}" sourceName="[Dim_Warehouses].[Warehouse_Name]">
  <pivotTables>
    <pivotTable tabId="1" name="PivotTable11"/>
    <pivotTable tabId="1" name="PivotTable10"/>
    <pivotTable tabId="1" name="PivotTable12"/>
    <pivotTable tabId="1" name="PivotTable2"/>
    <pivotTable tabId="1" name="PivotTable3"/>
    <pivotTable tabId="1" name="PivotTable4"/>
    <pivotTable tabId="1" name="PivotTable5"/>
    <pivotTable tabId="1" name="PivotTable6"/>
    <pivotTable tabId="1" name="PivotTable8"/>
    <pivotTable tabId="1" name="PivotTable9"/>
  </pivotTables>
  <data>
    <olap pivotCacheId="361205018">
      <levels count="2">
        <level uniqueName="[Dim_Warehouses].[Warehouse_Name].[(All)]" sourceCaption="(All)" count="0"/>
        <level uniqueName="[Dim_Warehouses].[Warehouse_Name].[Warehouse_Name]" sourceCaption="Warehouse_Name" count="4">
          <ranges>
            <range startItem="0">
              <i n="[Dim_Warehouses].[Warehouse_Name].&amp;[Alexandria Port Wh]" c="Alexandria Port Wh"/>
              <i n="[Dim_Warehouses].[Warehouse_Name].&amp;[Dubai Logistics Hub]" c="Dubai Logistics Hub"/>
              <i n="[Dim_Warehouses].[Warehouse_Name].&amp;[Main Cairo Wh]" c="Main Cairo Wh"/>
              <i n="[Dim_Warehouses].[Warehouse_Name].&amp;[Riyadh Central Wh]" c="Riyadh Central Wh"/>
            </range>
          </ranges>
        </level>
      </levels>
      <selections count="1">
        <selection n="[Dim_Warehouses].[Warehouse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4A5F272C-B03D-4B41-809F-EDEC593761CE}" sourceName="[Fact_Orders].[Order_Status]">
  <pivotTables>
    <pivotTable tabId="1" name="PivotTable11"/>
    <pivotTable tabId="1" name="PivotTable10"/>
    <pivotTable tabId="1" name="PivotTable12"/>
    <pivotTable tabId="1" name="PivotTable2"/>
    <pivotTable tabId="1" name="PivotTable3"/>
    <pivotTable tabId="1" name="PivotTable4"/>
    <pivotTable tabId="1" name="PivotTable5"/>
    <pivotTable tabId="1" name="PivotTable6"/>
    <pivotTable tabId="1" name="PivotTable8"/>
    <pivotTable tabId="1" name="PivotTable9"/>
  </pivotTables>
  <data>
    <olap pivotCacheId="361205018">
      <levels count="2">
        <level uniqueName="[Fact_Orders].[Order_Status].[(All)]" sourceCaption="(All)" count="0"/>
        <level uniqueName="[Fact_Orders].[Order_Status].[Order_Status]" sourceCaption="Order_Status" count="4">
          <ranges>
            <range startItem="0">
              <i n="[Fact_Orders].[Order_Status].&amp;[Cancelled]" c="Cancelled"/>
              <i n="[Fact_Orders].[Order_Status].&amp;[Completed]" c="Completed"/>
              <i n="[Fact_Orders].[Order_Status].&amp;[Delayed]" c="Delayed"/>
              <i n="[Fact_Orders].[Order_Status].&amp;[Pending]" c="Pending"/>
            </range>
          </ranges>
        </level>
      </levels>
      <selections count="1">
        <selection n="[Fact_Orders].[Order_Stat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C57B178-EC83-4688-951D-F55B88F4F6F8}" sourceName="[Dim_Warehouses].[City]">
  <pivotTables>
    <pivotTable tabId="1" name="PivotTable11"/>
    <pivotTable tabId="1" name="PivotTable10"/>
    <pivotTable tabId="1" name="PivotTable12"/>
    <pivotTable tabId="1" name="PivotTable2"/>
    <pivotTable tabId="1" name="PivotTable3"/>
    <pivotTable tabId="1" name="PivotTable4"/>
    <pivotTable tabId="1" name="PivotTable5"/>
    <pivotTable tabId="1" name="PivotTable6"/>
    <pivotTable tabId="1" name="PivotTable8"/>
    <pivotTable tabId="1" name="PivotTable9"/>
  </pivotTables>
  <data>
    <olap pivotCacheId="361205018">
      <levels count="2">
        <level uniqueName="[Dim_Warehouses].[City].[(All)]" sourceCaption="(All)" count="0"/>
        <level uniqueName="[Dim_Warehouses].[City].[City]" sourceCaption="City" count="4">
          <ranges>
            <range startItem="0">
              <i n="[Dim_Warehouses].[City].&amp;[ALEXANDRIA]" c="ALEXANDRIA"/>
              <i n="[Dim_Warehouses].[City].&amp;[Cairo]" c="Cairo"/>
              <i n="[Dim_Warehouses].[City].&amp;[DUBAI]" c="DUBAI"/>
              <i n="[Dim_Warehouses].[City].&amp;[Riyadh]" c="Riyadh"/>
            </range>
          </ranges>
        </level>
      </levels>
      <selections count="1">
        <selection n="[Dim_Warehouses].[Cit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80BF34F8-8444-45D2-8783-C0D60B757A0D}" sourceName="[Dim_Products].[Category]">
  <pivotTables>
    <pivotTable tabId="1" name="PivotTable9"/>
    <pivotTable tabId="1" name="PivotTable8"/>
    <pivotTable tabId="1" name="PivotTable6"/>
    <pivotTable tabId="1" name="PivotTable5"/>
    <pivotTable tabId="1" name="PivotTable4"/>
    <pivotTable tabId="1" name="PivotTable3"/>
    <pivotTable tabId="1" name="PivotTable2"/>
    <pivotTable tabId="1" name="PivotTable12"/>
    <pivotTable tabId="1" name="PivotTable10"/>
    <pivotTable tabId="1" name="PivotTable11"/>
  </pivotTables>
  <data>
    <olap pivotCacheId="361205018">
      <levels count="2">
        <level uniqueName="[Dim_Products].[Category].[(All)]" sourceCaption="(All)" count="0"/>
        <level uniqueName="[Dim_Products].[Category].[Category]" sourceCaption="Category" count="5">
          <ranges>
            <range startItem="0">
              <i n="[Dim_Products].[Category].&amp;[Apparel]" c="Apparel"/>
              <i n="[Dim_Products].[Category].&amp;[Auto Parts]" c="Auto Parts"/>
              <i n="[Dim_Products].[Category].&amp;[Electronics]" c="Electronics"/>
              <i n="[Dim_Products].[Category].&amp;[Furniture]" c="Furniture"/>
              <i n="[Dim_Products].[Category].&amp;[Toys]" c="Toys"/>
            </range>
          </ranges>
        </level>
      </levels>
      <selections count="1">
        <selection n="[Dim_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arehouse_Name" xr10:uid="{A3CDBA3D-890B-49E8-8D72-18B33805E743}" cache="Slicer_Warehouse_Name" caption="Warehouse_Name" level="1" style="Slicer Style 1" rowHeight="365760"/>
  <slicer name="Order_Status" xr10:uid="{4605467A-DD16-4F73-9CB8-DBEE29979EB9}" cache="Slicer_Order_Status" caption="Order_Status" level="1" style="Slicer Style 1" rowHeight="457200"/>
  <slicer name="City" xr10:uid="{4144ED84-CA1A-4660-B71A-8180C468C6C6}" cache="Slicer_City" caption="City" level="1" style="Slicer Style 1" rowHeight="457200"/>
  <slicer name="Category" xr10:uid="{5A9F9DE8-90A3-4DD2-932E-EFAFD378C269}" cache="Slicer_Category1" caption="Category" level="1" style="Slicer Style 1"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6D660-B0FB-41D9-BEB1-57E7C5962C4C}">
  <dimension ref="A1"/>
  <sheetViews>
    <sheetView showGridLines="0" showRowColHeaders="0" zoomScale="40" zoomScaleNormal="40" workbookViewId="0">
      <selection activeCell="AU69" sqref="AU69"/>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D2532-98DF-41C2-8EF3-B90A4F35BAE3}">
  <dimension ref="A3:G148"/>
  <sheetViews>
    <sheetView tabSelected="1" zoomScale="116" zoomScaleNormal="23" workbookViewId="0">
      <selection activeCell="E5" sqref="E5"/>
    </sheetView>
  </sheetViews>
  <sheetFormatPr defaultRowHeight="14.4" x14ac:dyDescent="0.3"/>
  <cols>
    <col min="1" max="1" width="12.5546875" bestFit="1" customWidth="1"/>
    <col min="2" max="3" width="16.21875" bestFit="1" customWidth="1"/>
    <col min="4" max="4" width="16.44140625" bestFit="1" customWidth="1"/>
    <col min="5" max="5" width="12.5546875" bestFit="1" customWidth="1"/>
    <col min="6" max="6" width="16.21875" bestFit="1" customWidth="1"/>
    <col min="7" max="7" width="16.44140625" bestFit="1" customWidth="1"/>
  </cols>
  <sheetData>
    <row r="3" spans="1:5" x14ac:dyDescent="0.3">
      <c r="A3" t="s">
        <v>14</v>
      </c>
      <c r="B3" t="s">
        <v>6</v>
      </c>
      <c r="C3" t="s">
        <v>7</v>
      </c>
      <c r="D3" t="s">
        <v>8</v>
      </c>
      <c r="E3" t="s">
        <v>65</v>
      </c>
    </row>
    <row r="4" spans="1:5" x14ac:dyDescent="0.3">
      <c r="A4" s="11">
        <v>4619721041</v>
      </c>
      <c r="B4" s="11">
        <v>1540077132</v>
      </c>
      <c r="C4" s="11">
        <v>1538082538</v>
      </c>
      <c r="D4" s="11">
        <v>3079643909</v>
      </c>
      <c r="E4" s="8">
        <v>0.33293840133409042</v>
      </c>
    </row>
    <row r="5" spans="1:5" x14ac:dyDescent="0.3">
      <c r="A5" s="11">
        <f>GETPIVOTDATA("[Measures].[Sum of Total_Revenue.1]",$A$3)</f>
        <v>4619721041</v>
      </c>
      <c r="B5" s="11">
        <f>GETPIVOTDATA("[Measures].[Sum of Gross_Profit]",$A$3)</f>
        <v>1540077132</v>
      </c>
      <c r="C5" s="11">
        <f>GETPIVOTDATA("[Measures].[Sum of Net_Profit]",$A$3)</f>
        <v>1538082538</v>
      </c>
      <c r="D5" s="11">
        <f>GETPIVOTDATA("[Measures].[Sum of Total_Cost]",$A$3)</f>
        <v>3079643909</v>
      </c>
      <c r="E5" s="15">
        <f>GETPIVOTDATA("[Measures].[Profit Margin %]",$E$3)</f>
        <v>0.33293840133409042</v>
      </c>
    </row>
    <row r="11" spans="1:5" x14ac:dyDescent="0.3">
      <c r="A11" t="s">
        <v>12</v>
      </c>
      <c r="B11" t="s">
        <v>13</v>
      </c>
      <c r="C11" t="s">
        <v>13</v>
      </c>
    </row>
    <row r="12" spans="1:5" x14ac:dyDescent="0.3">
      <c r="A12" s="8">
        <v>0.96238118400000006</v>
      </c>
      <c r="B12" s="3">
        <v>25000</v>
      </c>
      <c r="C12" s="4">
        <v>25000</v>
      </c>
    </row>
    <row r="13" spans="1:5" x14ac:dyDescent="0.3">
      <c r="A13" s="10">
        <f>GETPIVOTDATA("[Measures].[Average of Fulfillment_Rate]",$A$11)</f>
        <v>0.96238118400000006</v>
      </c>
      <c r="B13" s="12">
        <f>GETPIVOTDATA("[Measures].[Distinct Count of Order_ID.1]",$A$11)</f>
        <v>25000</v>
      </c>
    </row>
    <row r="18" spans="1:2" x14ac:dyDescent="0.3">
      <c r="A18" s="6" t="s">
        <v>9</v>
      </c>
      <c r="B18" s="5" t="s" vm="1">
        <v>10</v>
      </c>
    </row>
    <row r="20" spans="1:2" x14ac:dyDescent="0.3">
      <c r="A20" s="14" t="s">
        <v>15</v>
      </c>
      <c r="B20" s="5" t="s">
        <v>11</v>
      </c>
    </row>
    <row r="21" spans="1:2" x14ac:dyDescent="0.3">
      <c r="A21" s="7" t="s">
        <v>0</v>
      </c>
      <c r="B21" s="5">
        <v>14.857142857142858</v>
      </c>
    </row>
    <row r="22" spans="1:2" x14ac:dyDescent="0.3">
      <c r="A22" s="7" t="s">
        <v>1</v>
      </c>
      <c r="B22" s="5">
        <v>12.375</v>
      </c>
    </row>
    <row r="23" spans="1:2" x14ac:dyDescent="0.3">
      <c r="A23" s="7" t="s">
        <v>2</v>
      </c>
      <c r="B23" s="5">
        <v>11.533333333333333</v>
      </c>
    </row>
    <row r="24" spans="1:2" x14ac:dyDescent="0.3">
      <c r="A24" s="7" t="s">
        <v>3</v>
      </c>
      <c r="B24" s="5">
        <v>11.6</v>
      </c>
    </row>
    <row r="25" spans="1:2" x14ac:dyDescent="0.3">
      <c r="A25" s="7" t="s">
        <v>4</v>
      </c>
      <c r="B25" s="5">
        <v>9</v>
      </c>
    </row>
    <row r="26" spans="1:2" x14ac:dyDescent="0.3">
      <c r="A26" s="7" t="s">
        <v>5</v>
      </c>
      <c r="B26" s="5">
        <v>11.64</v>
      </c>
    </row>
    <row r="30" spans="1:2" x14ac:dyDescent="0.3">
      <c r="A30" s="5"/>
      <c r="B30" s="5"/>
    </row>
    <row r="40" spans="1:5" ht="51.6" customHeight="1" x14ac:dyDescent="0.3">
      <c r="C40" s="16" t="s">
        <v>16</v>
      </c>
      <c r="D40" s="16"/>
      <c r="E40" s="16"/>
    </row>
    <row r="42" spans="1:5" x14ac:dyDescent="0.3">
      <c r="A42" s="1" t="s">
        <v>62</v>
      </c>
      <c r="B42" t="s">
        <v>22</v>
      </c>
    </row>
    <row r="43" spans="1:5" x14ac:dyDescent="0.3">
      <c r="A43" s="2" t="s">
        <v>18</v>
      </c>
      <c r="B43" s="3">
        <v>4394</v>
      </c>
    </row>
    <row r="44" spans="1:5" x14ac:dyDescent="0.3">
      <c r="A44" s="2" t="s">
        <v>19</v>
      </c>
      <c r="B44" s="3">
        <v>6828</v>
      </c>
    </row>
    <row r="45" spans="1:5" x14ac:dyDescent="0.3">
      <c r="A45" s="2" t="s">
        <v>20</v>
      </c>
      <c r="B45" s="3">
        <v>6859</v>
      </c>
    </row>
    <row r="46" spans="1:5" x14ac:dyDescent="0.3">
      <c r="A46" s="2" t="s">
        <v>21</v>
      </c>
      <c r="B46" s="3">
        <v>6919</v>
      </c>
    </row>
    <row r="47" spans="1:5" x14ac:dyDescent="0.3">
      <c r="A47" s="2" t="s">
        <v>5</v>
      </c>
      <c r="B47" s="3">
        <v>25000</v>
      </c>
    </row>
    <row r="60" spans="1:5" ht="28.8" x14ac:dyDescent="0.55000000000000004">
      <c r="C60" s="18" t="s">
        <v>24</v>
      </c>
      <c r="D60" s="18"/>
      <c r="E60" s="18"/>
    </row>
    <row r="64" spans="1:5" x14ac:dyDescent="0.3">
      <c r="A64" s="1" t="s">
        <v>17</v>
      </c>
      <c r="B64" t="s">
        <v>23</v>
      </c>
    </row>
    <row r="65" spans="1:7" x14ac:dyDescent="0.3">
      <c r="A65" s="2" t="s">
        <v>2</v>
      </c>
      <c r="B65" s="11">
        <v>1394207866</v>
      </c>
    </row>
    <row r="66" spans="1:7" x14ac:dyDescent="0.3">
      <c r="A66" s="2" t="s">
        <v>3</v>
      </c>
      <c r="B66" s="13">
        <v>931156118</v>
      </c>
    </row>
    <row r="67" spans="1:7" x14ac:dyDescent="0.3">
      <c r="A67" s="2" t="s">
        <v>4</v>
      </c>
      <c r="B67" s="13">
        <v>904594985</v>
      </c>
    </row>
    <row r="68" spans="1:7" x14ac:dyDescent="0.3">
      <c r="A68" s="2" t="s">
        <v>1</v>
      </c>
      <c r="B68" s="13">
        <v>750364257</v>
      </c>
    </row>
    <row r="69" spans="1:7" x14ac:dyDescent="0.3">
      <c r="A69" s="2" t="s">
        <v>0</v>
      </c>
      <c r="B69" s="13">
        <v>639397815</v>
      </c>
    </row>
    <row r="70" spans="1:7" x14ac:dyDescent="0.3">
      <c r="A70" s="2" t="s">
        <v>5</v>
      </c>
      <c r="B70" s="11">
        <v>4619721041</v>
      </c>
    </row>
    <row r="74" spans="1:7" ht="28.8" x14ac:dyDescent="0.55000000000000004">
      <c r="C74" s="17" t="s">
        <v>25</v>
      </c>
      <c r="D74" s="17"/>
      <c r="E74" s="17"/>
      <c r="F74" s="17"/>
      <c r="G74" s="17"/>
    </row>
    <row r="75" spans="1:7" ht="14.4" customHeight="1" x14ac:dyDescent="0.3"/>
    <row r="82" spans="1:7" x14ac:dyDescent="0.3">
      <c r="A82" s="1" t="s">
        <v>17</v>
      </c>
      <c r="B82" t="s">
        <v>7</v>
      </c>
      <c r="E82" s="1" t="s">
        <v>17</v>
      </c>
      <c r="F82" t="s">
        <v>7</v>
      </c>
    </row>
    <row r="83" spans="1:7" x14ac:dyDescent="0.3">
      <c r="A83" s="2" t="s">
        <v>29</v>
      </c>
      <c r="B83" s="3">
        <v>33533477</v>
      </c>
      <c r="E83" s="2" t="s">
        <v>33</v>
      </c>
      <c r="F83" s="3">
        <v>28377371</v>
      </c>
    </row>
    <row r="84" spans="1:7" x14ac:dyDescent="0.3">
      <c r="A84" s="2" t="s">
        <v>28</v>
      </c>
      <c r="B84" s="3">
        <v>33458312</v>
      </c>
      <c r="E84" s="2" t="s">
        <v>34</v>
      </c>
      <c r="F84" s="3">
        <v>28275390</v>
      </c>
    </row>
    <row r="85" spans="1:7" x14ac:dyDescent="0.3">
      <c r="A85" s="2" t="s">
        <v>35</v>
      </c>
      <c r="B85" s="3">
        <v>33168283</v>
      </c>
      <c r="E85" s="2" t="s">
        <v>32</v>
      </c>
      <c r="F85" s="3">
        <v>28068665</v>
      </c>
    </row>
    <row r="86" spans="1:7" x14ac:dyDescent="0.3">
      <c r="A86" s="2" t="s">
        <v>26</v>
      </c>
      <c r="B86" s="3">
        <v>32878723</v>
      </c>
      <c r="E86" s="2" t="s">
        <v>27</v>
      </c>
      <c r="F86" s="3">
        <v>28011113</v>
      </c>
    </row>
    <row r="87" spans="1:7" x14ac:dyDescent="0.3">
      <c r="A87" s="2" t="s">
        <v>30</v>
      </c>
      <c r="B87" s="3">
        <v>32867766</v>
      </c>
      <c r="E87" s="2" t="s">
        <v>31</v>
      </c>
      <c r="F87" s="3">
        <v>26382499</v>
      </c>
    </row>
    <row r="88" spans="1:7" x14ac:dyDescent="0.3">
      <c r="A88" s="2" t="s">
        <v>5</v>
      </c>
      <c r="B88" s="3">
        <v>165906561</v>
      </c>
      <c r="E88" s="2" t="s">
        <v>5</v>
      </c>
      <c r="F88" s="3">
        <v>139115038</v>
      </c>
    </row>
    <row r="95" spans="1:7" ht="28.8" x14ac:dyDescent="0.55000000000000004">
      <c r="C95" s="17" t="s">
        <v>36</v>
      </c>
      <c r="D95" s="17"/>
      <c r="E95" s="17"/>
      <c r="F95" s="17"/>
      <c r="G95" s="17"/>
    </row>
    <row r="99" spans="1:7" x14ac:dyDescent="0.3">
      <c r="A99" s="1" t="s">
        <v>17</v>
      </c>
      <c r="B99" t="s">
        <v>63</v>
      </c>
      <c r="C99" t="s">
        <v>64</v>
      </c>
    </row>
    <row r="100" spans="1:7" x14ac:dyDescent="0.3">
      <c r="A100" s="2" t="s">
        <v>37</v>
      </c>
      <c r="B100" s="3">
        <v>36600</v>
      </c>
      <c r="C100" s="3">
        <v>12200</v>
      </c>
    </row>
    <row r="101" spans="1:7" x14ac:dyDescent="0.3">
      <c r="A101" s="2" t="s">
        <v>38</v>
      </c>
      <c r="B101" s="3">
        <v>75300</v>
      </c>
      <c r="C101" s="3">
        <v>25100</v>
      </c>
    </row>
    <row r="102" spans="1:7" x14ac:dyDescent="0.3">
      <c r="A102" s="2" t="s">
        <v>39</v>
      </c>
      <c r="B102" s="3">
        <v>45000</v>
      </c>
      <c r="C102" s="3">
        <v>15000</v>
      </c>
    </row>
    <row r="103" spans="1:7" x14ac:dyDescent="0.3">
      <c r="A103" s="2" t="s">
        <v>40</v>
      </c>
      <c r="B103" s="3">
        <v>60500</v>
      </c>
      <c r="C103" s="3">
        <v>20167</v>
      </c>
    </row>
    <row r="104" spans="1:7" x14ac:dyDescent="0.3">
      <c r="A104" s="2" t="s">
        <v>5</v>
      </c>
      <c r="B104" s="3">
        <v>217400</v>
      </c>
      <c r="C104" s="3">
        <v>18116.75</v>
      </c>
    </row>
    <row r="109" spans="1:7" ht="28.8" x14ac:dyDescent="0.55000000000000004">
      <c r="C109" s="17" t="s">
        <v>41</v>
      </c>
      <c r="D109" s="17"/>
      <c r="E109" s="17"/>
      <c r="F109" s="17"/>
      <c r="G109" s="17"/>
    </row>
    <row r="117" spans="1:7" x14ac:dyDescent="0.3">
      <c r="A117" s="1" t="s">
        <v>42</v>
      </c>
      <c r="B117" t="s">
        <v>54</v>
      </c>
      <c r="C117" t="s">
        <v>53</v>
      </c>
    </row>
    <row r="118" spans="1:7" x14ac:dyDescent="0.3">
      <c r="A118" s="2" t="s">
        <v>43</v>
      </c>
      <c r="B118" s="3">
        <v>3.1</v>
      </c>
      <c r="C118" s="5">
        <v>249.93514250309789</v>
      </c>
      <c r="E118" s="2" t="s">
        <v>43</v>
      </c>
      <c r="F118" s="3">
        <v>3.1</v>
      </c>
      <c r="G118" s="5">
        <v>249.93514250309789</v>
      </c>
    </row>
    <row r="119" spans="1:7" x14ac:dyDescent="0.3">
      <c r="A119" s="2" t="s">
        <v>44</v>
      </c>
      <c r="B119" s="3">
        <v>4.7</v>
      </c>
      <c r="C119" s="5">
        <v>256.89491809828206</v>
      </c>
      <c r="E119" s="2" t="s">
        <v>44</v>
      </c>
      <c r="F119" s="3">
        <v>4.7</v>
      </c>
      <c r="G119" s="5">
        <v>256.89491809828206</v>
      </c>
    </row>
    <row r="120" spans="1:7" x14ac:dyDescent="0.3">
      <c r="A120" s="2" t="s">
        <v>45</v>
      </c>
      <c r="B120" s="3">
        <v>4.3</v>
      </c>
      <c r="C120" s="5">
        <v>254.4526292760541</v>
      </c>
      <c r="E120" s="2" t="s">
        <v>45</v>
      </c>
      <c r="F120" s="3">
        <v>4.3</v>
      </c>
      <c r="G120" s="5">
        <v>254.4526292760541</v>
      </c>
    </row>
    <row r="121" spans="1:7" x14ac:dyDescent="0.3">
      <c r="A121" s="2" t="s">
        <v>46</v>
      </c>
      <c r="B121" s="3">
        <v>4.3</v>
      </c>
      <c r="C121" s="5">
        <v>245.56564580031693</v>
      </c>
      <c r="E121" s="2" t="s">
        <v>46</v>
      </c>
      <c r="F121" s="3">
        <v>4.3</v>
      </c>
      <c r="G121" s="5">
        <v>245.56564580031693</v>
      </c>
    </row>
    <row r="122" spans="1:7" x14ac:dyDescent="0.3">
      <c r="A122" s="2" t="s">
        <v>47</v>
      </c>
      <c r="B122" s="3">
        <v>3.5</v>
      </c>
      <c r="C122" s="5">
        <v>254.67053136236515</v>
      </c>
      <c r="E122" s="2" t="s">
        <v>47</v>
      </c>
      <c r="F122" s="3">
        <v>3.5</v>
      </c>
      <c r="G122" s="5">
        <v>254.67053136236515</v>
      </c>
    </row>
    <row r="123" spans="1:7" x14ac:dyDescent="0.3">
      <c r="A123" s="2" t="s">
        <v>48</v>
      </c>
      <c r="B123" s="3">
        <v>3.3</v>
      </c>
      <c r="C123" s="5">
        <v>252.90256843800321</v>
      </c>
      <c r="E123" s="2" t="s">
        <v>48</v>
      </c>
      <c r="F123" s="3">
        <v>3.3</v>
      </c>
      <c r="G123" s="5">
        <v>252.90256843800321</v>
      </c>
    </row>
    <row r="124" spans="1:7" x14ac:dyDescent="0.3">
      <c r="A124" s="2" t="s">
        <v>49</v>
      </c>
      <c r="B124" s="3">
        <v>4.8</v>
      </c>
      <c r="C124" s="5">
        <v>253.24058041112454</v>
      </c>
      <c r="E124" s="2" t="s">
        <v>49</v>
      </c>
      <c r="F124" s="3">
        <v>4.8</v>
      </c>
      <c r="G124" s="5">
        <v>253.24058041112454</v>
      </c>
    </row>
    <row r="125" spans="1:7" x14ac:dyDescent="0.3">
      <c r="A125" s="2" t="s">
        <v>50</v>
      </c>
      <c r="B125" s="3">
        <v>3.5</v>
      </c>
      <c r="C125" s="5">
        <v>254.65449217181853</v>
      </c>
      <c r="E125" s="2" t="s">
        <v>50</v>
      </c>
      <c r="F125" s="3">
        <v>3.5</v>
      </c>
      <c r="G125" s="5">
        <v>254.65449217181853</v>
      </c>
    </row>
    <row r="126" spans="1:7" x14ac:dyDescent="0.3">
      <c r="A126" s="2" t="s">
        <v>51</v>
      </c>
      <c r="B126" s="3">
        <v>3.4</v>
      </c>
      <c r="C126" s="5">
        <v>253.58927027027025</v>
      </c>
      <c r="E126" s="2" t="s">
        <v>51</v>
      </c>
      <c r="F126" s="3">
        <v>3.4</v>
      </c>
      <c r="G126" s="5">
        <v>253.58927027027025</v>
      </c>
    </row>
    <row r="127" spans="1:7" x14ac:dyDescent="0.3">
      <c r="A127" s="2" t="s">
        <v>52</v>
      </c>
      <c r="B127" s="3">
        <v>3.1</v>
      </c>
      <c r="C127" s="5">
        <v>256.26357171554844</v>
      </c>
      <c r="E127" s="2" t="s">
        <v>52</v>
      </c>
      <c r="F127" s="3">
        <v>3.1</v>
      </c>
      <c r="G127" s="5">
        <v>256.26357171554844</v>
      </c>
    </row>
    <row r="128" spans="1:7" x14ac:dyDescent="0.3">
      <c r="A128" s="2" t="s">
        <v>5</v>
      </c>
      <c r="B128" s="3">
        <v>3.8</v>
      </c>
      <c r="C128" s="5">
        <v>253.2209336</v>
      </c>
    </row>
    <row r="134" spans="1:4" ht="28.8" x14ac:dyDescent="0.55000000000000004">
      <c r="C134" s="9" t="s">
        <v>55</v>
      </c>
      <c r="D134" s="9"/>
    </row>
    <row r="142" spans="1:4" x14ac:dyDescent="0.3">
      <c r="A142" s="1" t="s">
        <v>61</v>
      </c>
      <c r="B142" t="s">
        <v>23</v>
      </c>
    </row>
    <row r="143" spans="1:4" x14ac:dyDescent="0.3">
      <c r="A143" s="2" t="s">
        <v>60</v>
      </c>
      <c r="B143" s="3">
        <v>243843755</v>
      </c>
    </row>
    <row r="144" spans="1:4" x14ac:dyDescent="0.3">
      <c r="A144" s="2" t="s">
        <v>56</v>
      </c>
      <c r="B144" s="3">
        <v>241961695</v>
      </c>
    </row>
    <row r="145" spans="1:2" x14ac:dyDescent="0.3">
      <c r="A145" s="2" t="s">
        <v>57</v>
      </c>
      <c r="B145" s="3">
        <v>240036442</v>
      </c>
    </row>
    <row r="146" spans="1:2" x14ac:dyDescent="0.3">
      <c r="A146" s="2" t="s">
        <v>59</v>
      </c>
      <c r="B146" s="3">
        <v>239749830</v>
      </c>
    </row>
    <row r="147" spans="1:2" x14ac:dyDescent="0.3">
      <c r="A147" s="2" t="s">
        <v>58</v>
      </c>
      <c r="B147" s="3">
        <v>237391284</v>
      </c>
    </row>
    <row r="148" spans="1:2" x14ac:dyDescent="0.3">
      <c r="A148" s="2" t="s">
        <v>5</v>
      </c>
      <c r="B148" s="3">
        <v>1202983006</v>
      </c>
    </row>
  </sheetData>
  <mergeCells count="5">
    <mergeCell ref="C40:E40"/>
    <mergeCell ref="C74:G74"/>
    <mergeCell ref="C95:G95"/>
    <mergeCell ref="C109:G109"/>
    <mergeCell ref="C60:E60"/>
  </mergeCells>
  <pageMargins left="0.7" right="0.7" top="0.75" bottom="0.75" header="0.3" footer="0.3"/>
  <pageSetup orientation="portrait" r:id="rId1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Props1.xml><?xml version="1.0" encoding="utf-8"?>
<ds:datastoreItem xmlns:ds="http://schemas.openxmlformats.org/officeDocument/2006/customXml" ds:itemID="{5489F9A4-AD44-42DB-AE4B-61D726F77AD9}">
  <ds:schemaRefs/>
</ds:datastoreItem>
</file>

<file path=customXml/itemProps2.xml><?xml version="1.0" encoding="utf-8"?>
<ds:datastoreItem xmlns:ds="http://schemas.openxmlformats.org/officeDocument/2006/customXml" ds:itemID="{D939CAC8-5451-40CC-8F69-08410F96E8C6}">
  <ds:schemaRefs/>
</ds:datastoreItem>
</file>

<file path=customXml/itemProps3.xml><?xml version="1.0" encoding="utf-8"?>
<ds:datastoreItem xmlns:ds="http://schemas.openxmlformats.org/officeDocument/2006/customXml" ds:itemID="{D0AFE9EB-464F-4D03-846F-A1E888F1F24D}">
  <ds:schemaRefs/>
</ds:datastoreItem>
</file>

<file path=customXml/itemProps4.xml><?xml version="1.0" encoding="utf-8"?>
<ds:datastoreItem xmlns:ds="http://schemas.openxmlformats.org/officeDocument/2006/customXml" ds:itemID="{C528E90E-EE60-4310-A081-B78424C62E60}">
  <ds:schemaRefs/>
</ds:datastoreItem>
</file>

<file path=customXml/itemProps5.xml><?xml version="1.0" encoding="utf-8"?>
<ds:datastoreItem xmlns:ds="http://schemas.openxmlformats.org/officeDocument/2006/customXml" ds:itemID="{6BEDAD3B-BA5C-4D39-B795-4D135FF96AE1}">
  <ds:schemaRefs/>
</ds:datastoreItem>
</file>

<file path=customXml/itemProps6.xml><?xml version="1.0" encoding="utf-8"?>
<ds:datastoreItem xmlns:ds="http://schemas.openxmlformats.org/officeDocument/2006/customXml" ds:itemID="{C82E4FC3-0866-4530-A4A6-CBB3A0CE36B2}">
  <ds:schemaRefs/>
</ds:datastoreItem>
</file>

<file path=customXml/itemProps7.xml><?xml version="1.0" encoding="utf-8"?>
<ds:datastoreItem xmlns:ds="http://schemas.openxmlformats.org/officeDocument/2006/customXml" ds:itemID="{330B3145-9814-4D53-9721-C5538C2B1C3D}">
  <ds:schemaRefs/>
</ds:datastoreItem>
</file>

<file path=customXml/itemProps8.xml><?xml version="1.0" encoding="utf-8"?>
<ds:datastoreItem xmlns:ds="http://schemas.openxmlformats.org/officeDocument/2006/customXml" ds:itemID="{C98CB3D1-23D7-41E4-AC34-02C058965A2A}">
  <ds:schemaRefs/>
</ds:datastoreItem>
</file>

<file path=customXml/itemProps9.xml><?xml version="1.0" encoding="utf-8"?>
<ds:datastoreItem xmlns:ds="http://schemas.openxmlformats.org/officeDocument/2006/customXml" ds:itemID="{B99194A6-7ACB-4ADF-8DBB-9DC5D122EFCB}">
  <ds:schemaRefs/>
</ds:datastoreItem>
</file>

<file path=customXml/itemProps10.xml><?xml version="1.0" encoding="utf-8"?>
<ds:datastoreItem xmlns:ds="http://schemas.openxmlformats.org/officeDocument/2006/customXml" ds:itemID="{74E9045A-C221-49B0-B4C9-D7C4587291D4}">
  <ds:schemaRefs/>
</ds:datastoreItem>
</file>

<file path=customXml/itemProps11.xml><?xml version="1.0" encoding="utf-8"?>
<ds:datastoreItem xmlns:ds="http://schemas.openxmlformats.org/officeDocument/2006/customXml" ds:itemID="{DDBFBC96-A958-49CF-914D-1F2817E73336}">
  <ds:schemaRefs/>
</ds:datastoreItem>
</file>

<file path=customXml/itemProps12.xml><?xml version="1.0" encoding="utf-8"?>
<ds:datastoreItem xmlns:ds="http://schemas.openxmlformats.org/officeDocument/2006/customXml" ds:itemID="{E36122A6-023A-4B20-B979-870A3E911FB8}">
  <ds:schemaRefs/>
</ds:datastoreItem>
</file>

<file path=customXml/itemProps13.xml><?xml version="1.0" encoding="utf-8"?>
<ds:datastoreItem xmlns:ds="http://schemas.openxmlformats.org/officeDocument/2006/customXml" ds:itemID="{4FB7B676-DAAB-4C9F-883A-554FB113EC82}">
  <ds:schemaRefs/>
</ds:datastoreItem>
</file>

<file path=customXml/itemProps14.xml><?xml version="1.0" encoding="utf-8"?>
<ds:datastoreItem xmlns:ds="http://schemas.openxmlformats.org/officeDocument/2006/customXml" ds:itemID="{794FED85-AAD9-4F39-8A82-475957921B45}">
  <ds:schemaRefs/>
</ds:datastoreItem>
</file>

<file path=customXml/itemProps15.xml><?xml version="1.0" encoding="utf-8"?>
<ds:datastoreItem xmlns:ds="http://schemas.openxmlformats.org/officeDocument/2006/customXml" ds:itemID="{95813AA6-FA98-4F0C-BD39-D89C1DC5A89D}">
  <ds:schemaRefs/>
</ds:datastoreItem>
</file>

<file path=customXml/itemProps16.xml><?xml version="1.0" encoding="utf-8"?>
<ds:datastoreItem xmlns:ds="http://schemas.openxmlformats.org/officeDocument/2006/customXml" ds:itemID="{8FFB4374-4372-41F7-9DDF-54D0A4FCC336}">
  <ds:schemaRefs>
    <ds:schemaRef ds:uri="http://schemas.microsoft.com/DataMashup"/>
  </ds:schemaRefs>
</ds:datastoreItem>
</file>

<file path=customXml/itemProps17.xml><?xml version="1.0" encoding="utf-8"?>
<ds:datastoreItem xmlns:ds="http://schemas.openxmlformats.org/officeDocument/2006/customXml" ds:itemID="{9062DE4F-319B-4474-B874-C679AE92C619}">
  <ds:schemaRefs/>
</ds:datastoreItem>
</file>

<file path=customXml/itemProps18.xml><?xml version="1.0" encoding="utf-8"?>
<ds:datastoreItem xmlns:ds="http://schemas.openxmlformats.org/officeDocument/2006/customXml" ds:itemID="{8B238F1B-AAD4-499D-98D1-715BABDF018D}">
  <ds:schemaRefs/>
</ds:datastoreItem>
</file>

<file path=customXml/itemProps19.xml><?xml version="1.0" encoding="utf-8"?>
<ds:datastoreItem xmlns:ds="http://schemas.openxmlformats.org/officeDocument/2006/customXml" ds:itemID="{F0FDC1C0-77A1-49DD-88C1-D19BB98F894E}">
  <ds:schemaRefs/>
</ds:datastoreItem>
</file>

<file path=customXml/itemProps20.xml><?xml version="1.0" encoding="utf-8"?>
<ds:datastoreItem xmlns:ds="http://schemas.openxmlformats.org/officeDocument/2006/customXml" ds:itemID="{4990D71A-E019-41F4-8038-7BF7FA3BB613}">
  <ds:schemaRefs/>
</ds:datastoreItem>
</file>

<file path=customXml/itemProps21.xml><?xml version="1.0" encoding="utf-8"?>
<ds:datastoreItem xmlns:ds="http://schemas.openxmlformats.org/officeDocument/2006/customXml" ds:itemID="{344F8BD8-1EC3-4B77-B54D-93FDC6E76A9F}">
  <ds:schemaRefs/>
</ds:datastoreItem>
</file>

<file path=customXml/itemProps22.xml><?xml version="1.0" encoding="utf-8"?>
<ds:datastoreItem xmlns:ds="http://schemas.openxmlformats.org/officeDocument/2006/customXml" ds:itemID="{90FC7813-8D5C-4F88-9952-AC9304875DF7}">
  <ds:schemaRefs/>
</ds:datastoreItem>
</file>

<file path=customXml/itemProps23.xml><?xml version="1.0" encoding="utf-8"?>
<ds:datastoreItem xmlns:ds="http://schemas.openxmlformats.org/officeDocument/2006/customXml" ds:itemID="{EC248C3F-0D8C-4911-AC07-85ABC88A04A1}">
  <ds:schemaRefs/>
</ds:datastoreItem>
</file>

<file path=customXml/itemProps24.xml><?xml version="1.0" encoding="utf-8"?>
<ds:datastoreItem xmlns:ds="http://schemas.openxmlformats.org/officeDocument/2006/customXml" ds:itemID="{55738CF4-C132-4944-A24F-53524BEF1825}">
  <ds:schemaRefs/>
</ds:datastoreItem>
</file>

<file path=customXml/itemProps25.xml><?xml version="1.0" encoding="utf-8"?>
<ds:datastoreItem xmlns:ds="http://schemas.openxmlformats.org/officeDocument/2006/customXml" ds:itemID="{FDE8F31F-E56E-4164-B4DE-86C997AA9FA4}">
  <ds:schemaRefs/>
</ds:datastoreItem>
</file>

<file path=customXml/itemProps26.xml><?xml version="1.0" encoding="utf-8"?>
<ds:datastoreItem xmlns:ds="http://schemas.openxmlformats.org/officeDocument/2006/customXml" ds:itemID="{157ED71A-6D11-4C65-A0E2-8D19FB90C43F}">
  <ds:schemaRefs/>
</ds:datastoreItem>
</file>

<file path=customXml/itemProps27.xml><?xml version="1.0" encoding="utf-8"?>
<ds:datastoreItem xmlns:ds="http://schemas.openxmlformats.org/officeDocument/2006/customXml" ds:itemID="{6FF47B95-F80D-461F-859C-1C2A7753CA49}">
  <ds:schemaRefs/>
</ds:datastoreItem>
</file>

<file path=customXml/itemProps28.xml><?xml version="1.0" encoding="utf-8"?>
<ds:datastoreItem xmlns:ds="http://schemas.openxmlformats.org/officeDocument/2006/customXml" ds:itemID="{A26E1CBD-D732-402D-8A0B-983026C9D770}">
  <ds:schemaRefs/>
</ds:datastoreItem>
</file>

<file path=customXml/itemProps29.xml><?xml version="1.0" encoding="utf-8"?>
<ds:datastoreItem xmlns:ds="http://schemas.openxmlformats.org/officeDocument/2006/customXml" ds:itemID="{5118A12F-BD2D-4A82-BE42-0CC1A6D054F6}">
  <ds:schemaRefs/>
</ds:datastoreItem>
</file>

<file path=customXml/itemProps30.xml><?xml version="1.0" encoding="utf-8"?>
<ds:datastoreItem xmlns:ds="http://schemas.openxmlformats.org/officeDocument/2006/customXml" ds:itemID="{8FC83A22-4752-41E4-B045-9ED4647A15E7}">
  <ds:schemaRefs/>
</ds:datastoreItem>
</file>

<file path=customXml/itemProps31.xml><?xml version="1.0" encoding="utf-8"?>
<ds:datastoreItem xmlns:ds="http://schemas.openxmlformats.org/officeDocument/2006/customXml" ds:itemID="{2056BA2B-6DED-4696-A514-1B966FB3104A}">
  <ds:schemaRefs/>
</ds:datastoreItem>
</file>

<file path=customXml/itemProps32.xml><?xml version="1.0" encoding="utf-8"?>
<ds:datastoreItem xmlns:ds="http://schemas.openxmlformats.org/officeDocument/2006/customXml" ds:itemID="{D5699894-7CCC-4D06-94CE-2CEE112CAE64}">
  <ds:schemaRefs/>
</ds:datastoreItem>
</file>

<file path=customXml/itemProps33.xml><?xml version="1.0" encoding="utf-8"?>
<ds:datastoreItem xmlns:ds="http://schemas.openxmlformats.org/officeDocument/2006/customXml" ds:itemID="{1E868358-59B2-422D-BCD4-105B895F4AEB}">
  <ds:schemaRefs/>
</ds:datastoreItem>
</file>

<file path=customXml/itemProps34.xml><?xml version="1.0" encoding="utf-8"?>
<ds:datastoreItem xmlns:ds="http://schemas.openxmlformats.org/officeDocument/2006/customXml" ds:itemID="{70AD26F1-2312-448F-85C8-70CB4A99C2CE}">
  <ds:schemaRefs/>
</ds:datastoreItem>
</file>

<file path=customXml/itemProps35.xml><?xml version="1.0" encoding="utf-8"?>
<ds:datastoreItem xmlns:ds="http://schemas.openxmlformats.org/officeDocument/2006/customXml" ds:itemID="{601E2CAD-9828-41D2-B99E-33C9DFA05120}">
  <ds:schemaRefs/>
</ds:datastoreItem>
</file>

<file path=customXml/itemProps36.xml><?xml version="1.0" encoding="utf-8"?>
<ds:datastoreItem xmlns:ds="http://schemas.openxmlformats.org/officeDocument/2006/customXml" ds:itemID="{FDC23220-6E99-4F21-B211-D936FAA7D458}">
  <ds:schemaRefs/>
</ds:datastoreItem>
</file>

<file path=customXml/itemProps37.xml><?xml version="1.0" encoding="utf-8"?>
<ds:datastoreItem xmlns:ds="http://schemas.openxmlformats.org/officeDocument/2006/customXml" ds:itemID="{F032578C-B236-4943-88EA-E9288A7D189B}">
  <ds:schemaRefs/>
</ds:datastoreItem>
</file>

<file path=customXml/itemProps38.xml><?xml version="1.0" encoding="utf-8"?>
<ds:datastoreItem xmlns:ds="http://schemas.openxmlformats.org/officeDocument/2006/customXml" ds:itemID="{A66241FA-DBF3-42EE-950A-4A57D6426175}">
  <ds:schemaRefs/>
</ds:datastoreItem>
</file>

<file path=customXml/itemProps39.xml><?xml version="1.0" encoding="utf-8"?>
<ds:datastoreItem xmlns:ds="http://schemas.openxmlformats.org/officeDocument/2006/customXml" ds:itemID="{115FBDE0-A61E-4976-A6FC-F3479E62682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PV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Abdel-Rahman Magdy Zaki Hazein</dc:creator>
  <cp:lastModifiedBy>abdomagdyj269@outlook.com</cp:lastModifiedBy>
  <dcterms:created xsi:type="dcterms:W3CDTF">2026-08-21T18:02:25Z</dcterms:created>
  <dcterms:modified xsi:type="dcterms:W3CDTF">2026-10-27T19:52:40Z</dcterms:modified>
</cp:coreProperties>
</file>