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1\Downloads\"/>
    </mc:Choice>
  </mc:AlternateContent>
  <bookViews>
    <workbookView xWindow="0" yWindow="0" windowWidth="20490" windowHeight="9495" activeTab="1"/>
  </bookViews>
  <sheets>
    <sheet name="Вопросы" sheetId="1" r:id="rId1"/>
    <sheet name="Данные" sheetId="2" r:id="rId2"/>
    <sheet name="Сводные" sheetId="4" r:id="rId3"/>
    <sheet name="Дашборд" sheetId="3" r:id="rId4"/>
  </sheets>
  <definedNames>
    <definedName name="Срез_Год">#N/A</definedName>
    <definedName name="Срез_Заказчик">#N/A</definedName>
  </definedNames>
  <calcPr calcId="162913" concurrentCalc="0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4" l="1"/>
  <c r="M7" i="4"/>
  <c r="I8" i="3"/>
  <c r="C8" i="3"/>
  <c r="S32" i="3"/>
  <c r="T32" i="3"/>
  <c r="V32" i="3"/>
  <c r="U32" i="3"/>
  <c r="W32" i="3"/>
  <c r="S33" i="3"/>
  <c r="T33" i="3"/>
  <c r="V33" i="3"/>
  <c r="U33" i="3"/>
  <c r="W33" i="3"/>
  <c r="S34" i="3"/>
  <c r="T34" i="3"/>
  <c r="V34" i="3"/>
  <c r="U34" i="3"/>
  <c r="W34" i="3"/>
  <c r="S35" i="3"/>
  <c r="T35" i="3"/>
  <c r="V35" i="3"/>
  <c r="U35" i="3"/>
  <c r="W35" i="3"/>
  <c r="S36" i="3"/>
  <c r="T36" i="3"/>
  <c r="V36" i="3"/>
  <c r="U36" i="3"/>
  <c r="W36" i="3"/>
  <c r="S37" i="3"/>
  <c r="T37" i="3"/>
  <c r="V37" i="3"/>
  <c r="U37" i="3"/>
  <c r="W37" i="3"/>
  <c r="S38" i="3"/>
  <c r="T38" i="3"/>
  <c r="V38" i="3"/>
  <c r="U38" i="3"/>
  <c r="W38" i="3"/>
  <c r="S39" i="3"/>
  <c r="T39" i="3"/>
  <c r="V39" i="3"/>
  <c r="U39" i="3"/>
  <c r="W39" i="3"/>
  <c r="S40" i="3"/>
  <c r="T40" i="3"/>
  <c r="V40" i="3"/>
  <c r="U40" i="3"/>
  <c r="W40" i="3"/>
  <c r="S41" i="3"/>
  <c r="T41" i="3"/>
  <c r="V41" i="3"/>
  <c r="U41" i="3"/>
  <c r="W41" i="3"/>
  <c r="S42" i="3"/>
  <c r="T42" i="3"/>
  <c r="V42" i="3"/>
  <c r="U42" i="3"/>
  <c r="W42" i="3"/>
  <c r="T31" i="3"/>
  <c r="U31" i="3"/>
  <c r="W31" i="3"/>
  <c r="S31" i="3"/>
  <c r="V31" i="3"/>
  <c r="U8" i="3"/>
  <c r="O8" i="3"/>
  <c r="T7" i="3"/>
  <c r="N7" i="3"/>
  <c r="H7" i="3"/>
  <c r="B7" i="3"/>
  <c r="C2" i="2"/>
  <c r="V30" i="3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<sst xmlns="http://schemas.openxmlformats.org/spreadsheetml/2006/main" count="3421" uniqueCount="101">
  <si>
    <t>Планируем дашборд</t>
  </si>
  <si>
    <t>Смыслы</t>
  </si>
  <si>
    <t>• Для кого дашборд</t>
  </si>
  <si>
    <t>Директор по продажам</t>
  </si>
  <si>
    <t>• Цель дашборда</t>
  </si>
  <si>
    <t>• Какие выводы надо делать</t>
  </si>
  <si>
    <t>• Какие решения принимать</t>
  </si>
  <si>
    <t>Конструкция</t>
  </si>
  <si>
    <t>• Какие показатели ключевые</t>
  </si>
  <si>
    <t>• Какие показатели отражать</t>
  </si>
  <si>
    <t>• За какой период данные</t>
  </si>
  <si>
    <t>• Частота обновления</t>
  </si>
  <si>
    <t>Ежемесячно</t>
  </si>
  <si>
    <t>• Какие фильтры</t>
  </si>
  <si>
    <t>Менеджер</t>
  </si>
  <si>
    <t>Наименование</t>
  </si>
  <si>
    <t>День</t>
  </si>
  <si>
    <t>Год</t>
  </si>
  <si>
    <t>Склад</t>
  </si>
  <si>
    <t>Продажи (тыс. руб)</t>
  </si>
  <si>
    <t>Заказчик</t>
  </si>
  <si>
    <t>Грейпфрут</t>
  </si>
  <si>
    <t>Москва</t>
  </si>
  <si>
    <t>Петров</t>
  </si>
  <si>
    <t>Дикси</t>
  </si>
  <si>
    <t>Абрикос</t>
  </si>
  <si>
    <t>С-Пб</t>
  </si>
  <si>
    <t>Пятерочка</t>
  </si>
  <si>
    <t>Морковь</t>
  </si>
  <si>
    <t>Магнит</t>
  </si>
  <si>
    <t>Нектарин</t>
  </si>
  <si>
    <t>Перекресток</t>
  </si>
  <si>
    <t>Баклажан</t>
  </si>
  <si>
    <t>Соколов</t>
  </si>
  <si>
    <t>Смирнов</t>
  </si>
  <si>
    <t>Билла</t>
  </si>
  <si>
    <t>Лук</t>
  </si>
  <si>
    <t>Азбука Вкуса</t>
  </si>
  <si>
    <t>Персик</t>
  </si>
  <si>
    <t>Авоська</t>
  </si>
  <si>
    <t>Иванов</t>
  </si>
  <si>
    <t>Картофель</t>
  </si>
  <si>
    <t>ВкусВилл</t>
  </si>
  <si>
    <t>Манго</t>
  </si>
  <si>
    <t>Мандарины</t>
  </si>
  <si>
    <t>Груши</t>
  </si>
  <si>
    <t>Михайлов</t>
  </si>
  <si>
    <t>Банан</t>
  </si>
  <si>
    <t>Огурец</t>
  </si>
  <si>
    <t>Киви</t>
  </si>
  <si>
    <t>Капуста</t>
  </si>
  <si>
    <t>Ананас</t>
  </si>
  <si>
    <t>Продажи по товарам (млн руб.)</t>
  </si>
  <si>
    <t>Продажи по городам</t>
  </si>
  <si>
    <t>Продажи 2019-2021, тыс. руб.</t>
  </si>
  <si>
    <t>Продажи по менеджерам (млн руб.)</t>
  </si>
  <si>
    <t>Динамика продаж по месяцам (млн руб.)</t>
  </si>
  <si>
    <t>Продажи товаров 2019-2021</t>
  </si>
  <si>
    <t>Продажи за год, млн ₽</t>
  </si>
  <si>
    <t>Изменение за год</t>
  </si>
  <si>
    <t>Количество сделок</t>
  </si>
  <si>
    <t>Средний чек, ₽</t>
  </si>
  <si>
    <t>KPI</t>
  </si>
  <si>
    <t>Видеть разбивку продаж по товарам, менеджерам и городам, динамику продаж по месяцам и сравнение с прошлым годом. Все это в разрезе заказчиков</t>
  </si>
  <si>
    <t>Понять, какие товары самые популярные, кто самый продуктивный из менеджеров, падают или растут продажи в сравнении с прошлым годом</t>
  </si>
  <si>
    <t>Все хорошо или все плохо с продажами; кому из менеджеров выплачивать премию, а кого брать на контроль; как изменять линейку товаров</t>
  </si>
  <si>
    <t>Продажи за год, изменение к прошлому году, количество сделок и средний чек</t>
  </si>
  <si>
    <t>Продажи по товарам, городам, менеджерам, динамика по месяцам, динамика к прошлому году</t>
  </si>
  <si>
    <t>2019-2021 год, разбивка по месяцам</t>
  </si>
  <si>
    <t>Год, Заказчик</t>
  </si>
  <si>
    <t>21 vs '20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</si>
  <si>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</si>
  <si>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</si>
  <si>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</si>
  <si>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</si>
  <si>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</si>
  <si>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</si>
  <si>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</si>
  <si>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</si>
  <si>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</si>
  <si>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</si>
  <si>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</si>
  <si>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</si>
  <si>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Сумма по полю Продажи (тыс. руб)</t>
  </si>
  <si>
    <t>Сумма по полю Продажи (тыс. руб)2</t>
  </si>
  <si>
    <t>Количество по полю Продажи (тыс. руб)2</t>
  </si>
  <si>
    <t>Среднее по полю Продажи (тыс. руб)2</t>
  </si>
  <si>
    <t>Общий итог</t>
  </si>
  <si>
    <t>янв</t>
  </si>
  <si>
    <t>фев</t>
  </si>
  <si>
    <t>мар</t>
  </si>
  <si>
    <t>апр</t>
  </si>
  <si>
    <t>июн</t>
  </si>
  <si>
    <t>июл</t>
  </si>
  <si>
    <t>авг</t>
  </si>
  <si>
    <t>сен</t>
  </si>
  <si>
    <t>окт</t>
  </si>
  <si>
    <t>ноя</t>
  </si>
  <si>
    <t>дек</t>
  </si>
  <si>
    <t>изм за год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</si>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</sst>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\ &quot;₽&quot;"/>
    <numFmt numFmtId="165" formatCode="_(* #,##0.00_);_(* \(#,##0.00\);_(* &quot;-&quot;??_);_(@_)"/>
    <numFmt numFmtId="166" formatCode="#,##0.0"/>
    <numFmt numFmtId="167" formatCode="\+0.0%;\-0.0%"/>
  </numFmts>
  <fonts count="27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rgb="FF00B050"/>
      <name val="Calibri"/>
      <family val="2"/>
      <charset val="204"/>
      <scheme val="minor"/>
    </font>
    <font>
      <sz val="36"/>
      <color rgb="FF3B6463"/>
      <name val="Calibri"/>
      <family val="2"/>
      <scheme val="minor"/>
    </font>
    <font>
      <sz val="28"/>
      <color rgb="FF3B6463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  <font>
      <sz val="28"/>
      <color rgb="FF00B05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8B8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rgb="FF008B8E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5" fontId="13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1" applyFont="1" applyFill="1" applyAlignment="1">
      <alignment horizontal="left" indent="2"/>
    </xf>
    <xf numFmtId="0" fontId="3" fillId="2" borderId="0" xfId="1" applyFont="1" applyFill="1"/>
    <xf numFmtId="0" fontId="1" fillId="0" borderId="0" xfId="1"/>
    <xf numFmtId="0" fontId="4" fillId="0" borderId="0" xfId="1" applyFont="1"/>
    <xf numFmtId="0" fontId="5" fillId="3" borderId="1" xfId="1" applyFont="1" applyFill="1" applyBorder="1" applyAlignment="1">
      <alignment horizontal="left" indent="1"/>
    </xf>
    <xf numFmtId="0" fontId="6" fillId="3" borderId="1" xfId="1" applyFont="1" applyFill="1" applyBorder="1"/>
    <xf numFmtId="0" fontId="1" fillId="0" borderId="0" xfId="1" applyAlignment="1">
      <alignment vertical="center"/>
    </xf>
    <xf numFmtId="0" fontId="7" fillId="0" borderId="2" xfId="1" applyFont="1" applyBorder="1" applyAlignment="1">
      <alignment horizontal="left" vertical="center" indent="1"/>
    </xf>
    <xf numFmtId="0" fontId="1" fillId="0" borderId="2" xfId="1" applyBorder="1" applyAlignment="1">
      <alignment vertical="center"/>
    </xf>
    <xf numFmtId="0" fontId="8" fillId="0" borderId="2" xfId="0" applyFont="1" applyBorder="1" applyAlignment="1">
      <alignment horizontal="left" vertical="center" wrapText="1" indent="1"/>
    </xf>
    <xf numFmtId="0" fontId="5" fillId="3" borderId="2" xfId="1" applyFont="1" applyFill="1" applyBorder="1" applyAlignment="1">
      <alignment horizontal="left" indent="1"/>
    </xf>
    <xf numFmtId="0" fontId="6" fillId="3" borderId="2" xfId="1" applyFont="1" applyFill="1" applyBorder="1"/>
    <xf numFmtId="0" fontId="9" fillId="3" borderId="2" xfId="0" applyFont="1" applyFill="1" applyBorder="1" applyAlignment="1">
      <alignment horizontal="left" indent="1"/>
    </xf>
    <xf numFmtId="0" fontId="10" fillId="0" borderId="2" xfId="1" applyFont="1" applyBorder="1" applyAlignment="1">
      <alignment horizontal="left" vertical="center" indent="1"/>
    </xf>
    <xf numFmtId="0" fontId="10" fillId="0" borderId="3" xfId="1" applyFont="1" applyBorder="1" applyAlignment="1">
      <alignment horizontal="left" vertical="center" indent="1"/>
    </xf>
    <xf numFmtId="0" fontId="1" fillId="0" borderId="3" xfId="1" applyBorder="1" applyAlignment="1">
      <alignment vertical="center"/>
    </xf>
    <xf numFmtId="0" fontId="8" fillId="0" borderId="3" xfId="0" applyFont="1" applyBorder="1" applyAlignment="1">
      <alignment horizontal="left" vertical="center" wrapText="1" indent="1"/>
    </xf>
    <xf numFmtId="0" fontId="11" fillId="0" borderId="4" xfId="0" applyFont="1" applyBorder="1"/>
    <xf numFmtId="164" fontId="11" fillId="0" borderId="4" xfId="0" applyNumberFormat="1" applyFont="1" applyBorder="1" applyAlignment="1">
      <alignment horizontal="right"/>
    </xf>
    <xf numFmtId="0" fontId="12" fillId="0" borderId="0" xfId="0" applyFont="1"/>
    <xf numFmtId="14" fontId="12" fillId="0" borderId="0" xfId="0" applyNumberFormat="1" applyFont="1"/>
    <xf numFmtId="1" fontId="12" fillId="0" borderId="0" xfId="0" applyNumberFormat="1" applyFont="1"/>
    <xf numFmtId="164" fontId="12" fillId="0" borderId="0" xfId="2" applyNumberFormat="1" applyFont="1" applyFill="1" applyAlignment="1">
      <alignment horizontal="right"/>
    </xf>
    <xf numFmtId="0" fontId="14" fillId="0" borderId="0" xfId="0" applyFont="1"/>
    <xf numFmtId="0" fontId="15" fillId="0" borderId="0" xfId="0" applyFont="1" applyAlignment="1">
      <alignment horizontal="left" vertical="center" readingOrder="1"/>
    </xf>
    <xf numFmtId="0" fontId="16" fillId="0" borderId="0" xfId="0" applyFont="1"/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5" borderId="0" xfId="0" applyFill="1" applyAlignment="1">
      <alignment horizontal="right"/>
    </xf>
    <xf numFmtId="9" fontId="0" fillId="5" borderId="0" xfId="0" applyNumberFormat="1" applyFill="1" applyAlignment="1">
      <alignment horizontal="right"/>
    </xf>
    <xf numFmtId="0" fontId="17" fillId="4" borderId="0" xfId="0" applyFont="1" applyFill="1"/>
    <xf numFmtId="0" fontId="0" fillId="0" borderId="0" xfId="0" applyNumberFormat="1"/>
    <xf numFmtId="3" fontId="0" fillId="0" borderId="0" xfId="0" applyNumberFormat="1"/>
    <xf numFmtId="0" fontId="0" fillId="0" borderId="0" xfId="0" pivotButton="1"/>
    <xf numFmtId="1" fontId="0" fillId="0" borderId="0" xfId="0" applyNumberFormat="1"/>
    <xf numFmtId="14" fontId="0" fillId="0" borderId="0" xfId="0" applyNumberFormat="1"/>
    <xf numFmtId="0" fontId="20" fillId="2" borderId="0" xfId="0" applyFont="1" applyFill="1"/>
    <xf numFmtId="0" fontId="20" fillId="0" borderId="0" xfId="0" applyFont="1"/>
    <xf numFmtId="9" fontId="0" fillId="0" borderId="0" xfId="3" applyNumberFormat="1" applyFont="1"/>
    <xf numFmtId="1" fontId="0" fillId="0" borderId="0" xfId="0" applyNumberFormat="1" applyAlignment="1">
      <alignment horizontal="left"/>
    </xf>
    <xf numFmtId="0" fontId="20" fillId="5" borderId="0" xfId="0" applyFont="1" applyFill="1"/>
    <xf numFmtId="0" fontId="21" fillId="5" borderId="0" xfId="0" applyFont="1" applyFill="1"/>
    <xf numFmtId="0" fontId="19" fillId="5" borderId="0" xfId="0" applyFont="1" applyFill="1"/>
    <xf numFmtId="3" fontId="21" fillId="5" borderId="0" xfId="0" applyNumberFormat="1" applyFont="1" applyFill="1"/>
    <xf numFmtId="9" fontId="22" fillId="5" borderId="0" xfId="0" applyNumberFormat="1" applyFont="1" applyFill="1" applyAlignment="1">
      <alignment horizontal="right"/>
    </xf>
    <xf numFmtId="0" fontId="21" fillId="5" borderId="4" xfId="0" applyFont="1" applyFill="1" applyBorder="1"/>
    <xf numFmtId="0" fontId="21" fillId="5" borderId="4" xfId="0" applyFont="1" applyFill="1" applyBorder="1" applyAlignment="1">
      <alignment horizontal="right"/>
    </xf>
    <xf numFmtId="0" fontId="23" fillId="4" borderId="0" xfId="0" applyFont="1" applyFill="1"/>
    <xf numFmtId="0" fontId="25" fillId="5" borderId="0" xfId="0" applyFont="1" applyFill="1" applyAlignment="1">
      <alignment vertical="center"/>
    </xf>
    <xf numFmtId="0" fontId="25" fillId="2" borderId="0" xfId="0" applyFont="1" applyFill="1" applyAlignment="1">
      <alignment vertical="center"/>
    </xf>
    <xf numFmtId="166" fontId="24" fillId="5" borderId="0" xfId="0" applyNumberFormat="1" applyFont="1" applyFill="1" applyAlignment="1">
      <alignment horizontal="center" vertical="center"/>
    </xf>
    <xf numFmtId="0" fontId="20" fillId="5" borderId="0" xfId="0" applyFont="1" applyFill="1" applyAlignment="1">
      <alignment horizontal="center"/>
    </xf>
    <xf numFmtId="167" fontId="26" fillId="5" borderId="0" xfId="3" applyNumberFormat="1" applyFont="1" applyFill="1" applyAlignment="1">
      <alignment horizontal="center" vertical="center" wrapText="1"/>
    </xf>
    <xf numFmtId="0" fontId="24" fillId="5" borderId="0" xfId="0" applyFont="1" applyFill="1" applyAlignment="1">
      <alignment horizontal="center" vertical="center"/>
    </xf>
    <xf numFmtId="3" fontId="24" fillId="5" borderId="0" xfId="0" applyNumberFormat="1" applyFont="1" applyFill="1" applyAlignment="1">
      <alignment horizontal="center" vertical="center"/>
    </xf>
  </cellXfs>
  <cellStyles count="4">
    <cellStyle name="Обычный" xfId="0" builtinId="0"/>
    <cellStyle name="Обычный 2" xfId="1"/>
    <cellStyle name="Процентный" xfId="3" builtinId="5"/>
    <cellStyle name="Финансовый 2" xfId="2"/>
  </cellStyles>
  <dxfs count="17">
    <dxf>
      <font>
        <b/>
        <i val="0"/>
      </font>
      <fill>
        <patternFill>
          <bgColor rgb="FFF4EDF7"/>
        </patternFill>
      </fill>
    </dxf>
    <dxf>
      <font>
        <b/>
        <i val="0"/>
        <color rgb="FF81366E"/>
      </font>
      <fill>
        <patternFill>
          <bgColor rgb="FFF4EDF7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#,##0\ &quot;₽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/>
        <i val="0"/>
        <color rgb="FF81366E"/>
      </font>
      <fill>
        <patternFill patternType="none">
          <bgColor auto="1"/>
        </patternFill>
      </fill>
      <border>
        <bottom style="thin">
          <color theme="0" tint="-0.34998626667073579"/>
        </bottom>
        <vertical/>
        <horizontal/>
      </border>
    </dxf>
    <dxf>
      <font>
        <color theme="1"/>
      </font>
      <fill>
        <patternFill patternType="solid"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Продажи отчет" pivot="0" table="0" count="10">
      <tableStyleElement type="wholeTable" dxfId="16"/>
      <tableStyleElement type="headerRow" dxfId="15"/>
    </tableStyle>
  </tableStyles>
  <colors>
    <mruColors>
      <color rgb="FF81366E"/>
      <color rgb="FFF4EDF7"/>
      <color rgb="FFEADAE8"/>
      <color rgb="FFE6C4DD"/>
      <color rgb="FF71387C"/>
      <color rgb="FF7FB3B2"/>
      <color rgb="FF3B6463"/>
      <color rgb="FF2F4F4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 patternType="solid">
              <fgColor auto="1"/>
              <bgColor rgb="FFE6C4DD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E6C4DD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81366E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E6C4DD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 tint="-0.14999847407452621"/>
              <bgColor theme="0" tint="-0.1499984740745262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0" tint="-0.249977111117893"/>
              <bgColor rgb="FF81366E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0"/>
              <bgColor theme="0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Продажи отчет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[Дашборд4_Отчет по продажам_ГОТОВЫЙ ДАШБОРД.xlsx]Сводные!Сводная таблица2</c:name>
    <c:fmtId val="2"/>
  </c:pivotSource>
  <c:chart>
    <c:title>
      <c:tx>
        <c:strRef>
          <c:f>Сводные!$A$11</c:f>
          <c:strCache>
            <c:ptCount val="1"/>
            <c:pt idx="0">
              <c:v>Продажи по товарам (млн руб.)</c:v>
            </c:pt>
          </c:strCache>
        </c:strRef>
      </c:tx>
      <c:layout>
        <c:manualLayout>
          <c:xMode val="edge"/>
          <c:yMode val="edge"/>
          <c:x val="5.889045987959244E-2"/>
          <c:y val="2.6870566338443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small" spc="0" baseline="0">
              <a:solidFill>
                <a:schemeClr val="tx1"/>
              </a:solidFill>
              <a:latin typeface="+mn-lt"/>
              <a:ea typeface="Roboto Light" panose="02000000000000000000" pitchFamily="2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Roboto Light" panose="02000000000000000000" pitchFamily="2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Roboto Light" panose="02000000000000000000" pitchFamily="2" charset="0"/>
                    <a:cs typeface="+mn-cs"/>
                  </a:defRPr>
                </a:pPr>
                <a:endParaRPr lang="ru-RU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Roboto Light" panose="02000000000000000000" pitchFamily="2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Roboto Light" panose="02000000000000000000" pitchFamily="2" charset="0"/>
                    <a:cs typeface="+mn-cs"/>
                  </a:defRPr>
                </a:pPr>
                <a:endParaRPr lang="ru-RU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Roboto Light" panose="02000000000000000000" pitchFamily="2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Roboto Light" panose="02000000000000000000" pitchFamily="2" charset="0"/>
                    <a:cs typeface="+mn-cs"/>
                  </a:defRPr>
                </a:pPr>
                <a:endParaRPr lang="ru-RU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Roboto Light" panose="02000000000000000000" pitchFamily="2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Roboto Light" panose="02000000000000000000" pitchFamily="2" charset="0"/>
                    <a:cs typeface="+mn-cs"/>
                  </a:defRPr>
                </a:pPr>
                <a:endParaRPr lang="ru-RU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Roboto Light" panose="02000000000000000000" pitchFamily="2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Roboto Light" panose="02000000000000000000" pitchFamily="2" charset="0"/>
                    <a:cs typeface="+mn-cs"/>
                  </a:defRPr>
                </a:pPr>
                <a:endParaRPr lang="ru-RU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Roboto Light" panose="02000000000000000000" pitchFamily="2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Roboto Light" panose="02000000000000000000" pitchFamily="2" charset="0"/>
                    <a:cs typeface="+mn-cs"/>
                  </a:defRPr>
                </a:pPr>
                <a:endParaRPr lang="ru-RU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Roboto Light" panose="02000000000000000000" pitchFamily="2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Roboto Light" panose="02000000000000000000" pitchFamily="2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3B64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3B6463"/>
                  </a:solidFill>
                  <a:latin typeface="+mn-lt"/>
                  <a:ea typeface="Roboto Light" panose="02000000000000000000" pitchFamily="2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980791187728134"/>
          <c:y val="0.1547542184205192"/>
          <c:w val="0.68962810903332805"/>
          <c:h val="0.7671920306387924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Сводные!$A$11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3B64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3B6463"/>
                    </a:solidFill>
                    <a:latin typeface="+mn-lt"/>
                    <a:ea typeface="Roboto Light" panose="02000000000000000000" pitchFamily="2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Сводные!$A$11</c:f>
              <c:strCache>
                <c:ptCount val="14"/>
                <c:pt idx="0">
                  <c:v>Морковь</c:v>
                </c:pt>
                <c:pt idx="1">
                  <c:v>Капуста</c:v>
                </c:pt>
                <c:pt idx="2">
                  <c:v>Картофель</c:v>
                </c:pt>
                <c:pt idx="3">
                  <c:v>Мандарины</c:v>
                </c:pt>
                <c:pt idx="4">
                  <c:v>Нектарин</c:v>
                </c:pt>
                <c:pt idx="5">
                  <c:v>Лук</c:v>
                </c:pt>
                <c:pt idx="6">
                  <c:v>Манго</c:v>
                </c:pt>
                <c:pt idx="7">
                  <c:v>Персик</c:v>
                </c:pt>
                <c:pt idx="8">
                  <c:v>Груши</c:v>
                </c:pt>
                <c:pt idx="9">
                  <c:v>Киви</c:v>
                </c:pt>
                <c:pt idx="10">
                  <c:v>Абрикос</c:v>
                </c:pt>
                <c:pt idx="11">
                  <c:v>Банан</c:v>
                </c:pt>
                <c:pt idx="12">
                  <c:v>Огурец</c:v>
                </c:pt>
                <c:pt idx="13">
                  <c:v>Баклажан</c:v>
                </c:pt>
              </c:strCache>
            </c:strRef>
          </c:cat>
          <c:val>
            <c:numRef>
              <c:f>Сводные!$A$11</c:f>
              <c:numCache>
                <c:formatCode>#,##0</c:formatCode>
                <c:ptCount val="14"/>
                <c:pt idx="0">
                  <c:v>3804.3157894736842</c:v>
                </c:pt>
                <c:pt idx="1">
                  <c:v>3093</c:v>
                </c:pt>
                <c:pt idx="2">
                  <c:v>2889</c:v>
                </c:pt>
                <c:pt idx="3">
                  <c:v>2303.4661654135339</c:v>
                </c:pt>
                <c:pt idx="4">
                  <c:v>1986.2706766917292</c:v>
                </c:pt>
                <c:pt idx="5">
                  <c:v>1801</c:v>
                </c:pt>
                <c:pt idx="6">
                  <c:v>1665.3684210526317</c:v>
                </c:pt>
                <c:pt idx="7">
                  <c:v>1556.3157894736842</c:v>
                </c:pt>
                <c:pt idx="8">
                  <c:v>1442.5488721804511</c:v>
                </c:pt>
                <c:pt idx="9">
                  <c:v>916.63909774436092</c:v>
                </c:pt>
                <c:pt idx="10">
                  <c:v>804</c:v>
                </c:pt>
                <c:pt idx="11">
                  <c:v>506.46616541353387</c:v>
                </c:pt>
                <c:pt idx="12">
                  <c:v>350.67669172932335</c:v>
                </c:pt>
                <c:pt idx="13">
                  <c:v>277.59398496240601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B-46BE-B8AD-2057EC34F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444526984"/>
        <c:axId val="444527312"/>
      </c:barChart>
      <c:catAx>
        <c:axId val="4445269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Roboto Light" panose="02000000000000000000" pitchFamily="2" charset="0"/>
                <a:cs typeface="+mn-cs"/>
              </a:defRPr>
            </a:pPr>
            <a:endParaRPr lang="en-US"/>
          </a:p>
        </c:txPr>
        <c:crossAx val="444527312"/>
        <c:crosses val="autoZero"/>
        <c:auto val="1"/>
        <c:lblAlgn val="ctr"/>
        <c:lblOffset val="100"/>
        <c:tickLblSkip val="1"/>
        <c:noMultiLvlLbl val="0"/>
      </c:catAx>
      <c:valAx>
        <c:axId val="444527312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ysClr val="window" lastClr="FFFFFF">
                  <a:lumMod val="95000"/>
                </a:sys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4445269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" lastClr="FFFFFF">
          <a:lumMod val="95000"/>
        </a:sysClr>
      </a:solidFill>
      <a:round/>
    </a:ln>
    <a:effectLst/>
  </c:spPr>
  <c:txPr>
    <a:bodyPr/>
    <a:lstStyle/>
    <a:p>
      <a:pPr>
        <a:defRPr>
          <a:latin typeface="+mn-lt"/>
          <a:ea typeface="Roboto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[Дашборд4_Отчет по продажам_ГОТОВЫЙ ДАШБОРД.xlsx]Сводные!Сводная таблица3</c:name>
    <c:fmtId val="3"/>
  </c:pivotSource>
  <c:chart>
    <c:title>
      <c:tx>
        <c:strRef>
          <c:f>Сводные!$G$11</c:f>
          <c:strCache>
            <c:ptCount val="1"/>
            <c:pt idx="0">
              <c:v>Продажи по городам</c:v>
            </c:pt>
          </c:strCache>
        </c:strRef>
      </c:tx>
      <c:layout>
        <c:manualLayout>
          <c:xMode val="edge"/>
          <c:yMode val="edge"/>
          <c:x val="0.27007717952087168"/>
          <c:y val="2.67932489451476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400" b="0" i="0" u="none" strike="noStrike" kern="1200" cap="small" spc="0" baseline="0">
              <a:solidFill>
                <a:sysClr val="windowText" lastClr="000000"/>
              </a:solidFill>
              <a:latin typeface="+mn-lt"/>
              <a:ea typeface="Roboto Light" panose="02000000000000000000" pitchFamily="2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rgbClr val="3B6463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7FB3B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2122210835882905"/>
          <c:y val="0.13471789531362421"/>
          <c:w val="0.50460312842246491"/>
          <c:h val="0.79682324741455401"/>
        </c:manualLayout>
      </c:layout>
      <c:doughnutChart>
        <c:varyColors val="1"/>
        <c:ser>
          <c:idx val="0"/>
          <c:order val="0"/>
          <c:tx>
            <c:strRef>
              <c:f>Сводные!$G$11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rgbClr val="3B646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01-42F2-9D6F-DEB627DA1864}"/>
              </c:ext>
            </c:extLst>
          </c:dPt>
          <c:dPt>
            <c:idx val="1"/>
            <c:bubble3D val="0"/>
            <c:spPr>
              <a:solidFill>
                <a:srgbClr val="7FB3B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01-42F2-9D6F-DEB627DA18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Сводные!$G$11</c:f>
              <c:strCache>
                <c:ptCount val="2"/>
                <c:pt idx="0">
                  <c:v>Москва</c:v>
                </c:pt>
                <c:pt idx="1">
                  <c:v>С-Пб</c:v>
                </c:pt>
              </c:strCache>
            </c:strRef>
          </c:cat>
          <c:val>
            <c:numRef>
              <c:f>Сводные!$G$11</c:f>
              <c:numCache>
                <c:formatCode>#,##0</c:formatCode>
                <c:ptCount val="2"/>
                <c:pt idx="0">
                  <c:v>19052</c:v>
                </c:pt>
                <c:pt idx="1">
                  <c:v>4344.6616541353396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01-42F2-9D6F-DEB627DA1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9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[Дашборд4_Отчет по продажам_ГОТОВЫЙ ДАШБОРД.xlsx]Сводные!Сводная таблица4</c:name>
    <c:fmtId val="2"/>
  </c:pivotSource>
  <c:chart>
    <c:title>
      <c:tx>
        <c:strRef>
          <c:f>Сводные!$M$11</c:f>
          <c:strCache>
            <c:ptCount val="1"/>
            <c:pt idx="0">
              <c:v>Продажи по менеджерам (млн руб.)</c:v>
            </c:pt>
          </c:strCache>
        </c:strRef>
      </c:tx>
      <c:layout>
        <c:manualLayout>
          <c:xMode val="edge"/>
          <c:yMode val="edge"/>
          <c:x val="5.889045987959244E-2"/>
          <c:y val="2.6870566338443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small" spc="0" baseline="0">
              <a:solidFill>
                <a:schemeClr val="tx1"/>
              </a:solidFill>
              <a:latin typeface="+mn-lt"/>
              <a:ea typeface="Roboto Light" panose="02000000000000000000" pitchFamily="2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Roboto Light" panose="02000000000000000000" pitchFamily="2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Roboto Light" panose="02000000000000000000" pitchFamily="2" charset="0"/>
                    <a:cs typeface="+mn-cs"/>
                  </a:defRPr>
                </a:pPr>
                <a:r>
                  <a:rPr lang="ru-RU"/>
                  <a:t>Текст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Roboto Light" panose="02000000000000000000" pitchFamily="2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Roboto Light" panose="02000000000000000000" pitchFamily="2" charset="0"/>
                    <a:cs typeface="+mn-cs"/>
                  </a:defRPr>
                </a:pPr>
                <a:r>
                  <a:rPr lang="ru-RU"/>
                  <a:t>Текст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Roboto Light" panose="02000000000000000000" pitchFamily="2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Roboto Light" panose="02000000000000000000" pitchFamily="2" charset="0"/>
                    <a:cs typeface="+mn-cs"/>
                  </a:defRPr>
                </a:pPr>
                <a:r>
                  <a:rPr lang="ru-RU"/>
                  <a:t>Текст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Roboto Light" panose="02000000000000000000" pitchFamily="2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Roboto Light" panose="02000000000000000000" pitchFamily="2" charset="0"/>
                    <a:cs typeface="+mn-cs"/>
                  </a:defRPr>
                </a:pPr>
                <a:r>
                  <a:rPr lang="ru-RU"/>
                  <a:t>Текст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Roboto Light" panose="02000000000000000000" pitchFamily="2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Roboto Light" panose="02000000000000000000" pitchFamily="2" charset="0"/>
                    <a:cs typeface="+mn-cs"/>
                  </a:defRPr>
                </a:pPr>
                <a:r>
                  <a:rPr lang="ru-RU"/>
                  <a:t>Текст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Roboto Light" panose="02000000000000000000" pitchFamily="2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Roboto Light" panose="02000000000000000000" pitchFamily="2" charset="0"/>
                    <a:cs typeface="+mn-cs"/>
                  </a:defRPr>
                </a:pPr>
                <a:r>
                  <a:rPr lang="ru-RU"/>
                  <a:t>Текст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Roboto Light" panose="02000000000000000000" pitchFamily="2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Roboto Light" panose="02000000000000000000" pitchFamily="2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Roboto Light" panose="02000000000000000000" pitchFamily="2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3B64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3B6463"/>
                  </a:solidFill>
                  <a:latin typeface="+mn-lt"/>
                  <a:ea typeface="Roboto Light" panose="02000000000000000000" pitchFamily="2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980791187728134"/>
          <c:y val="0.1547542184205192"/>
          <c:w val="0.68962810903332805"/>
          <c:h val="0.7671920306387924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Сводные!$M$11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3B64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3B6463"/>
                    </a:solidFill>
                    <a:latin typeface="+mn-lt"/>
                    <a:ea typeface="Roboto Light" panose="02000000000000000000" pitchFamily="2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Сводные!$M$11</c:f>
              <c:strCache>
                <c:ptCount val="5"/>
                <c:pt idx="0">
                  <c:v>Смирнов</c:v>
                </c:pt>
                <c:pt idx="1">
                  <c:v>Петров</c:v>
                </c:pt>
                <c:pt idx="2">
                  <c:v>Соколов</c:v>
                </c:pt>
                <c:pt idx="3">
                  <c:v>Иванов</c:v>
                </c:pt>
                <c:pt idx="4">
                  <c:v>Михайлов</c:v>
                </c:pt>
              </c:strCache>
            </c:strRef>
          </c:cat>
          <c:val>
            <c:numRef>
              <c:f>Сводные!$M$11</c:f>
              <c:numCache>
                <c:formatCode>#,##0</c:formatCode>
                <c:ptCount val="5"/>
                <c:pt idx="0">
                  <c:v>7570.8045112781956</c:v>
                </c:pt>
                <c:pt idx="1">
                  <c:v>6290.7067669172939</c:v>
                </c:pt>
                <c:pt idx="2">
                  <c:v>4753.1127819548874</c:v>
                </c:pt>
                <c:pt idx="3">
                  <c:v>2867.2556390977443</c:v>
                </c:pt>
                <c:pt idx="4">
                  <c:v>1914.781954887218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C-4A06-9D37-7590B79A8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444526984"/>
        <c:axId val="444527312"/>
      </c:barChart>
      <c:catAx>
        <c:axId val="4445269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Roboto Light" panose="02000000000000000000" pitchFamily="2" charset="0"/>
                <a:cs typeface="+mn-cs"/>
              </a:defRPr>
            </a:pPr>
            <a:endParaRPr lang="en-US"/>
          </a:p>
        </c:txPr>
        <c:crossAx val="444527312"/>
        <c:crosses val="autoZero"/>
        <c:auto val="1"/>
        <c:lblAlgn val="ctr"/>
        <c:lblOffset val="100"/>
        <c:noMultiLvlLbl val="0"/>
      </c:catAx>
      <c:valAx>
        <c:axId val="444527312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ysClr val="window" lastClr="FFFFFF">
                  <a:lumMod val="95000"/>
                </a:sys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4445269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" lastClr="FFFFFF">
          <a:lumMod val="95000"/>
        </a:sysClr>
      </a:solidFill>
      <a:round/>
    </a:ln>
    <a:effectLst/>
  </c:spPr>
  <c:txPr>
    <a:bodyPr/>
    <a:lstStyle/>
    <a:p>
      <a:pPr>
        <a:defRPr>
          <a:latin typeface="+mn-lt"/>
          <a:ea typeface="Roboto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pivotSource>
    <c:name>[Дашборд4_Отчет по продажам_ГОТОВЫЙ ДАШБОРД.xlsx]Сводные!Сводная таблица5</c:name>
    <c:fmtId val="2"/>
  </c:pivotSource>
  <c:chart>
    <c:title>
      <c:tx>
        <c:strRef>
          <c:f>Сводные!$A$37</c:f>
          <c:strCache>
            <c:ptCount val="1"/>
            <c:pt idx="0">
              <c:v>Динамика продаж по месяцам (млн руб.)</c:v>
            </c:pt>
          </c:strCache>
        </c:strRef>
      </c:tx>
      <c:layout>
        <c:manualLayout>
          <c:xMode val="edge"/>
          <c:yMode val="edge"/>
          <c:x val="4.6009648787060695E-2"/>
          <c:y val="2.7777777777777776E-2"/>
        </c:manualLayout>
      </c:layout>
      <c:overlay val="0"/>
      <c:txPr>
        <a:bodyPr/>
        <a:lstStyle/>
        <a:p>
          <a:pPr algn="ctr" rtl="0">
            <a:defRPr lang="ru-RU" sz="1400" b="0" i="0" u="none" strike="noStrike" kern="1200" cap="small" spc="0" baseline="0">
              <a:solidFill>
                <a:sysClr val="windowText" lastClr="000000"/>
              </a:solidFill>
              <a:latin typeface="+mn-lt"/>
              <a:ea typeface="Roboto Light" panose="02000000000000000000" pitchFamily="2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36CD88">
              <a:alpha val="14000"/>
            </a:srgbClr>
          </a:solidFill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>
            <a:solidFill>
              <a:srgbClr val="36CD88"/>
            </a:solidFill>
          </a:ln>
        </c:spPr>
        <c:marker>
          <c:symbol val="circle"/>
          <c:size val="8"/>
          <c:spPr>
            <a:solidFill>
              <a:srgbClr val="36CD88"/>
            </a:solidFill>
            <a:ln w="19050">
              <a:solidFill>
                <a:sysClr val="window" lastClr="FFFFFF"/>
              </a:solidFill>
            </a:ln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800"/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6CD88">
              <a:alpha val="14000"/>
            </a:srgbClr>
          </a:solidFill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>
            <a:solidFill>
              <a:srgbClr val="36CD88"/>
            </a:solidFill>
          </a:ln>
        </c:spPr>
        <c:marker>
          <c:symbol val="circle"/>
          <c:size val="8"/>
          <c:spPr>
            <a:solidFill>
              <a:srgbClr val="36CD88"/>
            </a:solidFill>
            <a:ln w="19050">
              <a:solidFill>
                <a:sysClr val="window" lastClr="FFFFFF"/>
              </a:solidFill>
            </a:ln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800"/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81366E">
              <a:alpha val="9020"/>
            </a:srgbClr>
          </a:solidFill>
          <a:ln w="25400">
            <a:noFill/>
          </a:ln>
        </c:spPr>
        <c:marker>
          <c:symbol val="none"/>
        </c:marker>
      </c:pivotFmt>
      <c:pivotFmt>
        <c:idx val="5"/>
        <c:spPr>
          <a:ln>
            <a:solidFill>
              <a:srgbClr val="81366E"/>
            </a:solidFill>
          </a:ln>
        </c:spPr>
        <c:marker>
          <c:symbol val="circle"/>
          <c:size val="8"/>
          <c:spPr>
            <a:solidFill>
              <a:srgbClr val="81366E"/>
            </a:solidFill>
            <a:ln w="19050">
              <a:solidFill>
                <a:sysClr val="window" lastClr="FFFFFF"/>
              </a:solidFill>
            </a:ln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 b="1">
                  <a:solidFill>
                    <a:srgbClr val="81366E"/>
                  </a:solidFill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598134774978259E-2"/>
          <c:y val="0.18188259834558093"/>
          <c:w val="0.91232648825055251"/>
          <c:h val="0.57176646529258468"/>
        </c:manualLayout>
      </c:layout>
      <c:areaChart>
        <c:grouping val="stacked"/>
        <c:varyColors val="0"/>
        <c:ser>
          <c:idx val="0"/>
          <c:order val="0"/>
          <c:tx>
            <c:strRef>
              <c:f>Сводные!$A$37</c:f>
              <c:strCache>
                <c:ptCount val="1"/>
                <c:pt idx="0">
                  <c:v>Сумма по полю Продажи (тыс. руб)</c:v>
                </c:pt>
              </c:strCache>
            </c:strRef>
          </c:tx>
          <c:spPr>
            <a:solidFill>
              <a:srgbClr val="81366E">
                <a:alpha val="9020"/>
              </a:srgbClr>
            </a:solidFill>
            <a:ln w="25400">
              <a:noFill/>
            </a:ln>
          </c:spPr>
          <c:cat>
            <c:multiLvlStrRef>
              <c:f>Сводные!$A$37</c:f>
              <c:multiLvlStrCache>
                <c:ptCount val="11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июл</c:v>
                  </c:pt>
                  <c:pt idx="6">
                    <c:v>авг</c:v>
                  </c:pt>
                  <c:pt idx="7">
                    <c:v>сен</c:v>
                  </c:pt>
                  <c:pt idx="8">
                    <c:v>окт</c:v>
                  </c:pt>
                  <c:pt idx="9">
                    <c:v>ноя</c:v>
                  </c:pt>
                  <c:pt idx="10">
                    <c:v>дек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Сводные!$A$37</c:f>
              <c:numCache>
                <c:formatCode>#,##0</c:formatCode>
                <c:ptCount val="11"/>
                <c:pt idx="0">
                  <c:v>3472.812030075188</c:v>
                </c:pt>
                <c:pt idx="1">
                  <c:v>2029.0827067669172</c:v>
                </c:pt>
                <c:pt idx="2">
                  <c:v>1608</c:v>
                </c:pt>
                <c:pt idx="3">
                  <c:v>1884.9248120300751</c:v>
                </c:pt>
                <c:pt idx="4">
                  <c:v>1677</c:v>
                </c:pt>
                <c:pt idx="5">
                  <c:v>3380.593984962406</c:v>
                </c:pt>
                <c:pt idx="6">
                  <c:v>2827</c:v>
                </c:pt>
                <c:pt idx="7">
                  <c:v>1944.4661654135339</c:v>
                </c:pt>
                <c:pt idx="8">
                  <c:v>2703.3383458646617</c:v>
                </c:pt>
                <c:pt idx="9">
                  <c:v>211</c:v>
                </c:pt>
                <c:pt idx="10">
                  <c:v>1658.4436090225563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2-4806-8F41-38567820E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1651088"/>
        <c:axId val="-1961649040"/>
      </c:areaChart>
      <c:lineChart>
        <c:grouping val="standard"/>
        <c:varyColors val="0"/>
        <c:ser>
          <c:idx val="1"/>
          <c:order val="1"/>
          <c:tx>
            <c:strRef>
              <c:f>Сводные!$A$37</c:f>
              <c:strCache>
                <c:ptCount val="1"/>
                <c:pt idx="0">
                  <c:v>Сумма по полю Продажи (тыс. руб)2</c:v>
                </c:pt>
              </c:strCache>
            </c:strRef>
          </c:tx>
          <c:spPr>
            <a:ln>
              <a:solidFill>
                <a:srgbClr val="81366E"/>
              </a:solidFill>
            </a:ln>
          </c:spPr>
          <c:marker>
            <c:symbol val="circle"/>
            <c:size val="8"/>
            <c:spPr>
              <a:solidFill>
                <a:srgbClr val="81366E"/>
              </a:solidFill>
              <a:ln w="19050">
                <a:solidFill>
                  <a:sysClr val="window" lastClr="FFFF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>
                    <a:solidFill>
                      <a:srgbClr val="81366E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Сводные!$A$37</c:f>
              <c:multiLvlStrCache>
                <c:ptCount val="11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июл</c:v>
                  </c:pt>
                  <c:pt idx="6">
                    <c:v>авг</c:v>
                  </c:pt>
                  <c:pt idx="7">
                    <c:v>сен</c:v>
                  </c:pt>
                  <c:pt idx="8">
                    <c:v>окт</c:v>
                  </c:pt>
                  <c:pt idx="9">
                    <c:v>ноя</c:v>
                  </c:pt>
                  <c:pt idx="10">
                    <c:v>дек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Сводные!$A$37</c:f>
              <c:numCache>
                <c:formatCode>#,##0</c:formatCode>
                <c:ptCount val="11"/>
                <c:pt idx="0">
                  <c:v>3472.812030075188</c:v>
                </c:pt>
                <c:pt idx="1">
                  <c:v>2029.0827067669172</c:v>
                </c:pt>
                <c:pt idx="2">
                  <c:v>1608</c:v>
                </c:pt>
                <c:pt idx="3">
                  <c:v>1884.9248120300751</c:v>
                </c:pt>
                <c:pt idx="4">
                  <c:v>1677</c:v>
                </c:pt>
                <c:pt idx="5">
                  <c:v>3380.593984962406</c:v>
                </c:pt>
                <c:pt idx="6">
                  <c:v>2827</c:v>
                </c:pt>
                <c:pt idx="7">
                  <c:v>1944.4661654135339</c:v>
                </c:pt>
                <c:pt idx="8">
                  <c:v>2703.3383458646617</c:v>
                </c:pt>
                <c:pt idx="9">
                  <c:v>211</c:v>
                </c:pt>
                <c:pt idx="10">
                  <c:v>1658.4436090225563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2-4806-8F41-38567820E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61651088"/>
        <c:axId val="-1961649040"/>
      </c:lineChart>
      <c:catAx>
        <c:axId val="-1961651088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95000"/>
                </a:sys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txPr>
          <a:bodyPr rot="0" vert="horz"/>
          <a:lstStyle/>
          <a:p>
            <a:pPr>
              <a:defRPr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-1961649040"/>
        <c:crosses val="autoZero"/>
        <c:auto val="1"/>
        <c:lblAlgn val="ctr"/>
        <c:lblOffset val="100"/>
        <c:tickMarkSkip val="1"/>
        <c:noMultiLvlLbl val="1"/>
      </c:catAx>
      <c:valAx>
        <c:axId val="-1961649040"/>
        <c:scaling>
          <c:orientation val="minMax"/>
          <c:min val="0"/>
        </c:scaling>
        <c:delete val="1"/>
        <c:axPos val="l"/>
        <c:numFmt formatCode="#,##0" sourceLinked="0"/>
        <c:majorTickMark val="out"/>
        <c:minorTickMark val="none"/>
        <c:tickLblPos val="nextTo"/>
        <c:crossAx val="-1961651088"/>
        <c:crosses val="autoZero"/>
        <c:crossBetween val="midCat"/>
        <c:dispUnits>
          <c:builtInUnit val="thousands"/>
          <c:dispUnitsLbl>
            <c:layout/>
          </c:dispUnitsLbl>
        </c:dispUnits>
      </c:valAx>
    </c:plotArea>
    <c:plotVisOnly val="1"/>
    <c:dispBlanksAs val="gap"/>
    <c:showDLblsOverMax val="0"/>
  </c:chart>
  <c:spPr>
    <a:solidFill>
      <a:sysClr val="window" lastClr="FFFFFF"/>
    </a:solidFill>
    <a:ln>
      <a:solidFill>
        <a:sysClr val="window" lastClr="FFFFFF">
          <a:lumMod val="95000"/>
        </a:sysClr>
      </a:solidFill>
    </a:ln>
  </c:spPr>
  <c:txPr>
    <a:bodyPr/>
    <a:lstStyle/>
    <a:p>
      <a:pPr>
        <a:defRPr>
          <a:latin typeface="+mn-lt"/>
          <a:ea typeface="Roboto Light" panose="02000000000000000000" pitchFamily="2" charset="0"/>
        </a:defRPr>
      </a:pPr>
      <a:endParaRPr lang="en-US"/>
    </a:p>
  </c:txPr>
  <c:printSettings>
    <c:headerFooter/>
    <c:pageMargins b="0.750000000000001" l="0.70000000000000095" r="0.70000000000000095" t="0.750000000000001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271463</xdr:colOff>
      <xdr:row>0</xdr:row>
      <xdr:rowOff>131760</xdr:rowOff>
    </xdr:from>
    <xdr:to>
      <xdr:col>16</xdr:col>
      <xdr:colOff>459252</xdr:colOff>
      <xdr:row>14</xdr:row>
      <xdr:rowOff>49279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9A0069B-CAD8-46B0-9AFB-B7A457B2B6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98"/>
        <a:stretch/>
      </xdr:blipFill>
      <xdr:spPr>
        <a:xfrm>
          <a:off x="6986588" y="131760"/>
          <a:ext cx="6664789" cy="44752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380999</xdr:colOff>
      <xdr:row>13</xdr:row>
      <xdr:rowOff>77496</xdr:rowOff>
    </xdr:from>
    <xdr:to>
      <xdr:col>25</xdr:col>
      <xdr:colOff>400776</xdr:colOff>
      <xdr:row>35</xdr:row>
      <xdr:rowOff>5291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6739CA3-2084-4541-BD1B-80E1F30EC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10332" y="2511663"/>
          <a:ext cx="5830027" cy="38859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184897</xdr:colOff>
      <xdr:row>11</xdr:row>
      <xdr:rowOff>99296</xdr:rowOff>
    </xdr:from>
    <xdr:to>
      <xdr:col>9</xdr:col>
      <xdr:colOff>285749</xdr:colOff>
      <xdr:row>26</xdr:row>
      <xdr:rowOff>85796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CD25995-8EF4-449B-B538-24A5C4F25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397809</xdr:colOff>
      <xdr:row>11</xdr:row>
      <xdr:rowOff>99296</xdr:rowOff>
    </xdr:from>
    <xdr:to>
      <xdr:col>15</xdr:col>
      <xdr:colOff>540682</xdr:colOff>
      <xdr:row>26</xdr:row>
      <xdr:rowOff>85796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5AD6937-9AF0-4F4C-A463-558CB7597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649940</xdr:colOff>
      <xdr:row>11</xdr:row>
      <xdr:rowOff>99296</xdr:rowOff>
    </xdr:from>
    <xdr:to>
      <xdr:col>24</xdr:col>
      <xdr:colOff>11206</xdr:colOff>
      <xdr:row>26</xdr:row>
      <xdr:rowOff>85796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C2FF6BB-B46B-4319-887D-CA094F47B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184897</xdr:colOff>
      <xdr:row>27</xdr:row>
      <xdr:rowOff>5602</xdr:rowOff>
    </xdr:from>
    <xdr:to>
      <xdr:col>15</xdr:col>
      <xdr:colOff>534146</xdr:colOff>
      <xdr:row>43</xdr:row>
      <xdr:rowOff>622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51663DE8-4A2D-4FC0-95C7-025AE5952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16</xdr:col>
      <xdr:colOff>322791</xdr:colOff>
      <xdr:row>27</xdr:row>
      <xdr:rowOff>63498</xdr:rowOff>
    </xdr:from>
    <xdr:ext cx="2411686" cy="311496"/>
    <xdr:sp macro="" textlink="Сводные!K36">
      <xdr:nvSpPr>
        <xdr:cNvPr id="8" name="TextBox 7">
          <a:extLst>
            <a:ext uri="{FF2B5EF4-FFF2-40B4-BE49-F238E27FC236}">
              <a16:creationId xmlns:a16="http://schemas.microsoft.com/office/drawing/2014/main" id="{5AAACE57-97BD-4782-98E3-38A6D7A1EE67}"/>
            </a:ext>
          </a:extLst>
        </xdr:cNvPr>
        <xdr:cNvSpPr txBox="1"/>
      </xdr:nvSpPr>
      <xdr:spPr>
        <a:xfrm>
          <a:off x="9577917" y="5318124"/>
          <a:ext cx="2411686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E8C9468-A138-4010-913A-C1EFB68CD599}" type="TxLink">
            <a:rPr lang="ru-RU" sz="1400" b="0" i="0" u="none" strike="noStrike" cap="small" baseline="0">
              <a:solidFill>
                <a:srgbClr val="000000"/>
              </a:solidFill>
              <a:latin typeface="Calibri"/>
              <a:cs typeface="Calibri"/>
            </a:rPr>
            <a:pPr/>
            <a:t>Продажи 2019-2021, тыс. руб.</a:t>
          </a:fld>
          <a:endParaRPr lang="ru-RU" sz="1100" b="0" cap="small" baseline="0"/>
        </a:p>
      </xdr:txBody>
    </xdr:sp>
    <xdr:clientData/>
  </xdr:oneCellAnchor>
  <xdr:twoCellAnchor editAs="oneCell">
    <xdr:from>
      <xdr:col>18</xdr:col>
      <xdr:colOff>476249</xdr:colOff>
      <xdr:row>1</xdr:row>
      <xdr:rowOff>145679</xdr:rowOff>
    </xdr:from>
    <xdr:to>
      <xdr:col>24</xdr:col>
      <xdr:colOff>33618</xdr:colOff>
      <xdr:row>4</xdr:row>
      <xdr:rowOff>72838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Год">
              <a:extLst>
                <a:ext uri="{FF2B5EF4-FFF2-40B4-BE49-F238E27FC236}">
                  <a16:creationId xmlns:a16="http://schemas.microsoft.com/office/drawing/2014/main" id="{A31C5939-B215-4DF8-AE7F-7F721F62B4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д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78720" y="733988"/>
              <a:ext cx="3031192" cy="6219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134470</xdr:colOff>
      <xdr:row>1</xdr:row>
      <xdr:rowOff>159683</xdr:rowOff>
    </xdr:from>
    <xdr:to>
      <xdr:col>18</xdr:col>
      <xdr:colOff>78441</xdr:colOff>
      <xdr:row>4</xdr:row>
      <xdr:rowOff>100851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Заказчик">
              <a:extLst>
                <a:ext uri="{FF2B5EF4-FFF2-40B4-BE49-F238E27FC236}">
                  <a16:creationId xmlns:a16="http://schemas.microsoft.com/office/drawing/2014/main" id="{CCE227FB-4516-4924-9809-93B043C08F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Заказчик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470" y="747992"/>
              <a:ext cx="10746442" cy="6359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lga Bazaleva" refreshedDate="44293.505015740739" createdVersion="6" refreshedVersion="6" minRefreshableVersion="3" recordCount="825">
  <cacheSource type="worksheet">
    <worksheetSource ref="A1:G828" sheet="Данные"/>
  </cacheSource>
  <cacheFields count="7">
    <cacheField name="Наименование" numFmtId="0">
      <sharedItems count="16">
        <s v="Грейпфрут"/>
        <s v="Абрикос"/>
        <s v="Морковь"/>
        <s v="Нектарин"/>
        <s v="Баклажан"/>
        <s v="Лук"/>
        <s v="Персик"/>
        <s v="Картофель"/>
        <s v="Манго"/>
        <s v="Мандарины"/>
        <s v="Груши"/>
        <s v="Банан"/>
        <s v="Огурец"/>
        <s v="Киви"/>
        <s v="Капуста"/>
        <s v="Ананас"/>
      </sharedItems>
    </cacheField>
    <cacheField name="День" numFmtId="14">
      <sharedItems containsSemiMixedTypes="0" containsNonDate="0" containsDate="1" containsString="0" minDate="2019-01-01T00:00:00" maxDate="2021-04-01T00:00:00" count="821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3T00:00:00"/>
        <d v="2019-11-07T00:00:00"/>
        <d v="2019-11-08T00:00:00"/>
        <d v="2019-11-29T00:00:00"/>
        <d v="2019-11-01T00:00:00"/>
        <d v="2019-11-02T00:00:00"/>
        <d v="2019-11-04T00:00:00"/>
        <d v="2019-11-05T00:00:00"/>
        <d v="2019-11-06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</sharedItems>
      <fieldGroup base="1">
        <rangePr groupBy="months" startDate="2019-01-01T00:00:00" endDate="2021-04-01T00:00:00"/>
        <groupItems count="14">
          <s v="&lt;01.01.2019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4.2021"/>
        </groupItems>
      </fieldGroup>
    </cacheField>
    <cacheField name="Год" numFmtId="1">
      <sharedItems containsSemiMixedTypes="0" containsString="0" containsNumber="1" containsInteger="1" minValue="2019" maxValue="2021" count="3">
        <n v="2019"/>
        <n v="2020"/>
        <n v="2021"/>
      </sharedItems>
    </cacheField>
    <cacheField name="Склад" numFmtId="0">
      <sharedItems count="2">
        <s v="Москва"/>
        <s v="С-Пб"/>
      </sharedItems>
    </cacheField>
    <cacheField name="Продажи (тыс. руб)" numFmtId="164">
      <sharedItems containsSemiMixedTypes="0" containsString="0" containsNumber="1" minValue="60.45112781954888" maxValue="1698"/>
    </cacheField>
    <cacheField name="Менеджер" numFmtId="0">
      <sharedItems count="5">
        <s v="Петров"/>
        <s v="Соколов"/>
        <s v="Смирнов"/>
        <s v="Иванов"/>
        <s v="Михайлов"/>
      </sharedItems>
    </cacheField>
    <cacheField name="Заказчик" numFmtId="0">
      <sharedItems count="8">
        <s v="Дикси"/>
        <s v="Пятерочка"/>
        <s v="Магнит"/>
        <s v="Перекресток"/>
        <s v="Билла"/>
        <s v="Азбука Вкуса"/>
        <s v="Авоська"/>
        <s v="ВкусВилл"/>
      </sharedItems>
    </cacheField>
  </cacheFields>
  <extLst>
    <ext xmlns:x14="http://schemas.microsoft.com/office/spreadsheetml/2009/9/main" uri="{725AE2AE-9491-48be-B2B4-4EB974FC3084}">
      <x14:pivotCacheDefinition pivotCacheId="12198260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5">
  <r>
    <x v="0"/>
    <x v="0"/>
    <x v="0"/>
    <x v="0"/>
    <n v="1168"/>
    <x v="0"/>
    <x v="0"/>
  </r>
  <r>
    <x v="1"/>
    <x v="1"/>
    <x v="0"/>
    <x v="1"/>
    <n v="185.46938775510202"/>
    <x v="0"/>
    <x v="1"/>
  </r>
  <r>
    <x v="2"/>
    <x v="2"/>
    <x v="0"/>
    <x v="0"/>
    <n v="432"/>
    <x v="0"/>
    <x v="2"/>
  </r>
  <r>
    <x v="3"/>
    <x v="3"/>
    <x v="0"/>
    <x v="1"/>
    <n v="269.0612244897959"/>
    <x v="0"/>
    <x v="3"/>
  </r>
  <r>
    <x v="4"/>
    <x v="4"/>
    <x v="0"/>
    <x v="0"/>
    <n v="1217"/>
    <x v="1"/>
    <x v="2"/>
  </r>
  <r>
    <x v="0"/>
    <x v="5"/>
    <x v="0"/>
    <x v="0"/>
    <n v="733"/>
    <x v="2"/>
    <x v="4"/>
  </r>
  <r>
    <x v="5"/>
    <x v="6"/>
    <x v="0"/>
    <x v="1"/>
    <n v="307.26530612244898"/>
    <x v="0"/>
    <x v="5"/>
  </r>
  <r>
    <x v="6"/>
    <x v="7"/>
    <x v="0"/>
    <x v="0"/>
    <n v="489"/>
    <x v="1"/>
    <x v="6"/>
  </r>
  <r>
    <x v="2"/>
    <x v="8"/>
    <x v="0"/>
    <x v="1"/>
    <n v="307.59183673469391"/>
    <x v="3"/>
    <x v="6"/>
  </r>
  <r>
    <x v="7"/>
    <x v="9"/>
    <x v="0"/>
    <x v="0"/>
    <n v="782"/>
    <x v="3"/>
    <x v="1"/>
  </r>
  <r>
    <x v="1"/>
    <x v="10"/>
    <x v="0"/>
    <x v="0"/>
    <n v="1179"/>
    <x v="0"/>
    <x v="2"/>
  </r>
  <r>
    <x v="1"/>
    <x v="11"/>
    <x v="0"/>
    <x v="1"/>
    <n v="201.46938775510202"/>
    <x v="2"/>
    <x v="7"/>
  </r>
  <r>
    <x v="3"/>
    <x v="12"/>
    <x v="0"/>
    <x v="0"/>
    <n v="616"/>
    <x v="0"/>
    <x v="7"/>
  </r>
  <r>
    <x v="3"/>
    <x v="13"/>
    <x v="0"/>
    <x v="1"/>
    <n v="270.69387755102042"/>
    <x v="1"/>
    <x v="6"/>
  </r>
  <r>
    <x v="8"/>
    <x v="14"/>
    <x v="0"/>
    <x v="0"/>
    <n v="990"/>
    <x v="2"/>
    <x v="4"/>
  </r>
  <r>
    <x v="2"/>
    <x v="15"/>
    <x v="0"/>
    <x v="0"/>
    <n v="491"/>
    <x v="1"/>
    <x v="6"/>
  </r>
  <r>
    <x v="1"/>
    <x v="16"/>
    <x v="0"/>
    <x v="1"/>
    <n v="176.65306122448982"/>
    <x v="0"/>
    <x v="5"/>
  </r>
  <r>
    <x v="2"/>
    <x v="17"/>
    <x v="0"/>
    <x v="0"/>
    <n v="656"/>
    <x v="2"/>
    <x v="4"/>
  </r>
  <r>
    <x v="9"/>
    <x v="18"/>
    <x v="0"/>
    <x v="1"/>
    <n v="193.30612244897958"/>
    <x v="2"/>
    <x v="1"/>
  </r>
  <r>
    <x v="10"/>
    <x v="19"/>
    <x v="0"/>
    <x v="0"/>
    <n v="1220"/>
    <x v="1"/>
    <x v="4"/>
  </r>
  <r>
    <x v="2"/>
    <x v="20"/>
    <x v="0"/>
    <x v="0"/>
    <n v="507"/>
    <x v="2"/>
    <x v="7"/>
  </r>
  <r>
    <x v="2"/>
    <x v="21"/>
    <x v="0"/>
    <x v="1"/>
    <n v="373.22448979591837"/>
    <x v="1"/>
    <x v="6"/>
  </r>
  <r>
    <x v="3"/>
    <x v="22"/>
    <x v="0"/>
    <x v="0"/>
    <n v="695"/>
    <x v="0"/>
    <x v="3"/>
  </r>
  <r>
    <x v="10"/>
    <x v="23"/>
    <x v="0"/>
    <x v="1"/>
    <n v="141.38775510204081"/>
    <x v="1"/>
    <x v="2"/>
  </r>
  <r>
    <x v="7"/>
    <x v="24"/>
    <x v="0"/>
    <x v="0"/>
    <n v="783"/>
    <x v="4"/>
    <x v="0"/>
  </r>
  <r>
    <x v="3"/>
    <x v="25"/>
    <x v="0"/>
    <x v="0"/>
    <n v="921"/>
    <x v="0"/>
    <x v="4"/>
  </r>
  <r>
    <x v="6"/>
    <x v="26"/>
    <x v="0"/>
    <x v="1"/>
    <n v="149.22448979591837"/>
    <x v="4"/>
    <x v="7"/>
  </r>
  <r>
    <x v="5"/>
    <x v="27"/>
    <x v="0"/>
    <x v="0"/>
    <n v="1065"/>
    <x v="0"/>
    <x v="6"/>
  </r>
  <r>
    <x v="11"/>
    <x v="28"/>
    <x v="0"/>
    <x v="1"/>
    <n v="348.08163265306121"/>
    <x v="2"/>
    <x v="5"/>
  </r>
  <r>
    <x v="4"/>
    <x v="29"/>
    <x v="0"/>
    <x v="0"/>
    <n v="799"/>
    <x v="0"/>
    <x v="3"/>
  </r>
  <r>
    <x v="6"/>
    <x v="30"/>
    <x v="0"/>
    <x v="0"/>
    <n v="665"/>
    <x v="3"/>
    <x v="4"/>
  </r>
  <r>
    <x v="1"/>
    <x v="31"/>
    <x v="0"/>
    <x v="1"/>
    <n v="242.9387755102041"/>
    <x v="2"/>
    <x v="3"/>
  </r>
  <r>
    <x v="12"/>
    <x v="32"/>
    <x v="0"/>
    <x v="0"/>
    <n v="500"/>
    <x v="1"/>
    <x v="1"/>
  </r>
  <r>
    <x v="13"/>
    <x v="33"/>
    <x v="0"/>
    <x v="1"/>
    <n v="198.85714285714286"/>
    <x v="4"/>
    <x v="0"/>
  </r>
  <r>
    <x v="0"/>
    <x v="34"/>
    <x v="0"/>
    <x v="0"/>
    <n v="1038"/>
    <x v="3"/>
    <x v="0"/>
  </r>
  <r>
    <x v="7"/>
    <x v="35"/>
    <x v="0"/>
    <x v="0"/>
    <n v="1107"/>
    <x v="2"/>
    <x v="1"/>
  </r>
  <r>
    <x v="10"/>
    <x v="36"/>
    <x v="0"/>
    <x v="1"/>
    <n v="269.0612244897959"/>
    <x v="4"/>
    <x v="6"/>
  </r>
  <r>
    <x v="9"/>
    <x v="37"/>
    <x v="0"/>
    <x v="0"/>
    <n v="501"/>
    <x v="4"/>
    <x v="6"/>
  </r>
  <r>
    <x v="6"/>
    <x v="38"/>
    <x v="0"/>
    <x v="1"/>
    <n v="322.28571428571428"/>
    <x v="2"/>
    <x v="6"/>
  </r>
  <r>
    <x v="4"/>
    <x v="39"/>
    <x v="0"/>
    <x v="0"/>
    <n v="1196"/>
    <x v="2"/>
    <x v="0"/>
  </r>
  <r>
    <x v="14"/>
    <x v="40"/>
    <x v="0"/>
    <x v="0"/>
    <n v="641"/>
    <x v="4"/>
    <x v="2"/>
  </r>
  <r>
    <x v="12"/>
    <x v="41"/>
    <x v="0"/>
    <x v="1"/>
    <n v="294.85714285714283"/>
    <x v="3"/>
    <x v="7"/>
  </r>
  <r>
    <x v="2"/>
    <x v="42"/>
    <x v="0"/>
    <x v="0"/>
    <n v="1108"/>
    <x v="1"/>
    <x v="3"/>
  </r>
  <r>
    <x v="13"/>
    <x v="43"/>
    <x v="0"/>
    <x v="1"/>
    <n v="320.97959183673464"/>
    <x v="1"/>
    <x v="3"/>
  </r>
  <r>
    <x v="1"/>
    <x v="44"/>
    <x v="0"/>
    <x v="0"/>
    <n v="875"/>
    <x v="4"/>
    <x v="5"/>
  </r>
  <r>
    <x v="15"/>
    <x v="45"/>
    <x v="0"/>
    <x v="0"/>
    <n v="435"/>
    <x v="0"/>
    <x v="2"/>
  </r>
  <r>
    <x v="5"/>
    <x v="46"/>
    <x v="0"/>
    <x v="1"/>
    <n v="340.24489795918367"/>
    <x v="3"/>
    <x v="4"/>
  </r>
  <r>
    <x v="14"/>
    <x v="47"/>
    <x v="0"/>
    <x v="0"/>
    <n v="493"/>
    <x v="2"/>
    <x v="5"/>
  </r>
  <r>
    <x v="11"/>
    <x v="48"/>
    <x v="0"/>
    <x v="1"/>
    <n v="198.20408163265304"/>
    <x v="3"/>
    <x v="6"/>
  </r>
  <r>
    <x v="1"/>
    <x v="49"/>
    <x v="0"/>
    <x v="0"/>
    <n v="739"/>
    <x v="0"/>
    <x v="6"/>
  </r>
  <r>
    <x v="9"/>
    <x v="50"/>
    <x v="0"/>
    <x v="0"/>
    <n v="934"/>
    <x v="4"/>
    <x v="7"/>
  </r>
  <r>
    <x v="12"/>
    <x v="51"/>
    <x v="0"/>
    <x v="1"/>
    <n v="259.91836734693874"/>
    <x v="4"/>
    <x v="7"/>
  </r>
  <r>
    <x v="6"/>
    <x v="52"/>
    <x v="0"/>
    <x v="0"/>
    <n v="955"/>
    <x v="0"/>
    <x v="4"/>
  </r>
  <r>
    <x v="0"/>
    <x v="53"/>
    <x v="0"/>
    <x v="1"/>
    <n v="196.24489795918367"/>
    <x v="2"/>
    <x v="4"/>
  </r>
  <r>
    <x v="12"/>
    <x v="54"/>
    <x v="0"/>
    <x v="0"/>
    <n v="770"/>
    <x v="4"/>
    <x v="0"/>
  </r>
  <r>
    <x v="3"/>
    <x v="55"/>
    <x v="0"/>
    <x v="0"/>
    <n v="463"/>
    <x v="2"/>
    <x v="4"/>
  </r>
  <r>
    <x v="4"/>
    <x v="56"/>
    <x v="0"/>
    <x v="1"/>
    <n v="175.67346938775512"/>
    <x v="3"/>
    <x v="1"/>
  </r>
  <r>
    <x v="2"/>
    <x v="57"/>
    <x v="0"/>
    <x v="0"/>
    <n v="983"/>
    <x v="0"/>
    <x v="3"/>
  </r>
  <r>
    <x v="4"/>
    <x v="58"/>
    <x v="0"/>
    <x v="1"/>
    <n v="202.77551020408163"/>
    <x v="4"/>
    <x v="4"/>
  </r>
  <r>
    <x v="12"/>
    <x v="59"/>
    <x v="0"/>
    <x v="0"/>
    <n v="913"/>
    <x v="1"/>
    <x v="5"/>
  </r>
  <r>
    <x v="0"/>
    <x v="60"/>
    <x v="0"/>
    <x v="0"/>
    <n v="816"/>
    <x v="2"/>
    <x v="4"/>
  </r>
  <r>
    <x v="15"/>
    <x v="61"/>
    <x v="0"/>
    <x v="1"/>
    <n v="152.16326530612244"/>
    <x v="2"/>
    <x v="2"/>
  </r>
  <r>
    <x v="13"/>
    <x v="62"/>
    <x v="0"/>
    <x v="0"/>
    <n v="929"/>
    <x v="4"/>
    <x v="6"/>
  </r>
  <r>
    <x v="14"/>
    <x v="63"/>
    <x v="0"/>
    <x v="1"/>
    <n v="206.69387755102042"/>
    <x v="1"/>
    <x v="7"/>
  </r>
  <r>
    <x v="8"/>
    <x v="64"/>
    <x v="0"/>
    <x v="0"/>
    <n v="707"/>
    <x v="2"/>
    <x v="6"/>
  </r>
  <r>
    <x v="1"/>
    <x v="65"/>
    <x v="0"/>
    <x v="0"/>
    <n v="491"/>
    <x v="4"/>
    <x v="2"/>
  </r>
  <r>
    <x v="2"/>
    <x v="66"/>
    <x v="0"/>
    <x v="1"/>
    <n v="341.22448979591837"/>
    <x v="1"/>
    <x v="2"/>
  </r>
  <r>
    <x v="10"/>
    <x v="67"/>
    <x v="0"/>
    <x v="0"/>
    <n v="590"/>
    <x v="2"/>
    <x v="4"/>
  </r>
  <r>
    <x v="10"/>
    <x v="68"/>
    <x v="0"/>
    <x v="1"/>
    <n v="400.32653061224488"/>
    <x v="0"/>
    <x v="0"/>
  </r>
  <r>
    <x v="14"/>
    <x v="69"/>
    <x v="0"/>
    <x v="0"/>
    <n v="1287"/>
    <x v="4"/>
    <x v="4"/>
  </r>
  <r>
    <x v="4"/>
    <x v="70"/>
    <x v="0"/>
    <x v="0"/>
    <n v="600"/>
    <x v="3"/>
    <x v="5"/>
  </r>
  <r>
    <x v="9"/>
    <x v="71"/>
    <x v="0"/>
    <x v="1"/>
    <n v="336.32653061224488"/>
    <x v="2"/>
    <x v="2"/>
  </r>
  <r>
    <x v="7"/>
    <x v="72"/>
    <x v="0"/>
    <x v="0"/>
    <n v="917"/>
    <x v="4"/>
    <x v="2"/>
  </r>
  <r>
    <x v="8"/>
    <x v="73"/>
    <x v="0"/>
    <x v="1"/>
    <n v="267.10204081632656"/>
    <x v="3"/>
    <x v="3"/>
  </r>
  <r>
    <x v="7"/>
    <x v="74"/>
    <x v="0"/>
    <x v="0"/>
    <n v="1069"/>
    <x v="2"/>
    <x v="2"/>
  </r>
  <r>
    <x v="10"/>
    <x v="75"/>
    <x v="0"/>
    <x v="0"/>
    <n v="614"/>
    <x v="3"/>
    <x v="3"/>
  </r>
  <r>
    <x v="2"/>
    <x v="76"/>
    <x v="0"/>
    <x v="1"/>
    <n v="307.26530612244898"/>
    <x v="3"/>
    <x v="1"/>
  </r>
  <r>
    <x v="15"/>
    <x v="77"/>
    <x v="0"/>
    <x v="0"/>
    <n v="490"/>
    <x v="0"/>
    <x v="0"/>
  </r>
  <r>
    <x v="7"/>
    <x v="78"/>
    <x v="0"/>
    <x v="1"/>
    <n v="387.91836734693879"/>
    <x v="2"/>
    <x v="3"/>
  </r>
  <r>
    <x v="7"/>
    <x v="79"/>
    <x v="0"/>
    <x v="0"/>
    <n v="1168"/>
    <x v="1"/>
    <x v="4"/>
  </r>
  <r>
    <x v="0"/>
    <x v="80"/>
    <x v="0"/>
    <x v="0"/>
    <n v="999"/>
    <x v="0"/>
    <x v="0"/>
  </r>
  <r>
    <x v="14"/>
    <x v="81"/>
    <x v="0"/>
    <x v="1"/>
    <n v="131.26530612244898"/>
    <x v="1"/>
    <x v="3"/>
  </r>
  <r>
    <x v="2"/>
    <x v="82"/>
    <x v="0"/>
    <x v="0"/>
    <n v="553"/>
    <x v="1"/>
    <x v="7"/>
  </r>
  <r>
    <x v="13"/>
    <x v="83"/>
    <x v="0"/>
    <x v="1"/>
    <n v="134.53061224489795"/>
    <x v="1"/>
    <x v="3"/>
  </r>
  <r>
    <x v="9"/>
    <x v="84"/>
    <x v="0"/>
    <x v="0"/>
    <n v="553"/>
    <x v="1"/>
    <x v="2"/>
  </r>
  <r>
    <x v="9"/>
    <x v="85"/>
    <x v="0"/>
    <x v="0"/>
    <n v="618"/>
    <x v="1"/>
    <x v="2"/>
  </r>
  <r>
    <x v="8"/>
    <x v="86"/>
    <x v="0"/>
    <x v="1"/>
    <n v="226.9387755102041"/>
    <x v="3"/>
    <x v="0"/>
  </r>
  <r>
    <x v="11"/>
    <x v="87"/>
    <x v="0"/>
    <x v="0"/>
    <n v="879"/>
    <x v="2"/>
    <x v="2"/>
  </r>
  <r>
    <x v="2"/>
    <x v="88"/>
    <x v="0"/>
    <x v="1"/>
    <n v="391.51020408163265"/>
    <x v="0"/>
    <x v="1"/>
  </r>
  <r>
    <x v="7"/>
    <x v="89"/>
    <x v="0"/>
    <x v="0"/>
    <n v="776"/>
    <x v="0"/>
    <x v="1"/>
  </r>
  <r>
    <x v="13"/>
    <x v="90"/>
    <x v="0"/>
    <x v="0"/>
    <n v="782"/>
    <x v="1"/>
    <x v="4"/>
  </r>
  <r>
    <x v="13"/>
    <x v="91"/>
    <x v="0"/>
    <x v="1"/>
    <n v="171.10204081632654"/>
    <x v="0"/>
    <x v="1"/>
  </r>
  <r>
    <x v="15"/>
    <x v="92"/>
    <x v="0"/>
    <x v="0"/>
    <n v="402"/>
    <x v="4"/>
    <x v="5"/>
  </r>
  <r>
    <x v="14"/>
    <x v="93"/>
    <x v="0"/>
    <x v="1"/>
    <n v="280.35714285714283"/>
    <x v="4"/>
    <x v="3"/>
  </r>
  <r>
    <x v="11"/>
    <x v="94"/>
    <x v="0"/>
    <x v="0"/>
    <n v="1235"/>
    <x v="1"/>
    <x v="7"/>
  </r>
  <r>
    <x v="9"/>
    <x v="95"/>
    <x v="0"/>
    <x v="0"/>
    <n v="518"/>
    <x v="4"/>
    <x v="4"/>
  </r>
  <r>
    <x v="12"/>
    <x v="96"/>
    <x v="0"/>
    <x v="1"/>
    <n v="278.92857142857139"/>
    <x v="1"/>
    <x v="0"/>
  </r>
  <r>
    <x v="9"/>
    <x v="97"/>
    <x v="0"/>
    <x v="0"/>
    <n v="495"/>
    <x v="3"/>
    <x v="7"/>
  </r>
  <r>
    <x v="4"/>
    <x v="98"/>
    <x v="0"/>
    <x v="1"/>
    <n v="335.71428571428567"/>
    <x v="0"/>
    <x v="2"/>
  </r>
  <r>
    <x v="3"/>
    <x v="99"/>
    <x v="0"/>
    <x v="0"/>
    <n v="1038"/>
    <x v="1"/>
    <x v="0"/>
  </r>
  <r>
    <x v="10"/>
    <x v="100"/>
    <x v="0"/>
    <x v="0"/>
    <n v="1088"/>
    <x v="1"/>
    <x v="7"/>
  </r>
  <r>
    <x v="3"/>
    <x v="101"/>
    <x v="0"/>
    <x v="1"/>
    <n v="388.92857142857144"/>
    <x v="4"/>
    <x v="2"/>
  </r>
  <r>
    <x v="12"/>
    <x v="102"/>
    <x v="0"/>
    <x v="0"/>
    <n v="1065"/>
    <x v="3"/>
    <x v="7"/>
  </r>
  <r>
    <x v="13"/>
    <x v="103"/>
    <x v="0"/>
    <x v="1"/>
    <n v="159.28571428571428"/>
    <x v="2"/>
    <x v="4"/>
  </r>
  <r>
    <x v="9"/>
    <x v="104"/>
    <x v="0"/>
    <x v="0"/>
    <n v="762"/>
    <x v="1"/>
    <x v="3"/>
  </r>
  <r>
    <x v="3"/>
    <x v="105"/>
    <x v="0"/>
    <x v="0"/>
    <n v="906"/>
    <x v="0"/>
    <x v="4"/>
  </r>
  <r>
    <x v="14"/>
    <x v="106"/>
    <x v="0"/>
    <x v="1"/>
    <n v="328.21428571428567"/>
    <x v="4"/>
    <x v="4"/>
  </r>
  <r>
    <x v="10"/>
    <x v="107"/>
    <x v="0"/>
    <x v="0"/>
    <n v="615"/>
    <x v="1"/>
    <x v="4"/>
  </r>
  <r>
    <x v="14"/>
    <x v="108"/>
    <x v="0"/>
    <x v="1"/>
    <n v="182.14285714285714"/>
    <x v="1"/>
    <x v="2"/>
  </r>
  <r>
    <x v="10"/>
    <x v="109"/>
    <x v="0"/>
    <x v="0"/>
    <n v="600"/>
    <x v="1"/>
    <x v="7"/>
  </r>
  <r>
    <x v="4"/>
    <x v="110"/>
    <x v="0"/>
    <x v="0"/>
    <n v="970"/>
    <x v="1"/>
    <x v="7"/>
  </r>
  <r>
    <x v="7"/>
    <x v="111"/>
    <x v="0"/>
    <x v="1"/>
    <n v="405.71428571428567"/>
    <x v="0"/>
    <x v="2"/>
  </r>
  <r>
    <x v="8"/>
    <x v="112"/>
    <x v="0"/>
    <x v="0"/>
    <n v="744"/>
    <x v="2"/>
    <x v="1"/>
  </r>
  <r>
    <x v="8"/>
    <x v="113"/>
    <x v="0"/>
    <x v="1"/>
    <n v="261.07142857142856"/>
    <x v="2"/>
    <x v="7"/>
  </r>
  <r>
    <x v="5"/>
    <x v="114"/>
    <x v="0"/>
    <x v="0"/>
    <n v="831"/>
    <x v="3"/>
    <x v="0"/>
  </r>
  <r>
    <x v="14"/>
    <x v="115"/>
    <x v="0"/>
    <x v="0"/>
    <n v="875"/>
    <x v="0"/>
    <x v="5"/>
  </r>
  <r>
    <x v="2"/>
    <x v="116"/>
    <x v="0"/>
    <x v="1"/>
    <n v="174.64285714285714"/>
    <x v="2"/>
    <x v="6"/>
  </r>
  <r>
    <x v="2"/>
    <x v="117"/>
    <x v="0"/>
    <x v="0"/>
    <n v="593"/>
    <x v="2"/>
    <x v="6"/>
  </r>
  <r>
    <x v="5"/>
    <x v="118"/>
    <x v="0"/>
    <x v="1"/>
    <n v="423.5714285714285"/>
    <x v="0"/>
    <x v="1"/>
  </r>
  <r>
    <x v="1"/>
    <x v="119"/>
    <x v="0"/>
    <x v="0"/>
    <n v="488"/>
    <x v="4"/>
    <x v="3"/>
  </r>
  <r>
    <x v="9"/>
    <x v="120"/>
    <x v="0"/>
    <x v="0"/>
    <n v="762"/>
    <x v="4"/>
    <x v="7"/>
  </r>
  <r>
    <x v="10"/>
    <x v="121"/>
    <x v="0"/>
    <x v="1"/>
    <n v="271.78571428571428"/>
    <x v="0"/>
    <x v="5"/>
  </r>
  <r>
    <x v="1"/>
    <x v="122"/>
    <x v="0"/>
    <x v="0"/>
    <n v="798"/>
    <x v="1"/>
    <x v="5"/>
  </r>
  <r>
    <x v="12"/>
    <x v="123"/>
    <x v="0"/>
    <x v="1"/>
    <n v="322.14285714285711"/>
    <x v="4"/>
    <x v="3"/>
  </r>
  <r>
    <x v="1"/>
    <x v="124"/>
    <x v="0"/>
    <x v="0"/>
    <n v="1220"/>
    <x v="1"/>
    <x v="0"/>
  </r>
  <r>
    <x v="1"/>
    <x v="125"/>
    <x v="0"/>
    <x v="0"/>
    <n v="578"/>
    <x v="1"/>
    <x v="4"/>
  </r>
  <r>
    <x v="4"/>
    <x v="126"/>
    <x v="0"/>
    <x v="1"/>
    <n v="186.07142857142856"/>
    <x v="2"/>
    <x v="4"/>
  </r>
  <r>
    <x v="9"/>
    <x v="127"/>
    <x v="0"/>
    <x v="0"/>
    <n v="1263"/>
    <x v="1"/>
    <x v="1"/>
  </r>
  <r>
    <x v="10"/>
    <x v="128"/>
    <x v="0"/>
    <x v="1"/>
    <n v="417.5"/>
    <x v="2"/>
    <x v="4"/>
  </r>
  <r>
    <x v="14"/>
    <x v="129"/>
    <x v="0"/>
    <x v="0"/>
    <n v="616"/>
    <x v="2"/>
    <x v="6"/>
  </r>
  <r>
    <x v="2"/>
    <x v="130"/>
    <x v="0"/>
    <x v="0"/>
    <n v="1145"/>
    <x v="1"/>
    <x v="0"/>
  </r>
  <r>
    <x v="2"/>
    <x v="131"/>
    <x v="0"/>
    <x v="1"/>
    <n v="443.5714285714285"/>
    <x v="2"/>
    <x v="7"/>
  </r>
  <r>
    <x v="11"/>
    <x v="132"/>
    <x v="0"/>
    <x v="0"/>
    <n v="412"/>
    <x v="1"/>
    <x v="3"/>
  </r>
  <r>
    <x v="13"/>
    <x v="133"/>
    <x v="0"/>
    <x v="1"/>
    <n v="332.14285714285711"/>
    <x v="1"/>
    <x v="5"/>
  </r>
  <r>
    <x v="9"/>
    <x v="134"/>
    <x v="0"/>
    <x v="0"/>
    <n v="1245"/>
    <x v="2"/>
    <x v="5"/>
  </r>
  <r>
    <x v="7"/>
    <x v="135"/>
    <x v="0"/>
    <x v="0"/>
    <n v="1170"/>
    <x v="4"/>
    <x v="3"/>
  </r>
  <r>
    <x v="14"/>
    <x v="136"/>
    <x v="0"/>
    <x v="1"/>
    <n v="315.35714285714283"/>
    <x v="3"/>
    <x v="2"/>
  </r>
  <r>
    <x v="6"/>
    <x v="137"/>
    <x v="0"/>
    <x v="0"/>
    <n v="873"/>
    <x v="2"/>
    <x v="0"/>
  </r>
  <r>
    <x v="14"/>
    <x v="138"/>
    <x v="0"/>
    <x v="1"/>
    <n v="277.14285714285711"/>
    <x v="0"/>
    <x v="2"/>
  </r>
  <r>
    <x v="14"/>
    <x v="139"/>
    <x v="0"/>
    <x v="0"/>
    <n v="1164"/>
    <x v="0"/>
    <x v="2"/>
  </r>
  <r>
    <x v="2"/>
    <x v="140"/>
    <x v="0"/>
    <x v="0"/>
    <n v="1224"/>
    <x v="1"/>
    <x v="3"/>
  </r>
  <r>
    <x v="1"/>
    <x v="141"/>
    <x v="0"/>
    <x v="1"/>
    <n v="288.21428571428572"/>
    <x v="2"/>
    <x v="7"/>
  </r>
  <r>
    <x v="14"/>
    <x v="142"/>
    <x v="0"/>
    <x v="0"/>
    <n v="1012"/>
    <x v="2"/>
    <x v="1"/>
  </r>
  <r>
    <x v="4"/>
    <x v="143"/>
    <x v="0"/>
    <x v="1"/>
    <n v="290.71428571428572"/>
    <x v="1"/>
    <x v="0"/>
  </r>
  <r>
    <x v="0"/>
    <x v="144"/>
    <x v="0"/>
    <x v="0"/>
    <n v="612"/>
    <x v="1"/>
    <x v="7"/>
  </r>
  <r>
    <x v="2"/>
    <x v="145"/>
    <x v="0"/>
    <x v="0"/>
    <n v="1042"/>
    <x v="4"/>
    <x v="3"/>
  </r>
  <r>
    <x v="3"/>
    <x v="146"/>
    <x v="0"/>
    <x v="1"/>
    <n v="357.14285714285711"/>
    <x v="0"/>
    <x v="5"/>
  </r>
  <r>
    <x v="5"/>
    <x v="147"/>
    <x v="0"/>
    <x v="0"/>
    <n v="908"/>
    <x v="3"/>
    <x v="5"/>
  </r>
  <r>
    <x v="8"/>
    <x v="148"/>
    <x v="0"/>
    <x v="1"/>
    <n v="208.92857142857142"/>
    <x v="0"/>
    <x v="7"/>
  </r>
  <r>
    <x v="9"/>
    <x v="149"/>
    <x v="0"/>
    <x v="0"/>
    <n v="746"/>
    <x v="3"/>
    <x v="0"/>
  </r>
  <r>
    <x v="14"/>
    <x v="150"/>
    <x v="0"/>
    <x v="0"/>
    <n v="436"/>
    <x v="4"/>
    <x v="7"/>
  </r>
  <r>
    <x v="2"/>
    <x v="151"/>
    <x v="0"/>
    <x v="1"/>
    <n v="241.31868131868131"/>
    <x v="2"/>
    <x v="6"/>
  </r>
  <r>
    <x v="3"/>
    <x v="152"/>
    <x v="0"/>
    <x v="0"/>
    <n v="1210"/>
    <x v="4"/>
    <x v="4"/>
  </r>
  <r>
    <x v="3"/>
    <x v="153"/>
    <x v="0"/>
    <x v="1"/>
    <n v="379.34065934065933"/>
    <x v="0"/>
    <x v="2"/>
  </r>
  <r>
    <x v="12"/>
    <x v="154"/>
    <x v="0"/>
    <x v="0"/>
    <n v="1283"/>
    <x v="0"/>
    <x v="2"/>
  </r>
  <r>
    <x v="10"/>
    <x v="155"/>
    <x v="0"/>
    <x v="1"/>
    <n v="563.95604395604391"/>
    <x v="2"/>
    <x v="5"/>
  </r>
  <r>
    <x v="11"/>
    <x v="156"/>
    <x v="0"/>
    <x v="0"/>
    <n v="495"/>
    <x v="0"/>
    <x v="4"/>
  </r>
  <r>
    <x v="5"/>
    <x v="157"/>
    <x v="0"/>
    <x v="1"/>
    <n v="314.72527472527474"/>
    <x v="4"/>
    <x v="3"/>
  </r>
  <r>
    <x v="0"/>
    <x v="158"/>
    <x v="0"/>
    <x v="0"/>
    <n v="428"/>
    <x v="2"/>
    <x v="5"/>
  </r>
  <r>
    <x v="2"/>
    <x v="159"/>
    <x v="0"/>
    <x v="1"/>
    <n v="400.87912087912082"/>
    <x v="3"/>
    <x v="5"/>
  </r>
  <r>
    <x v="4"/>
    <x v="160"/>
    <x v="0"/>
    <x v="1"/>
    <n v="269.01098901098902"/>
    <x v="4"/>
    <x v="7"/>
  </r>
  <r>
    <x v="6"/>
    <x v="161"/>
    <x v="0"/>
    <x v="0"/>
    <n v="1042"/>
    <x v="1"/>
    <x v="0"/>
  </r>
  <r>
    <x v="15"/>
    <x v="162"/>
    <x v="0"/>
    <x v="1"/>
    <n v="512.96703296703299"/>
    <x v="4"/>
    <x v="3"/>
  </r>
  <r>
    <x v="14"/>
    <x v="163"/>
    <x v="0"/>
    <x v="0"/>
    <n v="419"/>
    <x v="4"/>
    <x v="1"/>
  </r>
  <r>
    <x v="13"/>
    <x v="164"/>
    <x v="0"/>
    <x v="1"/>
    <n v="267.25274725274727"/>
    <x v="1"/>
    <x v="7"/>
  </r>
  <r>
    <x v="14"/>
    <x v="165"/>
    <x v="0"/>
    <x v="1"/>
    <n v="254.06593406593404"/>
    <x v="4"/>
    <x v="4"/>
  </r>
  <r>
    <x v="3"/>
    <x v="166"/>
    <x v="0"/>
    <x v="0"/>
    <n v="995"/>
    <x v="3"/>
    <x v="7"/>
  </r>
  <r>
    <x v="15"/>
    <x v="167"/>
    <x v="0"/>
    <x v="1"/>
    <n v="392.08791208791206"/>
    <x v="1"/>
    <x v="2"/>
  </r>
  <r>
    <x v="7"/>
    <x v="168"/>
    <x v="0"/>
    <x v="0"/>
    <n v="571"/>
    <x v="3"/>
    <x v="3"/>
  </r>
  <r>
    <x v="8"/>
    <x v="169"/>
    <x v="0"/>
    <x v="1"/>
    <n v="278.24175824175825"/>
    <x v="1"/>
    <x v="3"/>
  </r>
  <r>
    <x v="8"/>
    <x v="170"/>
    <x v="0"/>
    <x v="1"/>
    <n v="342.41758241758242"/>
    <x v="1"/>
    <x v="1"/>
  </r>
  <r>
    <x v="6"/>
    <x v="171"/>
    <x v="0"/>
    <x v="0"/>
    <n v="990"/>
    <x v="2"/>
    <x v="0"/>
  </r>
  <r>
    <x v="14"/>
    <x v="172"/>
    <x v="0"/>
    <x v="1"/>
    <n v="204.83516483516482"/>
    <x v="4"/>
    <x v="0"/>
  </r>
  <r>
    <x v="8"/>
    <x v="173"/>
    <x v="0"/>
    <x v="0"/>
    <n v="1147"/>
    <x v="4"/>
    <x v="2"/>
  </r>
  <r>
    <x v="10"/>
    <x v="174"/>
    <x v="0"/>
    <x v="1"/>
    <n v="429.01098901098896"/>
    <x v="2"/>
    <x v="4"/>
  </r>
  <r>
    <x v="11"/>
    <x v="175"/>
    <x v="0"/>
    <x v="1"/>
    <n v="307.25274725274727"/>
    <x v="0"/>
    <x v="0"/>
  </r>
  <r>
    <x v="11"/>
    <x v="176"/>
    <x v="0"/>
    <x v="0"/>
    <n v="1020"/>
    <x v="4"/>
    <x v="2"/>
  </r>
  <r>
    <x v="15"/>
    <x v="177"/>
    <x v="0"/>
    <x v="1"/>
    <n v="313.84615384615381"/>
    <x v="2"/>
    <x v="3"/>
  </r>
  <r>
    <x v="11"/>
    <x v="178"/>
    <x v="0"/>
    <x v="0"/>
    <n v="906"/>
    <x v="2"/>
    <x v="3"/>
  </r>
  <r>
    <x v="7"/>
    <x v="179"/>
    <x v="0"/>
    <x v="1"/>
    <n v="185.93406593406593"/>
    <x v="3"/>
    <x v="3"/>
  </r>
  <r>
    <x v="3"/>
    <x v="180"/>
    <x v="0"/>
    <x v="1"/>
    <n v="194.72527472527472"/>
    <x v="2"/>
    <x v="7"/>
  </r>
  <r>
    <x v="6"/>
    <x v="181"/>
    <x v="0"/>
    <x v="0"/>
    <n v="446"/>
    <x v="0"/>
    <x v="0"/>
  </r>
  <r>
    <x v="11"/>
    <x v="182"/>
    <x v="0"/>
    <x v="1"/>
    <n v="361.31868131868129"/>
    <x v="2"/>
    <x v="6"/>
  </r>
  <r>
    <x v="10"/>
    <x v="183"/>
    <x v="0"/>
    <x v="0"/>
    <n v="1154"/>
    <x v="3"/>
    <x v="2"/>
  </r>
  <r>
    <x v="8"/>
    <x v="184"/>
    <x v="0"/>
    <x v="1"/>
    <n v="214.50549450549448"/>
    <x v="0"/>
    <x v="6"/>
  </r>
  <r>
    <x v="3"/>
    <x v="185"/>
    <x v="0"/>
    <x v="1"/>
    <n v="414.50549450549454"/>
    <x v="0"/>
    <x v="5"/>
  </r>
  <r>
    <x v="9"/>
    <x v="186"/>
    <x v="0"/>
    <x v="0"/>
    <n v="432"/>
    <x v="0"/>
    <x v="6"/>
  </r>
  <r>
    <x v="11"/>
    <x v="187"/>
    <x v="0"/>
    <x v="1"/>
    <n v="543.73626373626371"/>
    <x v="2"/>
    <x v="0"/>
  </r>
  <r>
    <x v="9"/>
    <x v="188"/>
    <x v="0"/>
    <x v="0"/>
    <n v="661"/>
    <x v="2"/>
    <x v="5"/>
  </r>
  <r>
    <x v="0"/>
    <x v="189"/>
    <x v="0"/>
    <x v="1"/>
    <n v="396.4835164835165"/>
    <x v="0"/>
    <x v="0"/>
  </r>
  <r>
    <x v="6"/>
    <x v="190"/>
    <x v="0"/>
    <x v="1"/>
    <n v="331.86813186813185"/>
    <x v="1"/>
    <x v="1"/>
  </r>
  <r>
    <x v="15"/>
    <x v="191"/>
    <x v="0"/>
    <x v="0"/>
    <n v="1271"/>
    <x v="1"/>
    <x v="4"/>
  </r>
  <r>
    <x v="0"/>
    <x v="192"/>
    <x v="0"/>
    <x v="1"/>
    <n v="269.01098901098902"/>
    <x v="2"/>
    <x v="5"/>
  </r>
  <r>
    <x v="0"/>
    <x v="193"/>
    <x v="0"/>
    <x v="0"/>
    <n v="816"/>
    <x v="1"/>
    <x v="0"/>
  </r>
  <r>
    <x v="14"/>
    <x v="194"/>
    <x v="0"/>
    <x v="1"/>
    <n v="374.94505494505495"/>
    <x v="1"/>
    <x v="7"/>
  </r>
  <r>
    <x v="13"/>
    <x v="195"/>
    <x v="0"/>
    <x v="1"/>
    <n v="304.17582417582418"/>
    <x v="4"/>
    <x v="6"/>
  </r>
  <r>
    <x v="15"/>
    <x v="196"/>
    <x v="0"/>
    <x v="0"/>
    <n v="736"/>
    <x v="1"/>
    <x v="2"/>
  </r>
  <r>
    <x v="12"/>
    <x v="197"/>
    <x v="0"/>
    <x v="1"/>
    <n v="547.69230769230762"/>
    <x v="0"/>
    <x v="6"/>
  </r>
  <r>
    <x v="14"/>
    <x v="198"/>
    <x v="0"/>
    <x v="0"/>
    <n v="528"/>
    <x v="3"/>
    <x v="0"/>
  </r>
  <r>
    <x v="8"/>
    <x v="199"/>
    <x v="0"/>
    <x v="1"/>
    <n v="338.46153846153845"/>
    <x v="2"/>
    <x v="5"/>
  </r>
  <r>
    <x v="1"/>
    <x v="200"/>
    <x v="0"/>
    <x v="1"/>
    <n v="459.78021978021974"/>
    <x v="4"/>
    <x v="0"/>
  </r>
  <r>
    <x v="11"/>
    <x v="201"/>
    <x v="0"/>
    <x v="0"/>
    <n v="863"/>
    <x v="1"/>
    <x v="4"/>
  </r>
  <r>
    <x v="8"/>
    <x v="202"/>
    <x v="0"/>
    <x v="1"/>
    <n v="292.74725274725273"/>
    <x v="3"/>
    <x v="4"/>
  </r>
  <r>
    <x v="13"/>
    <x v="203"/>
    <x v="0"/>
    <x v="0"/>
    <n v="1162"/>
    <x v="2"/>
    <x v="4"/>
  </r>
  <r>
    <x v="4"/>
    <x v="204"/>
    <x v="0"/>
    <x v="1"/>
    <n v="374.94505494505495"/>
    <x v="4"/>
    <x v="0"/>
  </r>
  <r>
    <x v="10"/>
    <x v="205"/>
    <x v="0"/>
    <x v="1"/>
    <n v="196.92307692307691"/>
    <x v="0"/>
    <x v="2"/>
  </r>
  <r>
    <x v="2"/>
    <x v="206"/>
    <x v="0"/>
    <x v="0"/>
    <n v="960"/>
    <x v="1"/>
    <x v="3"/>
  </r>
  <r>
    <x v="8"/>
    <x v="207"/>
    <x v="0"/>
    <x v="1"/>
    <n v="543.73626373626371"/>
    <x v="0"/>
    <x v="7"/>
  </r>
  <r>
    <x v="5"/>
    <x v="208"/>
    <x v="0"/>
    <x v="0"/>
    <n v="1089"/>
    <x v="0"/>
    <x v="2"/>
  </r>
  <r>
    <x v="6"/>
    <x v="209"/>
    <x v="0"/>
    <x v="1"/>
    <n v="450.10989010989005"/>
    <x v="4"/>
    <x v="3"/>
  </r>
  <r>
    <x v="2"/>
    <x v="210"/>
    <x v="0"/>
    <x v="1"/>
    <n v="287.47252747252747"/>
    <x v="3"/>
    <x v="2"/>
  </r>
  <r>
    <x v="7"/>
    <x v="211"/>
    <x v="0"/>
    <x v="0"/>
    <n v="705"/>
    <x v="0"/>
    <x v="6"/>
  </r>
  <r>
    <x v="6"/>
    <x v="212"/>
    <x v="0"/>
    <x v="1"/>
    <n v="222.41758241758242"/>
    <x v="4"/>
    <x v="3"/>
  </r>
  <r>
    <x v="14"/>
    <x v="213"/>
    <x v="0"/>
    <x v="0"/>
    <n v="868"/>
    <x v="1"/>
    <x v="6"/>
  </r>
  <r>
    <x v="1"/>
    <x v="214"/>
    <x v="0"/>
    <x v="1"/>
    <n v="353.4065934065934"/>
    <x v="4"/>
    <x v="3"/>
  </r>
  <r>
    <x v="7"/>
    <x v="215"/>
    <x v="0"/>
    <x v="1"/>
    <n v="312.52747252747253"/>
    <x v="0"/>
    <x v="5"/>
  </r>
  <r>
    <x v="3"/>
    <x v="216"/>
    <x v="0"/>
    <x v="0"/>
    <n v="826"/>
    <x v="4"/>
    <x v="2"/>
  </r>
  <r>
    <x v="3"/>
    <x v="217"/>
    <x v="0"/>
    <x v="1"/>
    <n v="311.20879120879118"/>
    <x v="4"/>
    <x v="0"/>
  </r>
  <r>
    <x v="7"/>
    <x v="218"/>
    <x v="0"/>
    <x v="0"/>
    <n v="1133"/>
    <x v="3"/>
    <x v="6"/>
  </r>
  <r>
    <x v="4"/>
    <x v="219"/>
    <x v="0"/>
    <x v="1"/>
    <n v="197.36263736263734"/>
    <x v="3"/>
    <x v="4"/>
  </r>
  <r>
    <x v="11"/>
    <x v="220"/>
    <x v="0"/>
    <x v="1"/>
    <n v="542.41758241758237"/>
    <x v="1"/>
    <x v="2"/>
  </r>
  <r>
    <x v="14"/>
    <x v="221"/>
    <x v="0"/>
    <x v="0"/>
    <n v="958"/>
    <x v="2"/>
    <x v="2"/>
  </r>
  <r>
    <x v="15"/>
    <x v="222"/>
    <x v="0"/>
    <x v="1"/>
    <n v="512.96703296703299"/>
    <x v="1"/>
    <x v="7"/>
  </r>
  <r>
    <x v="12"/>
    <x v="223"/>
    <x v="0"/>
    <x v="0"/>
    <n v="1251"/>
    <x v="4"/>
    <x v="7"/>
  </r>
  <r>
    <x v="15"/>
    <x v="224"/>
    <x v="0"/>
    <x v="1"/>
    <n v="226.37362637362637"/>
    <x v="2"/>
    <x v="3"/>
  </r>
  <r>
    <x v="8"/>
    <x v="225"/>
    <x v="0"/>
    <x v="1"/>
    <n v="563.07692307692309"/>
    <x v="1"/>
    <x v="0"/>
  </r>
  <r>
    <x v="8"/>
    <x v="226"/>
    <x v="0"/>
    <x v="0"/>
    <n v="445"/>
    <x v="1"/>
    <x v="4"/>
  </r>
  <r>
    <x v="8"/>
    <x v="227"/>
    <x v="0"/>
    <x v="1"/>
    <n v="328.35164835164829"/>
    <x v="4"/>
    <x v="1"/>
  </r>
  <r>
    <x v="2"/>
    <x v="228"/>
    <x v="0"/>
    <x v="0"/>
    <n v="1048"/>
    <x v="4"/>
    <x v="2"/>
  </r>
  <r>
    <x v="11"/>
    <x v="229"/>
    <x v="0"/>
    <x v="1"/>
    <n v="320.87912087912088"/>
    <x v="2"/>
    <x v="0"/>
  </r>
  <r>
    <x v="14"/>
    <x v="230"/>
    <x v="0"/>
    <x v="1"/>
    <n v="398.24175824175819"/>
    <x v="4"/>
    <x v="1"/>
  </r>
  <r>
    <x v="2"/>
    <x v="231"/>
    <x v="0"/>
    <x v="0"/>
    <n v="1013"/>
    <x v="4"/>
    <x v="0"/>
  </r>
  <r>
    <x v="6"/>
    <x v="232"/>
    <x v="0"/>
    <x v="1"/>
    <n v="310.76923076923077"/>
    <x v="3"/>
    <x v="5"/>
  </r>
  <r>
    <x v="5"/>
    <x v="233"/>
    <x v="0"/>
    <x v="0"/>
    <n v="683"/>
    <x v="1"/>
    <x v="0"/>
  </r>
  <r>
    <x v="5"/>
    <x v="234"/>
    <x v="0"/>
    <x v="1"/>
    <n v="462.85714285714278"/>
    <x v="2"/>
    <x v="4"/>
  </r>
  <r>
    <x v="6"/>
    <x v="235"/>
    <x v="0"/>
    <x v="1"/>
    <n v="305.93406593406593"/>
    <x v="1"/>
    <x v="1"/>
  </r>
  <r>
    <x v="9"/>
    <x v="236"/>
    <x v="0"/>
    <x v="0"/>
    <n v="1027"/>
    <x v="4"/>
    <x v="4"/>
  </r>
  <r>
    <x v="8"/>
    <x v="237"/>
    <x v="0"/>
    <x v="1"/>
    <n v="243.5164835164835"/>
    <x v="1"/>
    <x v="5"/>
  </r>
  <r>
    <x v="1"/>
    <x v="238"/>
    <x v="0"/>
    <x v="0"/>
    <n v="424"/>
    <x v="1"/>
    <x v="7"/>
  </r>
  <r>
    <x v="5"/>
    <x v="239"/>
    <x v="0"/>
    <x v="1"/>
    <n v="356.4835164835165"/>
    <x v="2"/>
    <x v="0"/>
  </r>
  <r>
    <x v="10"/>
    <x v="240"/>
    <x v="0"/>
    <x v="1"/>
    <n v="304.17582417582418"/>
    <x v="1"/>
    <x v="3"/>
  </r>
  <r>
    <x v="14"/>
    <x v="241"/>
    <x v="0"/>
    <x v="0"/>
    <n v="1270"/>
    <x v="3"/>
    <x v="4"/>
  </r>
  <r>
    <x v="9"/>
    <x v="242"/>
    <x v="0"/>
    <x v="1"/>
    <n v="388.13186813186809"/>
    <x v="0"/>
    <x v="0"/>
  </r>
  <r>
    <x v="14"/>
    <x v="243"/>
    <x v="0"/>
    <x v="0"/>
    <n v="691"/>
    <x v="1"/>
    <x v="1"/>
  </r>
  <r>
    <x v="9"/>
    <x v="244"/>
    <x v="0"/>
    <x v="1"/>
    <n v="215.38461538461539"/>
    <x v="2"/>
    <x v="6"/>
  </r>
  <r>
    <x v="5"/>
    <x v="245"/>
    <x v="0"/>
    <x v="1"/>
    <n v="300.65934065934061"/>
    <x v="1"/>
    <x v="3"/>
  </r>
  <r>
    <x v="13"/>
    <x v="246"/>
    <x v="0"/>
    <x v="0"/>
    <n v="708"/>
    <x v="0"/>
    <x v="4"/>
  </r>
  <r>
    <x v="0"/>
    <x v="247"/>
    <x v="0"/>
    <x v="1"/>
    <n v="208.79120879120879"/>
    <x v="0"/>
    <x v="7"/>
  </r>
  <r>
    <x v="1"/>
    <x v="248"/>
    <x v="0"/>
    <x v="0"/>
    <n v="836"/>
    <x v="1"/>
    <x v="2"/>
  </r>
  <r>
    <x v="5"/>
    <x v="249"/>
    <x v="0"/>
    <x v="1"/>
    <n v="400.43956043956041"/>
    <x v="0"/>
    <x v="0"/>
  </r>
  <r>
    <x v="5"/>
    <x v="250"/>
    <x v="0"/>
    <x v="1"/>
    <n v="480"/>
    <x v="2"/>
    <x v="4"/>
  </r>
  <r>
    <x v="15"/>
    <x v="251"/>
    <x v="0"/>
    <x v="0"/>
    <n v="592"/>
    <x v="4"/>
    <x v="3"/>
  </r>
  <r>
    <x v="8"/>
    <x v="252"/>
    <x v="0"/>
    <x v="1"/>
    <n v="299.34065934065933"/>
    <x v="1"/>
    <x v="3"/>
  </r>
  <r>
    <x v="6"/>
    <x v="253"/>
    <x v="0"/>
    <x v="0"/>
    <n v="625"/>
    <x v="1"/>
    <x v="1"/>
  </r>
  <r>
    <x v="2"/>
    <x v="254"/>
    <x v="0"/>
    <x v="1"/>
    <n v="525.71428571428567"/>
    <x v="2"/>
    <x v="7"/>
  </r>
  <r>
    <x v="10"/>
    <x v="255"/>
    <x v="0"/>
    <x v="1"/>
    <n v="411.86813186813185"/>
    <x v="4"/>
    <x v="0"/>
  </r>
  <r>
    <x v="10"/>
    <x v="256"/>
    <x v="0"/>
    <x v="0"/>
    <n v="1284"/>
    <x v="2"/>
    <x v="1"/>
  </r>
  <r>
    <x v="1"/>
    <x v="257"/>
    <x v="0"/>
    <x v="1"/>
    <n v="281.75824175824175"/>
    <x v="1"/>
    <x v="5"/>
  </r>
  <r>
    <x v="3"/>
    <x v="258"/>
    <x v="0"/>
    <x v="0"/>
    <n v="615"/>
    <x v="2"/>
    <x v="6"/>
  </r>
  <r>
    <x v="6"/>
    <x v="259"/>
    <x v="0"/>
    <x v="1"/>
    <n v="238.68131868131866"/>
    <x v="0"/>
    <x v="1"/>
  </r>
  <r>
    <x v="15"/>
    <x v="260"/>
    <x v="0"/>
    <x v="1"/>
    <n v="336.26373626373629"/>
    <x v="2"/>
    <x v="7"/>
  </r>
  <r>
    <x v="10"/>
    <x v="261"/>
    <x v="0"/>
    <x v="0"/>
    <n v="688"/>
    <x v="3"/>
    <x v="2"/>
  </r>
  <r>
    <x v="10"/>
    <x v="262"/>
    <x v="0"/>
    <x v="1"/>
    <n v="418.90109890109886"/>
    <x v="4"/>
    <x v="2"/>
  </r>
  <r>
    <x v="6"/>
    <x v="263"/>
    <x v="0"/>
    <x v="0"/>
    <n v="1256"/>
    <x v="3"/>
    <x v="1"/>
  </r>
  <r>
    <x v="6"/>
    <x v="264"/>
    <x v="0"/>
    <x v="1"/>
    <n v="301.53846153846155"/>
    <x v="1"/>
    <x v="1"/>
  </r>
  <r>
    <x v="10"/>
    <x v="265"/>
    <x v="0"/>
    <x v="0"/>
    <n v="489"/>
    <x v="0"/>
    <x v="0"/>
  </r>
  <r>
    <x v="10"/>
    <x v="266"/>
    <x v="0"/>
    <x v="1"/>
    <n v="440.87912087912082"/>
    <x v="0"/>
    <x v="1"/>
  </r>
  <r>
    <x v="3"/>
    <x v="267"/>
    <x v="0"/>
    <x v="0"/>
    <n v="531"/>
    <x v="1"/>
    <x v="1"/>
  </r>
  <r>
    <x v="7"/>
    <x v="268"/>
    <x v="0"/>
    <x v="1"/>
    <n v="531.42857142857144"/>
    <x v="0"/>
    <x v="0"/>
  </r>
  <r>
    <x v="11"/>
    <x v="269"/>
    <x v="0"/>
    <x v="0"/>
    <n v="1001"/>
    <x v="3"/>
    <x v="4"/>
  </r>
  <r>
    <x v="4"/>
    <x v="270"/>
    <x v="0"/>
    <x v="1"/>
    <n v="353.4065934065934"/>
    <x v="3"/>
    <x v="4"/>
  </r>
  <r>
    <x v="1"/>
    <x v="271"/>
    <x v="0"/>
    <x v="0"/>
    <n v="1138"/>
    <x v="1"/>
    <x v="3"/>
  </r>
  <r>
    <x v="14"/>
    <x v="272"/>
    <x v="0"/>
    <x v="1"/>
    <n v="344.61538461538458"/>
    <x v="4"/>
    <x v="5"/>
  </r>
  <r>
    <x v="5"/>
    <x v="273"/>
    <x v="0"/>
    <x v="0"/>
    <n v="1217"/>
    <x v="1"/>
    <x v="2"/>
  </r>
  <r>
    <x v="2"/>
    <x v="274"/>
    <x v="0"/>
    <x v="1"/>
    <n v="282.63736263736263"/>
    <x v="0"/>
    <x v="1"/>
  </r>
  <r>
    <x v="13"/>
    <x v="275"/>
    <x v="0"/>
    <x v="0"/>
    <n v="1207"/>
    <x v="0"/>
    <x v="4"/>
  </r>
  <r>
    <x v="8"/>
    <x v="276"/>
    <x v="0"/>
    <x v="1"/>
    <n v="316.4835164835165"/>
    <x v="4"/>
    <x v="1"/>
  </r>
  <r>
    <x v="3"/>
    <x v="277"/>
    <x v="0"/>
    <x v="0"/>
    <n v="1200"/>
    <x v="2"/>
    <x v="7"/>
  </r>
  <r>
    <x v="1"/>
    <x v="278"/>
    <x v="0"/>
    <x v="1"/>
    <n v="240"/>
    <x v="1"/>
    <x v="2"/>
  </r>
  <r>
    <x v="13"/>
    <x v="279"/>
    <x v="0"/>
    <x v="0"/>
    <n v="1211"/>
    <x v="1"/>
    <x v="4"/>
  </r>
  <r>
    <x v="14"/>
    <x v="280"/>
    <x v="0"/>
    <x v="1"/>
    <n v="410.54945054945051"/>
    <x v="1"/>
    <x v="4"/>
  </r>
  <r>
    <x v="5"/>
    <x v="281"/>
    <x v="0"/>
    <x v="0"/>
    <n v="1097"/>
    <x v="0"/>
    <x v="6"/>
  </r>
  <r>
    <x v="3"/>
    <x v="282"/>
    <x v="0"/>
    <x v="1"/>
    <n v="363.95604395604397"/>
    <x v="0"/>
    <x v="5"/>
  </r>
  <r>
    <x v="3"/>
    <x v="283"/>
    <x v="0"/>
    <x v="0"/>
    <n v="788"/>
    <x v="1"/>
    <x v="0"/>
  </r>
  <r>
    <x v="0"/>
    <x v="284"/>
    <x v="0"/>
    <x v="1"/>
    <n v="423.73626373626377"/>
    <x v="3"/>
    <x v="5"/>
  </r>
  <r>
    <x v="11"/>
    <x v="285"/>
    <x v="0"/>
    <x v="0"/>
    <n v="464"/>
    <x v="1"/>
    <x v="3"/>
  </r>
  <r>
    <x v="9"/>
    <x v="286"/>
    <x v="0"/>
    <x v="1"/>
    <n v="352.52747252747253"/>
    <x v="4"/>
    <x v="2"/>
  </r>
  <r>
    <x v="2"/>
    <x v="287"/>
    <x v="0"/>
    <x v="0"/>
    <n v="904"/>
    <x v="3"/>
    <x v="7"/>
  </r>
  <r>
    <x v="8"/>
    <x v="288"/>
    <x v="0"/>
    <x v="1"/>
    <n v="245.27472527472526"/>
    <x v="1"/>
    <x v="6"/>
  </r>
  <r>
    <x v="3"/>
    <x v="289"/>
    <x v="0"/>
    <x v="0"/>
    <n v="1190"/>
    <x v="0"/>
    <x v="2"/>
  </r>
  <r>
    <x v="7"/>
    <x v="290"/>
    <x v="0"/>
    <x v="1"/>
    <n v="423.73626373626377"/>
    <x v="4"/>
    <x v="2"/>
  </r>
  <r>
    <x v="10"/>
    <x v="291"/>
    <x v="0"/>
    <x v="0"/>
    <n v="748"/>
    <x v="1"/>
    <x v="3"/>
  </r>
  <r>
    <x v="11"/>
    <x v="292"/>
    <x v="0"/>
    <x v="1"/>
    <n v="282.63736263736263"/>
    <x v="4"/>
    <x v="0"/>
  </r>
  <r>
    <x v="10"/>
    <x v="293"/>
    <x v="0"/>
    <x v="0"/>
    <n v="687"/>
    <x v="3"/>
    <x v="6"/>
  </r>
  <r>
    <x v="6"/>
    <x v="294"/>
    <x v="0"/>
    <x v="1"/>
    <n v="495.82417582417577"/>
    <x v="2"/>
    <x v="0"/>
  </r>
  <r>
    <x v="13"/>
    <x v="295"/>
    <x v="0"/>
    <x v="0"/>
    <n v="898"/>
    <x v="2"/>
    <x v="1"/>
  </r>
  <r>
    <x v="15"/>
    <x v="296"/>
    <x v="0"/>
    <x v="1"/>
    <n v="304.61538461538458"/>
    <x v="4"/>
    <x v="7"/>
  </r>
  <r>
    <x v="15"/>
    <x v="297"/>
    <x v="0"/>
    <x v="0"/>
    <n v="701"/>
    <x v="0"/>
    <x v="2"/>
  </r>
  <r>
    <x v="15"/>
    <x v="298"/>
    <x v="0"/>
    <x v="1"/>
    <n v="494.50549450549454"/>
    <x v="0"/>
    <x v="0"/>
  </r>
  <r>
    <x v="0"/>
    <x v="299"/>
    <x v="0"/>
    <x v="0"/>
    <n v="753"/>
    <x v="0"/>
    <x v="3"/>
  </r>
  <r>
    <x v="5"/>
    <x v="300"/>
    <x v="0"/>
    <x v="1"/>
    <n v="221.09890109890111"/>
    <x v="0"/>
    <x v="5"/>
  </r>
  <r>
    <x v="2"/>
    <x v="301"/>
    <x v="0"/>
    <x v="0"/>
    <n v="804"/>
    <x v="4"/>
    <x v="4"/>
  </r>
  <r>
    <x v="3"/>
    <x v="302"/>
    <x v="0"/>
    <x v="1"/>
    <n v="212.30769230769229"/>
    <x v="1"/>
    <x v="3"/>
  </r>
  <r>
    <x v="1"/>
    <x v="303"/>
    <x v="0"/>
    <x v="1"/>
    <n v="291.42857142857144"/>
    <x v="3"/>
    <x v="1"/>
  </r>
  <r>
    <x v="14"/>
    <x v="304"/>
    <x v="0"/>
    <x v="0"/>
    <n v="1307"/>
    <x v="0"/>
    <x v="4"/>
  </r>
  <r>
    <x v="13"/>
    <x v="305"/>
    <x v="0"/>
    <x v="0"/>
    <n v="1276"/>
    <x v="1"/>
    <x v="4"/>
  </r>
  <r>
    <x v="14"/>
    <x v="306"/>
    <x v="0"/>
    <x v="1"/>
    <n v="403"/>
    <x v="1"/>
    <x v="4"/>
  </r>
  <r>
    <x v="2"/>
    <x v="307"/>
    <x v="0"/>
    <x v="0"/>
    <n v="704"/>
    <x v="4"/>
    <x v="4"/>
  </r>
  <r>
    <x v="11"/>
    <x v="308"/>
    <x v="0"/>
    <x v="0"/>
    <n v="627"/>
    <x v="2"/>
    <x v="2"/>
  </r>
  <r>
    <x v="2"/>
    <x v="309"/>
    <x v="0"/>
    <x v="1"/>
    <n v="129.62406015037595"/>
    <x v="2"/>
    <x v="0"/>
  </r>
  <r>
    <x v="13"/>
    <x v="304"/>
    <x v="0"/>
    <x v="0"/>
    <n v="827"/>
    <x v="1"/>
    <x v="2"/>
  </r>
  <r>
    <x v="1"/>
    <x v="310"/>
    <x v="0"/>
    <x v="1"/>
    <n v="137.14285714285714"/>
    <x v="4"/>
    <x v="3"/>
  </r>
  <r>
    <x v="7"/>
    <x v="311"/>
    <x v="0"/>
    <x v="0"/>
    <n v="535"/>
    <x v="2"/>
    <x v="2"/>
  </r>
  <r>
    <x v="11"/>
    <x v="312"/>
    <x v="0"/>
    <x v="1"/>
    <n v="221.05263157894737"/>
    <x v="3"/>
    <x v="2"/>
  </r>
  <r>
    <x v="11"/>
    <x v="305"/>
    <x v="0"/>
    <x v="0"/>
    <n v="414"/>
    <x v="1"/>
    <x v="1"/>
  </r>
  <r>
    <x v="7"/>
    <x v="306"/>
    <x v="0"/>
    <x v="1"/>
    <n v="330.82706766917295"/>
    <x v="1"/>
    <x v="3"/>
  </r>
  <r>
    <x v="6"/>
    <x v="313"/>
    <x v="0"/>
    <x v="0"/>
    <n v="915"/>
    <x v="2"/>
    <x v="7"/>
  </r>
  <r>
    <x v="14"/>
    <x v="314"/>
    <x v="0"/>
    <x v="1"/>
    <n v="358.79699248120301"/>
    <x v="4"/>
    <x v="0"/>
  </r>
  <r>
    <x v="8"/>
    <x v="315"/>
    <x v="0"/>
    <x v="0"/>
    <n v="710"/>
    <x v="3"/>
    <x v="0"/>
  </r>
  <r>
    <x v="5"/>
    <x v="316"/>
    <x v="0"/>
    <x v="1"/>
    <n v="311.87969924812029"/>
    <x v="4"/>
    <x v="0"/>
  </r>
  <r>
    <x v="1"/>
    <x v="317"/>
    <x v="0"/>
    <x v="0"/>
    <n v="958"/>
    <x v="0"/>
    <x v="7"/>
  </r>
  <r>
    <x v="7"/>
    <x v="318"/>
    <x v="0"/>
    <x v="1"/>
    <n v="225.86466165413538"/>
    <x v="4"/>
    <x v="0"/>
  </r>
  <r>
    <x v="5"/>
    <x v="319"/>
    <x v="0"/>
    <x v="0"/>
    <n v="573"/>
    <x v="1"/>
    <x v="3"/>
  </r>
  <r>
    <x v="1"/>
    <x v="320"/>
    <x v="0"/>
    <x v="1"/>
    <n v="375.63909774436087"/>
    <x v="3"/>
    <x v="7"/>
  </r>
  <r>
    <x v="9"/>
    <x v="321"/>
    <x v="0"/>
    <x v="0"/>
    <n v="1090"/>
    <x v="4"/>
    <x v="2"/>
  </r>
  <r>
    <x v="2"/>
    <x v="322"/>
    <x v="0"/>
    <x v="1"/>
    <n v="244.21052631578948"/>
    <x v="3"/>
    <x v="1"/>
  </r>
  <r>
    <x v="13"/>
    <x v="323"/>
    <x v="0"/>
    <x v="0"/>
    <n v="677"/>
    <x v="3"/>
    <x v="6"/>
  </r>
  <r>
    <x v="5"/>
    <x v="324"/>
    <x v="0"/>
    <x v="1"/>
    <n v="156.99248120300751"/>
    <x v="4"/>
    <x v="7"/>
  </r>
  <r>
    <x v="4"/>
    <x v="325"/>
    <x v="0"/>
    <x v="0"/>
    <n v="1067"/>
    <x v="0"/>
    <x v="2"/>
  </r>
  <r>
    <x v="5"/>
    <x v="326"/>
    <x v="0"/>
    <x v="1"/>
    <n v="296.54135338345867"/>
    <x v="3"/>
    <x v="5"/>
  </r>
  <r>
    <x v="12"/>
    <x v="327"/>
    <x v="0"/>
    <x v="0"/>
    <n v="1125"/>
    <x v="3"/>
    <x v="3"/>
  </r>
  <r>
    <x v="7"/>
    <x v="328"/>
    <x v="0"/>
    <x v="1"/>
    <n v="248.72180451127821"/>
    <x v="2"/>
    <x v="3"/>
  </r>
  <r>
    <x v="11"/>
    <x v="329"/>
    <x v="0"/>
    <x v="0"/>
    <n v="945"/>
    <x v="0"/>
    <x v="2"/>
  </r>
  <r>
    <x v="2"/>
    <x v="330"/>
    <x v="0"/>
    <x v="1"/>
    <n v="233.08270676691728"/>
    <x v="3"/>
    <x v="1"/>
  </r>
  <r>
    <x v="9"/>
    <x v="331"/>
    <x v="0"/>
    <x v="0"/>
    <n v="1198"/>
    <x v="4"/>
    <x v="3"/>
  </r>
  <r>
    <x v="3"/>
    <x v="332"/>
    <x v="0"/>
    <x v="1"/>
    <n v="315.48872180451133"/>
    <x v="1"/>
    <x v="5"/>
  </r>
  <r>
    <x v="15"/>
    <x v="307"/>
    <x v="0"/>
    <x v="0"/>
    <n v="1228"/>
    <x v="1"/>
    <x v="0"/>
  </r>
  <r>
    <x v="0"/>
    <x v="333"/>
    <x v="0"/>
    <x v="1"/>
    <n v="347.96992481203006"/>
    <x v="0"/>
    <x v="2"/>
  </r>
  <r>
    <x v="3"/>
    <x v="334"/>
    <x v="0"/>
    <x v="0"/>
    <n v="581"/>
    <x v="3"/>
    <x v="1"/>
  </r>
  <r>
    <x v="13"/>
    <x v="335"/>
    <x v="0"/>
    <x v="1"/>
    <n v="232.78195488721806"/>
    <x v="1"/>
    <x v="1"/>
  </r>
  <r>
    <x v="9"/>
    <x v="336"/>
    <x v="0"/>
    <x v="0"/>
    <n v="826"/>
    <x v="0"/>
    <x v="6"/>
  </r>
  <r>
    <x v="4"/>
    <x v="337"/>
    <x v="0"/>
    <x v="1"/>
    <n v="211.1278195488722"/>
    <x v="4"/>
    <x v="4"/>
  </r>
  <r>
    <x v="1"/>
    <x v="338"/>
    <x v="0"/>
    <x v="0"/>
    <n v="930"/>
    <x v="2"/>
    <x v="5"/>
  </r>
  <r>
    <x v="4"/>
    <x v="339"/>
    <x v="0"/>
    <x v="1"/>
    <n v="349.47368421052636"/>
    <x v="4"/>
    <x v="5"/>
  </r>
  <r>
    <x v="4"/>
    <x v="340"/>
    <x v="0"/>
    <x v="0"/>
    <n v="794"/>
    <x v="3"/>
    <x v="2"/>
  </r>
  <r>
    <x v="10"/>
    <x v="341"/>
    <x v="0"/>
    <x v="1"/>
    <n v="203.60902255639098"/>
    <x v="3"/>
    <x v="0"/>
  </r>
  <r>
    <x v="1"/>
    <x v="342"/>
    <x v="0"/>
    <x v="0"/>
    <n v="991"/>
    <x v="3"/>
    <x v="1"/>
  </r>
  <r>
    <x v="4"/>
    <x v="343"/>
    <x v="0"/>
    <x v="1"/>
    <n v="286.01503759398497"/>
    <x v="4"/>
    <x v="6"/>
  </r>
  <r>
    <x v="7"/>
    <x v="344"/>
    <x v="0"/>
    <x v="0"/>
    <n v="516"/>
    <x v="2"/>
    <x v="3"/>
  </r>
  <r>
    <x v="15"/>
    <x v="345"/>
    <x v="0"/>
    <x v="1"/>
    <n v="219.54887218045116"/>
    <x v="3"/>
    <x v="2"/>
  </r>
  <r>
    <x v="9"/>
    <x v="346"/>
    <x v="0"/>
    <x v="1"/>
    <n v="140.45112781954887"/>
    <x v="3"/>
    <x v="2"/>
  </r>
  <r>
    <x v="4"/>
    <x v="347"/>
    <x v="0"/>
    <x v="1"/>
    <n v="389.47368421052636"/>
    <x v="1"/>
    <x v="0"/>
  </r>
  <r>
    <x v="14"/>
    <x v="348"/>
    <x v="0"/>
    <x v="1"/>
    <n v="386.16541353383457"/>
    <x v="2"/>
    <x v="0"/>
  </r>
  <r>
    <x v="14"/>
    <x v="349"/>
    <x v="0"/>
    <x v="1"/>
    <n v="268.8721804511278"/>
    <x v="0"/>
    <x v="4"/>
  </r>
  <r>
    <x v="5"/>
    <x v="350"/>
    <x v="0"/>
    <x v="1"/>
    <n v="204.81203007518801"/>
    <x v="4"/>
    <x v="5"/>
  </r>
  <r>
    <x v="11"/>
    <x v="351"/>
    <x v="0"/>
    <x v="1"/>
    <n v="295.93984962406017"/>
    <x v="1"/>
    <x v="3"/>
  </r>
  <r>
    <x v="14"/>
    <x v="352"/>
    <x v="0"/>
    <x v="1"/>
    <n v="368.42105263157896"/>
    <x v="1"/>
    <x v="3"/>
  </r>
  <r>
    <x v="2"/>
    <x v="353"/>
    <x v="0"/>
    <x v="1"/>
    <n v="261.0526315789474"/>
    <x v="1"/>
    <x v="4"/>
  </r>
  <r>
    <x v="14"/>
    <x v="354"/>
    <x v="0"/>
    <x v="0"/>
    <n v="697"/>
    <x v="0"/>
    <x v="5"/>
  </r>
  <r>
    <x v="2"/>
    <x v="355"/>
    <x v="0"/>
    <x v="1"/>
    <n v="336.54135338345867"/>
    <x v="2"/>
    <x v="6"/>
  </r>
  <r>
    <x v="2"/>
    <x v="356"/>
    <x v="0"/>
    <x v="0"/>
    <n v="678"/>
    <x v="2"/>
    <x v="6"/>
  </r>
  <r>
    <x v="5"/>
    <x v="357"/>
    <x v="0"/>
    <x v="1"/>
    <n v="180.15037593984962"/>
    <x v="0"/>
    <x v="1"/>
  </r>
  <r>
    <x v="1"/>
    <x v="358"/>
    <x v="0"/>
    <x v="0"/>
    <n v="1062"/>
    <x v="4"/>
    <x v="3"/>
  </r>
  <r>
    <x v="9"/>
    <x v="359"/>
    <x v="0"/>
    <x v="0"/>
    <n v="1130"/>
    <x v="4"/>
    <x v="7"/>
  </r>
  <r>
    <x v="10"/>
    <x v="360"/>
    <x v="0"/>
    <x v="1"/>
    <n v="314.28571428571428"/>
    <x v="0"/>
    <x v="5"/>
  </r>
  <r>
    <x v="1"/>
    <x v="361"/>
    <x v="0"/>
    <x v="0"/>
    <n v="875"/>
    <x v="1"/>
    <x v="5"/>
  </r>
  <r>
    <x v="12"/>
    <x v="362"/>
    <x v="0"/>
    <x v="1"/>
    <n v="124.21052631578948"/>
    <x v="4"/>
    <x v="3"/>
  </r>
  <r>
    <x v="1"/>
    <x v="363"/>
    <x v="0"/>
    <x v="0"/>
    <n v="1021"/>
    <x v="1"/>
    <x v="0"/>
  </r>
  <r>
    <x v="1"/>
    <x v="364"/>
    <x v="0"/>
    <x v="0"/>
    <n v="1087"/>
    <x v="1"/>
    <x v="4"/>
  </r>
  <r>
    <x v="0"/>
    <x v="365"/>
    <x v="1"/>
    <x v="0"/>
    <n v="970"/>
    <x v="0"/>
    <x v="0"/>
  </r>
  <r>
    <x v="1"/>
    <x v="366"/>
    <x v="1"/>
    <x v="1"/>
    <n v="474.88721804511283"/>
    <x v="0"/>
    <x v="1"/>
  </r>
  <r>
    <x v="2"/>
    <x v="367"/>
    <x v="1"/>
    <x v="0"/>
    <n v="424"/>
    <x v="0"/>
    <x v="2"/>
  </r>
  <r>
    <x v="3"/>
    <x v="368"/>
    <x v="1"/>
    <x v="1"/>
    <n v="466.46616541353387"/>
    <x v="0"/>
    <x v="3"/>
  </r>
  <r>
    <x v="4"/>
    <x v="369"/>
    <x v="1"/>
    <x v="0"/>
    <n v="1627"/>
    <x v="1"/>
    <x v="2"/>
  </r>
  <r>
    <x v="0"/>
    <x v="370"/>
    <x v="1"/>
    <x v="0"/>
    <n v="1497"/>
    <x v="2"/>
    <x v="4"/>
  </r>
  <r>
    <x v="5"/>
    <x v="371"/>
    <x v="1"/>
    <x v="1"/>
    <n v="96.842105263157904"/>
    <x v="0"/>
    <x v="5"/>
  </r>
  <r>
    <x v="6"/>
    <x v="372"/>
    <x v="1"/>
    <x v="0"/>
    <n v="1470"/>
    <x v="1"/>
    <x v="6"/>
  </r>
  <r>
    <x v="2"/>
    <x v="373"/>
    <x v="1"/>
    <x v="1"/>
    <n v="135.0375939849624"/>
    <x v="3"/>
    <x v="6"/>
  </r>
  <r>
    <x v="7"/>
    <x v="374"/>
    <x v="1"/>
    <x v="0"/>
    <n v="1128"/>
    <x v="3"/>
    <x v="1"/>
  </r>
  <r>
    <x v="1"/>
    <x v="375"/>
    <x v="1"/>
    <x v="0"/>
    <n v="351"/>
    <x v="0"/>
    <x v="2"/>
  </r>
  <r>
    <x v="1"/>
    <x v="376"/>
    <x v="1"/>
    <x v="1"/>
    <n v="351.57894736842104"/>
    <x v="2"/>
    <x v="7"/>
  </r>
  <r>
    <x v="3"/>
    <x v="377"/>
    <x v="1"/>
    <x v="0"/>
    <n v="1320"/>
    <x v="0"/>
    <x v="7"/>
  </r>
  <r>
    <x v="3"/>
    <x v="378"/>
    <x v="1"/>
    <x v="1"/>
    <n v="508.27067669172931"/>
    <x v="1"/>
    <x v="6"/>
  </r>
  <r>
    <x v="8"/>
    <x v="379"/>
    <x v="1"/>
    <x v="0"/>
    <n v="1323"/>
    <x v="2"/>
    <x v="4"/>
  </r>
  <r>
    <x v="2"/>
    <x v="380"/>
    <x v="1"/>
    <x v="0"/>
    <n v="822"/>
    <x v="1"/>
    <x v="6"/>
  </r>
  <r>
    <x v="1"/>
    <x v="381"/>
    <x v="1"/>
    <x v="1"/>
    <n v="165.11278195488723"/>
    <x v="0"/>
    <x v="5"/>
  </r>
  <r>
    <x v="2"/>
    <x v="382"/>
    <x v="1"/>
    <x v="0"/>
    <n v="564"/>
    <x v="2"/>
    <x v="4"/>
  </r>
  <r>
    <x v="9"/>
    <x v="383"/>
    <x v="1"/>
    <x v="1"/>
    <n v="230.97744360902254"/>
    <x v="2"/>
    <x v="1"/>
  </r>
  <r>
    <x v="10"/>
    <x v="384"/>
    <x v="1"/>
    <x v="0"/>
    <n v="1451"/>
    <x v="1"/>
    <x v="4"/>
  </r>
  <r>
    <x v="2"/>
    <x v="385"/>
    <x v="1"/>
    <x v="0"/>
    <n v="1220"/>
    <x v="2"/>
    <x v="7"/>
  </r>
  <r>
    <x v="2"/>
    <x v="386"/>
    <x v="1"/>
    <x v="1"/>
    <n v="281.50375939849624"/>
    <x v="1"/>
    <x v="6"/>
  </r>
  <r>
    <x v="3"/>
    <x v="387"/>
    <x v="1"/>
    <x v="0"/>
    <n v="1667"/>
    <x v="0"/>
    <x v="3"/>
  </r>
  <r>
    <x v="10"/>
    <x v="388"/>
    <x v="1"/>
    <x v="1"/>
    <n v="256.24060150375942"/>
    <x v="1"/>
    <x v="2"/>
  </r>
  <r>
    <x v="7"/>
    <x v="389"/>
    <x v="1"/>
    <x v="0"/>
    <n v="756"/>
    <x v="4"/>
    <x v="0"/>
  </r>
  <r>
    <x v="3"/>
    <x v="390"/>
    <x v="1"/>
    <x v="0"/>
    <n v="1575"/>
    <x v="0"/>
    <x v="4"/>
  </r>
  <r>
    <x v="6"/>
    <x v="391"/>
    <x v="1"/>
    <x v="1"/>
    <n v="430.0751879699248"/>
    <x v="4"/>
    <x v="7"/>
  </r>
  <r>
    <x v="5"/>
    <x v="392"/>
    <x v="1"/>
    <x v="0"/>
    <n v="256"/>
    <x v="0"/>
    <x v="6"/>
  </r>
  <r>
    <x v="11"/>
    <x v="393"/>
    <x v="1"/>
    <x v="1"/>
    <n v="97.142857142857153"/>
    <x v="2"/>
    <x v="5"/>
  </r>
  <r>
    <x v="4"/>
    <x v="394"/>
    <x v="1"/>
    <x v="0"/>
    <n v="1211"/>
    <x v="0"/>
    <x v="3"/>
  </r>
  <r>
    <x v="6"/>
    <x v="395"/>
    <x v="1"/>
    <x v="0"/>
    <n v="1324"/>
    <x v="3"/>
    <x v="4"/>
  </r>
  <r>
    <x v="1"/>
    <x v="396"/>
    <x v="1"/>
    <x v="1"/>
    <n v="351.27819548872185"/>
    <x v="2"/>
    <x v="3"/>
  </r>
  <r>
    <x v="12"/>
    <x v="397"/>
    <x v="1"/>
    <x v="0"/>
    <n v="880"/>
    <x v="1"/>
    <x v="1"/>
  </r>
  <r>
    <x v="13"/>
    <x v="398"/>
    <x v="1"/>
    <x v="1"/>
    <n v="227.36842105263159"/>
    <x v="4"/>
    <x v="0"/>
  </r>
  <r>
    <x v="0"/>
    <x v="399"/>
    <x v="1"/>
    <x v="0"/>
    <n v="346"/>
    <x v="3"/>
    <x v="0"/>
  </r>
  <r>
    <x v="7"/>
    <x v="400"/>
    <x v="1"/>
    <x v="0"/>
    <n v="290"/>
    <x v="2"/>
    <x v="1"/>
  </r>
  <r>
    <x v="10"/>
    <x v="401"/>
    <x v="1"/>
    <x v="1"/>
    <n v="379.54887218045116"/>
    <x v="4"/>
    <x v="6"/>
  </r>
  <r>
    <x v="9"/>
    <x v="402"/>
    <x v="1"/>
    <x v="0"/>
    <n v="552"/>
    <x v="4"/>
    <x v="6"/>
  </r>
  <r>
    <x v="6"/>
    <x v="403"/>
    <x v="1"/>
    <x v="1"/>
    <n v="86.31578947368422"/>
    <x v="2"/>
    <x v="6"/>
  </r>
  <r>
    <x v="4"/>
    <x v="404"/>
    <x v="1"/>
    <x v="0"/>
    <n v="1114"/>
    <x v="2"/>
    <x v="0"/>
  </r>
  <r>
    <x v="14"/>
    <x v="405"/>
    <x v="1"/>
    <x v="0"/>
    <n v="1245"/>
    <x v="4"/>
    <x v="2"/>
  </r>
  <r>
    <x v="12"/>
    <x v="406"/>
    <x v="1"/>
    <x v="1"/>
    <n v="175.63909774436092"/>
    <x v="3"/>
    <x v="7"/>
  </r>
  <r>
    <x v="2"/>
    <x v="407"/>
    <x v="1"/>
    <x v="0"/>
    <n v="1274"/>
    <x v="1"/>
    <x v="3"/>
  </r>
  <r>
    <x v="13"/>
    <x v="408"/>
    <x v="1"/>
    <x v="1"/>
    <n v="277.29323308270682"/>
    <x v="1"/>
    <x v="3"/>
  </r>
  <r>
    <x v="1"/>
    <x v="409"/>
    <x v="1"/>
    <x v="0"/>
    <n v="1085"/>
    <x v="4"/>
    <x v="5"/>
  </r>
  <r>
    <x v="15"/>
    <x v="410"/>
    <x v="1"/>
    <x v="0"/>
    <n v="611"/>
    <x v="0"/>
    <x v="2"/>
  </r>
  <r>
    <x v="5"/>
    <x v="411"/>
    <x v="1"/>
    <x v="1"/>
    <n v="480"/>
    <x v="3"/>
    <x v="4"/>
  </r>
  <r>
    <x v="14"/>
    <x v="412"/>
    <x v="1"/>
    <x v="0"/>
    <n v="956"/>
    <x v="2"/>
    <x v="5"/>
  </r>
  <r>
    <x v="11"/>
    <x v="413"/>
    <x v="1"/>
    <x v="1"/>
    <n v="207.21804511278197"/>
    <x v="3"/>
    <x v="6"/>
  </r>
  <r>
    <x v="1"/>
    <x v="414"/>
    <x v="1"/>
    <x v="0"/>
    <n v="804"/>
    <x v="0"/>
    <x v="6"/>
  </r>
  <r>
    <x v="9"/>
    <x v="415"/>
    <x v="1"/>
    <x v="0"/>
    <n v="1547"/>
    <x v="4"/>
    <x v="7"/>
  </r>
  <r>
    <x v="12"/>
    <x v="416"/>
    <x v="1"/>
    <x v="1"/>
    <n v="462.55639097744364"/>
    <x v="4"/>
    <x v="7"/>
  </r>
  <r>
    <x v="6"/>
    <x v="417"/>
    <x v="1"/>
    <x v="0"/>
    <n v="1398"/>
    <x v="0"/>
    <x v="4"/>
  </r>
  <r>
    <x v="0"/>
    <x v="418"/>
    <x v="1"/>
    <x v="1"/>
    <n v="404.21052631578948"/>
    <x v="2"/>
    <x v="4"/>
  </r>
  <r>
    <x v="12"/>
    <x v="419"/>
    <x v="1"/>
    <x v="0"/>
    <n v="1578"/>
    <x v="4"/>
    <x v="0"/>
  </r>
  <r>
    <x v="3"/>
    <x v="420"/>
    <x v="1"/>
    <x v="0"/>
    <n v="448"/>
    <x v="2"/>
    <x v="4"/>
  </r>
  <r>
    <x v="4"/>
    <x v="421"/>
    <x v="1"/>
    <x v="1"/>
    <n v="144.9624060150376"/>
    <x v="3"/>
    <x v="1"/>
  </r>
  <r>
    <x v="2"/>
    <x v="422"/>
    <x v="1"/>
    <x v="0"/>
    <n v="297"/>
    <x v="0"/>
    <x v="3"/>
  </r>
  <r>
    <x v="4"/>
    <x v="423"/>
    <x v="1"/>
    <x v="1"/>
    <n v="384.96240601503763"/>
    <x v="4"/>
    <x v="4"/>
  </r>
  <r>
    <x v="12"/>
    <x v="424"/>
    <x v="1"/>
    <x v="0"/>
    <n v="706"/>
    <x v="1"/>
    <x v="5"/>
  </r>
  <r>
    <x v="0"/>
    <x v="425"/>
    <x v="1"/>
    <x v="0"/>
    <n v="905"/>
    <x v="2"/>
    <x v="4"/>
  </r>
  <r>
    <x v="15"/>
    <x v="426"/>
    <x v="1"/>
    <x v="1"/>
    <n v="372.93233082706769"/>
    <x v="2"/>
    <x v="2"/>
  </r>
  <r>
    <x v="13"/>
    <x v="427"/>
    <x v="1"/>
    <x v="0"/>
    <n v="450"/>
    <x v="4"/>
    <x v="6"/>
  </r>
  <r>
    <x v="14"/>
    <x v="428"/>
    <x v="1"/>
    <x v="1"/>
    <n v="175.63909774436092"/>
    <x v="1"/>
    <x v="7"/>
  </r>
  <r>
    <x v="8"/>
    <x v="429"/>
    <x v="1"/>
    <x v="0"/>
    <n v="1158"/>
    <x v="2"/>
    <x v="6"/>
  </r>
  <r>
    <x v="1"/>
    <x v="430"/>
    <x v="1"/>
    <x v="0"/>
    <n v="364"/>
    <x v="4"/>
    <x v="2"/>
  </r>
  <r>
    <x v="2"/>
    <x v="431"/>
    <x v="1"/>
    <x v="1"/>
    <n v="212.03007518796991"/>
    <x v="1"/>
    <x v="2"/>
  </r>
  <r>
    <x v="10"/>
    <x v="432"/>
    <x v="1"/>
    <x v="0"/>
    <n v="1247"/>
    <x v="2"/>
    <x v="4"/>
  </r>
  <r>
    <x v="10"/>
    <x v="433"/>
    <x v="1"/>
    <x v="1"/>
    <n v="369.62406015037601"/>
    <x v="0"/>
    <x v="0"/>
  </r>
  <r>
    <x v="14"/>
    <x v="434"/>
    <x v="1"/>
    <x v="0"/>
    <n v="1632"/>
    <x v="4"/>
    <x v="4"/>
  </r>
  <r>
    <x v="4"/>
    <x v="435"/>
    <x v="1"/>
    <x v="0"/>
    <n v="1610"/>
    <x v="3"/>
    <x v="5"/>
  </r>
  <r>
    <x v="9"/>
    <x v="436"/>
    <x v="1"/>
    <x v="1"/>
    <n v="107.36842105263159"/>
    <x v="2"/>
    <x v="2"/>
  </r>
  <r>
    <x v="7"/>
    <x v="437"/>
    <x v="1"/>
    <x v="0"/>
    <n v="1571"/>
    <x v="4"/>
    <x v="2"/>
  </r>
  <r>
    <x v="8"/>
    <x v="438"/>
    <x v="1"/>
    <x v="1"/>
    <n v="455.03759398496243"/>
    <x v="3"/>
    <x v="3"/>
  </r>
  <r>
    <x v="7"/>
    <x v="439"/>
    <x v="1"/>
    <x v="0"/>
    <n v="745"/>
    <x v="2"/>
    <x v="2"/>
  </r>
  <r>
    <x v="10"/>
    <x v="440"/>
    <x v="1"/>
    <x v="0"/>
    <n v="624"/>
    <x v="3"/>
    <x v="3"/>
  </r>
  <r>
    <x v="2"/>
    <x v="441"/>
    <x v="1"/>
    <x v="1"/>
    <n v="231.27819548872182"/>
    <x v="3"/>
    <x v="1"/>
  </r>
  <r>
    <x v="15"/>
    <x v="442"/>
    <x v="1"/>
    <x v="0"/>
    <n v="1023"/>
    <x v="0"/>
    <x v="0"/>
  </r>
  <r>
    <x v="7"/>
    <x v="443"/>
    <x v="1"/>
    <x v="1"/>
    <n v="321.80451127819549"/>
    <x v="2"/>
    <x v="3"/>
  </r>
  <r>
    <x v="7"/>
    <x v="444"/>
    <x v="1"/>
    <x v="0"/>
    <n v="1586"/>
    <x v="1"/>
    <x v="4"/>
  </r>
  <r>
    <x v="0"/>
    <x v="445"/>
    <x v="1"/>
    <x v="0"/>
    <n v="1667"/>
    <x v="0"/>
    <x v="0"/>
  </r>
  <r>
    <x v="14"/>
    <x v="446"/>
    <x v="1"/>
    <x v="1"/>
    <n v="424.96240601503763"/>
    <x v="1"/>
    <x v="3"/>
  </r>
  <r>
    <x v="2"/>
    <x v="447"/>
    <x v="1"/>
    <x v="0"/>
    <n v="238"/>
    <x v="1"/>
    <x v="7"/>
  </r>
  <r>
    <x v="13"/>
    <x v="448"/>
    <x v="1"/>
    <x v="1"/>
    <n v="424.36090225563913"/>
    <x v="1"/>
    <x v="3"/>
  </r>
  <r>
    <x v="9"/>
    <x v="449"/>
    <x v="1"/>
    <x v="0"/>
    <n v="297"/>
    <x v="1"/>
    <x v="2"/>
  </r>
  <r>
    <x v="9"/>
    <x v="450"/>
    <x v="1"/>
    <x v="0"/>
    <n v="248"/>
    <x v="1"/>
    <x v="2"/>
  </r>
  <r>
    <x v="8"/>
    <x v="451"/>
    <x v="1"/>
    <x v="1"/>
    <n v="253.53383458646618"/>
    <x v="3"/>
    <x v="0"/>
  </r>
  <r>
    <x v="11"/>
    <x v="452"/>
    <x v="1"/>
    <x v="0"/>
    <n v="1101"/>
    <x v="2"/>
    <x v="2"/>
  </r>
  <r>
    <x v="2"/>
    <x v="453"/>
    <x v="1"/>
    <x v="1"/>
    <n v="381.65413533834584"/>
    <x v="0"/>
    <x v="1"/>
  </r>
  <r>
    <x v="7"/>
    <x v="454"/>
    <x v="1"/>
    <x v="0"/>
    <n v="519"/>
    <x v="0"/>
    <x v="1"/>
  </r>
  <r>
    <x v="13"/>
    <x v="455"/>
    <x v="1"/>
    <x v="0"/>
    <n v="1422"/>
    <x v="1"/>
    <x v="4"/>
  </r>
  <r>
    <x v="13"/>
    <x v="456"/>
    <x v="1"/>
    <x v="1"/>
    <n v="347.66917293233081"/>
    <x v="0"/>
    <x v="1"/>
  </r>
  <r>
    <x v="15"/>
    <x v="457"/>
    <x v="1"/>
    <x v="0"/>
    <n v="510"/>
    <x v="4"/>
    <x v="5"/>
  </r>
  <r>
    <x v="14"/>
    <x v="458"/>
    <x v="1"/>
    <x v="1"/>
    <n v="458.34586466165416"/>
    <x v="4"/>
    <x v="3"/>
  </r>
  <r>
    <x v="11"/>
    <x v="459"/>
    <x v="1"/>
    <x v="0"/>
    <n v="1609"/>
    <x v="1"/>
    <x v="7"/>
  </r>
  <r>
    <x v="9"/>
    <x v="460"/>
    <x v="1"/>
    <x v="0"/>
    <n v="266"/>
    <x v="4"/>
    <x v="4"/>
  </r>
  <r>
    <x v="12"/>
    <x v="461"/>
    <x v="1"/>
    <x v="1"/>
    <n v="219.24812030075188"/>
    <x v="1"/>
    <x v="0"/>
  </r>
  <r>
    <x v="9"/>
    <x v="462"/>
    <x v="1"/>
    <x v="0"/>
    <n v="293"/>
    <x v="3"/>
    <x v="7"/>
  </r>
  <r>
    <x v="4"/>
    <x v="463"/>
    <x v="1"/>
    <x v="1"/>
    <n v="355.18796992481208"/>
    <x v="0"/>
    <x v="2"/>
  </r>
  <r>
    <x v="3"/>
    <x v="464"/>
    <x v="1"/>
    <x v="0"/>
    <n v="1440"/>
    <x v="1"/>
    <x v="0"/>
  </r>
  <r>
    <x v="10"/>
    <x v="465"/>
    <x v="1"/>
    <x v="0"/>
    <n v="261"/>
    <x v="1"/>
    <x v="7"/>
  </r>
  <r>
    <x v="3"/>
    <x v="466"/>
    <x v="1"/>
    <x v="1"/>
    <n v="206.31578947368422"/>
    <x v="4"/>
    <x v="2"/>
  </r>
  <r>
    <x v="12"/>
    <x v="467"/>
    <x v="1"/>
    <x v="0"/>
    <n v="938"/>
    <x v="3"/>
    <x v="7"/>
  </r>
  <r>
    <x v="13"/>
    <x v="468"/>
    <x v="1"/>
    <x v="1"/>
    <n v="502.55639097744364"/>
    <x v="2"/>
    <x v="4"/>
  </r>
  <r>
    <x v="9"/>
    <x v="469"/>
    <x v="1"/>
    <x v="0"/>
    <n v="1220"/>
    <x v="1"/>
    <x v="3"/>
  </r>
  <r>
    <x v="3"/>
    <x v="470"/>
    <x v="1"/>
    <x v="0"/>
    <n v="1092"/>
    <x v="0"/>
    <x v="4"/>
  </r>
  <r>
    <x v="14"/>
    <x v="471"/>
    <x v="1"/>
    <x v="1"/>
    <n v="362.70676691729324"/>
    <x v="4"/>
    <x v="4"/>
  </r>
  <r>
    <x v="10"/>
    <x v="472"/>
    <x v="1"/>
    <x v="0"/>
    <n v="658"/>
    <x v="1"/>
    <x v="4"/>
  </r>
  <r>
    <x v="14"/>
    <x v="473"/>
    <x v="1"/>
    <x v="1"/>
    <n v="189.17293233082708"/>
    <x v="1"/>
    <x v="2"/>
  </r>
  <r>
    <x v="10"/>
    <x v="474"/>
    <x v="1"/>
    <x v="0"/>
    <n v="1549"/>
    <x v="1"/>
    <x v="7"/>
  </r>
  <r>
    <x v="4"/>
    <x v="475"/>
    <x v="1"/>
    <x v="0"/>
    <n v="559"/>
    <x v="1"/>
    <x v="7"/>
  </r>
  <r>
    <x v="7"/>
    <x v="476"/>
    <x v="1"/>
    <x v="1"/>
    <n v="167.21804511278197"/>
    <x v="0"/>
    <x v="2"/>
  </r>
  <r>
    <x v="8"/>
    <x v="477"/>
    <x v="1"/>
    <x v="0"/>
    <n v="345"/>
    <x v="2"/>
    <x v="1"/>
  </r>
  <r>
    <x v="8"/>
    <x v="478"/>
    <x v="1"/>
    <x v="1"/>
    <n v="473.68421052631584"/>
    <x v="2"/>
    <x v="7"/>
  </r>
  <r>
    <x v="5"/>
    <x v="479"/>
    <x v="1"/>
    <x v="0"/>
    <n v="845"/>
    <x v="3"/>
    <x v="0"/>
  </r>
  <r>
    <x v="14"/>
    <x v="480"/>
    <x v="1"/>
    <x v="0"/>
    <n v="1564"/>
    <x v="0"/>
    <x v="5"/>
  </r>
  <r>
    <x v="2"/>
    <x v="481"/>
    <x v="1"/>
    <x v="1"/>
    <n v="249.92481203007517"/>
    <x v="2"/>
    <x v="6"/>
  </r>
  <r>
    <x v="2"/>
    <x v="482"/>
    <x v="1"/>
    <x v="0"/>
    <n v="1635"/>
    <x v="2"/>
    <x v="6"/>
  </r>
  <r>
    <x v="5"/>
    <x v="483"/>
    <x v="1"/>
    <x v="1"/>
    <n v="405.71428571428572"/>
    <x v="0"/>
    <x v="1"/>
  </r>
  <r>
    <x v="1"/>
    <x v="484"/>
    <x v="1"/>
    <x v="0"/>
    <n v="1444"/>
    <x v="4"/>
    <x v="3"/>
  </r>
  <r>
    <x v="9"/>
    <x v="485"/>
    <x v="1"/>
    <x v="0"/>
    <n v="260"/>
    <x v="4"/>
    <x v="7"/>
  </r>
  <r>
    <x v="10"/>
    <x v="486"/>
    <x v="1"/>
    <x v="1"/>
    <n v="149.17293233082708"/>
    <x v="0"/>
    <x v="5"/>
  </r>
  <r>
    <x v="1"/>
    <x v="487"/>
    <x v="1"/>
    <x v="0"/>
    <n v="590"/>
    <x v="1"/>
    <x v="5"/>
  </r>
  <r>
    <x v="12"/>
    <x v="488"/>
    <x v="1"/>
    <x v="1"/>
    <n v="190.67669172932332"/>
    <x v="4"/>
    <x v="3"/>
  </r>
  <r>
    <x v="1"/>
    <x v="489"/>
    <x v="1"/>
    <x v="0"/>
    <n v="734"/>
    <x v="1"/>
    <x v="0"/>
  </r>
  <r>
    <x v="1"/>
    <x v="490"/>
    <x v="1"/>
    <x v="0"/>
    <n v="1393"/>
    <x v="1"/>
    <x v="4"/>
  </r>
  <r>
    <x v="4"/>
    <x v="491"/>
    <x v="1"/>
    <x v="1"/>
    <n v="287.51879699248121"/>
    <x v="2"/>
    <x v="4"/>
  </r>
  <r>
    <x v="9"/>
    <x v="492"/>
    <x v="1"/>
    <x v="0"/>
    <n v="1567"/>
    <x v="1"/>
    <x v="1"/>
  </r>
  <r>
    <x v="10"/>
    <x v="493"/>
    <x v="1"/>
    <x v="1"/>
    <n v="390.0751879699248"/>
    <x v="2"/>
    <x v="4"/>
  </r>
  <r>
    <x v="14"/>
    <x v="494"/>
    <x v="1"/>
    <x v="0"/>
    <n v="1517"/>
    <x v="2"/>
    <x v="6"/>
  </r>
  <r>
    <x v="2"/>
    <x v="495"/>
    <x v="1"/>
    <x v="0"/>
    <n v="1240"/>
    <x v="1"/>
    <x v="0"/>
  </r>
  <r>
    <x v="2"/>
    <x v="496"/>
    <x v="1"/>
    <x v="1"/>
    <n v="296.24060150375942"/>
    <x v="2"/>
    <x v="7"/>
  </r>
  <r>
    <x v="11"/>
    <x v="497"/>
    <x v="1"/>
    <x v="0"/>
    <n v="642"/>
    <x v="1"/>
    <x v="3"/>
  </r>
  <r>
    <x v="13"/>
    <x v="498"/>
    <x v="1"/>
    <x v="1"/>
    <n v="497.74436090225566"/>
    <x v="1"/>
    <x v="5"/>
  </r>
  <r>
    <x v="9"/>
    <x v="499"/>
    <x v="1"/>
    <x v="0"/>
    <n v="1698"/>
    <x v="2"/>
    <x v="5"/>
  </r>
  <r>
    <x v="7"/>
    <x v="500"/>
    <x v="1"/>
    <x v="0"/>
    <n v="512"/>
    <x v="4"/>
    <x v="3"/>
  </r>
  <r>
    <x v="14"/>
    <x v="501"/>
    <x v="1"/>
    <x v="1"/>
    <n v="328.72180451127821"/>
    <x v="3"/>
    <x v="2"/>
  </r>
  <r>
    <x v="6"/>
    <x v="502"/>
    <x v="1"/>
    <x v="0"/>
    <n v="1551"/>
    <x v="2"/>
    <x v="0"/>
  </r>
  <r>
    <x v="14"/>
    <x v="503"/>
    <x v="1"/>
    <x v="1"/>
    <n v="318.19548872180451"/>
    <x v="0"/>
    <x v="2"/>
  </r>
  <r>
    <x v="14"/>
    <x v="504"/>
    <x v="1"/>
    <x v="0"/>
    <n v="207"/>
    <x v="0"/>
    <x v="2"/>
  </r>
  <r>
    <x v="2"/>
    <x v="505"/>
    <x v="1"/>
    <x v="0"/>
    <n v="1159"/>
    <x v="1"/>
    <x v="3"/>
  </r>
  <r>
    <x v="1"/>
    <x v="506"/>
    <x v="1"/>
    <x v="1"/>
    <n v="392.18045112781954"/>
    <x v="2"/>
    <x v="7"/>
  </r>
  <r>
    <x v="14"/>
    <x v="507"/>
    <x v="1"/>
    <x v="0"/>
    <n v="1354"/>
    <x v="2"/>
    <x v="1"/>
  </r>
  <r>
    <x v="4"/>
    <x v="508"/>
    <x v="1"/>
    <x v="1"/>
    <n v="193.98496240601503"/>
    <x v="1"/>
    <x v="0"/>
  </r>
  <r>
    <x v="0"/>
    <x v="509"/>
    <x v="1"/>
    <x v="0"/>
    <n v="1556"/>
    <x v="1"/>
    <x v="7"/>
  </r>
  <r>
    <x v="2"/>
    <x v="510"/>
    <x v="1"/>
    <x v="0"/>
    <n v="1014"/>
    <x v="4"/>
    <x v="3"/>
  </r>
  <r>
    <x v="3"/>
    <x v="511"/>
    <x v="1"/>
    <x v="1"/>
    <n v="178.94736842105263"/>
    <x v="0"/>
    <x v="5"/>
  </r>
  <r>
    <x v="5"/>
    <x v="512"/>
    <x v="1"/>
    <x v="0"/>
    <n v="328"/>
    <x v="3"/>
    <x v="5"/>
  </r>
  <r>
    <x v="8"/>
    <x v="513"/>
    <x v="1"/>
    <x v="1"/>
    <n v="464.36090225563913"/>
    <x v="0"/>
    <x v="7"/>
  </r>
  <r>
    <x v="9"/>
    <x v="514"/>
    <x v="1"/>
    <x v="0"/>
    <n v="309"/>
    <x v="3"/>
    <x v="0"/>
  </r>
  <r>
    <x v="14"/>
    <x v="515"/>
    <x v="1"/>
    <x v="0"/>
    <n v="567"/>
    <x v="4"/>
    <x v="7"/>
  </r>
  <r>
    <x v="2"/>
    <x v="516"/>
    <x v="1"/>
    <x v="1"/>
    <n v="160"/>
    <x v="2"/>
    <x v="6"/>
  </r>
  <r>
    <x v="3"/>
    <x v="517"/>
    <x v="1"/>
    <x v="0"/>
    <n v="695"/>
    <x v="4"/>
    <x v="4"/>
  </r>
  <r>
    <x v="3"/>
    <x v="518"/>
    <x v="1"/>
    <x v="1"/>
    <n v="425.26315789473688"/>
    <x v="0"/>
    <x v="2"/>
  </r>
  <r>
    <x v="12"/>
    <x v="519"/>
    <x v="1"/>
    <x v="0"/>
    <n v="551"/>
    <x v="0"/>
    <x v="2"/>
  </r>
  <r>
    <x v="10"/>
    <x v="520"/>
    <x v="1"/>
    <x v="1"/>
    <n v="376.24060150375942"/>
    <x v="2"/>
    <x v="5"/>
  </r>
  <r>
    <x v="11"/>
    <x v="521"/>
    <x v="1"/>
    <x v="0"/>
    <n v="1277"/>
    <x v="0"/>
    <x v="4"/>
  </r>
  <r>
    <x v="5"/>
    <x v="522"/>
    <x v="1"/>
    <x v="1"/>
    <n v="393.98496240601503"/>
    <x v="4"/>
    <x v="3"/>
  </r>
  <r>
    <x v="0"/>
    <x v="523"/>
    <x v="1"/>
    <x v="0"/>
    <n v="319"/>
    <x v="2"/>
    <x v="5"/>
  </r>
  <r>
    <x v="2"/>
    <x v="524"/>
    <x v="1"/>
    <x v="1"/>
    <n v="243.30827067669173"/>
    <x v="3"/>
    <x v="5"/>
  </r>
  <r>
    <x v="4"/>
    <x v="525"/>
    <x v="1"/>
    <x v="1"/>
    <n v="242.10526315789474"/>
    <x v="4"/>
    <x v="7"/>
  </r>
  <r>
    <x v="6"/>
    <x v="526"/>
    <x v="1"/>
    <x v="0"/>
    <n v="1073"/>
    <x v="1"/>
    <x v="0"/>
  </r>
  <r>
    <x v="15"/>
    <x v="527"/>
    <x v="1"/>
    <x v="1"/>
    <n v="370.82706766917295"/>
    <x v="4"/>
    <x v="3"/>
  </r>
  <r>
    <x v="14"/>
    <x v="528"/>
    <x v="1"/>
    <x v="0"/>
    <n v="490"/>
    <x v="4"/>
    <x v="1"/>
  </r>
  <r>
    <x v="13"/>
    <x v="529"/>
    <x v="1"/>
    <x v="1"/>
    <n v="213.83458646616543"/>
    <x v="1"/>
    <x v="7"/>
  </r>
  <r>
    <x v="14"/>
    <x v="530"/>
    <x v="1"/>
    <x v="1"/>
    <n v="465.86466165413532"/>
    <x v="4"/>
    <x v="4"/>
  </r>
  <r>
    <x v="3"/>
    <x v="531"/>
    <x v="1"/>
    <x v="0"/>
    <n v="829"/>
    <x v="3"/>
    <x v="7"/>
  </r>
  <r>
    <x v="15"/>
    <x v="532"/>
    <x v="1"/>
    <x v="1"/>
    <n v="87.218045112781965"/>
    <x v="1"/>
    <x v="2"/>
  </r>
  <r>
    <x v="7"/>
    <x v="533"/>
    <x v="1"/>
    <x v="0"/>
    <n v="487"/>
    <x v="3"/>
    <x v="3"/>
  </r>
  <r>
    <x v="8"/>
    <x v="534"/>
    <x v="1"/>
    <x v="1"/>
    <n v="292.63157894736844"/>
    <x v="1"/>
    <x v="3"/>
  </r>
  <r>
    <x v="8"/>
    <x v="535"/>
    <x v="1"/>
    <x v="1"/>
    <n v="421.35338345864665"/>
    <x v="1"/>
    <x v="1"/>
  </r>
  <r>
    <x v="6"/>
    <x v="536"/>
    <x v="1"/>
    <x v="0"/>
    <n v="1467"/>
    <x v="2"/>
    <x v="0"/>
  </r>
  <r>
    <x v="14"/>
    <x v="537"/>
    <x v="1"/>
    <x v="1"/>
    <n v="172.33082706766919"/>
    <x v="4"/>
    <x v="0"/>
  </r>
  <r>
    <x v="8"/>
    <x v="538"/>
    <x v="1"/>
    <x v="0"/>
    <n v="563"/>
    <x v="4"/>
    <x v="2"/>
  </r>
  <r>
    <x v="10"/>
    <x v="539"/>
    <x v="1"/>
    <x v="1"/>
    <n v="73.082706766917298"/>
    <x v="2"/>
    <x v="4"/>
  </r>
  <r>
    <x v="11"/>
    <x v="540"/>
    <x v="1"/>
    <x v="1"/>
    <n v="141.6541353383459"/>
    <x v="0"/>
    <x v="0"/>
  </r>
  <r>
    <x v="11"/>
    <x v="541"/>
    <x v="1"/>
    <x v="0"/>
    <n v="1451"/>
    <x v="4"/>
    <x v="2"/>
  </r>
  <r>
    <x v="15"/>
    <x v="542"/>
    <x v="1"/>
    <x v="1"/>
    <n v="109.47368421052632"/>
    <x v="2"/>
    <x v="3"/>
  </r>
  <r>
    <x v="11"/>
    <x v="543"/>
    <x v="1"/>
    <x v="0"/>
    <n v="1159"/>
    <x v="2"/>
    <x v="3"/>
  </r>
  <r>
    <x v="7"/>
    <x v="544"/>
    <x v="1"/>
    <x v="1"/>
    <n v="223.15789473684211"/>
    <x v="3"/>
    <x v="3"/>
  </r>
  <r>
    <x v="3"/>
    <x v="545"/>
    <x v="1"/>
    <x v="1"/>
    <n v="130.22556390977442"/>
    <x v="2"/>
    <x v="7"/>
  </r>
  <r>
    <x v="6"/>
    <x v="546"/>
    <x v="1"/>
    <x v="0"/>
    <n v="1629"/>
    <x v="0"/>
    <x v="0"/>
  </r>
  <r>
    <x v="11"/>
    <x v="547"/>
    <x v="1"/>
    <x v="1"/>
    <n v="299.24812030075191"/>
    <x v="2"/>
    <x v="6"/>
  </r>
  <r>
    <x v="10"/>
    <x v="548"/>
    <x v="1"/>
    <x v="0"/>
    <n v="991"/>
    <x v="3"/>
    <x v="2"/>
  </r>
  <r>
    <x v="8"/>
    <x v="549"/>
    <x v="1"/>
    <x v="1"/>
    <n v="412.03007518796994"/>
    <x v="0"/>
    <x v="6"/>
  </r>
  <r>
    <x v="3"/>
    <x v="550"/>
    <x v="1"/>
    <x v="1"/>
    <n v="323.30827067669179"/>
    <x v="0"/>
    <x v="5"/>
  </r>
  <r>
    <x v="9"/>
    <x v="551"/>
    <x v="1"/>
    <x v="0"/>
    <n v="425"/>
    <x v="0"/>
    <x v="6"/>
  </r>
  <r>
    <x v="11"/>
    <x v="552"/>
    <x v="1"/>
    <x v="1"/>
    <n v="344.96240601503763"/>
    <x v="2"/>
    <x v="0"/>
  </r>
  <r>
    <x v="9"/>
    <x v="553"/>
    <x v="1"/>
    <x v="0"/>
    <n v="1453"/>
    <x v="2"/>
    <x v="5"/>
  </r>
  <r>
    <x v="0"/>
    <x v="554"/>
    <x v="1"/>
    <x v="1"/>
    <n v="453.53383458646618"/>
    <x v="0"/>
    <x v="0"/>
  </r>
  <r>
    <x v="6"/>
    <x v="555"/>
    <x v="1"/>
    <x v="1"/>
    <n v="504.06015037593983"/>
    <x v="1"/>
    <x v="1"/>
  </r>
  <r>
    <x v="15"/>
    <x v="556"/>
    <x v="1"/>
    <x v="0"/>
    <n v="506"/>
    <x v="1"/>
    <x v="4"/>
  </r>
  <r>
    <x v="0"/>
    <x v="557"/>
    <x v="1"/>
    <x v="1"/>
    <n v="67.067669172932341"/>
    <x v="2"/>
    <x v="5"/>
  </r>
  <r>
    <x v="0"/>
    <x v="558"/>
    <x v="1"/>
    <x v="0"/>
    <n v="216"/>
    <x v="1"/>
    <x v="0"/>
  </r>
  <r>
    <x v="14"/>
    <x v="559"/>
    <x v="1"/>
    <x v="1"/>
    <n v="60.45112781954888"/>
    <x v="1"/>
    <x v="7"/>
  </r>
  <r>
    <x v="13"/>
    <x v="560"/>
    <x v="1"/>
    <x v="1"/>
    <n v="255.63909774436092"/>
    <x v="4"/>
    <x v="6"/>
  </r>
  <r>
    <x v="15"/>
    <x v="561"/>
    <x v="1"/>
    <x v="0"/>
    <n v="675"/>
    <x v="1"/>
    <x v="2"/>
  </r>
  <r>
    <x v="12"/>
    <x v="562"/>
    <x v="1"/>
    <x v="1"/>
    <n v="350.67669172932335"/>
    <x v="0"/>
    <x v="6"/>
  </r>
  <r>
    <x v="14"/>
    <x v="563"/>
    <x v="1"/>
    <x v="0"/>
    <n v="242"/>
    <x v="3"/>
    <x v="0"/>
  </r>
  <r>
    <x v="8"/>
    <x v="564"/>
    <x v="1"/>
    <x v="1"/>
    <n v="127.81954887218046"/>
    <x v="2"/>
    <x v="5"/>
  </r>
  <r>
    <x v="1"/>
    <x v="565"/>
    <x v="1"/>
    <x v="1"/>
    <n v="461.6541353383459"/>
    <x v="4"/>
    <x v="0"/>
  </r>
  <r>
    <x v="11"/>
    <x v="566"/>
    <x v="1"/>
    <x v="0"/>
    <n v="1586"/>
    <x v="1"/>
    <x v="4"/>
  </r>
  <r>
    <x v="8"/>
    <x v="567"/>
    <x v="1"/>
    <x v="1"/>
    <n v="173.53383458646618"/>
    <x v="3"/>
    <x v="4"/>
  </r>
  <r>
    <x v="13"/>
    <x v="568"/>
    <x v="1"/>
    <x v="0"/>
    <n v="801"/>
    <x v="2"/>
    <x v="4"/>
  </r>
  <r>
    <x v="4"/>
    <x v="569"/>
    <x v="1"/>
    <x v="1"/>
    <n v="86.015037593984957"/>
    <x v="4"/>
    <x v="0"/>
  </r>
  <r>
    <x v="10"/>
    <x v="570"/>
    <x v="1"/>
    <x v="1"/>
    <n v="339.84962406015035"/>
    <x v="0"/>
    <x v="2"/>
  </r>
  <r>
    <x v="2"/>
    <x v="571"/>
    <x v="1"/>
    <x v="0"/>
    <n v="1294"/>
    <x v="1"/>
    <x v="3"/>
  </r>
  <r>
    <x v="8"/>
    <x v="572"/>
    <x v="1"/>
    <x v="1"/>
    <n v="160.90225563909775"/>
    <x v="0"/>
    <x v="7"/>
  </r>
  <r>
    <x v="5"/>
    <x v="573"/>
    <x v="1"/>
    <x v="0"/>
    <n v="641"/>
    <x v="0"/>
    <x v="2"/>
  </r>
  <r>
    <x v="6"/>
    <x v="574"/>
    <x v="1"/>
    <x v="1"/>
    <n v="88.721804511278208"/>
    <x v="4"/>
    <x v="3"/>
  </r>
  <r>
    <x v="2"/>
    <x v="575"/>
    <x v="1"/>
    <x v="1"/>
    <n v="249.92481203007517"/>
    <x v="3"/>
    <x v="2"/>
  </r>
  <r>
    <x v="7"/>
    <x v="576"/>
    <x v="1"/>
    <x v="0"/>
    <n v="1638"/>
    <x v="0"/>
    <x v="6"/>
  </r>
  <r>
    <x v="6"/>
    <x v="577"/>
    <x v="1"/>
    <x v="1"/>
    <n v="64.661654135338352"/>
    <x v="4"/>
    <x v="3"/>
  </r>
  <r>
    <x v="14"/>
    <x v="578"/>
    <x v="1"/>
    <x v="0"/>
    <n v="1576"/>
    <x v="1"/>
    <x v="6"/>
  </r>
  <r>
    <x v="1"/>
    <x v="579"/>
    <x v="1"/>
    <x v="1"/>
    <n v="291.72932330827069"/>
    <x v="4"/>
    <x v="3"/>
  </r>
  <r>
    <x v="7"/>
    <x v="580"/>
    <x v="1"/>
    <x v="1"/>
    <n v="251.72932330827069"/>
    <x v="0"/>
    <x v="5"/>
  </r>
  <r>
    <x v="3"/>
    <x v="581"/>
    <x v="1"/>
    <x v="0"/>
    <n v="252"/>
    <x v="4"/>
    <x v="2"/>
  </r>
  <r>
    <x v="3"/>
    <x v="582"/>
    <x v="1"/>
    <x v="1"/>
    <n v="378.34586466165416"/>
    <x v="4"/>
    <x v="0"/>
  </r>
  <r>
    <x v="7"/>
    <x v="583"/>
    <x v="1"/>
    <x v="0"/>
    <n v="1251"/>
    <x v="3"/>
    <x v="6"/>
  </r>
  <r>
    <x v="4"/>
    <x v="584"/>
    <x v="1"/>
    <x v="1"/>
    <n v="204.21052631578948"/>
    <x v="3"/>
    <x v="4"/>
  </r>
  <r>
    <x v="11"/>
    <x v="585"/>
    <x v="1"/>
    <x v="1"/>
    <n v="403.00751879699249"/>
    <x v="1"/>
    <x v="2"/>
  </r>
  <r>
    <x v="14"/>
    <x v="586"/>
    <x v="1"/>
    <x v="0"/>
    <n v="771"/>
    <x v="2"/>
    <x v="2"/>
  </r>
  <r>
    <x v="15"/>
    <x v="587"/>
    <x v="1"/>
    <x v="1"/>
    <n v="343.15789473684214"/>
    <x v="1"/>
    <x v="7"/>
  </r>
  <r>
    <x v="12"/>
    <x v="588"/>
    <x v="1"/>
    <x v="0"/>
    <n v="574"/>
    <x v="4"/>
    <x v="7"/>
  </r>
  <r>
    <x v="15"/>
    <x v="589"/>
    <x v="1"/>
    <x v="1"/>
    <n v="159.3984962406015"/>
    <x v="2"/>
    <x v="3"/>
  </r>
  <r>
    <x v="8"/>
    <x v="590"/>
    <x v="1"/>
    <x v="1"/>
    <n v="249.3233082706767"/>
    <x v="1"/>
    <x v="0"/>
  </r>
  <r>
    <x v="8"/>
    <x v="591"/>
    <x v="1"/>
    <x v="0"/>
    <n v="1200"/>
    <x v="1"/>
    <x v="4"/>
  </r>
  <r>
    <x v="8"/>
    <x v="592"/>
    <x v="1"/>
    <x v="1"/>
    <n v="276.69172932330827"/>
    <x v="4"/>
    <x v="1"/>
  </r>
  <r>
    <x v="2"/>
    <x v="593"/>
    <x v="1"/>
    <x v="0"/>
    <n v="1517"/>
    <x v="4"/>
    <x v="2"/>
  </r>
  <r>
    <x v="11"/>
    <x v="594"/>
    <x v="1"/>
    <x v="1"/>
    <n v="80.601503759398497"/>
    <x v="2"/>
    <x v="0"/>
  </r>
  <r>
    <x v="14"/>
    <x v="595"/>
    <x v="1"/>
    <x v="1"/>
    <n v="415.03759398496243"/>
    <x v="4"/>
    <x v="1"/>
  </r>
  <r>
    <x v="2"/>
    <x v="596"/>
    <x v="1"/>
    <x v="0"/>
    <n v="1156"/>
    <x v="4"/>
    <x v="0"/>
  </r>
  <r>
    <x v="6"/>
    <x v="597"/>
    <x v="1"/>
    <x v="1"/>
    <n v="455.63909774436092"/>
    <x v="3"/>
    <x v="5"/>
  </r>
  <r>
    <x v="5"/>
    <x v="598"/>
    <x v="1"/>
    <x v="0"/>
    <n v="552"/>
    <x v="1"/>
    <x v="0"/>
  </r>
  <r>
    <x v="5"/>
    <x v="599"/>
    <x v="1"/>
    <x v="1"/>
    <n v="400.30075187969925"/>
    <x v="2"/>
    <x v="4"/>
  </r>
  <r>
    <x v="6"/>
    <x v="600"/>
    <x v="1"/>
    <x v="1"/>
    <n v="93.834586466165419"/>
    <x v="1"/>
    <x v="1"/>
  </r>
  <r>
    <x v="9"/>
    <x v="601"/>
    <x v="1"/>
    <x v="0"/>
    <n v="1461"/>
    <x v="4"/>
    <x v="4"/>
  </r>
  <r>
    <x v="8"/>
    <x v="602"/>
    <x v="1"/>
    <x v="1"/>
    <n v="262.55639097744358"/>
    <x v="1"/>
    <x v="5"/>
  </r>
  <r>
    <x v="1"/>
    <x v="603"/>
    <x v="1"/>
    <x v="0"/>
    <n v="962"/>
    <x v="1"/>
    <x v="7"/>
  </r>
  <r>
    <x v="5"/>
    <x v="604"/>
    <x v="1"/>
    <x v="1"/>
    <n v="356.69172932330827"/>
    <x v="2"/>
    <x v="0"/>
  </r>
  <r>
    <x v="10"/>
    <x v="605"/>
    <x v="1"/>
    <x v="1"/>
    <n v="332.93233082706769"/>
    <x v="1"/>
    <x v="3"/>
  </r>
  <r>
    <x v="14"/>
    <x v="606"/>
    <x v="1"/>
    <x v="0"/>
    <n v="1283"/>
    <x v="3"/>
    <x v="4"/>
  </r>
  <r>
    <x v="9"/>
    <x v="607"/>
    <x v="1"/>
    <x v="1"/>
    <n v="270.37593984962405"/>
    <x v="0"/>
    <x v="0"/>
  </r>
  <r>
    <x v="14"/>
    <x v="608"/>
    <x v="1"/>
    <x v="0"/>
    <n v="665"/>
    <x v="1"/>
    <x v="1"/>
  </r>
  <r>
    <x v="9"/>
    <x v="609"/>
    <x v="1"/>
    <x v="1"/>
    <n v="466.46616541353387"/>
    <x v="2"/>
    <x v="6"/>
  </r>
  <r>
    <x v="5"/>
    <x v="610"/>
    <x v="1"/>
    <x v="1"/>
    <n v="456.24060150375942"/>
    <x v="1"/>
    <x v="3"/>
  </r>
  <r>
    <x v="13"/>
    <x v="611"/>
    <x v="1"/>
    <x v="0"/>
    <n v="313"/>
    <x v="0"/>
    <x v="4"/>
  </r>
  <r>
    <x v="0"/>
    <x v="612"/>
    <x v="1"/>
    <x v="1"/>
    <n v="491.42857142857144"/>
    <x v="0"/>
    <x v="7"/>
  </r>
  <r>
    <x v="1"/>
    <x v="613"/>
    <x v="1"/>
    <x v="0"/>
    <n v="946"/>
    <x v="1"/>
    <x v="2"/>
  </r>
  <r>
    <x v="5"/>
    <x v="614"/>
    <x v="1"/>
    <x v="1"/>
    <n v="97.74436090225565"/>
    <x v="0"/>
    <x v="0"/>
  </r>
  <r>
    <x v="5"/>
    <x v="615"/>
    <x v="1"/>
    <x v="1"/>
    <n v="509.47368421052636"/>
    <x v="2"/>
    <x v="4"/>
  </r>
  <r>
    <x v="15"/>
    <x v="616"/>
    <x v="1"/>
    <x v="0"/>
    <n v="1107"/>
    <x v="4"/>
    <x v="3"/>
  </r>
  <r>
    <x v="8"/>
    <x v="617"/>
    <x v="1"/>
    <x v="1"/>
    <n v="347.96992481203006"/>
    <x v="1"/>
    <x v="3"/>
  </r>
  <r>
    <x v="6"/>
    <x v="618"/>
    <x v="1"/>
    <x v="0"/>
    <n v="1096"/>
    <x v="1"/>
    <x v="1"/>
  </r>
  <r>
    <x v="2"/>
    <x v="619"/>
    <x v="1"/>
    <x v="1"/>
    <n v="70.676691729323309"/>
    <x v="2"/>
    <x v="7"/>
  </r>
  <r>
    <x v="10"/>
    <x v="620"/>
    <x v="1"/>
    <x v="1"/>
    <n v="404.81203007518798"/>
    <x v="4"/>
    <x v="0"/>
  </r>
  <r>
    <x v="10"/>
    <x v="621"/>
    <x v="1"/>
    <x v="0"/>
    <n v="1181"/>
    <x v="2"/>
    <x v="1"/>
  </r>
  <r>
    <x v="1"/>
    <x v="622"/>
    <x v="1"/>
    <x v="1"/>
    <n v="296.24060150375942"/>
    <x v="1"/>
    <x v="5"/>
  </r>
  <r>
    <x v="3"/>
    <x v="623"/>
    <x v="1"/>
    <x v="0"/>
    <n v="1478"/>
    <x v="2"/>
    <x v="6"/>
  </r>
  <r>
    <x v="6"/>
    <x v="624"/>
    <x v="1"/>
    <x v="1"/>
    <n v="373.23308270676694"/>
    <x v="0"/>
    <x v="1"/>
  </r>
  <r>
    <x v="15"/>
    <x v="625"/>
    <x v="1"/>
    <x v="1"/>
    <n v="142.25563909774436"/>
    <x v="2"/>
    <x v="7"/>
  </r>
  <r>
    <x v="10"/>
    <x v="626"/>
    <x v="1"/>
    <x v="0"/>
    <n v="473"/>
    <x v="3"/>
    <x v="2"/>
  </r>
  <r>
    <x v="10"/>
    <x v="627"/>
    <x v="1"/>
    <x v="1"/>
    <n v="383.45864661654139"/>
    <x v="4"/>
    <x v="2"/>
  </r>
  <r>
    <x v="6"/>
    <x v="628"/>
    <x v="1"/>
    <x v="0"/>
    <n v="1638"/>
    <x v="3"/>
    <x v="1"/>
  </r>
  <r>
    <x v="6"/>
    <x v="629"/>
    <x v="1"/>
    <x v="1"/>
    <n v="68.270676691729335"/>
    <x v="1"/>
    <x v="1"/>
  </r>
  <r>
    <x v="10"/>
    <x v="630"/>
    <x v="1"/>
    <x v="0"/>
    <n v="680"/>
    <x v="0"/>
    <x v="0"/>
  </r>
  <r>
    <x v="10"/>
    <x v="631"/>
    <x v="1"/>
    <x v="1"/>
    <n v="492.93233082706769"/>
    <x v="0"/>
    <x v="1"/>
  </r>
  <r>
    <x v="3"/>
    <x v="632"/>
    <x v="1"/>
    <x v="0"/>
    <n v="328"/>
    <x v="1"/>
    <x v="1"/>
  </r>
  <r>
    <x v="7"/>
    <x v="633"/>
    <x v="1"/>
    <x v="1"/>
    <n v="181.05263157894737"/>
    <x v="0"/>
    <x v="0"/>
  </r>
  <r>
    <x v="11"/>
    <x v="634"/>
    <x v="1"/>
    <x v="0"/>
    <n v="878"/>
    <x v="3"/>
    <x v="4"/>
  </r>
  <r>
    <x v="4"/>
    <x v="635"/>
    <x v="1"/>
    <x v="1"/>
    <n v="68.571428571428569"/>
    <x v="3"/>
    <x v="4"/>
  </r>
  <r>
    <x v="1"/>
    <x v="636"/>
    <x v="1"/>
    <x v="0"/>
    <n v="893"/>
    <x v="1"/>
    <x v="3"/>
  </r>
  <r>
    <x v="14"/>
    <x v="637"/>
    <x v="1"/>
    <x v="1"/>
    <n v="136.54135338345867"/>
    <x v="4"/>
    <x v="5"/>
  </r>
  <r>
    <x v="5"/>
    <x v="638"/>
    <x v="1"/>
    <x v="0"/>
    <n v="556"/>
    <x v="1"/>
    <x v="2"/>
  </r>
  <r>
    <x v="2"/>
    <x v="639"/>
    <x v="1"/>
    <x v="1"/>
    <n v="150.67669172932332"/>
    <x v="0"/>
    <x v="1"/>
  </r>
  <r>
    <x v="13"/>
    <x v="640"/>
    <x v="1"/>
    <x v="0"/>
    <n v="1133"/>
    <x v="0"/>
    <x v="4"/>
  </r>
  <r>
    <x v="8"/>
    <x v="641"/>
    <x v="1"/>
    <x v="1"/>
    <n v="467.36842105263162"/>
    <x v="4"/>
    <x v="1"/>
  </r>
  <r>
    <x v="3"/>
    <x v="642"/>
    <x v="1"/>
    <x v="0"/>
    <n v="494"/>
    <x v="2"/>
    <x v="7"/>
  </r>
  <r>
    <x v="1"/>
    <x v="643"/>
    <x v="1"/>
    <x v="1"/>
    <n v="64.661654135338352"/>
    <x v="1"/>
    <x v="2"/>
  </r>
  <r>
    <x v="13"/>
    <x v="644"/>
    <x v="1"/>
    <x v="0"/>
    <n v="1616"/>
    <x v="1"/>
    <x v="4"/>
  </r>
  <r>
    <x v="14"/>
    <x v="645"/>
    <x v="1"/>
    <x v="1"/>
    <n v="369.3233082706767"/>
    <x v="1"/>
    <x v="4"/>
  </r>
  <r>
    <x v="5"/>
    <x v="646"/>
    <x v="1"/>
    <x v="0"/>
    <n v="1545"/>
    <x v="0"/>
    <x v="6"/>
  </r>
  <r>
    <x v="3"/>
    <x v="647"/>
    <x v="1"/>
    <x v="1"/>
    <n v="164.81203007518798"/>
    <x v="0"/>
    <x v="5"/>
  </r>
  <r>
    <x v="3"/>
    <x v="648"/>
    <x v="1"/>
    <x v="0"/>
    <n v="992"/>
    <x v="1"/>
    <x v="0"/>
  </r>
  <r>
    <x v="0"/>
    <x v="649"/>
    <x v="1"/>
    <x v="1"/>
    <n v="511.27819548872185"/>
    <x v="3"/>
    <x v="5"/>
  </r>
  <r>
    <x v="11"/>
    <x v="650"/>
    <x v="1"/>
    <x v="0"/>
    <n v="903"/>
    <x v="1"/>
    <x v="3"/>
  </r>
  <r>
    <x v="9"/>
    <x v="651"/>
    <x v="1"/>
    <x v="1"/>
    <n v="293.83458646616543"/>
    <x v="4"/>
    <x v="2"/>
  </r>
  <r>
    <x v="2"/>
    <x v="652"/>
    <x v="1"/>
    <x v="0"/>
    <n v="272"/>
    <x v="3"/>
    <x v="7"/>
  </r>
  <r>
    <x v="8"/>
    <x v="653"/>
    <x v="1"/>
    <x v="1"/>
    <n v="95.338345864661662"/>
    <x v="1"/>
    <x v="6"/>
  </r>
  <r>
    <x v="3"/>
    <x v="654"/>
    <x v="1"/>
    <x v="0"/>
    <n v="1510"/>
    <x v="0"/>
    <x v="2"/>
  </r>
  <r>
    <x v="7"/>
    <x v="655"/>
    <x v="1"/>
    <x v="1"/>
    <n v="473.68421052631584"/>
    <x v="4"/>
    <x v="2"/>
  </r>
  <r>
    <x v="10"/>
    <x v="656"/>
    <x v="1"/>
    <x v="0"/>
    <n v="1052"/>
    <x v="1"/>
    <x v="3"/>
  </r>
  <r>
    <x v="11"/>
    <x v="657"/>
    <x v="1"/>
    <x v="1"/>
    <n v="406.61654135338347"/>
    <x v="4"/>
    <x v="0"/>
  </r>
  <r>
    <x v="10"/>
    <x v="658"/>
    <x v="1"/>
    <x v="0"/>
    <n v="1063"/>
    <x v="3"/>
    <x v="6"/>
  </r>
  <r>
    <x v="6"/>
    <x v="659"/>
    <x v="1"/>
    <x v="1"/>
    <n v="479.39849624060156"/>
    <x v="2"/>
    <x v="0"/>
  </r>
  <r>
    <x v="13"/>
    <x v="660"/>
    <x v="1"/>
    <x v="0"/>
    <n v="1409"/>
    <x v="2"/>
    <x v="1"/>
  </r>
  <r>
    <x v="15"/>
    <x v="661"/>
    <x v="1"/>
    <x v="1"/>
    <n v="396.99248120300757"/>
    <x v="4"/>
    <x v="7"/>
  </r>
  <r>
    <x v="15"/>
    <x v="662"/>
    <x v="1"/>
    <x v="0"/>
    <n v="1045"/>
    <x v="0"/>
    <x v="2"/>
  </r>
  <r>
    <x v="15"/>
    <x v="663"/>
    <x v="1"/>
    <x v="1"/>
    <n v="253.83458646616543"/>
    <x v="0"/>
    <x v="0"/>
  </r>
  <r>
    <x v="0"/>
    <x v="664"/>
    <x v="1"/>
    <x v="0"/>
    <n v="530"/>
    <x v="0"/>
    <x v="3"/>
  </r>
  <r>
    <x v="5"/>
    <x v="665"/>
    <x v="1"/>
    <x v="1"/>
    <n v="425.86466165413532"/>
    <x v="0"/>
    <x v="5"/>
  </r>
  <r>
    <x v="2"/>
    <x v="666"/>
    <x v="1"/>
    <x v="0"/>
    <n v="1517"/>
    <x v="4"/>
    <x v="4"/>
  </r>
  <r>
    <x v="3"/>
    <x v="667"/>
    <x v="1"/>
    <x v="1"/>
    <n v="103.45864661654136"/>
    <x v="1"/>
    <x v="3"/>
  </r>
  <r>
    <x v="1"/>
    <x v="668"/>
    <x v="1"/>
    <x v="1"/>
    <n v="132.93233082706769"/>
    <x v="3"/>
    <x v="1"/>
  </r>
  <r>
    <x v="11"/>
    <x v="669"/>
    <x v="1"/>
    <x v="0"/>
    <n v="1570"/>
    <x v="2"/>
    <x v="2"/>
  </r>
  <r>
    <x v="2"/>
    <x v="670"/>
    <x v="1"/>
    <x v="1"/>
    <n v="165.71428571428572"/>
    <x v="2"/>
    <x v="0"/>
  </r>
  <r>
    <x v="13"/>
    <x v="671"/>
    <x v="1"/>
    <x v="0"/>
    <n v="449"/>
    <x v="1"/>
    <x v="2"/>
  </r>
  <r>
    <x v="1"/>
    <x v="672"/>
    <x v="1"/>
    <x v="1"/>
    <n v="470.9774436090226"/>
    <x v="4"/>
    <x v="3"/>
  </r>
  <r>
    <x v="7"/>
    <x v="673"/>
    <x v="1"/>
    <x v="0"/>
    <n v="553"/>
    <x v="2"/>
    <x v="2"/>
  </r>
  <r>
    <x v="11"/>
    <x v="674"/>
    <x v="1"/>
    <x v="1"/>
    <n v="455.03759398496243"/>
    <x v="3"/>
    <x v="2"/>
  </r>
  <r>
    <x v="11"/>
    <x v="675"/>
    <x v="1"/>
    <x v="0"/>
    <n v="759"/>
    <x v="1"/>
    <x v="1"/>
  </r>
  <r>
    <x v="7"/>
    <x v="676"/>
    <x v="1"/>
    <x v="1"/>
    <n v="474.58646616541353"/>
    <x v="1"/>
    <x v="3"/>
  </r>
  <r>
    <x v="6"/>
    <x v="677"/>
    <x v="1"/>
    <x v="0"/>
    <n v="1602"/>
    <x v="2"/>
    <x v="7"/>
  </r>
  <r>
    <x v="14"/>
    <x v="678"/>
    <x v="1"/>
    <x v="1"/>
    <n v="83.007518796992485"/>
    <x v="4"/>
    <x v="0"/>
  </r>
  <r>
    <x v="8"/>
    <x v="679"/>
    <x v="1"/>
    <x v="0"/>
    <n v="1012"/>
    <x v="3"/>
    <x v="0"/>
  </r>
  <r>
    <x v="5"/>
    <x v="680"/>
    <x v="1"/>
    <x v="1"/>
    <n v="318.49624060150376"/>
    <x v="4"/>
    <x v="0"/>
  </r>
  <r>
    <x v="1"/>
    <x v="681"/>
    <x v="1"/>
    <x v="0"/>
    <n v="678"/>
    <x v="0"/>
    <x v="7"/>
  </r>
  <r>
    <x v="7"/>
    <x v="682"/>
    <x v="1"/>
    <x v="1"/>
    <n v="193.98496240601503"/>
    <x v="4"/>
    <x v="0"/>
  </r>
  <r>
    <x v="5"/>
    <x v="683"/>
    <x v="1"/>
    <x v="0"/>
    <n v="206"/>
    <x v="1"/>
    <x v="3"/>
  </r>
  <r>
    <x v="1"/>
    <x v="684"/>
    <x v="1"/>
    <x v="1"/>
    <n v="240.30075187969925"/>
    <x v="3"/>
    <x v="7"/>
  </r>
  <r>
    <x v="9"/>
    <x v="685"/>
    <x v="1"/>
    <x v="0"/>
    <n v="1457"/>
    <x v="4"/>
    <x v="2"/>
  </r>
  <r>
    <x v="2"/>
    <x v="686"/>
    <x v="1"/>
    <x v="1"/>
    <n v="91.729323308270679"/>
    <x v="3"/>
    <x v="1"/>
  </r>
  <r>
    <x v="13"/>
    <x v="687"/>
    <x v="1"/>
    <x v="0"/>
    <n v="211"/>
    <x v="3"/>
    <x v="6"/>
  </r>
  <r>
    <x v="5"/>
    <x v="688"/>
    <x v="1"/>
    <x v="1"/>
    <n v="91.127819548872182"/>
    <x v="4"/>
    <x v="7"/>
  </r>
  <r>
    <x v="4"/>
    <x v="689"/>
    <x v="1"/>
    <x v="0"/>
    <n v="475"/>
    <x v="0"/>
    <x v="2"/>
  </r>
  <r>
    <x v="5"/>
    <x v="690"/>
    <x v="1"/>
    <x v="1"/>
    <n v="150.67669172932332"/>
    <x v="3"/>
    <x v="5"/>
  </r>
  <r>
    <x v="12"/>
    <x v="691"/>
    <x v="1"/>
    <x v="0"/>
    <n v="334"/>
    <x v="3"/>
    <x v="3"/>
  </r>
  <r>
    <x v="7"/>
    <x v="692"/>
    <x v="1"/>
    <x v="1"/>
    <n v="442.40601503759399"/>
    <x v="2"/>
    <x v="3"/>
  </r>
  <r>
    <x v="11"/>
    <x v="693"/>
    <x v="1"/>
    <x v="0"/>
    <n v="1674"/>
    <x v="0"/>
    <x v="2"/>
  </r>
  <r>
    <x v="2"/>
    <x v="694"/>
    <x v="1"/>
    <x v="1"/>
    <n v="255.63909774436092"/>
    <x v="3"/>
    <x v="1"/>
  </r>
  <r>
    <x v="9"/>
    <x v="695"/>
    <x v="1"/>
    <x v="0"/>
    <n v="1515"/>
    <x v="4"/>
    <x v="3"/>
  </r>
  <r>
    <x v="3"/>
    <x v="696"/>
    <x v="1"/>
    <x v="1"/>
    <n v="211.42857142857144"/>
    <x v="1"/>
    <x v="5"/>
  </r>
  <r>
    <x v="15"/>
    <x v="697"/>
    <x v="1"/>
    <x v="0"/>
    <n v="1636"/>
    <x v="1"/>
    <x v="0"/>
  </r>
  <r>
    <x v="0"/>
    <x v="698"/>
    <x v="1"/>
    <x v="1"/>
    <n v="384.96240601503763"/>
    <x v="0"/>
    <x v="2"/>
  </r>
  <r>
    <x v="3"/>
    <x v="699"/>
    <x v="1"/>
    <x v="0"/>
    <n v="991"/>
    <x v="3"/>
    <x v="1"/>
  </r>
  <r>
    <x v="13"/>
    <x v="700"/>
    <x v="1"/>
    <x v="1"/>
    <n v="383.45864661654139"/>
    <x v="1"/>
    <x v="1"/>
  </r>
  <r>
    <x v="9"/>
    <x v="701"/>
    <x v="1"/>
    <x v="0"/>
    <n v="860"/>
    <x v="0"/>
    <x v="6"/>
  </r>
  <r>
    <x v="4"/>
    <x v="702"/>
    <x v="1"/>
    <x v="1"/>
    <n v="77.593984962406012"/>
    <x v="4"/>
    <x v="4"/>
  </r>
  <r>
    <x v="1"/>
    <x v="703"/>
    <x v="1"/>
    <x v="0"/>
    <n v="403"/>
    <x v="2"/>
    <x v="5"/>
  </r>
  <r>
    <x v="4"/>
    <x v="704"/>
    <x v="1"/>
    <x v="1"/>
    <n v="374.13533834586468"/>
    <x v="4"/>
    <x v="5"/>
  </r>
  <r>
    <x v="4"/>
    <x v="705"/>
    <x v="1"/>
    <x v="0"/>
    <n v="466"/>
    <x v="3"/>
    <x v="2"/>
  </r>
  <r>
    <x v="10"/>
    <x v="706"/>
    <x v="1"/>
    <x v="1"/>
    <n v="308.57142857142861"/>
    <x v="3"/>
    <x v="0"/>
  </r>
  <r>
    <x v="1"/>
    <x v="707"/>
    <x v="1"/>
    <x v="0"/>
    <n v="864"/>
    <x v="3"/>
    <x v="1"/>
  </r>
  <r>
    <x v="4"/>
    <x v="708"/>
    <x v="1"/>
    <x v="1"/>
    <n v="277.59398496240601"/>
    <x v="4"/>
    <x v="6"/>
  </r>
  <r>
    <x v="7"/>
    <x v="709"/>
    <x v="1"/>
    <x v="0"/>
    <n v="615"/>
    <x v="2"/>
    <x v="3"/>
  </r>
  <r>
    <x v="15"/>
    <x v="710"/>
    <x v="1"/>
    <x v="1"/>
    <n v="236.39097744360905"/>
    <x v="3"/>
    <x v="2"/>
  </r>
  <r>
    <x v="9"/>
    <x v="711"/>
    <x v="1"/>
    <x v="1"/>
    <n v="307.96992481203006"/>
    <x v="3"/>
    <x v="2"/>
  </r>
  <r>
    <x v="4"/>
    <x v="712"/>
    <x v="1"/>
    <x v="1"/>
    <n v="363.30827067669179"/>
    <x v="1"/>
    <x v="0"/>
  </r>
  <r>
    <x v="14"/>
    <x v="713"/>
    <x v="1"/>
    <x v="1"/>
    <n v="129.9248120300752"/>
    <x v="2"/>
    <x v="0"/>
  </r>
  <r>
    <x v="14"/>
    <x v="714"/>
    <x v="1"/>
    <x v="1"/>
    <n v="189.17293233082708"/>
    <x v="0"/>
    <x v="4"/>
  </r>
  <r>
    <x v="5"/>
    <x v="715"/>
    <x v="1"/>
    <x v="1"/>
    <n v="63.15789473684211"/>
    <x v="4"/>
    <x v="5"/>
  </r>
  <r>
    <x v="11"/>
    <x v="716"/>
    <x v="1"/>
    <x v="1"/>
    <n v="87.218045112781965"/>
    <x v="1"/>
    <x v="3"/>
  </r>
  <r>
    <x v="14"/>
    <x v="717"/>
    <x v="1"/>
    <x v="1"/>
    <n v="307.66917293233081"/>
    <x v="1"/>
    <x v="3"/>
  </r>
  <r>
    <x v="2"/>
    <x v="718"/>
    <x v="1"/>
    <x v="1"/>
    <n v="422.25563909774439"/>
    <x v="1"/>
    <x v="4"/>
  </r>
  <r>
    <x v="14"/>
    <x v="719"/>
    <x v="1"/>
    <x v="0"/>
    <n v="1554"/>
    <x v="0"/>
    <x v="5"/>
  </r>
  <r>
    <x v="2"/>
    <x v="720"/>
    <x v="1"/>
    <x v="1"/>
    <n v="179.84962406015038"/>
    <x v="2"/>
    <x v="6"/>
  </r>
  <r>
    <x v="2"/>
    <x v="721"/>
    <x v="1"/>
    <x v="0"/>
    <n v="341"/>
    <x v="2"/>
    <x v="6"/>
  </r>
  <r>
    <x v="5"/>
    <x v="722"/>
    <x v="1"/>
    <x v="1"/>
    <n v="169.62406015037595"/>
    <x v="0"/>
    <x v="1"/>
  </r>
  <r>
    <x v="1"/>
    <x v="723"/>
    <x v="1"/>
    <x v="0"/>
    <n v="532"/>
    <x v="4"/>
    <x v="3"/>
  </r>
  <r>
    <x v="9"/>
    <x v="724"/>
    <x v="1"/>
    <x v="0"/>
    <n v="969"/>
    <x v="4"/>
    <x v="7"/>
  </r>
  <r>
    <x v="10"/>
    <x v="725"/>
    <x v="1"/>
    <x v="1"/>
    <n v="284.51127819548873"/>
    <x v="0"/>
    <x v="5"/>
  </r>
  <r>
    <x v="1"/>
    <x v="726"/>
    <x v="1"/>
    <x v="0"/>
    <n v="1449"/>
    <x v="1"/>
    <x v="5"/>
  </r>
  <r>
    <x v="12"/>
    <x v="727"/>
    <x v="1"/>
    <x v="1"/>
    <n v="461.6541353383459"/>
    <x v="4"/>
    <x v="3"/>
  </r>
  <r>
    <x v="1"/>
    <x v="728"/>
    <x v="1"/>
    <x v="0"/>
    <n v="985"/>
    <x v="1"/>
    <x v="0"/>
  </r>
  <r>
    <x v="1"/>
    <x v="729"/>
    <x v="1"/>
    <x v="0"/>
    <n v="255"/>
    <x v="1"/>
    <x v="4"/>
  </r>
  <r>
    <x v="4"/>
    <x v="730"/>
    <x v="1"/>
    <x v="1"/>
    <n v="81.804511278195491"/>
    <x v="2"/>
    <x v="4"/>
  </r>
  <r>
    <x v="9"/>
    <x v="731"/>
    <x v="2"/>
    <x v="0"/>
    <n v="1267"/>
    <x v="1"/>
    <x v="1"/>
  </r>
  <r>
    <x v="10"/>
    <x v="732"/>
    <x v="2"/>
    <x v="1"/>
    <n v="388.87218045112786"/>
    <x v="2"/>
    <x v="4"/>
  </r>
  <r>
    <x v="14"/>
    <x v="733"/>
    <x v="2"/>
    <x v="0"/>
    <n v="300"/>
    <x v="2"/>
    <x v="6"/>
  </r>
  <r>
    <x v="2"/>
    <x v="734"/>
    <x v="2"/>
    <x v="0"/>
    <n v="346"/>
    <x v="1"/>
    <x v="0"/>
  </r>
  <r>
    <x v="2"/>
    <x v="735"/>
    <x v="2"/>
    <x v="1"/>
    <n v="67.368421052631575"/>
    <x v="2"/>
    <x v="7"/>
  </r>
  <r>
    <x v="11"/>
    <x v="736"/>
    <x v="2"/>
    <x v="0"/>
    <n v="304"/>
    <x v="1"/>
    <x v="3"/>
  </r>
  <r>
    <x v="13"/>
    <x v="737"/>
    <x v="2"/>
    <x v="1"/>
    <n v="489.02255639097746"/>
    <x v="1"/>
    <x v="5"/>
  </r>
  <r>
    <x v="9"/>
    <x v="738"/>
    <x v="2"/>
    <x v="0"/>
    <n v="389"/>
    <x v="2"/>
    <x v="5"/>
  </r>
  <r>
    <x v="7"/>
    <x v="739"/>
    <x v="2"/>
    <x v="0"/>
    <n v="1543"/>
    <x v="4"/>
    <x v="3"/>
  </r>
  <r>
    <x v="14"/>
    <x v="740"/>
    <x v="2"/>
    <x v="1"/>
    <n v="386.76691729323312"/>
    <x v="3"/>
    <x v="2"/>
  </r>
  <r>
    <x v="6"/>
    <x v="741"/>
    <x v="2"/>
    <x v="0"/>
    <n v="1524"/>
    <x v="2"/>
    <x v="0"/>
  </r>
  <r>
    <x v="14"/>
    <x v="742"/>
    <x v="2"/>
    <x v="1"/>
    <n v="212.63157894736844"/>
    <x v="0"/>
    <x v="2"/>
  </r>
  <r>
    <x v="14"/>
    <x v="743"/>
    <x v="2"/>
    <x v="0"/>
    <n v="1606"/>
    <x v="0"/>
    <x v="2"/>
  </r>
  <r>
    <x v="2"/>
    <x v="744"/>
    <x v="2"/>
    <x v="0"/>
    <n v="749"/>
    <x v="1"/>
    <x v="3"/>
  </r>
  <r>
    <x v="1"/>
    <x v="745"/>
    <x v="2"/>
    <x v="1"/>
    <n v="288.72180451127821"/>
    <x v="2"/>
    <x v="7"/>
  </r>
  <r>
    <x v="14"/>
    <x v="746"/>
    <x v="2"/>
    <x v="0"/>
    <n v="256"/>
    <x v="2"/>
    <x v="1"/>
  </r>
  <r>
    <x v="4"/>
    <x v="747"/>
    <x v="2"/>
    <x v="1"/>
    <n v="216.54135338345867"/>
    <x v="1"/>
    <x v="0"/>
  </r>
  <r>
    <x v="0"/>
    <x v="748"/>
    <x v="2"/>
    <x v="0"/>
    <n v="1630"/>
    <x v="1"/>
    <x v="7"/>
  </r>
  <r>
    <x v="2"/>
    <x v="749"/>
    <x v="2"/>
    <x v="0"/>
    <n v="1397"/>
    <x v="4"/>
    <x v="3"/>
  </r>
  <r>
    <x v="3"/>
    <x v="750"/>
    <x v="2"/>
    <x v="1"/>
    <n v="310.67669172932335"/>
    <x v="0"/>
    <x v="5"/>
  </r>
  <r>
    <x v="5"/>
    <x v="751"/>
    <x v="2"/>
    <x v="0"/>
    <n v="574"/>
    <x v="3"/>
    <x v="5"/>
  </r>
  <r>
    <x v="8"/>
    <x v="752"/>
    <x v="2"/>
    <x v="1"/>
    <n v="87.518796992481199"/>
    <x v="0"/>
    <x v="7"/>
  </r>
  <r>
    <x v="9"/>
    <x v="753"/>
    <x v="2"/>
    <x v="0"/>
    <n v="627"/>
    <x v="3"/>
    <x v="0"/>
  </r>
  <r>
    <x v="14"/>
    <x v="754"/>
    <x v="2"/>
    <x v="0"/>
    <n v="1360"/>
    <x v="4"/>
    <x v="7"/>
  </r>
  <r>
    <x v="2"/>
    <x v="755"/>
    <x v="2"/>
    <x v="1"/>
    <n v="509.17293233082711"/>
    <x v="2"/>
    <x v="6"/>
  </r>
  <r>
    <x v="3"/>
    <x v="756"/>
    <x v="2"/>
    <x v="0"/>
    <n v="1508"/>
    <x v="4"/>
    <x v="4"/>
  </r>
  <r>
    <x v="3"/>
    <x v="757"/>
    <x v="2"/>
    <x v="1"/>
    <n v="421.0526315789474"/>
    <x v="0"/>
    <x v="2"/>
  </r>
  <r>
    <x v="12"/>
    <x v="758"/>
    <x v="2"/>
    <x v="0"/>
    <n v="1387"/>
    <x v="0"/>
    <x v="2"/>
  </r>
  <r>
    <x v="10"/>
    <x v="759"/>
    <x v="2"/>
    <x v="1"/>
    <n v="209.62406015037595"/>
    <x v="2"/>
    <x v="5"/>
  </r>
  <r>
    <x v="11"/>
    <x v="760"/>
    <x v="2"/>
    <x v="0"/>
    <n v="853"/>
    <x v="0"/>
    <x v="4"/>
  </r>
  <r>
    <x v="5"/>
    <x v="761"/>
    <x v="2"/>
    <x v="1"/>
    <n v="326.91729323308272"/>
    <x v="4"/>
    <x v="3"/>
  </r>
  <r>
    <x v="0"/>
    <x v="762"/>
    <x v="2"/>
    <x v="0"/>
    <n v="1489"/>
    <x v="2"/>
    <x v="5"/>
  </r>
  <r>
    <x v="2"/>
    <x v="763"/>
    <x v="2"/>
    <x v="1"/>
    <n v="350.0751879699248"/>
    <x v="3"/>
    <x v="5"/>
  </r>
  <r>
    <x v="4"/>
    <x v="764"/>
    <x v="2"/>
    <x v="1"/>
    <n v="496.84210526315792"/>
    <x v="4"/>
    <x v="7"/>
  </r>
  <r>
    <x v="6"/>
    <x v="765"/>
    <x v="2"/>
    <x v="0"/>
    <n v="395"/>
    <x v="1"/>
    <x v="0"/>
  </r>
  <r>
    <x v="15"/>
    <x v="766"/>
    <x v="2"/>
    <x v="1"/>
    <n v="143.45864661654136"/>
    <x v="4"/>
    <x v="3"/>
  </r>
  <r>
    <x v="14"/>
    <x v="767"/>
    <x v="2"/>
    <x v="0"/>
    <n v="1358"/>
    <x v="4"/>
    <x v="1"/>
  </r>
  <r>
    <x v="13"/>
    <x v="768"/>
    <x v="2"/>
    <x v="1"/>
    <n v="453.53383458646618"/>
    <x v="1"/>
    <x v="7"/>
  </r>
  <r>
    <x v="14"/>
    <x v="769"/>
    <x v="2"/>
    <x v="1"/>
    <n v="469.47368421052636"/>
    <x v="4"/>
    <x v="4"/>
  </r>
  <r>
    <x v="3"/>
    <x v="770"/>
    <x v="2"/>
    <x v="0"/>
    <n v="879"/>
    <x v="3"/>
    <x v="7"/>
  </r>
  <r>
    <x v="15"/>
    <x v="771"/>
    <x v="2"/>
    <x v="1"/>
    <n v="429.47368421052636"/>
    <x v="1"/>
    <x v="2"/>
  </r>
  <r>
    <x v="7"/>
    <x v="772"/>
    <x v="2"/>
    <x v="0"/>
    <n v="273"/>
    <x v="3"/>
    <x v="3"/>
  </r>
  <r>
    <x v="8"/>
    <x v="773"/>
    <x v="2"/>
    <x v="1"/>
    <n v="219.24812030075188"/>
    <x v="1"/>
    <x v="3"/>
  </r>
  <r>
    <x v="8"/>
    <x v="774"/>
    <x v="2"/>
    <x v="1"/>
    <n v="257.14285714285717"/>
    <x v="1"/>
    <x v="1"/>
  </r>
  <r>
    <x v="6"/>
    <x v="775"/>
    <x v="2"/>
    <x v="0"/>
    <n v="651"/>
    <x v="2"/>
    <x v="0"/>
  </r>
  <r>
    <x v="14"/>
    <x v="776"/>
    <x v="2"/>
    <x v="1"/>
    <n v="230.07518796992483"/>
    <x v="4"/>
    <x v="0"/>
  </r>
  <r>
    <x v="8"/>
    <x v="777"/>
    <x v="2"/>
    <x v="0"/>
    <n v="1352"/>
    <x v="4"/>
    <x v="2"/>
  </r>
  <r>
    <x v="10"/>
    <x v="778"/>
    <x v="2"/>
    <x v="1"/>
    <n v="499.84962406015035"/>
    <x v="2"/>
    <x v="4"/>
  </r>
  <r>
    <x v="11"/>
    <x v="779"/>
    <x v="2"/>
    <x v="1"/>
    <n v="383.45864661654139"/>
    <x v="0"/>
    <x v="0"/>
  </r>
  <r>
    <x v="11"/>
    <x v="780"/>
    <x v="2"/>
    <x v="0"/>
    <n v="1462"/>
    <x v="4"/>
    <x v="2"/>
  </r>
  <r>
    <x v="15"/>
    <x v="781"/>
    <x v="2"/>
    <x v="1"/>
    <n v="254.43609022556393"/>
    <x v="2"/>
    <x v="3"/>
  </r>
  <r>
    <x v="11"/>
    <x v="782"/>
    <x v="2"/>
    <x v="0"/>
    <n v="557"/>
    <x v="2"/>
    <x v="3"/>
  </r>
  <r>
    <x v="7"/>
    <x v="783"/>
    <x v="2"/>
    <x v="1"/>
    <n v="187.96992481203009"/>
    <x v="3"/>
    <x v="3"/>
  </r>
  <r>
    <x v="3"/>
    <x v="784"/>
    <x v="2"/>
    <x v="1"/>
    <n v="150.97744360902254"/>
    <x v="2"/>
    <x v="7"/>
  </r>
  <r>
    <x v="6"/>
    <x v="785"/>
    <x v="2"/>
    <x v="0"/>
    <n v="428"/>
    <x v="0"/>
    <x v="0"/>
  </r>
  <r>
    <x v="11"/>
    <x v="786"/>
    <x v="2"/>
    <x v="1"/>
    <n v="325.71428571428572"/>
    <x v="2"/>
    <x v="6"/>
  </r>
  <r>
    <x v="10"/>
    <x v="787"/>
    <x v="2"/>
    <x v="0"/>
    <n v="1101"/>
    <x v="3"/>
    <x v="2"/>
  </r>
  <r>
    <x v="8"/>
    <x v="788"/>
    <x v="2"/>
    <x v="1"/>
    <n v="214.13533834586465"/>
    <x v="0"/>
    <x v="6"/>
  </r>
  <r>
    <x v="3"/>
    <x v="789"/>
    <x v="2"/>
    <x v="1"/>
    <n v="224.9624060150376"/>
    <x v="0"/>
    <x v="5"/>
  </r>
  <r>
    <x v="9"/>
    <x v="790"/>
    <x v="2"/>
    <x v="0"/>
    <n v="1159"/>
    <x v="0"/>
    <x v="6"/>
  </r>
  <r>
    <x v="11"/>
    <x v="791"/>
    <x v="2"/>
    <x v="1"/>
    <n v="94.736842105263165"/>
    <x v="2"/>
    <x v="0"/>
  </r>
  <r>
    <x v="9"/>
    <x v="792"/>
    <x v="2"/>
    <x v="0"/>
    <n v="836"/>
    <x v="2"/>
    <x v="5"/>
  </r>
  <r>
    <x v="0"/>
    <x v="793"/>
    <x v="2"/>
    <x v="1"/>
    <n v="424.06015037593983"/>
    <x v="0"/>
    <x v="0"/>
  </r>
  <r>
    <x v="6"/>
    <x v="794"/>
    <x v="2"/>
    <x v="1"/>
    <n v="248.72180451127821"/>
    <x v="1"/>
    <x v="1"/>
  </r>
  <r>
    <x v="15"/>
    <x v="795"/>
    <x v="2"/>
    <x v="0"/>
    <n v="244"/>
    <x v="1"/>
    <x v="4"/>
  </r>
  <r>
    <x v="0"/>
    <x v="796"/>
    <x v="2"/>
    <x v="1"/>
    <n v="452.93233082706769"/>
    <x v="2"/>
    <x v="5"/>
  </r>
  <r>
    <x v="0"/>
    <x v="797"/>
    <x v="2"/>
    <x v="0"/>
    <n v="1161"/>
    <x v="1"/>
    <x v="0"/>
  </r>
  <r>
    <x v="14"/>
    <x v="798"/>
    <x v="2"/>
    <x v="1"/>
    <n v="141.95488721804512"/>
    <x v="1"/>
    <x v="7"/>
  </r>
  <r>
    <x v="13"/>
    <x v="799"/>
    <x v="2"/>
    <x v="1"/>
    <n v="76.69172932330828"/>
    <x v="4"/>
    <x v="6"/>
  </r>
  <r>
    <x v="15"/>
    <x v="800"/>
    <x v="2"/>
    <x v="0"/>
    <n v="1215"/>
    <x v="1"/>
    <x v="2"/>
  </r>
  <r>
    <x v="12"/>
    <x v="801"/>
    <x v="2"/>
    <x v="1"/>
    <n v="280.90225563909775"/>
    <x v="0"/>
    <x v="6"/>
  </r>
  <r>
    <x v="14"/>
    <x v="802"/>
    <x v="2"/>
    <x v="0"/>
    <n v="1633"/>
    <x v="3"/>
    <x v="0"/>
  </r>
  <r>
    <x v="8"/>
    <x v="803"/>
    <x v="2"/>
    <x v="1"/>
    <n v="436.09022556390977"/>
    <x v="2"/>
    <x v="5"/>
  </r>
  <r>
    <x v="1"/>
    <x v="804"/>
    <x v="2"/>
    <x v="1"/>
    <n v="395.78947368421052"/>
    <x v="4"/>
    <x v="0"/>
  </r>
  <r>
    <x v="11"/>
    <x v="805"/>
    <x v="2"/>
    <x v="0"/>
    <n v="1562"/>
    <x v="1"/>
    <x v="4"/>
  </r>
  <r>
    <x v="8"/>
    <x v="806"/>
    <x v="2"/>
    <x v="1"/>
    <n v="139.54887218045116"/>
    <x v="3"/>
    <x v="4"/>
  </r>
  <r>
    <x v="13"/>
    <x v="807"/>
    <x v="2"/>
    <x v="0"/>
    <n v="1445"/>
    <x v="2"/>
    <x v="4"/>
  </r>
  <r>
    <x v="4"/>
    <x v="808"/>
    <x v="2"/>
    <x v="1"/>
    <n v="416.24060150375942"/>
    <x v="4"/>
    <x v="0"/>
  </r>
  <r>
    <x v="10"/>
    <x v="809"/>
    <x v="2"/>
    <x v="1"/>
    <n v="119.39849624060152"/>
    <x v="0"/>
    <x v="2"/>
  </r>
  <r>
    <x v="2"/>
    <x v="810"/>
    <x v="2"/>
    <x v="0"/>
    <n v="1578"/>
    <x v="1"/>
    <x v="3"/>
  </r>
  <r>
    <x v="8"/>
    <x v="811"/>
    <x v="2"/>
    <x v="1"/>
    <n v="463.45864661654139"/>
    <x v="0"/>
    <x v="7"/>
  </r>
  <r>
    <x v="5"/>
    <x v="812"/>
    <x v="2"/>
    <x v="0"/>
    <n v="1242"/>
    <x v="0"/>
    <x v="2"/>
  </r>
  <r>
    <x v="6"/>
    <x v="813"/>
    <x v="2"/>
    <x v="1"/>
    <n v="519.51020408163265"/>
    <x v="4"/>
    <x v="3"/>
  </r>
  <r>
    <x v="2"/>
    <x v="814"/>
    <x v="2"/>
    <x v="1"/>
    <n v="127.34693877551021"/>
    <x v="3"/>
    <x v="2"/>
  </r>
  <r>
    <x v="7"/>
    <x v="815"/>
    <x v="2"/>
    <x v="0"/>
    <n v="1286"/>
    <x v="0"/>
    <x v="6"/>
  </r>
  <r>
    <x v="6"/>
    <x v="816"/>
    <x v="2"/>
    <x v="1"/>
    <n v="430.36734693877548"/>
    <x v="4"/>
    <x v="3"/>
  </r>
  <r>
    <x v="14"/>
    <x v="817"/>
    <x v="2"/>
    <x v="0"/>
    <n v="297"/>
    <x v="1"/>
    <x v="6"/>
  </r>
  <r>
    <x v="1"/>
    <x v="818"/>
    <x v="2"/>
    <x v="1"/>
    <n v="449.9591836734694"/>
    <x v="4"/>
    <x v="3"/>
  </r>
  <r>
    <x v="7"/>
    <x v="819"/>
    <x v="2"/>
    <x v="1"/>
    <n v="275.59183673469386"/>
    <x v="0"/>
    <x v="5"/>
  </r>
  <r>
    <x v="3"/>
    <x v="820"/>
    <x v="2"/>
    <x v="0"/>
    <n v="1500"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4" cacheId="0" applyNumberFormats="0" applyBorderFormats="0" applyFontFormats="0" applyPatternFormats="0" applyAlignmentFormats="0" applyWidthHeightFormats="1" dataCaption="Значения" updatedVersion="6" minRefreshableVersion="3" itemPrintTitles="1" createdVersion="6" indent="0" compact="0" compactData="0" multipleFieldFilters="0" chartFormat="3">
  <location ref="M15:N21" firstHeaderRow="1" firstDataRow="1" firstDataCol="1"/>
  <pivotFields count="7">
    <pivotField compact="0" outline="0" subtotalTop="0" showAll="0" sortType="descending">
      <items count="17">
        <item x="1"/>
        <item x="15"/>
        <item x="4"/>
        <item x="11"/>
        <item x="0"/>
        <item x="10"/>
        <item x="14"/>
        <item x="7"/>
        <item x="13"/>
        <item x="5"/>
        <item x="8"/>
        <item x="9"/>
        <item x="2"/>
        <item x="3"/>
        <item x="1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>
      <items count="4">
        <item h="1" x="0"/>
        <item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descending">
      <items count="6">
        <item x="3"/>
        <item x="4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items count="9">
        <item x="6"/>
        <item h="1" x="5"/>
        <item h="1" x="4"/>
        <item h="1" x="7"/>
        <item h="1" x="0"/>
        <item h="1" x="2"/>
        <item h="1" x="3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6">
    <i>
      <x v="3"/>
    </i>
    <i>
      <x v="2"/>
    </i>
    <i>
      <x v="4"/>
    </i>
    <i>
      <x/>
    </i>
    <i>
      <x v="1"/>
    </i>
    <i t="grand">
      <x/>
    </i>
  </rowItems>
  <colItems count="1">
    <i/>
  </colItems>
  <dataFields count="1">
    <dataField name="Сумма по полю Продажи (тыс. руб)" fld="4" baseField="0" baseItem="0" numFmtId="3"/>
  </dataFields>
  <chartFormats count="1">
    <chartFormat chart="2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name="Сводная таблица3" cacheId="0" applyNumberFormats="0" applyBorderFormats="0" applyFontFormats="0" applyPatternFormats="0" applyAlignmentFormats="0" applyWidthHeightFormats="1" dataCaption="Значения" updatedVersion="6" minRefreshableVersion="3" itemPrintTitles="1" createdVersion="6" indent="0" compact="0" compactData="0" multipleFieldFilters="0" chartFormat="4">
  <location ref="G15:H18" firstHeaderRow="1" firstDataRow="1" firstDataCol="1"/>
  <pivotFields count="7">
    <pivotField compact="0" outline="0" subtotalTop="0" showAll="0" sortType="descending">
      <items count="17">
        <item x="1"/>
        <item x="15"/>
        <item x="4"/>
        <item x="11"/>
        <item x="0"/>
        <item x="10"/>
        <item x="14"/>
        <item x="7"/>
        <item x="13"/>
        <item x="5"/>
        <item x="8"/>
        <item x="9"/>
        <item x="2"/>
        <item x="3"/>
        <item x="1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>
      <items count="4">
        <item h="1" x="0"/>
        <item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items count="9">
        <item x="6"/>
        <item h="1" x="5"/>
        <item h="1" x="4"/>
        <item h="1" x="7"/>
        <item h="1" x="0"/>
        <item h="1" x="2"/>
        <item h="1" x="3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Сумма по полю Продажи (тыс. руб)" fld="4" baseField="0" baseItem="0" numFmtId="3"/>
  </dataFields>
  <chartFormats count="3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6" minRefreshableVersion="3" itemPrintTitles="1" createdVersion="6" indent="0" compact="0" compactData="0" multipleFieldFilters="0" chartFormat="3">
  <location ref="A15:B30" firstHeaderRow="1" firstDataRow="1" firstDataCol="1"/>
  <pivotFields count="7">
    <pivotField axis="axisRow" compact="0" outline="0" subtotalTop="0" showAll="0" sortType="descending">
      <items count="17">
        <item x="1"/>
        <item x="15"/>
        <item x="4"/>
        <item x="11"/>
        <item x="0"/>
        <item x="10"/>
        <item x="14"/>
        <item x="7"/>
        <item x="13"/>
        <item x="5"/>
        <item x="8"/>
        <item x="9"/>
        <item x="2"/>
        <item x="3"/>
        <item x="1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>
      <items count="4">
        <item h="1" x="0"/>
        <item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items count="9">
        <item x="6"/>
        <item h="1" x="5"/>
        <item h="1" x="4"/>
        <item h="1" x="7"/>
        <item h="1" x="0"/>
        <item h="1" x="2"/>
        <item h="1" x="3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5">
    <i>
      <x v="12"/>
    </i>
    <i>
      <x v="6"/>
    </i>
    <i>
      <x v="7"/>
    </i>
    <i>
      <x v="11"/>
    </i>
    <i>
      <x v="13"/>
    </i>
    <i>
      <x v="9"/>
    </i>
    <i>
      <x v="10"/>
    </i>
    <i>
      <x v="15"/>
    </i>
    <i>
      <x v="5"/>
    </i>
    <i>
      <x v="8"/>
    </i>
    <i>
      <x/>
    </i>
    <i>
      <x v="3"/>
    </i>
    <i>
      <x v="14"/>
    </i>
    <i>
      <x v="2"/>
    </i>
    <i t="grand">
      <x/>
    </i>
  </rowItems>
  <colItems count="1">
    <i/>
  </colItems>
  <dataFields count="1">
    <dataField name="Сумма по полю Продажи (тыс. руб)" fld="4" baseField="0" baseItem="0" numFmtId="3"/>
  </dataFields>
  <chartFormats count="1">
    <chartFormat chart="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name="Сводная таблица6" cacheId="0" applyNumberFormats="0" applyBorderFormats="0" applyFontFormats="0" applyPatternFormats="0" applyAlignmentFormats="0" applyWidthHeightFormats="1" dataCaption="Значения" updatedVersion="6" minRefreshableVersion="3" colGrandTotals="0" itemPrintTitles="1" createdVersion="6" indent="0" compact="0" compactData="0" multipleFieldFilters="0">
  <location ref="K40:N54" firstHeaderRow="1" firstDataRow="2" firstDataCol="1"/>
  <pivotFields count="7">
    <pivotField compact="0" outline="0" subtotalTop="0" showAll="0" sortType="descending" defaultSubtotal="0">
      <items count="16">
        <item x="1"/>
        <item x="15"/>
        <item x="4"/>
        <item x="11"/>
        <item x="0"/>
        <item x="10"/>
        <item x="14"/>
        <item x="7"/>
        <item x="13"/>
        <item x="5"/>
        <item x="8"/>
        <item x="9"/>
        <item x="2"/>
        <item x="3"/>
        <item x="12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" outline="0" subtotalTop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sortType="descending" defaultSubtotal="0">
      <items count="5">
        <item x="3"/>
        <item x="4"/>
        <item x="0"/>
        <item x="2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8">
        <item x="6"/>
        <item h="1" x="5"/>
        <item h="1" x="4"/>
        <item h="1" x="7"/>
        <item h="1" x="0"/>
        <item h="1" x="2"/>
        <item h="1" x="3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3">
    <i>
      <x/>
    </i>
    <i>
      <x v="1"/>
    </i>
    <i>
      <x v="2"/>
    </i>
  </colItems>
  <dataFields count="1">
    <dataField name="Сумма по полю Продажи (тыс. руб)" fld="4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5" itemPrintTitles="1" createdVersion="6" indent="0" compact="0" compactData="0" multipleFieldFilters="0">
  <location ref="D3:F4" firstHeaderRow="0" firstDataRow="1" firstDataCol="0" rowPageCount="1" colPageCount="1"/>
  <pivotFields count="7"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numFmtId="1" outline="0" subtotalTop="0" multipleItemSelectionAllowed="1" showAll="0">
      <items count="4">
        <item h="1" x="0"/>
        <item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items count="9">
        <item x="6"/>
        <item h="1" x="5"/>
        <item h="1" x="4"/>
        <item h="1" x="7"/>
        <item h="1" x="0"/>
        <item h="1" x="2"/>
        <item h="1" x="3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Сумма по полю Продажи (тыс. руб)" fld="4" baseField="0" baseItem="0" numFmtId="3"/>
    <dataField name="Количество по полю Продажи (тыс. руб)2" fld="4" subtotal="count" baseField="0" baseItem="1"/>
    <dataField name="Среднее по полю Продажи (тыс. руб)2" fld="4" subtotal="average" baseField="0" baseItem="1" numFmtId="3"/>
  </dataFields>
  <pivotTableStyleInfo name="PivotStyleLight16" showRowHeaders="1" showColHeaders="1" showRowStripes="0" showColStripes="0" showLastColumn="1"/>
  <filters count="1">
    <filter fld="1" type="dateBetween" evalOrder="-1" id="20" name="День">
      <autoFilter ref="A1">
        <filterColumn colId="0">
          <customFilters and="1">
            <customFilter operator="greaterThanOrEqual" val="44136"/>
            <customFilter operator="lessThanOrEqual" val="4437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6.xml><?xml version="1.0" encoding="utf-8"?>
<pivotTableDefinition xmlns="http://schemas.openxmlformats.org/spreadsheetml/2006/main" name="Сводная таблица7" cacheId="0" applyNumberFormats="0" applyBorderFormats="0" applyFontFormats="0" applyPatternFormats="0" applyAlignmentFormats="0" applyWidthHeightFormats="1" dataCaption="Значения" updatedVersion="6" minRefreshableVersion="3" colGrandTotals="0" itemPrintTitles="1" createdVersion="6" indent="0" compact="0" compactData="0" multipleFieldFilters="0">
  <location ref="K3:N5" firstHeaderRow="1" firstDataRow="2" firstDataCol="1"/>
  <pivotFields count="7">
    <pivotField compact="0" outline="0" subtotalTop="0" showAll="0" sortType="descending" defaultSubtotal="0">
      <items count="16">
        <item x="1"/>
        <item x="15"/>
        <item x="4"/>
        <item x="11"/>
        <item x="0"/>
        <item x="10"/>
        <item x="14"/>
        <item x="7"/>
        <item x="13"/>
        <item x="5"/>
        <item x="8"/>
        <item x="9"/>
        <item x="2"/>
        <item x="3"/>
        <item x="12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" outline="0" subtotalTop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sortType="descending" defaultSubtotal="0">
      <items count="5">
        <item x="3"/>
        <item x="4"/>
        <item x="0"/>
        <item x="2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8">
        <item x="6"/>
        <item h="1" x="5"/>
        <item h="1" x="4"/>
        <item h="1" x="7"/>
        <item h="1" x="0"/>
        <item h="1" x="2"/>
        <item h="1" x="3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2"/>
  </colFields>
  <colItems count="3">
    <i>
      <x/>
    </i>
    <i>
      <x v="1"/>
    </i>
    <i>
      <x v="2"/>
    </i>
  </colItems>
  <dataFields count="1">
    <dataField name="Сумма по полю Продажи (тыс. руб)" fld="4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name="Сводная таблица5" cacheId="0" applyNumberFormats="0" applyBorderFormats="0" applyFontFormats="0" applyPatternFormats="0" applyAlignmentFormats="0" applyWidthHeightFormats="1" dataCaption="Значения" updatedVersion="6" minRefreshableVersion="3" rowGrandTotals="0" colGrandTotals="0" itemPrintTitles="1" createdVersion="6" indent="0" compact="0" compactData="0" multipleFieldFilters="0" chartFormat="3">
  <location ref="A41:D52" firstHeaderRow="0" firstDataRow="1" firstDataCol="2"/>
  <pivotFields count="7">
    <pivotField compact="0" outline="0" subtotalTop="0" showAll="0" sortType="descending" defaultSubtotal="0">
      <items count="16">
        <item x="1"/>
        <item x="15"/>
        <item x="4"/>
        <item x="11"/>
        <item x="0"/>
        <item x="10"/>
        <item x="14"/>
        <item x="7"/>
        <item x="13"/>
        <item x="5"/>
        <item x="8"/>
        <item x="9"/>
        <item x="2"/>
        <item x="3"/>
        <item x="12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" outline="0" subtotalTop="0" showAll="0" defaultSubtotal="0">
      <items count="3">
        <item h="1" x="0"/>
        <item x="1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sortType="descending" defaultSubtotal="0">
      <items count="5">
        <item x="3"/>
        <item x="4"/>
        <item x="0"/>
        <item x="2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8">
        <item x="6"/>
        <item h="1" x="5"/>
        <item h="1" x="4"/>
        <item h="1" x="7"/>
        <item h="1" x="0"/>
        <item h="1" x="2"/>
        <item h="1" x="3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1"/>
  </rowFields>
  <rowItems count="11">
    <i>
      <x v="1"/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</rowItems>
  <colFields count="1">
    <field x="-2"/>
  </colFields>
  <colItems count="2">
    <i>
      <x/>
    </i>
    <i i="1">
      <x v="1"/>
    </i>
  </colItems>
  <dataFields count="2">
    <dataField name="Сумма по полю Продажи (тыс. руб)" fld="4" baseField="0" baseItem="0" numFmtId="3"/>
    <dataField name="Сумма по полю Продажи (тыс. руб)2" fld="4" baseField="0" baseItem="0" numFmtId="3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Год" sourceName="Год">
  <pivotTables>
    <pivotTable tabId="4" name="Сводная таблица1"/>
    <pivotTable tabId="4" name="Сводная таблица2"/>
    <pivotTable tabId="4" name="Сводная таблица3"/>
    <pivotTable tabId="4" name="Сводная таблица4"/>
    <pivotTable tabId="4" name="Сводная таблица5"/>
  </pivotTables>
  <data>
    <tabular pivotCacheId="1219826085">
      <items count="3">
        <i x="0"/>
        <i x="1" s="1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Заказчик" sourceName="Заказчик">
  <pivotTables>
    <pivotTable tabId="4" name="Сводная таблица1"/>
    <pivotTable tabId="4" name="Сводная таблица2"/>
    <pivotTable tabId="4" name="Сводная таблица3"/>
    <pivotTable tabId="4" name="Сводная таблица4"/>
    <pivotTable tabId="4" name="Сводная таблица5"/>
    <pivotTable tabId="4" name="Сводная таблица6"/>
    <pivotTable tabId="4" name="Сводная таблица7"/>
  </pivotTables>
  <data>
    <tabular pivotCacheId="1219826085">
      <items count="8">
        <i x="6" s="1"/>
        <i x="5"/>
        <i x="4"/>
        <i x="7"/>
        <i x="0"/>
        <i x="2"/>
        <i x="3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Год" cache="Срез_Год" caption="Год" columnCount="3" style="Продажи отчет" rowHeight="241300"/>
  <slicer name="Заказчик" cache="Срез_Заказчик" caption="Выберите заказчика" columnCount="8" style="Продажи отчет" rowHeight="241300"/>
</slicers>
</file>

<file path=xl/tables/table1.xml><?xml version="1.0" encoding="utf-8"?>
<table xmlns="http://schemas.openxmlformats.org/spreadsheetml/2006/main" id="1" name="Таблица1" displayName="Таблица1" ref="A1:G828" totalsRowShown="0" headerRowDxfId="14" dataDxfId="12" headerRowBorderDxfId="13">
  <autoFilter ref="A1:G828"/>
  <tableColumns count="7">
    <tableColumn id="1" name="Наименование" dataDxfId="11"/>
    <tableColumn id="2" name="День" dataDxfId="10"/>
    <tableColumn id="3" name="Год" dataDxfId="9">
      <calculatedColumnFormula>YEAR(B2)</calculatedColumnFormula>
    </tableColumn>
    <tableColumn id="4" name="Склад" dataDxfId="8"/>
    <tableColumn id="5" name="Продажи (тыс. руб)" dataDxfId="7" dataCellStyle="Финансовый 2"/>
    <tableColumn id="6" name="Менеджер" dataDxfId="6"/>
    <tableColumn id="7" name="Заказчик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иний и зеленый">
    <a:dk1>
      <a:sysClr val="windowText" lastClr="000000"/>
    </a:dk1>
    <a:lt1>
      <a:sysClr val="window" lastClr="FFFFFF"/>
    </a:lt1>
    <a:dk2>
      <a:srgbClr val="373545"/>
    </a:dk2>
    <a:lt2>
      <a:srgbClr val="CEDBE6"/>
    </a:lt2>
    <a:accent1>
      <a:srgbClr val="3494BA"/>
    </a:accent1>
    <a:accent2>
      <a:srgbClr val="58B6C0"/>
    </a:accent2>
    <a:accent3>
      <a:srgbClr val="75BDA7"/>
    </a:accent3>
    <a:accent4>
      <a:srgbClr val="7A8C8E"/>
    </a:accent4>
    <a:accent5>
      <a:srgbClr val="84ACB6"/>
    </a:accent5>
    <a:accent6>
      <a:srgbClr val="2683C6"/>
    </a:accent6>
    <a:hlink>
      <a:srgbClr val="6B9F25"/>
    </a:hlink>
    <a:folHlink>
      <a:srgbClr val="9F6715"/>
    </a:folHlink>
  </a:clrScheme>
  <a:fontScheme name="Стандартная">
    <a:majorFont>
      <a:latin typeface="Calibri Light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showGridLines="0" workbookViewId="0"/>
  </sheetViews>
  <sheetFormatPr defaultColWidth="9" defaultRowHeight="12.75" x14ac:dyDescent="0.2"/>
  <cols>
    <col min="1" max="1" width="4.85546875" style="3" customWidth="1"/>
    <col min="2" max="5" width="9" style="3"/>
    <col min="6" max="6" width="53" style="3" customWidth="1"/>
    <col min="7" max="16384" width="9" style="3"/>
  </cols>
  <sheetData>
    <row r="2" spans="1:6" ht="20.25" x14ac:dyDescent="0.3">
      <c r="A2" s="1" t="s">
        <v>0</v>
      </c>
      <c r="B2" s="2"/>
      <c r="C2" s="2"/>
      <c r="D2" s="2"/>
      <c r="E2" s="2"/>
      <c r="F2" s="2"/>
    </row>
    <row r="3" spans="1:6" ht="26.25" x14ac:dyDescent="0.4">
      <c r="A3" s="4"/>
    </row>
    <row r="4" spans="1:6" ht="21.75" thickBot="1" x14ac:dyDescent="0.4">
      <c r="B4" s="5" t="s">
        <v>1</v>
      </c>
      <c r="C4" s="6"/>
      <c r="D4" s="6"/>
      <c r="E4" s="6"/>
      <c r="F4" s="6"/>
    </row>
    <row r="5" spans="1:6" ht="19.5" thickBot="1" x14ac:dyDescent="0.25">
      <c r="A5" s="7"/>
      <c r="B5" s="8" t="s">
        <v>2</v>
      </c>
      <c r="C5" s="9"/>
      <c r="D5" s="9"/>
      <c r="E5" s="9"/>
      <c r="F5" s="10" t="s">
        <v>3</v>
      </c>
    </row>
    <row r="6" spans="1:6" ht="60.75" thickBot="1" x14ac:dyDescent="0.25">
      <c r="A6" s="7"/>
      <c r="B6" s="8" t="s">
        <v>4</v>
      </c>
      <c r="C6" s="9"/>
      <c r="D6" s="9"/>
      <c r="E6" s="9"/>
      <c r="F6" s="10" t="s">
        <v>63</v>
      </c>
    </row>
    <row r="7" spans="1:6" ht="45.75" thickBot="1" x14ac:dyDescent="0.25">
      <c r="A7" s="7"/>
      <c r="B7" s="8" t="s">
        <v>5</v>
      </c>
      <c r="C7" s="9"/>
      <c r="D7" s="9"/>
      <c r="E7" s="9"/>
      <c r="F7" s="10" t="s">
        <v>64</v>
      </c>
    </row>
    <row r="8" spans="1:6" ht="45.75" thickBot="1" x14ac:dyDescent="0.25">
      <c r="A8" s="7"/>
      <c r="B8" s="8" t="s">
        <v>6</v>
      </c>
      <c r="C8" s="9"/>
      <c r="D8" s="9"/>
      <c r="E8" s="9"/>
      <c r="F8" s="10" t="s">
        <v>65</v>
      </c>
    </row>
    <row r="9" spans="1:6" ht="21.75" thickBot="1" x14ac:dyDescent="0.4">
      <c r="A9" s="7"/>
      <c r="B9" s="11" t="s">
        <v>7</v>
      </c>
      <c r="C9" s="12"/>
      <c r="D9" s="12"/>
      <c r="E9" s="12"/>
      <c r="F9" s="13"/>
    </row>
    <row r="10" spans="1:6" ht="30.75" thickBot="1" x14ac:dyDescent="0.25">
      <c r="A10" s="7"/>
      <c r="B10" s="14" t="s">
        <v>8</v>
      </c>
      <c r="C10" s="9"/>
      <c r="D10" s="9"/>
      <c r="E10" s="9"/>
      <c r="F10" s="10" t="s">
        <v>66</v>
      </c>
    </row>
    <row r="11" spans="1:6" ht="30.75" thickBot="1" x14ac:dyDescent="0.25">
      <c r="A11" s="7"/>
      <c r="B11" s="14" t="s">
        <v>9</v>
      </c>
      <c r="C11" s="9"/>
      <c r="D11" s="9"/>
      <c r="E11" s="9"/>
      <c r="F11" s="10" t="s">
        <v>67</v>
      </c>
    </row>
    <row r="12" spans="1:6" ht="18" thickBot="1" x14ac:dyDescent="0.25">
      <c r="A12" s="7"/>
      <c r="B12" s="14" t="s">
        <v>10</v>
      </c>
      <c r="C12" s="9"/>
      <c r="D12" s="9"/>
      <c r="E12" s="9"/>
      <c r="F12" s="10" t="s">
        <v>68</v>
      </c>
    </row>
    <row r="13" spans="1:6" ht="18" thickBot="1" x14ac:dyDescent="0.25">
      <c r="A13" s="7"/>
      <c r="B13" s="14" t="s">
        <v>11</v>
      </c>
      <c r="C13" s="9"/>
      <c r="D13" s="9"/>
      <c r="E13" s="9"/>
      <c r="F13" s="10" t="s">
        <v>12</v>
      </c>
    </row>
    <row r="14" spans="1:6" ht="18" thickBot="1" x14ac:dyDescent="0.25">
      <c r="A14" s="7"/>
      <c r="B14" s="15" t="s">
        <v>13</v>
      </c>
      <c r="C14" s="16"/>
      <c r="D14" s="16"/>
      <c r="E14" s="16"/>
      <c r="F14" s="17" t="s">
        <v>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2"/>
  <sheetViews>
    <sheetView tabSelected="1" workbookViewId="0">
      <selection activeCell="K8" sqref="K8"/>
    </sheetView>
  </sheetViews>
  <sheetFormatPr defaultRowHeight="15" x14ac:dyDescent="0.25"/>
  <cols>
    <col min="1" max="1" width="14.42578125" customWidth="1"/>
    <col min="2" max="2" width="18" customWidth="1"/>
    <col min="3" max="3" width="12.42578125" customWidth="1"/>
    <col min="5" max="5" width="18" customWidth="1"/>
    <col min="6" max="6" width="10.7109375" customWidth="1"/>
    <col min="7" max="7" width="13.28515625" customWidth="1"/>
  </cols>
  <sheetData>
    <row r="1" spans="1:7" x14ac:dyDescent="0.25">
      <c r="A1" s="18" t="s">
        <v>15</v>
      </c>
      <c r="B1" s="18" t="s">
        <v>16</v>
      </c>
      <c r="C1" s="18" t="s">
        <v>17</v>
      </c>
      <c r="D1" s="18" t="s">
        <v>18</v>
      </c>
      <c r="E1" s="19" t="s">
        <v>19</v>
      </c>
      <c r="F1" s="18" t="s">
        <v>14</v>
      </c>
      <c r="G1" s="18" t="s">
        <v>20</v>
      </c>
    </row>
    <row r="2" spans="1:7" x14ac:dyDescent="0.25">
      <c r="A2" s="20" t="s">
        <v>21</v>
      </c>
      <c r="B2" s="21">
        <v>43466</v>
      </c>
      <c r="C2" s="22">
        <f>YEAR(B2)</f>
        <v>2019</v>
      </c>
      <c r="D2" s="20" t="s">
        <v>22</v>
      </c>
      <c r="E2" s="23">
        <v>1168</v>
      </c>
      <c r="F2" s="20" t="s">
        <v>23</v>
      </c>
      <c r="G2" s="20" t="s">
        <v>24</v>
      </c>
    </row>
    <row r="3" spans="1:7" x14ac:dyDescent="0.25">
      <c r="A3" s="20" t="s">
        <v>25</v>
      </c>
      <c r="B3" s="21">
        <v>43467</v>
      </c>
      <c r="C3" s="22">
        <f t="shared" ref="C3:C66" si="0">YEAR(B3)</f>
        <v>2019</v>
      </c>
      <c r="D3" s="20" t="s">
        <v>26</v>
      </c>
      <c r="E3" s="23">
        <v>185.46938775510202</v>
      </c>
      <c r="F3" s="20" t="s">
        <v>23</v>
      </c>
      <c r="G3" s="20" t="s">
        <v>27</v>
      </c>
    </row>
    <row r="4" spans="1:7" x14ac:dyDescent="0.25">
      <c r="A4" s="20" t="s">
        <v>28</v>
      </c>
      <c r="B4" s="21">
        <v>43468</v>
      </c>
      <c r="C4" s="22">
        <f t="shared" si="0"/>
        <v>2019</v>
      </c>
      <c r="D4" s="20" t="s">
        <v>22</v>
      </c>
      <c r="E4" s="23">
        <v>432</v>
      </c>
      <c r="F4" s="20" t="s">
        <v>23</v>
      </c>
      <c r="G4" s="20" t="s">
        <v>29</v>
      </c>
    </row>
    <row r="5" spans="1:7" x14ac:dyDescent="0.25">
      <c r="A5" s="20" t="s">
        <v>30</v>
      </c>
      <c r="B5" s="21">
        <v>43469</v>
      </c>
      <c r="C5" s="22">
        <f t="shared" si="0"/>
        <v>2019</v>
      </c>
      <c r="D5" s="20" t="s">
        <v>26</v>
      </c>
      <c r="E5" s="23">
        <v>269.0612244897959</v>
      </c>
      <c r="F5" s="20" t="s">
        <v>23</v>
      </c>
      <c r="G5" s="20" t="s">
        <v>31</v>
      </c>
    </row>
    <row r="6" spans="1:7" x14ac:dyDescent="0.25">
      <c r="A6" s="20" t="s">
        <v>32</v>
      </c>
      <c r="B6" s="21">
        <v>43470</v>
      </c>
      <c r="C6" s="22">
        <f t="shared" si="0"/>
        <v>2019</v>
      </c>
      <c r="D6" s="20" t="s">
        <v>22</v>
      </c>
      <c r="E6" s="23">
        <v>1217</v>
      </c>
      <c r="F6" s="20" t="s">
        <v>33</v>
      </c>
      <c r="G6" s="20" t="s">
        <v>29</v>
      </c>
    </row>
    <row r="7" spans="1:7" x14ac:dyDescent="0.25">
      <c r="A7" s="20" t="s">
        <v>21</v>
      </c>
      <c r="B7" s="21">
        <v>43471</v>
      </c>
      <c r="C7" s="22">
        <f t="shared" si="0"/>
        <v>2019</v>
      </c>
      <c r="D7" s="20" t="s">
        <v>22</v>
      </c>
      <c r="E7" s="23">
        <v>733</v>
      </c>
      <c r="F7" s="20" t="s">
        <v>34</v>
      </c>
      <c r="G7" s="20" t="s">
        <v>35</v>
      </c>
    </row>
    <row r="8" spans="1:7" x14ac:dyDescent="0.25">
      <c r="A8" s="20" t="s">
        <v>36</v>
      </c>
      <c r="B8" s="21">
        <v>43472</v>
      </c>
      <c r="C8" s="22">
        <f t="shared" si="0"/>
        <v>2019</v>
      </c>
      <c r="D8" s="20" t="s">
        <v>26</v>
      </c>
      <c r="E8" s="23">
        <v>307.26530612244898</v>
      </c>
      <c r="F8" s="20" t="s">
        <v>23</v>
      </c>
      <c r="G8" s="20" t="s">
        <v>37</v>
      </c>
    </row>
    <row r="9" spans="1:7" x14ac:dyDescent="0.25">
      <c r="A9" s="20" t="s">
        <v>38</v>
      </c>
      <c r="B9" s="21">
        <v>43473</v>
      </c>
      <c r="C9" s="22">
        <f t="shared" si="0"/>
        <v>2019</v>
      </c>
      <c r="D9" s="20" t="s">
        <v>22</v>
      </c>
      <c r="E9" s="23">
        <v>489</v>
      </c>
      <c r="F9" s="20" t="s">
        <v>33</v>
      </c>
      <c r="G9" s="20" t="s">
        <v>39</v>
      </c>
    </row>
    <row r="10" spans="1:7" x14ac:dyDescent="0.25">
      <c r="A10" s="20" t="s">
        <v>28</v>
      </c>
      <c r="B10" s="21">
        <v>43474</v>
      </c>
      <c r="C10" s="22">
        <f t="shared" si="0"/>
        <v>2019</v>
      </c>
      <c r="D10" s="20" t="s">
        <v>26</v>
      </c>
      <c r="E10" s="23">
        <v>307.59183673469391</v>
      </c>
      <c r="F10" s="20" t="s">
        <v>40</v>
      </c>
      <c r="G10" s="20" t="s">
        <v>39</v>
      </c>
    </row>
    <row r="11" spans="1:7" x14ac:dyDescent="0.25">
      <c r="A11" s="20" t="s">
        <v>41</v>
      </c>
      <c r="B11" s="21">
        <v>43475</v>
      </c>
      <c r="C11" s="22">
        <f t="shared" si="0"/>
        <v>2019</v>
      </c>
      <c r="D11" s="20" t="s">
        <v>22</v>
      </c>
      <c r="E11" s="23">
        <v>782</v>
      </c>
      <c r="F11" s="20" t="s">
        <v>40</v>
      </c>
      <c r="G11" s="20" t="s">
        <v>27</v>
      </c>
    </row>
    <row r="12" spans="1:7" x14ac:dyDescent="0.25">
      <c r="A12" s="20" t="s">
        <v>25</v>
      </c>
      <c r="B12" s="21">
        <v>43476</v>
      </c>
      <c r="C12" s="22">
        <f t="shared" si="0"/>
        <v>2019</v>
      </c>
      <c r="D12" s="20" t="s">
        <v>22</v>
      </c>
      <c r="E12" s="23">
        <v>1179</v>
      </c>
      <c r="F12" s="20" t="s">
        <v>23</v>
      </c>
      <c r="G12" s="20" t="s">
        <v>29</v>
      </c>
    </row>
    <row r="13" spans="1:7" x14ac:dyDescent="0.25">
      <c r="A13" s="20" t="s">
        <v>25</v>
      </c>
      <c r="B13" s="21">
        <v>43477</v>
      </c>
      <c r="C13" s="22">
        <f t="shared" si="0"/>
        <v>2019</v>
      </c>
      <c r="D13" s="20" t="s">
        <v>26</v>
      </c>
      <c r="E13" s="23">
        <v>201.46938775510202</v>
      </c>
      <c r="F13" s="20" t="s">
        <v>34</v>
      </c>
      <c r="G13" s="20" t="s">
        <v>42</v>
      </c>
    </row>
    <row r="14" spans="1:7" x14ac:dyDescent="0.25">
      <c r="A14" s="20" t="s">
        <v>30</v>
      </c>
      <c r="B14" s="21">
        <v>43478</v>
      </c>
      <c r="C14" s="22">
        <f t="shared" si="0"/>
        <v>2019</v>
      </c>
      <c r="D14" s="20" t="s">
        <v>22</v>
      </c>
      <c r="E14" s="23">
        <v>616</v>
      </c>
      <c r="F14" s="20" t="s">
        <v>23</v>
      </c>
      <c r="G14" s="20" t="s">
        <v>42</v>
      </c>
    </row>
    <row r="15" spans="1:7" x14ac:dyDescent="0.25">
      <c r="A15" s="20" t="s">
        <v>30</v>
      </c>
      <c r="B15" s="21">
        <v>43479</v>
      </c>
      <c r="C15" s="22">
        <f t="shared" si="0"/>
        <v>2019</v>
      </c>
      <c r="D15" s="20" t="s">
        <v>26</v>
      </c>
      <c r="E15" s="23">
        <v>270.69387755102042</v>
      </c>
      <c r="F15" s="20" t="s">
        <v>33</v>
      </c>
      <c r="G15" s="20" t="s">
        <v>39</v>
      </c>
    </row>
    <row r="16" spans="1:7" x14ac:dyDescent="0.25">
      <c r="A16" s="20" t="s">
        <v>43</v>
      </c>
      <c r="B16" s="21">
        <v>43480</v>
      </c>
      <c r="C16" s="22">
        <f t="shared" si="0"/>
        <v>2019</v>
      </c>
      <c r="D16" s="20" t="s">
        <v>22</v>
      </c>
      <c r="E16" s="23">
        <v>990</v>
      </c>
      <c r="F16" s="20" t="s">
        <v>34</v>
      </c>
      <c r="G16" s="20" t="s">
        <v>35</v>
      </c>
    </row>
    <row r="17" spans="1:7" x14ac:dyDescent="0.25">
      <c r="A17" s="20" t="s">
        <v>28</v>
      </c>
      <c r="B17" s="21">
        <v>43481</v>
      </c>
      <c r="C17" s="22">
        <f t="shared" si="0"/>
        <v>2019</v>
      </c>
      <c r="D17" s="20" t="s">
        <v>22</v>
      </c>
      <c r="E17" s="23">
        <v>491</v>
      </c>
      <c r="F17" s="20" t="s">
        <v>33</v>
      </c>
      <c r="G17" s="20" t="s">
        <v>39</v>
      </c>
    </row>
    <row r="18" spans="1:7" x14ac:dyDescent="0.25">
      <c r="A18" s="20" t="s">
        <v>25</v>
      </c>
      <c r="B18" s="21">
        <v>43482</v>
      </c>
      <c r="C18" s="22">
        <f t="shared" si="0"/>
        <v>2019</v>
      </c>
      <c r="D18" s="20" t="s">
        <v>26</v>
      </c>
      <c r="E18" s="23">
        <v>176.65306122448982</v>
      </c>
      <c r="F18" s="20" t="s">
        <v>23</v>
      </c>
      <c r="G18" s="20" t="s">
        <v>37</v>
      </c>
    </row>
    <row r="19" spans="1:7" x14ac:dyDescent="0.25">
      <c r="A19" s="20" t="s">
        <v>28</v>
      </c>
      <c r="B19" s="21">
        <v>43483</v>
      </c>
      <c r="C19" s="22">
        <f t="shared" si="0"/>
        <v>2019</v>
      </c>
      <c r="D19" s="20" t="s">
        <v>22</v>
      </c>
      <c r="E19" s="23">
        <v>656</v>
      </c>
      <c r="F19" s="20" t="s">
        <v>34</v>
      </c>
      <c r="G19" s="20" t="s">
        <v>35</v>
      </c>
    </row>
    <row r="20" spans="1:7" x14ac:dyDescent="0.25">
      <c r="A20" s="20" t="s">
        <v>44</v>
      </c>
      <c r="B20" s="21">
        <v>43484</v>
      </c>
      <c r="C20" s="22">
        <f t="shared" si="0"/>
        <v>2019</v>
      </c>
      <c r="D20" s="20" t="s">
        <v>26</v>
      </c>
      <c r="E20" s="23">
        <v>193.30612244897958</v>
      </c>
      <c r="F20" s="20" t="s">
        <v>34</v>
      </c>
      <c r="G20" s="20" t="s">
        <v>27</v>
      </c>
    </row>
    <row r="21" spans="1:7" x14ac:dyDescent="0.25">
      <c r="A21" s="20" t="s">
        <v>45</v>
      </c>
      <c r="B21" s="21">
        <v>43485</v>
      </c>
      <c r="C21" s="22">
        <f t="shared" si="0"/>
        <v>2019</v>
      </c>
      <c r="D21" s="20" t="s">
        <v>22</v>
      </c>
      <c r="E21" s="23">
        <v>1220</v>
      </c>
      <c r="F21" s="20" t="s">
        <v>33</v>
      </c>
      <c r="G21" s="20" t="s">
        <v>35</v>
      </c>
    </row>
    <row r="22" spans="1:7" x14ac:dyDescent="0.25">
      <c r="A22" s="20" t="s">
        <v>28</v>
      </c>
      <c r="B22" s="21">
        <v>43486</v>
      </c>
      <c r="C22" s="22">
        <f t="shared" si="0"/>
        <v>2019</v>
      </c>
      <c r="D22" s="20" t="s">
        <v>22</v>
      </c>
      <c r="E22" s="23">
        <v>507</v>
      </c>
      <c r="F22" s="20" t="s">
        <v>34</v>
      </c>
      <c r="G22" s="20" t="s">
        <v>42</v>
      </c>
    </row>
    <row r="23" spans="1:7" x14ac:dyDescent="0.25">
      <c r="A23" s="20" t="s">
        <v>28</v>
      </c>
      <c r="B23" s="21">
        <v>43487</v>
      </c>
      <c r="C23" s="22">
        <f t="shared" si="0"/>
        <v>2019</v>
      </c>
      <c r="D23" s="20" t="s">
        <v>26</v>
      </c>
      <c r="E23" s="23">
        <v>373.22448979591837</v>
      </c>
      <c r="F23" s="20" t="s">
        <v>33</v>
      </c>
      <c r="G23" s="20" t="s">
        <v>39</v>
      </c>
    </row>
    <row r="24" spans="1:7" x14ac:dyDescent="0.25">
      <c r="A24" s="20" t="s">
        <v>30</v>
      </c>
      <c r="B24" s="21">
        <v>43488</v>
      </c>
      <c r="C24" s="22">
        <f t="shared" si="0"/>
        <v>2019</v>
      </c>
      <c r="D24" s="20" t="s">
        <v>22</v>
      </c>
      <c r="E24" s="23">
        <v>695</v>
      </c>
      <c r="F24" s="20" t="s">
        <v>23</v>
      </c>
      <c r="G24" s="20" t="s">
        <v>31</v>
      </c>
    </row>
    <row r="25" spans="1:7" x14ac:dyDescent="0.25">
      <c r="A25" s="20" t="s">
        <v>45</v>
      </c>
      <c r="B25" s="21">
        <v>43489</v>
      </c>
      <c r="C25" s="22">
        <f t="shared" si="0"/>
        <v>2019</v>
      </c>
      <c r="D25" s="20" t="s">
        <v>26</v>
      </c>
      <c r="E25" s="23">
        <v>141.38775510204081</v>
      </c>
      <c r="F25" s="20" t="s">
        <v>33</v>
      </c>
      <c r="G25" s="20" t="s">
        <v>29</v>
      </c>
    </row>
    <row r="26" spans="1:7" x14ac:dyDescent="0.25">
      <c r="A26" s="20" t="s">
        <v>41</v>
      </c>
      <c r="B26" s="21">
        <v>43490</v>
      </c>
      <c r="C26" s="22">
        <f t="shared" si="0"/>
        <v>2019</v>
      </c>
      <c r="D26" s="20" t="s">
        <v>22</v>
      </c>
      <c r="E26" s="23">
        <v>783</v>
      </c>
      <c r="F26" s="20" t="s">
        <v>46</v>
      </c>
      <c r="G26" s="20" t="s">
        <v>24</v>
      </c>
    </row>
    <row r="27" spans="1:7" x14ac:dyDescent="0.25">
      <c r="A27" s="20" t="s">
        <v>30</v>
      </c>
      <c r="B27" s="21">
        <v>43491</v>
      </c>
      <c r="C27" s="22">
        <f t="shared" si="0"/>
        <v>2019</v>
      </c>
      <c r="D27" s="20" t="s">
        <v>22</v>
      </c>
      <c r="E27" s="23">
        <v>921</v>
      </c>
      <c r="F27" s="20" t="s">
        <v>23</v>
      </c>
      <c r="G27" s="20" t="s">
        <v>35</v>
      </c>
    </row>
    <row r="28" spans="1:7" x14ac:dyDescent="0.25">
      <c r="A28" s="20" t="s">
        <v>38</v>
      </c>
      <c r="B28" s="21">
        <v>43492</v>
      </c>
      <c r="C28" s="22">
        <f t="shared" si="0"/>
        <v>2019</v>
      </c>
      <c r="D28" s="20" t="s">
        <v>26</v>
      </c>
      <c r="E28" s="23">
        <v>149.22448979591837</v>
      </c>
      <c r="F28" s="20" t="s">
        <v>46</v>
      </c>
      <c r="G28" s="20" t="s">
        <v>42</v>
      </c>
    </row>
    <row r="29" spans="1:7" x14ac:dyDescent="0.25">
      <c r="A29" s="20" t="s">
        <v>36</v>
      </c>
      <c r="B29" s="21">
        <v>43493</v>
      </c>
      <c r="C29" s="22">
        <f t="shared" si="0"/>
        <v>2019</v>
      </c>
      <c r="D29" s="20" t="s">
        <v>22</v>
      </c>
      <c r="E29" s="23">
        <v>1065</v>
      </c>
      <c r="F29" s="20" t="s">
        <v>23</v>
      </c>
      <c r="G29" s="20" t="s">
        <v>39</v>
      </c>
    </row>
    <row r="30" spans="1:7" x14ac:dyDescent="0.25">
      <c r="A30" s="20" t="s">
        <v>47</v>
      </c>
      <c r="B30" s="21">
        <v>43494</v>
      </c>
      <c r="C30" s="22">
        <f t="shared" si="0"/>
        <v>2019</v>
      </c>
      <c r="D30" s="20" t="s">
        <v>26</v>
      </c>
      <c r="E30" s="23">
        <v>348.08163265306121</v>
      </c>
      <c r="F30" s="20" t="s">
        <v>34</v>
      </c>
      <c r="G30" s="20" t="s">
        <v>37</v>
      </c>
    </row>
    <row r="31" spans="1:7" x14ac:dyDescent="0.25">
      <c r="A31" s="20" t="s">
        <v>32</v>
      </c>
      <c r="B31" s="21">
        <v>43495</v>
      </c>
      <c r="C31" s="22">
        <f t="shared" si="0"/>
        <v>2019</v>
      </c>
      <c r="D31" s="20" t="s">
        <v>22</v>
      </c>
      <c r="E31" s="23">
        <v>799</v>
      </c>
      <c r="F31" s="20" t="s">
        <v>23</v>
      </c>
      <c r="G31" s="20" t="s">
        <v>31</v>
      </c>
    </row>
    <row r="32" spans="1:7" x14ac:dyDescent="0.25">
      <c r="A32" s="20" t="s">
        <v>38</v>
      </c>
      <c r="B32" s="21">
        <v>43496</v>
      </c>
      <c r="C32" s="22">
        <f t="shared" si="0"/>
        <v>2019</v>
      </c>
      <c r="D32" s="20" t="s">
        <v>22</v>
      </c>
      <c r="E32" s="23">
        <v>665</v>
      </c>
      <c r="F32" s="20" t="s">
        <v>40</v>
      </c>
      <c r="G32" s="20" t="s">
        <v>35</v>
      </c>
    </row>
    <row r="33" spans="1:7" x14ac:dyDescent="0.25">
      <c r="A33" s="20" t="s">
        <v>25</v>
      </c>
      <c r="B33" s="21">
        <v>43497</v>
      </c>
      <c r="C33" s="22">
        <f t="shared" si="0"/>
        <v>2019</v>
      </c>
      <c r="D33" s="20" t="s">
        <v>26</v>
      </c>
      <c r="E33" s="23">
        <v>242.9387755102041</v>
      </c>
      <c r="F33" s="20" t="s">
        <v>34</v>
      </c>
      <c r="G33" s="20" t="s">
        <v>31</v>
      </c>
    </row>
    <row r="34" spans="1:7" x14ac:dyDescent="0.25">
      <c r="A34" s="20" t="s">
        <v>48</v>
      </c>
      <c r="B34" s="21">
        <v>43498</v>
      </c>
      <c r="C34" s="22">
        <f t="shared" si="0"/>
        <v>2019</v>
      </c>
      <c r="D34" s="20" t="s">
        <v>22</v>
      </c>
      <c r="E34" s="23">
        <v>500</v>
      </c>
      <c r="F34" s="20" t="s">
        <v>33</v>
      </c>
      <c r="G34" s="20" t="s">
        <v>27</v>
      </c>
    </row>
    <row r="35" spans="1:7" x14ac:dyDescent="0.25">
      <c r="A35" s="20" t="s">
        <v>49</v>
      </c>
      <c r="B35" s="21">
        <v>43499</v>
      </c>
      <c r="C35" s="22">
        <f t="shared" si="0"/>
        <v>2019</v>
      </c>
      <c r="D35" s="20" t="s">
        <v>26</v>
      </c>
      <c r="E35" s="23">
        <v>198.85714285714286</v>
      </c>
      <c r="F35" s="20" t="s">
        <v>46</v>
      </c>
      <c r="G35" s="20" t="s">
        <v>24</v>
      </c>
    </row>
    <row r="36" spans="1:7" x14ac:dyDescent="0.25">
      <c r="A36" s="20" t="s">
        <v>21</v>
      </c>
      <c r="B36" s="21">
        <v>43500</v>
      </c>
      <c r="C36" s="22">
        <f t="shared" si="0"/>
        <v>2019</v>
      </c>
      <c r="D36" s="20" t="s">
        <v>22</v>
      </c>
      <c r="E36" s="23">
        <v>1038</v>
      </c>
      <c r="F36" s="20" t="s">
        <v>40</v>
      </c>
      <c r="G36" s="20" t="s">
        <v>24</v>
      </c>
    </row>
    <row r="37" spans="1:7" x14ac:dyDescent="0.25">
      <c r="A37" s="20" t="s">
        <v>41</v>
      </c>
      <c r="B37" s="21">
        <v>43501</v>
      </c>
      <c r="C37" s="22">
        <f t="shared" si="0"/>
        <v>2019</v>
      </c>
      <c r="D37" s="20" t="s">
        <v>22</v>
      </c>
      <c r="E37" s="23">
        <v>1107</v>
      </c>
      <c r="F37" s="20" t="s">
        <v>34</v>
      </c>
      <c r="G37" s="20" t="s">
        <v>27</v>
      </c>
    </row>
    <row r="38" spans="1:7" x14ac:dyDescent="0.25">
      <c r="A38" s="20" t="s">
        <v>45</v>
      </c>
      <c r="B38" s="21">
        <v>43502</v>
      </c>
      <c r="C38" s="22">
        <f t="shared" si="0"/>
        <v>2019</v>
      </c>
      <c r="D38" s="20" t="s">
        <v>26</v>
      </c>
      <c r="E38" s="23">
        <v>269.0612244897959</v>
      </c>
      <c r="F38" s="20" t="s">
        <v>46</v>
      </c>
      <c r="G38" s="20" t="s">
        <v>39</v>
      </c>
    </row>
    <row r="39" spans="1:7" x14ac:dyDescent="0.25">
      <c r="A39" s="20" t="s">
        <v>44</v>
      </c>
      <c r="B39" s="21">
        <v>43503</v>
      </c>
      <c r="C39" s="22">
        <f t="shared" si="0"/>
        <v>2019</v>
      </c>
      <c r="D39" s="20" t="s">
        <v>22</v>
      </c>
      <c r="E39" s="23">
        <v>501</v>
      </c>
      <c r="F39" s="20" t="s">
        <v>46</v>
      </c>
      <c r="G39" s="20" t="s">
        <v>39</v>
      </c>
    </row>
    <row r="40" spans="1:7" x14ac:dyDescent="0.25">
      <c r="A40" s="20" t="s">
        <v>38</v>
      </c>
      <c r="B40" s="21">
        <v>43504</v>
      </c>
      <c r="C40" s="22">
        <f t="shared" si="0"/>
        <v>2019</v>
      </c>
      <c r="D40" s="20" t="s">
        <v>26</v>
      </c>
      <c r="E40" s="23">
        <v>322.28571428571428</v>
      </c>
      <c r="F40" s="20" t="s">
        <v>34</v>
      </c>
      <c r="G40" s="20" t="s">
        <v>39</v>
      </c>
    </row>
    <row r="41" spans="1:7" x14ac:dyDescent="0.25">
      <c r="A41" s="20" t="s">
        <v>32</v>
      </c>
      <c r="B41" s="21">
        <v>43505</v>
      </c>
      <c r="C41" s="22">
        <f t="shared" si="0"/>
        <v>2019</v>
      </c>
      <c r="D41" s="20" t="s">
        <v>22</v>
      </c>
      <c r="E41" s="23">
        <v>1196</v>
      </c>
      <c r="F41" s="20" t="s">
        <v>34</v>
      </c>
      <c r="G41" s="20" t="s">
        <v>24</v>
      </c>
    </row>
    <row r="42" spans="1:7" x14ac:dyDescent="0.25">
      <c r="A42" s="20" t="s">
        <v>50</v>
      </c>
      <c r="B42" s="21">
        <v>43506</v>
      </c>
      <c r="C42" s="22">
        <f t="shared" si="0"/>
        <v>2019</v>
      </c>
      <c r="D42" s="20" t="s">
        <v>22</v>
      </c>
      <c r="E42" s="23">
        <v>641</v>
      </c>
      <c r="F42" s="20" t="s">
        <v>46</v>
      </c>
      <c r="G42" s="20" t="s">
        <v>29</v>
      </c>
    </row>
    <row r="43" spans="1:7" x14ac:dyDescent="0.25">
      <c r="A43" s="20" t="s">
        <v>48</v>
      </c>
      <c r="B43" s="21">
        <v>43507</v>
      </c>
      <c r="C43" s="22">
        <f t="shared" si="0"/>
        <v>2019</v>
      </c>
      <c r="D43" s="20" t="s">
        <v>26</v>
      </c>
      <c r="E43" s="23">
        <v>294.85714285714283</v>
      </c>
      <c r="F43" s="20" t="s">
        <v>40</v>
      </c>
      <c r="G43" s="20" t="s">
        <v>42</v>
      </c>
    </row>
    <row r="44" spans="1:7" x14ac:dyDescent="0.25">
      <c r="A44" s="20" t="s">
        <v>28</v>
      </c>
      <c r="B44" s="21">
        <v>43508</v>
      </c>
      <c r="C44" s="22">
        <f t="shared" si="0"/>
        <v>2019</v>
      </c>
      <c r="D44" s="20" t="s">
        <v>22</v>
      </c>
      <c r="E44" s="23">
        <v>1108</v>
      </c>
      <c r="F44" s="20" t="s">
        <v>33</v>
      </c>
      <c r="G44" s="20" t="s">
        <v>31</v>
      </c>
    </row>
    <row r="45" spans="1:7" x14ac:dyDescent="0.25">
      <c r="A45" s="20" t="s">
        <v>49</v>
      </c>
      <c r="B45" s="21">
        <v>43509</v>
      </c>
      <c r="C45" s="22">
        <f t="shared" si="0"/>
        <v>2019</v>
      </c>
      <c r="D45" s="20" t="s">
        <v>26</v>
      </c>
      <c r="E45" s="23">
        <v>320.97959183673464</v>
      </c>
      <c r="F45" s="20" t="s">
        <v>33</v>
      </c>
      <c r="G45" s="20" t="s">
        <v>31</v>
      </c>
    </row>
    <row r="46" spans="1:7" x14ac:dyDescent="0.25">
      <c r="A46" s="20" t="s">
        <v>25</v>
      </c>
      <c r="B46" s="21">
        <v>43510</v>
      </c>
      <c r="C46" s="22">
        <f t="shared" si="0"/>
        <v>2019</v>
      </c>
      <c r="D46" s="20" t="s">
        <v>22</v>
      </c>
      <c r="E46" s="23">
        <v>875</v>
      </c>
      <c r="F46" s="20" t="s">
        <v>46</v>
      </c>
      <c r="G46" s="20" t="s">
        <v>37</v>
      </c>
    </row>
    <row r="47" spans="1:7" x14ac:dyDescent="0.25">
      <c r="A47" s="20" t="s">
        <v>51</v>
      </c>
      <c r="B47" s="21">
        <v>43511</v>
      </c>
      <c r="C47" s="22">
        <f t="shared" si="0"/>
        <v>2019</v>
      </c>
      <c r="D47" s="20" t="s">
        <v>22</v>
      </c>
      <c r="E47" s="23">
        <v>435</v>
      </c>
      <c r="F47" s="20" t="s">
        <v>23</v>
      </c>
      <c r="G47" s="20" t="s">
        <v>29</v>
      </c>
    </row>
    <row r="48" spans="1:7" x14ac:dyDescent="0.25">
      <c r="A48" s="20" t="s">
        <v>36</v>
      </c>
      <c r="B48" s="21">
        <v>43512</v>
      </c>
      <c r="C48" s="22">
        <f t="shared" si="0"/>
        <v>2019</v>
      </c>
      <c r="D48" s="20" t="s">
        <v>26</v>
      </c>
      <c r="E48" s="23">
        <v>340.24489795918367</v>
      </c>
      <c r="F48" s="20" t="s">
        <v>40</v>
      </c>
      <c r="G48" s="20" t="s">
        <v>35</v>
      </c>
    </row>
    <row r="49" spans="1:7" x14ac:dyDescent="0.25">
      <c r="A49" s="20" t="s">
        <v>50</v>
      </c>
      <c r="B49" s="21">
        <v>43513</v>
      </c>
      <c r="C49" s="22">
        <f t="shared" si="0"/>
        <v>2019</v>
      </c>
      <c r="D49" s="20" t="s">
        <v>22</v>
      </c>
      <c r="E49" s="23">
        <v>493</v>
      </c>
      <c r="F49" s="20" t="s">
        <v>34</v>
      </c>
      <c r="G49" s="20" t="s">
        <v>37</v>
      </c>
    </row>
    <row r="50" spans="1:7" x14ac:dyDescent="0.25">
      <c r="A50" s="20" t="s">
        <v>47</v>
      </c>
      <c r="B50" s="21">
        <v>43514</v>
      </c>
      <c r="C50" s="22">
        <f t="shared" si="0"/>
        <v>2019</v>
      </c>
      <c r="D50" s="20" t="s">
        <v>26</v>
      </c>
      <c r="E50" s="23">
        <v>198.20408163265304</v>
      </c>
      <c r="F50" s="20" t="s">
        <v>40</v>
      </c>
      <c r="G50" s="20" t="s">
        <v>39</v>
      </c>
    </row>
    <row r="51" spans="1:7" x14ac:dyDescent="0.25">
      <c r="A51" s="20" t="s">
        <v>25</v>
      </c>
      <c r="B51" s="21">
        <v>43515</v>
      </c>
      <c r="C51" s="22">
        <f t="shared" si="0"/>
        <v>2019</v>
      </c>
      <c r="D51" s="20" t="s">
        <v>22</v>
      </c>
      <c r="E51" s="23">
        <v>739</v>
      </c>
      <c r="F51" s="20" t="s">
        <v>23</v>
      </c>
      <c r="G51" s="20" t="s">
        <v>39</v>
      </c>
    </row>
    <row r="52" spans="1:7" x14ac:dyDescent="0.25">
      <c r="A52" s="20" t="s">
        <v>44</v>
      </c>
      <c r="B52" s="21">
        <v>43516</v>
      </c>
      <c r="C52" s="22">
        <f t="shared" si="0"/>
        <v>2019</v>
      </c>
      <c r="D52" s="20" t="s">
        <v>22</v>
      </c>
      <c r="E52" s="23">
        <v>934</v>
      </c>
      <c r="F52" s="20" t="s">
        <v>46</v>
      </c>
      <c r="G52" s="20" t="s">
        <v>42</v>
      </c>
    </row>
    <row r="53" spans="1:7" x14ac:dyDescent="0.25">
      <c r="A53" s="20" t="s">
        <v>48</v>
      </c>
      <c r="B53" s="21">
        <v>43517</v>
      </c>
      <c r="C53" s="22">
        <f t="shared" si="0"/>
        <v>2019</v>
      </c>
      <c r="D53" s="20" t="s">
        <v>26</v>
      </c>
      <c r="E53" s="23">
        <v>259.91836734693874</v>
      </c>
      <c r="F53" s="20" t="s">
        <v>46</v>
      </c>
      <c r="G53" s="20" t="s">
        <v>42</v>
      </c>
    </row>
    <row r="54" spans="1:7" x14ac:dyDescent="0.25">
      <c r="A54" s="20" t="s">
        <v>38</v>
      </c>
      <c r="B54" s="21">
        <v>43518</v>
      </c>
      <c r="C54" s="22">
        <f t="shared" si="0"/>
        <v>2019</v>
      </c>
      <c r="D54" s="20" t="s">
        <v>22</v>
      </c>
      <c r="E54" s="23">
        <v>955</v>
      </c>
      <c r="F54" s="20" t="s">
        <v>23</v>
      </c>
      <c r="G54" s="20" t="s">
        <v>35</v>
      </c>
    </row>
    <row r="55" spans="1:7" x14ac:dyDescent="0.25">
      <c r="A55" s="20" t="s">
        <v>21</v>
      </c>
      <c r="B55" s="21">
        <v>43519</v>
      </c>
      <c r="C55" s="22">
        <f t="shared" si="0"/>
        <v>2019</v>
      </c>
      <c r="D55" s="20" t="s">
        <v>26</v>
      </c>
      <c r="E55" s="23">
        <v>196.24489795918367</v>
      </c>
      <c r="F55" s="20" t="s">
        <v>34</v>
      </c>
      <c r="G55" s="20" t="s">
        <v>35</v>
      </c>
    </row>
    <row r="56" spans="1:7" x14ac:dyDescent="0.25">
      <c r="A56" s="20" t="s">
        <v>48</v>
      </c>
      <c r="B56" s="21">
        <v>43520</v>
      </c>
      <c r="C56" s="22">
        <f t="shared" si="0"/>
        <v>2019</v>
      </c>
      <c r="D56" s="20" t="s">
        <v>22</v>
      </c>
      <c r="E56" s="23">
        <v>770</v>
      </c>
      <c r="F56" s="20" t="s">
        <v>46</v>
      </c>
      <c r="G56" s="20" t="s">
        <v>24</v>
      </c>
    </row>
    <row r="57" spans="1:7" x14ac:dyDescent="0.25">
      <c r="A57" s="20" t="s">
        <v>30</v>
      </c>
      <c r="B57" s="21">
        <v>43521</v>
      </c>
      <c r="C57" s="22">
        <f t="shared" si="0"/>
        <v>2019</v>
      </c>
      <c r="D57" s="20" t="s">
        <v>22</v>
      </c>
      <c r="E57" s="23">
        <v>463</v>
      </c>
      <c r="F57" s="20" t="s">
        <v>34</v>
      </c>
      <c r="G57" s="20" t="s">
        <v>35</v>
      </c>
    </row>
    <row r="58" spans="1:7" x14ac:dyDescent="0.25">
      <c r="A58" s="20" t="s">
        <v>32</v>
      </c>
      <c r="B58" s="21">
        <v>43522</v>
      </c>
      <c r="C58" s="22">
        <f t="shared" si="0"/>
        <v>2019</v>
      </c>
      <c r="D58" s="20" t="s">
        <v>26</v>
      </c>
      <c r="E58" s="23">
        <v>175.67346938775512</v>
      </c>
      <c r="F58" s="20" t="s">
        <v>40</v>
      </c>
      <c r="G58" s="20" t="s">
        <v>27</v>
      </c>
    </row>
    <row r="59" spans="1:7" x14ac:dyDescent="0.25">
      <c r="A59" s="20" t="s">
        <v>28</v>
      </c>
      <c r="B59" s="21">
        <v>43523</v>
      </c>
      <c r="C59" s="22">
        <f t="shared" si="0"/>
        <v>2019</v>
      </c>
      <c r="D59" s="20" t="s">
        <v>22</v>
      </c>
      <c r="E59" s="23">
        <v>983</v>
      </c>
      <c r="F59" s="20" t="s">
        <v>23</v>
      </c>
      <c r="G59" s="20" t="s">
        <v>31</v>
      </c>
    </row>
    <row r="60" spans="1:7" x14ac:dyDescent="0.25">
      <c r="A60" s="20" t="s">
        <v>32</v>
      </c>
      <c r="B60" s="21">
        <v>43524</v>
      </c>
      <c r="C60" s="22">
        <f t="shared" si="0"/>
        <v>2019</v>
      </c>
      <c r="D60" s="20" t="s">
        <v>26</v>
      </c>
      <c r="E60" s="23">
        <v>202.77551020408163</v>
      </c>
      <c r="F60" s="20" t="s">
        <v>46</v>
      </c>
      <c r="G60" s="20" t="s">
        <v>35</v>
      </c>
    </row>
    <row r="61" spans="1:7" x14ac:dyDescent="0.25">
      <c r="A61" s="20" t="s">
        <v>48</v>
      </c>
      <c r="B61" s="21">
        <v>43525</v>
      </c>
      <c r="C61" s="22">
        <f t="shared" si="0"/>
        <v>2019</v>
      </c>
      <c r="D61" s="20" t="s">
        <v>22</v>
      </c>
      <c r="E61" s="23">
        <v>913</v>
      </c>
      <c r="F61" s="20" t="s">
        <v>33</v>
      </c>
      <c r="G61" s="20" t="s">
        <v>37</v>
      </c>
    </row>
    <row r="62" spans="1:7" x14ac:dyDescent="0.25">
      <c r="A62" s="20" t="s">
        <v>21</v>
      </c>
      <c r="B62" s="21">
        <v>43526</v>
      </c>
      <c r="C62" s="22">
        <f t="shared" si="0"/>
        <v>2019</v>
      </c>
      <c r="D62" s="20" t="s">
        <v>22</v>
      </c>
      <c r="E62" s="23">
        <v>816</v>
      </c>
      <c r="F62" s="20" t="s">
        <v>34</v>
      </c>
      <c r="G62" s="20" t="s">
        <v>35</v>
      </c>
    </row>
    <row r="63" spans="1:7" x14ac:dyDescent="0.25">
      <c r="A63" s="20" t="s">
        <v>51</v>
      </c>
      <c r="B63" s="21">
        <v>43527</v>
      </c>
      <c r="C63" s="22">
        <f t="shared" si="0"/>
        <v>2019</v>
      </c>
      <c r="D63" s="20" t="s">
        <v>26</v>
      </c>
      <c r="E63" s="23">
        <v>152.16326530612244</v>
      </c>
      <c r="F63" s="20" t="s">
        <v>34</v>
      </c>
      <c r="G63" s="20" t="s">
        <v>29</v>
      </c>
    </row>
    <row r="64" spans="1:7" x14ac:dyDescent="0.25">
      <c r="A64" s="20" t="s">
        <v>49</v>
      </c>
      <c r="B64" s="21">
        <v>43528</v>
      </c>
      <c r="C64" s="22">
        <f t="shared" si="0"/>
        <v>2019</v>
      </c>
      <c r="D64" s="20" t="s">
        <v>22</v>
      </c>
      <c r="E64" s="23">
        <v>929</v>
      </c>
      <c r="F64" s="20" t="s">
        <v>46</v>
      </c>
      <c r="G64" s="20" t="s">
        <v>39</v>
      </c>
    </row>
    <row r="65" spans="1:7" x14ac:dyDescent="0.25">
      <c r="A65" s="20" t="s">
        <v>50</v>
      </c>
      <c r="B65" s="21">
        <v>43529</v>
      </c>
      <c r="C65" s="22">
        <f t="shared" si="0"/>
        <v>2019</v>
      </c>
      <c r="D65" s="20" t="s">
        <v>26</v>
      </c>
      <c r="E65" s="23">
        <v>206.69387755102042</v>
      </c>
      <c r="F65" s="20" t="s">
        <v>33</v>
      </c>
      <c r="G65" s="20" t="s">
        <v>42</v>
      </c>
    </row>
    <row r="66" spans="1:7" x14ac:dyDescent="0.25">
      <c r="A66" s="20" t="s">
        <v>43</v>
      </c>
      <c r="B66" s="21">
        <v>43530</v>
      </c>
      <c r="C66" s="22">
        <f t="shared" si="0"/>
        <v>2019</v>
      </c>
      <c r="D66" s="20" t="s">
        <v>22</v>
      </c>
      <c r="E66" s="23">
        <v>707</v>
      </c>
      <c r="F66" s="20" t="s">
        <v>34</v>
      </c>
      <c r="G66" s="20" t="s">
        <v>39</v>
      </c>
    </row>
    <row r="67" spans="1:7" x14ac:dyDescent="0.25">
      <c r="A67" s="20" t="s">
        <v>25</v>
      </c>
      <c r="B67" s="21">
        <v>43531</v>
      </c>
      <c r="C67" s="22">
        <f t="shared" ref="C67:C130" si="1">YEAR(B67)</f>
        <v>2019</v>
      </c>
      <c r="D67" s="20" t="s">
        <v>22</v>
      </c>
      <c r="E67" s="23">
        <v>491</v>
      </c>
      <c r="F67" s="20" t="s">
        <v>46</v>
      </c>
      <c r="G67" s="20" t="s">
        <v>29</v>
      </c>
    </row>
    <row r="68" spans="1:7" x14ac:dyDescent="0.25">
      <c r="A68" s="20" t="s">
        <v>28</v>
      </c>
      <c r="B68" s="21">
        <v>43532</v>
      </c>
      <c r="C68" s="22">
        <f t="shared" si="1"/>
        <v>2019</v>
      </c>
      <c r="D68" s="20" t="s">
        <v>26</v>
      </c>
      <c r="E68" s="23">
        <v>341.22448979591837</v>
      </c>
      <c r="F68" s="20" t="s">
        <v>33</v>
      </c>
      <c r="G68" s="20" t="s">
        <v>29</v>
      </c>
    </row>
    <row r="69" spans="1:7" x14ac:dyDescent="0.25">
      <c r="A69" s="20" t="s">
        <v>45</v>
      </c>
      <c r="B69" s="21">
        <v>43533</v>
      </c>
      <c r="C69" s="22">
        <f t="shared" si="1"/>
        <v>2019</v>
      </c>
      <c r="D69" s="20" t="s">
        <v>22</v>
      </c>
      <c r="E69" s="23">
        <v>590</v>
      </c>
      <c r="F69" s="20" t="s">
        <v>34</v>
      </c>
      <c r="G69" s="20" t="s">
        <v>35</v>
      </c>
    </row>
    <row r="70" spans="1:7" x14ac:dyDescent="0.25">
      <c r="A70" s="20" t="s">
        <v>45</v>
      </c>
      <c r="B70" s="21">
        <v>43534</v>
      </c>
      <c r="C70" s="22">
        <f t="shared" si="1"/>
        <v>2019</v>
      </c>
      <c r="D70" s="20" t="s">
        <v>26</v>
      </c>
      <c r="E70" s="23">
        <v>400.32653061224488</v>
      </c>
      <c r="F70" s="20" t="s">
        <v>23</v>
      </c>
      <c r="G70" s="20" t="s">
        <v>24</v>
      </c>
    </row>
    <row r="71" spans="1:7" x14ac:dyDescent="0.25">
      <c r="A71" s="20" t="s">
        <v>50</v>
      </c>
      <c r="B71" s="21">
        <v>43535</v>
      </c>
      <c r="C71" s="22">
        <f t="shared" si="1"/>
        <v>2019</v>
      </c>
      <c r="D71" s="20" t="s">
        <v>22</v>
      </c>
      <c r="E71" s="23">
        <v>1287</v>
      </c>
      <c r="F71" s="20" t="s">
        <v>46</v>
      </c>
      <c r="G71" s="20" t="s">
        <v>35</v>
      </c>
    </row>
    <row r="72" spans="1:7" x14ac:dyDescent="0.25">
      <c r="A72" s="20" t="s">
        <v>32</v>
      </c>
      <c r="B72" s="21">
        <v>43536</v>
      </c>
      <c r="C72" s="22">
        <f t="shared" si="1"/>
        <v>2019</v>
      </c>
      <c r="D72" s="20" t="s">
        <v>22</v>
      </c>
      <c r="E72" s="23">
        <v>600</v>
      </c>
      <c r="F72" s="20" t="s">
        <v>40</v>
      </c>
      <c r="G72" s="20" t="s">
        <v>37</v>
      </c>
    </row>
    <row r="73" spans="1:7" x14ac:dyDescent="0.25">
      <c r="A73" s="20" t="s">
        <v>44</v>
      </c>
      <c r="B73" s="21">
        <v>43537</v>
      </c>
      <c r="C73" s="22">
        <f t="shared" si="1"/>
        <v>2019</v>
      </c>
      <c r="D73" s="20" t="s">
        <v>26</v>
      </c>
      <c r="E73" s="23">
        <v>336.32653061224488</v>
      </c>
      <c r="F73" s="20" t="s">
        <v>34</v>
      </c>
      <c r="G73" s="20" t="s">
        <v>29</v>
      </c>
    </row>
    <row r="74" spans="1:7" x14ac:dyDescent="0.25">
      <c r="A74" s="20" t="s">
        <v>41</v>
      </c>
      <c r="B74" s="21">
        <v>43538</v>
      </c>
      <c r="C74" s="22">
        <f t="shared" si="1"/>
        <v>2019</v>
      </c>
      <c r="D74" s="20" t="s">
        <v>22</v>
      </c>
      <c r="E74" s="23">
        <v>917</v>
      </c>
      <c r="F74" s="20" t="s">
        <v>46</v>
      </c>
      <c r="G74" s="20" t="s">
        <v>29</v>
      </c>
    </row>
    <row r="75" spans="1:7" x14ac:dyDescent="0.25">
      <c r="A75" s="20" t="s">
        <v>43</v>
      </c>
      <c r="B75" s="21">
        <v>43539</v>
      </c>
      <c r="C75" s="22">
        <f t="shared" si="1"/>
        <v>2019</v>
      </c>
      <c r="D75" s="20" t="s">
        <v>26</v>
      </c>
      <c r="E75" s="23">
        <v>267.10204081632656</v>
      </c>
      <c r="F75" s="20" t="s">
        <v>40</v>
      </c>
      <c r="G75" s="20" t="s">
        <v>31</v>
      </c>
    </row>
    <row r="76" spans="1:7" x14ac:dyDescent="0.25">
      <c r="A76" s="20" t="s">
        <v>41</v>
      </c>
      <c r="B76" s="21">
        <v>43540</v>
      </c>
      <c r="C76" s="22">
        <f t="shared" si="1"/>
        <v>2019</v>
      </c>
      <c r="D76" s="20" t="s">
        <v>22</v>
      </c>
      <c r="E76" s="23">
        <v>1069</v>
      </c>
      <c r="F76" s="20" t="s">
        <v>34</v>
      </c>
      <c r="G76" s="20" t="s">
        <v>29</v>
      </c>
    </row>
    <row r="77" spans="1:7" x14ac:dyDescent="0.25">
      <c r="A77" s="20" t="s">
        <v>45</v>
      </c>
      <c r="B77" s="21">
        <v>43541</v>
      </c>
      <c r="C77" s="22">
        <f t="shared" si="1"/>
        <v>2019</v>
      </c>
      <c r="D77" s="20" t="s">
        <v>22</v>
      </c>
      <c r="E77" s="23">
        <v>614</v>
      </c>
      <c r="F77" s="20" t="s">
        <v>40</v>
      </c>
      <c r="G77" s="20" t="s">
        <v>31</v>
      </c>
    </row>
    <row r="78" spans="1:7" x14ac:dyDescent="0.25">
      <c r="A78" s="20" t="s">
        <v>28</v>
      </c>
      <c r="B78" s="21">
        <v>43542</v>
      </c>
      <c r="C78" s="22">
        <f t="shared" si="1"/>
        <v>2019</v>
      </c>
      <c r="D78" s="20" t="s">
        <v>26</v>
      </c>
      <c r="E78" s="23">
        <v>307.26530612244898</v>
      </c>
      <c r="F78" s="20" t="s">
        <v>40</v>
      </c>
      <c r="G78" s="20" t="s">
        <v>27</v>
      </c>
    </row>
    <row r="79" spans="1:7" x14ac:dyDescent="0.25">
      <c r="A79" s="20" t="s">
        <v>51</v>
      </c>
      <c r="B79" s="21">
        <v>43543</v>
      </c>
      <c r="C79" s="22">
        <f t="shared" si="1"/>
        <v>2019</v>
      </c>
      <c r="D79" s="20" t="s">
        <v>22</v>
      </c>
      <c r="E79" s="23">
        <v>490</v>
      </c>
      <c r="F79" s="20" t="s">
        <v>23</v>
      </c>
      <c r="G79" s="20" t="s">
        <v>24</v>
      </c>
    </row>
    <row r="80" spans="1:7" x14ac:dyDescent="0.25">
      <c r="A80" s="20" t="s">
        <v>41</v>
      </c>
      <c r="B80" s="21">
        <v>43544</v>
      </c>
      <c r="C80" s="22">
        <f t="shared" si="1"/>
        <v>2019</v>
      </c>
      <c r="D80" s="20" t="s">
        <v>26</v>
      </c>
      <c r="E80" s="23">
        <v>387.91836734693879</v>
      </c>
      <c r="F80" s="20" t="s">
        <v>34</v>
      </c>
      <c r="G80" s="20" t="s">
        <v>31</v>
      </c>
    </row>
    <row r="81" spans="1:7" x14ac:dyDescent="0.25">
      <c r="A81" s="20" t="s">
        <v>41</v>
      </c>
      <c r="B81" s="21">
        <v>43545</v>
      </c>
      <c r="C81" s="22">
        <f t="shared" si="1"/>
        <v>2019</v>
      </c>
      <c r="D81" s="20" t="s">
        <v>22</v>
      </c>
      <c r="E81" s="23">
        <v>1168</v>
      </c>
      <c r="F81" s="20" t="s">
        <v>33</v>
      </c>
      <c r="G81" s="20" t="s">
        <v>35</v>
      </c>
    </row>
    <row r="82" spans="1:7" x14ac:dyDescent="0.25">
      <c r="A82" s="20" t="s">
        <v>21</v>
      </c>
      <c r="B82" s="21">
        <v>43546</v>
      </c>
      <c r="C82" s="22">
        <f t="shared" si="1"/>
        <v>2019</v>
      </c>
      <c r="D82" s="20" t="s">
        <v>22</v>
      </c>
      <c r="E82" s="23">
        <v>999</v>
      </c>
      <c r="F82" s="20" t="s">
        <v>23</v>
      </c>
      <c r="G82" s="20" t="s">
        <v>24</v>
      </c>
    </row>
    <row r="83" spans="1:7" x14ac:dyDescent="0.25">
      <c r="A83" s="20" t="s">
        <v>50</v>
      </c>
      <c r="B83" s="21">
        <v>43547</v>
      </c>
      <c r="C83" s="22">
        <f t="shared" si="1"/>
        <v>2019</v>
      </c>
      <c r="D83" s="20" t="s">
        <v>26</v>
      </c>
      <c r="E83" s="23">
        <v>131.26530612244898</v>
      </c>
      <c r="F83" s="20" t="s">
        <v>33</v>
      </c>
      <c r="G83" s="20" t="s">
        <v>31</v>
      </c>
    </row>
    <row r="84" spans="1:7" x14ac:dyDescent="0.25">
      <c r="A84" s="20" t="s">
        <v>28</v>
      </c>
      <c r="B84" s="21">
        <v>43548</v>
      </c>
      <c r="C84" s="22">
        <f t="shared" si="1"/>
        <v>2019</v>
      </c>
      <c r="D84" s="20" t="s">
        <v>22</v>
      </c>
      <c r="E84" s="23">
        <v>553</v>
      </c>
      <c r="F84" s="20" t="s">
        <v>33</v>
      </c>
      <c r="G84" s="20" t="s">
        <v>42</v>
      </c>
    </row>
    <row r="85" spans="1:7" x14ac:dyDescent="0.25">
      <c r="A85" s="20" t="s">
        <v>49</v>
      </c>
      <c r="B85" s="21">
        <v>43549</v>
      </c>
      <c r="C85" s="22">
        <f t="shared" si="1"/>
        <v>2019</v>
      </c>
      <c r="D85" s="20" t="s">
        <v>26</v>
      </c>
      <c r="E85" s="23">
        <v>134.53061224489795</v>
      </c>
      <c r="F85" s="20" t="s">
        <v>33</v>
      </c>
      <c r="G85" s="20" t="s">
        <v>31</v>
      </c>
    </row>
    <row r="86" spans="1:7" x14ac:dyDescent="0.25">
      <c r="A86" s="20" t="s">
        <v>44</v>
      </c>
      <c r="B86" s="21">
        <v>43550</v>
      </c>
      <c r="C86" s="22">
        <f t="shared" si="1"/>
        <v>2019</v>
      </c>
      <c r="D86" s="20" t="s">
        <v>22</v>
      </c>
      <c r="E86" s="23">
        <v>553</v>
      </c>
      <c r="F86" s="20" t="s">
        <v>33</v>
      </c>
      <c r="G86" s="20" t="s">
        <v>29</v>
      </c>
    </row>
    <row r="87" spans="1:7" x14ac:dyDescent="0.25">
      <c r="A87" s="20" t="s">
        <v>44</v>
      </c>
      <c r="B87" s="21">
        <v>43551</v>
      </c>
      <c r="C87" s="22">
        <f t="shared" si="1"/>
        <v>2019</v>
      </c>
      <c r="D87" s="20" t="s">
        <v>22</v>
      </c>
      <c r="E87" s="23">
        <v>618</v>
      </c>
      <c r="F87" s="20" t="s">
        <v>33</v>
      </c>
      <c r="G87" s="20" t="s">
        <v>29</v>
      </c>
    </row>
    <row r="88" spans="1:7" x14ac:dyDescent="0.25">
      <c r="A88" s="20" t="s">
        <v>43</v>
      </c>
      <c r="B88" s="21">
        <v>43552</v>
      </c>
      <c r="C88" s="22">
        <f t="shared" si="1"/>
        <v>2019</v>
      </c>
      <c r="D88" s="20" t="s">
        <v>26</v>
      </c>
      <c r="E88" s="23">
        <v>226.9387755102041</v>
      </c>
      <c r="F88" s="20" t="s">
        <v>40</v>
      </c>
      <c r="G88" s="20" t="s">
        <v>24</v>
      </c>
    </row>
    <row r="89" spans="1:7" x14ac:dyDescent="0.25">
      <c r="A89" s="20" t="s">
        <v>47</v>
      </c>
      <c r="B89" s="21">
        <v>43553</v>
      </c>
      <c r="C89" s="22">
        <f t="shared" si="1"/>
        <v>2019</v>
      </c>
      <c r="D89" s="20" t="s">
        <v>22</v>
      </c>
      <c r="E89" s="23">
        <v>879</v>
      </c>
      <c r="F89" s="20" t="s">
        <v>34</v>
      </c>
      <c r="G89" s="20" t="s">
        <v>29</v>
      </c>
    </row>
    <row r="90" spans="1:7" x14ac:dyDescent="0.25">
      <c r="A90" s="20" t="s">
        <v>28</v>
      </c>
      <c r="B90" s="21">
        <v>43554</v>
      </c>
      <c r="C90" s="22">
        <f t="shared" si="1"/>
        <v>2019</v>
      </c>
      <c r="D90" s="20" t="s">
        <v>26</v>
      </c>
      <c r="E90" s="23">
        <v>391.51020408163265</v>
      </c>
      <c r="F90" s="20" t="s">
        <v>23</v>
      </c>
      <c r="G90" s="20" t="s">
        <v>27</v>
      </c>
    </row>
    <row r="91" spans="1:7" x14ac:dyDescent="0.25">
      <c r="A91" s="20" t="s">
        <v>41</v>
      </c>
      <c r="B91" s="21">
        <v>43555</v>
      </c>
      <c r="C91" s="22">
        <f t="shared" si="1"/>
        <v>2019</v>
      </c>
      <c r="D91" s="20" t="s">
        <v>22</v>
      </c>
      <c r="E91" s="23">
        <v>776</v>
      </c>
      <c r="F91" s="20" t="s">
        <v>23</v>
      </c>
      <c r="G91" s="20" t="s">
        <v>27</v>
      </c>
    </row>
    <row r="92" spans="1:7" x14ac:dyDescent="0.25">
      <c r="A92" s="20" t="s">
        <v>49</v>
      </c>
      <c r="B92" s="21">
        <v>43556</v>
      </c>
      <c r="C92" s="22">
        <f t="shared" si="1"/>
        <v>2019</v>
      </c>
      <c r="D92" s="20" t="s">
        <v>22</v>
      </c>
      <c r="E92" s="23">
        <v>782</v>
      </c>
      <c r="F92" s="20" t="s">
        <v>33</v>
      </c>
      <c r="G92" s="20" t="s">
        <v>35</v>
      </c>
    </row>
    <row r="93" spans="1:7" x14ac:dyDescent="0.25">
      <c r="A93" s="20" t="s">
        <v>49</v>
      </c>
      <c r="B93" s="21">
        <v>43557</v>
      </c>
      <c r="C93" s="22">
        <f t="shared" si="1"/>
        <v>2019</v>
      </c>
      <c r="D93" s="20" t="s">
        <v>26</v>
      </c>
      <c r="E93" s="23">
        <v>171.10204081632654</v>
      </c>
      <c r="F93" s="20" t="s">
        <v>23</v>
      </c>
      <c r="G93" s="20" t="s">
        <v>27</v>
      </c>
    </row>
    <row r="94" spans="1:7" x14ac:dyDescent="0.25">
      <c r="A94" s="20" t="s">
        <v>51</v>
      </c>
      <c r="B94" s="21">
        <v>43558</v>
      </c>
      <c r="C94" s="22">
        <f t="shared" si="1"/>
        <v>2019</v>
      </c>
      <c r="D94" s="20" t="s">
        <v>22</v>
      </c>
      <c r="E94" s="23">
        <v>402</v>
      </c>
      <c r="F94" s="20" t="s">
        <v>46</v>
      </c>
      <c r="G94" s="20" t="s">
        <v>37</v>
      </c>
    </row>
    <row r="95" spans="1:7" x14ac:dyDescent="0.25">
      <c r="A95" s="20" t="s">
        <v>50</v>
      </c>
      <c r="B95" s="21">
        <v>43559</v>
      </c>
      <c r="C95" s="22">
        <f t="shared" si="1"/>
        <v>2019</v>
      </c>
      <c r="D95" s="20" t="s">
        <v>26</v>
      </c>
      <c r="E95" s="23">
        <v>280.35714285714283</v>
      </c>
      <c r="F95" s="20" t="s">
        <v>46</v>
      </c>
      <c r="G95" s="20" t="s">
        <v>31</v>
      </c>
    </row>
    <row r="96" spans="1:7" x14ac:dyDescent="0.25">
      <c r="A96" s="20" t="s">
        <v>47</v>
      </c>
      <c r="B96" s="21">
        <v>43560</v>
      </c>
      <c r="C96" s="22">
        <f t="shared" si="1"/>
        <v>2019</v>
      </c>
      <c r="D96" s="20" t="s">
        <v>22</v>
      </c>
      <c r="E96" s="23">
        <v>1235</v>
      </c>
      <c r="F96" s="20" t="s">
        <v>33</v>
      </c>
      <c r="G96" s="20" t="s">
        <v>42</v>
      </c>
    </row>
    <row r="97" spans="1:7" x14ac:dyDescent="0.25">
      <c r="A97" s="20" t="s">
        <v>44</v>
      </c>
      <c r="B97" s="21">
        <v>43561</v>
      </c>
      <c r="C97" s="22">
        <f t="shared" si="1"/>
        <v>2019</v>
      </c>
      <c r="D97" s="20" t="s">
        <v>22</v>
      </c>
      <c r="E97" s="23">
        <v>518</v>
      </c>
      <c r="F97" s="20" t="s">
        <v>46</v>
      </c>
      <c r="G97" s="20" t="s">
        <v>35</v>
      </c>
    </row>
    <row r="98" spans="1:7" x14ac:dyDescent="0.25">
      <c r="A98" s="20" t="s">
        <v>48</v>
      </c>
      <c r="B98" s="21">
        <v>43562</v>
      </c>
      <c r="C98" s="22">
        <f t="shared" si="1"/>
        <v>2019</v>
      </c>
      <c r="D98" s="20" t="s">
        <v>26</v>
      </c>
      <c r="E98" s="23">
        <v>278.92857142857139</v>
      </c>
      <c r="F98" s="20" t="s">
        <v>33</v>
      </c>
      <c r="G98" s="20" t="s">
        <v>24</v>
      </c>
    </row>
    <row r="99" spans="1:7" x14ac:dyDescent="0.25">
      <c r="A99" s="20" t="s">
        <v>44</v>
      </c>
      <c r="B99" s="21">
        <v>43563</v>
      </c>
      <c r="C99" s="22">
        <f t="shared" si="1"/>
        <v>2019</v>
      </c>
      <c r="D99" s="20" t="s">
        <v>22</v>
      </c>
      <c r="E99" s="23">
        <v>495</v>
      </c>
      <c r="F99" s="20" t="s">
        <v>40</v>
      </c>
      <c r="G99" s="20" t="s">
        <v>42</v>
      </c>
    </row>
    <row r="100" spans="1:7" x14ac:dyDescent="0.25">
      <c r="A100" s="20" t="s">
        <v>32</v>
      </c>
      <c r="B100" s="21">
        <v>43564</v>
      </c>
      <c r="C100" s="22">
        <f t="shared" si="1"/>
        <v>2019</v>
      </c>
      <c r="D100" s="20" t="s">
        <v>26</v>
      </c>
      <c r="E100" s="23">
        <v>335.71428571428567</v>
      </c>
      <c r="F100" s="20" t="s">
        <v>23</v>
      </c>
      <c r="G100" s="20" t="s">
        <v>29</v>
      </c>
    </row>
    <row r="101" spans="1:7" x14ac:dyDescent="0.25">
      <c r="A101" s="20" t="s">
        <v>30</v>
      </c>
      <c r="B101" s="21">
        <v>43565</v>
      </c>
      <c r="C101" s="22">
        <f t="shared" si="1"/>
        <v>2019</v>
      </c>
      <c r="D101" s="20" t="s">
        <v>22</v>
      </c>
      <c r="E101" s="23">
        <v>1038</v>
      </c>
      <c r="F101" s="20" t="s">
        <v>33</v>
      </c>
      <c r="G101" s="20" t="s">
        <v>24</v>
      </c>
    </row>
    <row r="102" spans="1:7" x14ac:dyDescent="0.25">
      <c r="A102" s="20" t="s">
        <v>45</v>
      </c>
      <c r="B102" s="21">
        <v>43566</v>
      </c>
      <c r="C102" s="22">
        <f t="shared" si="1"/>
        <v>2019</v>
      </c>
      <c r="D102" s="20" t="s">
        <v>22</v>
      </c>
      <c r="E102" s="23">
        <v>1088</v>
      </c>
      <c r="F102" s="20" t="s">
        <v>33</v>
      </c>
      <c r="G102" s="20" t="s">
        <v>42</v>
      </c>
    </row>
    <row r="103" spans="1:7" x14ac:dyDescent="0.25">
      <c r="A103" s="20" t="s">
        <v>30</v>
      </c>
      <c r="B103" s="21">
        <v>43567</v>
      </c>
      <c r="C103" s="22">
        <f t="shared" si="1"/>
        <v>2019</v>
      </c>
      <c r="D103" s="20" t="s">
        <v>26</v>
      </c>
      <c r="E103" s="23">
        <v>388.92857142857144</v>
      </c>
      <c r="F103" s="20" t="s">
        <v>46</v>
      </c>
      <c r="G103" s="20" t="s">
        <v>29</v>
      </c>
    </row>
    <row r="104" spans="1:7" x14ac:dyDescent="0.25">
      <c r="A104" s="20" t="s">
        <v>48</v>
      </c>
      <c r="B104" s="21">
        <v>43568</v>
      </c>
      <c r="C104" s="22">
        <f t="shared" si="1"/>
        <v>2019</v>
      </c>
      <c r="D104" s="20" t="s">
        <v>22</v>
      </c>
      <c r="E104" s="23">
        <v>1065</v>
      </c>
      <c r="F104" s="20" t="s">
        <v>40</v>
      </c>
      <c r="G104" s="20" t="s">
        <v>42</v>
      </c>
    </row>
    <row r="105" spans="1:7" x14ac:dyDescent="0.25">
      <c r="A105" s="20" t="s">
        <v>49</v>
      </c>
      <c r="B105" s="21">
        <v>43569</v>
      </c>
      <c r="C105" s="22">
        <f t="shared" si="1"/>
        <v>2019</v>
      </c>
      <c r="D105" s="20" t="s">
        <v>26</v>
      </c>
      <c r="E105" s="23">
        <v>159.28571428571428</v>
      </c>
      <c r="F105" s="20" t="s">
        <v>34</v>
      </c>
      <c r="G105" s="20" t="s">
        <v>35</v>
      </c>
    </row>
    <row r="106" spans="1:7" x14ac:dyDescent="0.25">
      <c r="A106" s="20" t="s">
        <v>44</v>
      </c>
      <c r="B106" s="21">
        <v>43570</v>
      </c>
      <c r="C106" s="22">
        <f t="shared" si="1"/>
        <v>2019</v>
      </c>
      <c r="D106" s="20" t="s">
        <v>22</v>
      </c>
      <c r="E106" s="23">
        <v>762</v>
      </c>
      <c r="F106" s="20" t="s">
        <v>33</v>
      </c>
      <c r="G106" s="20" t="s">
        <v>31</v>
      </c>
    </row>
    <row r="107" spans="1:7" x14ac:dyDescent="0.25">
      <c r="A107" s="20" t="s">
        <v>30</v>
      </c>
      <c r="B107" s="21">
        <v>43571</v>
      </c>
      <c r="C107" s="22">
        <f t="shared" si="1"/>
        <v>2019</v>
      </c>
      <c r="D107" s="20" t="s">
        <v>22</v>
      </c>
      <c r="E107" s="23">
        <v>906</v>
      </c>
      <c r="F107" s="20" t="s">
        <v>23</v>
      </c>
      <c r="G107" s="20" t="s">
        <v>35</v>
      </c>
    </row>
    <row r="108" spans="1:7" x14ac:dyDescent="0.25">
      <c r="A108" s="20" t="s">
        <v>50</v>
      </c>
      <c r="B108" s="21">
        <v>43572</v>
      </c>
      <c r="C108" s="22">
        <f t="shared" si="1"/>
        <v>2019</v>
      </c>
      <c r="D108" s="20" t="s">
        <v>26</v>
      </c>
      <c r="E108" s="23">
        <v>328.21428571428567</v>
      </c>
      <c r="F108" s="20" t="s">
        <v>46</v>
      </c>
      <c r="G108" s="20" t="s">
        <v>35</v>
      </c>
    </row>
    <row r="109" spans="1:7" x14ac:dyDescent="0.25">
      <c r="A109" s="20" t="s">
        <v>45</v>
      </c>
      <c r="B109" s="21">
        <v>43573</v>
      </c>
      <c r="C109" s="22">
        <f t="shared" si="1"/>
        <v>2019</v>
      </c>
      <c r="D109" s="20" t="s">
        <v>22</v>
      </c>
      <c r="E109" s="23">
        <v>615</v>
      </c>
      <c r="F109" s="20" t="s">
        <v>33</v>
      </c>
      <c r="G109" s="20" t="s">
        <v>35</v>
      </c>
    </row>
    <row r="110" spans="1:7" x14ac:dyDescent="0.25">
      <c r="A110" s="20" t="s">
        <v>50</v>
      </c>
      <c r="B110" s="21">
        <v>43574</v>
      </c>
      <c r="C110" s="22">
        <f t="shared" si="1"/>
        <v>2019</v>
      </c>
      <c r="D110" s="20" t="s">
        <v>26</v>
      </c>
      <c r="E110" s="23">
        <v>182.14285714285714</v>
      </c>
      <c r="F110" s="20" t="s">
        <v>33</v>
      </c>
      <c r="G110" s="20" t="s">
        <v>29</v>
      </c>
    </row>
    <row r="111" spans="1:7" x14ac:dyDescent="0.25">
      <c r="A111" s="20" t="s">
        <v>45</v>
      </c>
      <c r="B111" s="21">
        <v>43575</v>
      </c>
      <c r="C111" s="22">
        <f t="shared" si="1"/>
        <v>2019</v>
      </c>
      <c r="D111" s="20" t="s">
        <v>22</v>
      </c>
      <c r="E111" s="23">
        <v>600</v>
      </c>
      <c r="F111" s="20" t="s">
        <v>33</v>
      </c>
      <c r="G111" s="20" t="s">
        <v>42</v>
      </c>
    </row>
    <row r="112" spans="1:7" x14ac:dyDescent="0.25">
      <c r="A112" s="20" t="s">
        <v>32</v>
      </c>
      <c r="B112" s="21">
        <v>43576</v>
      </c>
      <c r="C112" s="22">
        <f t="shared" si="1"/>
        <v>2019</v>
      </c>
      <c r="D112" s="20" t="s">
        <v>22</v>
      </c>
      <c r="E112" s="23">
        <v>970</v>
      </c>
      <c r="F112" s="20" t="s">
        <v>33</v>
      </c>
      <c r="G112" s="20" t="s">
        <v>42</v>
      </c>
    </row>
    <row r="113" spans="1:7" x14ac:dyDescent="0.25">
      <c r="A113" s="20" t="s">
        <v>41</v>
      </c>
      <c r="B113" s="21">
        <v>43577</v>
      </c>
      <c r="C113" s="22">
        <f t="shared" si="1"/>
        <v>2019</v>
      </c>
      <c r="D113" s="20" t="s">
        <v>26</v>
      </c>
      <c r="E113" s="23">
        <v>405.71428571428567</v>
      </c>
      <c r="F113" s="20" t="s">
        <v>23</v>
      </c>
      <c r="G113" s="20" t="s">
        <v>29</v>
      </c>
    </row>
    <row r="114" spans="1:7" x14ac:dyDescent="0.25">
      <c r="A114" s="20" t="s">
        <v>43</v>
      </c>
      <c r="B114" s="21">
        <v>43578</v>
      </c>
      <c r="C114" s="22">
        <f t="shared" si="1"/>
        <v>2019</v>
      </c>
      <c r="D114" s="20" t="s">
        <v>22</v>
      </c>
      <c r="E114" s="23">
        <v>744</v>
      </c>
      <c r="F114" s="20" t="s">
        <v>34</v>
      </c>
      <c r="G114" s="20" t="s">
        <v>27</v>
      </c>
    </row>
    <row r="115" spans="1:7" x14ac:dyDescent="0.25">
      <c r="A115" s="20" t="s">
        <v>43</v>
      </c>
      <c r="B115" s="21">
        <v>43579</v>
      </c>
      <c r="C115" s="22">
        <f t="shared" si="1"/>
        <v>2019</v>
      </c>
      <c r="D115" s="20" t="s">
        <v>26</v>
      </c>
      <c r="E115" s="23">
        <v>261.07142857142856</v>
      </c>
      <c r="F115" s="20" t="s">
        <v>34</v>
      </c>
      <c r="G115" s="20" t="s">
        <v>42</v>
      </c>
    </row>
    <row r="116" spans="1:7" x14ac:dyDescent="0.25">
      <c r="A116" s="20" t="s">
        <v>36</v>
      </c>
      <c r="B116" s="21">
        <v>43580</v>
      </c>
      <c r="C116" s="22">
        <f t="shared" si="1"/>
        <v>2019</v>
      </c>
      <c r="D116" s="20" t="s">
        <v>22</v>
      </c>
      <c r="E116" s="23">
        <v>831</v>
      </c>
      <c r="F116" s="20" t="s">
        <v>40</v>
      </c>
      <c r="G116" s="20" t="s">
        <v>24</v>
      </c>
    </row>
    <row r="117" spans="1:7" x14ac:dyDescent="0.25">
      <c r="A117" s="20" t="s">
        <v>50</v>
      </c>
      <c r="B117" s="21">
        <v>43581</v>
      </c>
      <c r="C117" s="22">
        <f t="shared" si="1"/>
        <v>2019</v>
      </c>
      <c r="D117" s="20" t="s">
        <v>22</v>
      </c>
      <c r="E117" s="23">
        <v>875</v>
      </c>
      <c r="F117" s="20" t="s">
        <v>23</v>
      </c>
      <c r="G117" s="20" t="s">
        <v>37</v>
      </c>
    </row>
    <row r="118" spans="1:7" x14ac:dyDescent="0.25">
      <c r="A118" s="20" t="s">
        <v>28</v>
      </c>
      <c r="B118" s="21">
        <v>43582</v>
      </c>
      <c r="C118" s="22">
        <f t="shared" si="1"/>
        <v>2019</v>
      </c>
      <c r="D118" s="20" t="s">
        <v>26</v>
      </c>
      <c r="E118" s="23">
        <v>174.64285714285714</v>
      </c>
      <c r="F118" s="20" t="s">
        <v>34</v>
      </c>
      <c r="G118" s="20" t="s">
        <v>39</v>
      </c>
    </row>
    <row r="119" spans="1:7" x14ac:dyDescent="0.25">
      <c r="A119" s="20" t="s">
        <v>28</v>
      </c>
      <c r="B119" s="21">
        <v>43583</v>
      </c>
      <c r="C119" s="22">
        <f t="shared" si="1"/>
        <v>2019</v>
      </c>
      <c r="D119" s="20" t="s">
        <v>22</v>
      </c>
      <c r="E119" s="23">
        <v>593</v>
      </c>
      <c r="F119" s="20" t="s">
        <v>34</v>
      </c>
      <c r="G119" s="20" t="s">
        <v>39</v>
      </c>
    </row>
    <row r="120" spans="1:7" x14ac:dyDescent="0.25">
      <c r="A120" s="20" t="s">
        <v>36</v>
      </c>
      <c r="B120" s="21">
        <v>43584</v>
      </c>
      <c r="C120" s="22">
        <f t="shared" si="1"/>
        <v>2019</v>
      </c>
      <c r="D120" s="20" t="s">
        <v>26</v>
      </c>
      <c r="E120" s="23">
        <v>423.5714285714285</v>
      </c>
      <c r="F120" s="20" t="s">
        <v>23</v>
      </c>
      <c r="G120" s="20" t="s">
        <v>27</v>
      </c>
    </row>
    <row r="121" spans="1:7" x14ac:dyDescent="0.25">
      <c r="A121" s="20" t="s">
        <v>25</v>
      </c>
      <c r="B121" s="21">
        <v>43585</v>
      </c>
      <c r="C121" s="22">
        <f t="shared" si="1"/>
        <v>2019</v>
      </c>
      <c r="D121" s="20" t="s">
        <v>22</v>
      </c>
      <c r="E121" s="23">
        <v>488</v>
      </c>
      <c r="F121" s="20" t="s">
        <v>46</v>
      </c>
      <c r="G121" s="20" t="s">
        <v>31</v>
      </c>
    </row>
    <row r="122" spans="1:7" x14ac:dyDescent="0.25">
      <c r="A122" s="20" t="s">
        <v>44</v>
      </c>
      <c r="B122" s="21">
        <v>43586</v>
      </c>
      <c r="C122" s="22">
        <f t="shared" si="1"/>
        <v>2019</v>
      </c>
      <c r="D122" s="20" t="s">
        <v>22</v>
      </c>
      <c r="E122" s="23">
        <v>762</v>
      </c>
      <c r="F122" s="20" t="s">
        <v>46</v>
      </c>
      <c r="G122" s="20" t="s">
        <v>42</v>
      </c>
    </row>
    <row r="123" spans="1:7" x14ac:dyDescent="0.25">
      <c r="A123" s="20" t="s">
        <v>45</v>
      </c>
      <c r="B123" s="21">
        <v>43587</v>
      </c>
      <c r="C123" s="22">
        <f t="shared" si="1"/>
        <v>2019</v>
      </c>
      <c r="D123" s="20" t="s">
        <v>26</v>
      </c>
      <c r="E123" s="23">
        <v>271.78571428571428</v>
      </c>
      <c r="F123" s="20" t="s">
        <v>23</v>
      </c>
      <c r="G123" s="20" t="s">
        <v>37</v>
      </c>
    </row>
    <row r="124" spans="1:7" x14ac:dyDescent="0.25">
      <c r="A124" s="20" t="s">
        <v>25</v>
      </c>
      <c r="B124" s="21">
        <v>43588</v>
      </c>
      <c r="C124" s="22">
        <f t="shared" si="1"/>
        <v>2019</v>
      </c>
      <c r="D124" s="20" t="s">
        <v>22</v>
      </c>
      <c r="E124" s="23">
        <v>798</v>
      </c>
      <c r="F124" s="20" t="s">
        <v>33</v>
      </c>
      <c r="G124" s="20" t="s">
        <v>37</v>
      </c>
    </row>
    <row r="125" spans="1:7" x14ac:dyDescent="0.25">
      <c r="A125" s="20" t="s">
        <v>48</v>
      </c>
      <c r="B125" s="21">
        <v>43589</v>
      </c>
      <c r="C125" s="22">
        <f t="shared" si="1"/>
        <v>2019</v>
      </c>
      <c r="D125" s="20" t="s">
        <v>26</v>
      </c>
      <c r="E125" s="23">
        <v>322.14285714285711</v>
      </c>
      <c r="F125" s="20" t="s">
        <v>46</v>
      </c>
      <c r="G125" s="20" t="s">
        <v>31</v>
      </c>
    </row>
    <row r="126" spans="1:7" x14ac:dyDescent="0.25">
      <c r="A126" s="20" t="s">
        <v>25</v>
      </c>
      <c r="B126" s="21">
        <v>43590</v>
      </c>
      <c r="C126" s="22">
        <f t="shared" si="1"/>
        <v>2019</v>
      </c>
      <c r="D126" s="20" t="s">
        <v>22</v>
      </c>
      <c r="E126" s="23">
        <v>1220</v>
      </c>
      <c r="F126" s="20" t="s">
        <v>33</v>
      </c>
      <c r="G126" s="20" t="s">
        <v>24</v>
      </c>
    </row>
    <row r="127" spans="1:7" x14ac:dyDescent="0.25">
      <c r="A127" s="20" t="s">
        <v>25</v>
      </c>
      <c r="B127" s="21">
        <v>43591</v>
      </c>
      <c r="C127" s="22">
        <f t="shared" si="1"/>
        <v>2019</v>
      </c>
      <c r="D127" s="20" t="s">
        <v>22</v>
      </c>
      <c r="E127" s="23">
        <v>578</v>
      </c>
      <c r="F127" s="20" t="s">
        <v>33</v>
      </c>
      <c r="G127" s="20" t="s">
        <v>35</v>
      </c>
    </row>
    <row r="128" spans="1:7" x14ac:dyDescent="0.25">
      <c r="A128" s="20" t="s">
        <v>32</v>
      </c>
      <c r="B128" s="21">
        <v>43592</v>
      </c>
      <c r="C128" s="22">
        <f t="shared" si="1"/>
        <v>2019</v>
      </c>
      <c r="D128" s="20" t="s">
        <v>26</v>
      </c>
      <c r="E128" s="23">
        <v>186.07142857142856</v>
      </c>
      <c r="F128" s="20" t="s">
        <v>34</v>
      </c>
      <c r="G128" s="20" t="s">
        <v>35</v>
      </c>
    </row>
    <row r="129" spans="1:7" x14ac:dyDescent="0.25">
      <c r="A129" s="20" t="s">
        <v>44</v>
      </c>
      <c r="B129" s="21">
        <v>43593</v>
      </c>
      <c r="C129" s="22">
        <f t="shared" si="1"/>
        <v>2019</v>
      </c>
      <c r="D129" s="20" t="s">
        <v>22</v>
      </c>
      <c r="E129" s="23">
        <v>1263</v>
      </c>
      <c r="F129" s="20" t="s">
        <v>33</v>
      </c>
      <c r="G129" s="20" t="s">
        <v>27</v>
      </c>
    </row>
    <row r="130" spans="1:7" x14ac:dyDescent="0.25">
      <c r="A130" s="20" t="s">
        <v>45</v>
      </c>
      <c r="B130" s="21">
        <v>43594</v>
      </c>
      <c r="C130" s="22">
        <f t="shared" si="1"/>
        <v>2019</v>
      </c>
      <c r="D130" s="20" t="s">
        <v>26</v>
      </c>
      <c r="E130" s="23">
        <v>417.5</v>
      </c>
      <c r="F130" s="20" t="s">
        <v>34</v>
      </c>
      <c r="G130" s="20" t="s">
        <v>35</v>
      </c>
    </row>
    <row r="131" spans="1:7" x14ac:dyDescent="0.25">
      <c r="A131" s="20" t="s">
        <v>50</v>
      </c>
      <c r="B131" s="21">
        <v>43595</v>
      </c>
      <c r="C131" s="22">
        <f t="shared" ref="C131:C194" si="2">YEAR(B131)</f>
        <v>2019</v>
      </c>
      <c r="D131" s="20" t="s">
        <v>22</v>
      </c>
      <c r="E131" s="23">
        <v>616</v>
      </c>
      <c r="F131" s="20" t="s">
        <v>34</v>
      </c>
      <c r="G131" s="20" t="s">
        <v>39</v>
      </c>
    </row>
    <row r="132" spans="1:7" x14ac:dyDescent="0.25">
      <c r="A132" s="20" t="s">
        <v>28</v>
      </c>
      <c r="B132" s="21">
        <v>43596</v>
      </c>
      <c r="C132" s="22">
        <f t="shared" si="2"/>
        <v>2019</v>
      </c>
      <c r="D132" s="20" t="s">
        <v>22</v>
      </c>
      <c r="E132" s="23">
        <v>1145</v>
      </c>
      <c r="F132" s="20" t="s">
        <v>33</v>
      </c>
      <c r="G132" s="20" t="s">
        <v>24</v>
      </c>
    </row>
    <row r="133" spans="1:7" x14ac:dyDescent="0.25">
      <c r="A133" s="20" t="s">
        <v>28</v>
      </c>
      <c r="B133" s="21">
        <v>43597</v>
      </c>
      <c r="C133" s="22">
        <f t="shared" si="2"/>
        <v>2019</v>
      </c>
      <c r="D133" s="20" t="s">
        <v>26</v>
      </c>
      <c r="E133" s="23">
        <v>443.5714285714285</v>
      </c>
      <c r="F133" s="20" t="s">
        <v>34</v>
      </c>
      <c r="G133" s="20" t="s">
        <v>42</v>
      </c>
    </row>
    <row r="134" spans="1:7" x14ac:dyDescent="0.25">
      <c r="A134" s="20" t="s">
        <v>47</v>
      </c>
      <c r="B134" s="21">
        <v>43598</v>
      </c>
      <c r="C134" s="22">
        <f t="shared" si="2"/>
        <v>2019</v>
      </c>
      <c r="D134" s="20" t="s">
        <v>22</v>
      </c>
      <c r="E134" s="23">
        <v>412</v>
      </c>
      <c r="F134" s="20" t="s">
        <v>33</v>
      </c>
      <c r="G134" s="20" t="s">
        <v>31</v>
      </c>
    </row>
    <row r="135" spans="1:7" x14ac:dyDescent="0.25">
      <c r="A135" s="20" t="s">
        <v>49</v>
      </c>
      <c r="B135" s="21">
        <v>43599</v>
      </c>
      <c r="C135" s="22">
        <f t="shared" si="2"/>
        <v>2019</v>
      </c>
      <c r="D135" s="20" t="s">
        <v>26</v>
      </c>
      <c r="E135" s="23">
        <v>332.14285714285711</v>
      </c>
      <c r="F135" s="20" t="s">
        <v>33</v>
      </c>
      <c r="G135" s="20" t="s">
        <v>37</v>
      </c>
    </row>
    <row r="136" spans="1:7" x14ac:dyDescent="0.25">
      <c r="A136" s="20" t="s">
        <v>44</v>
      </c>
      <c r="B136" s="21">
        <v>43600</v>
      </c>
      <c r="C136" s="22">
        <f t="shared" si="2"/>
        <v>2019</v>
      </c>
      <c r="D136" s="20" t="s">
        <v>22</v>
      </c>
      <c r="E136" s="23">
        <v>1245</v>
      </c>
      <c r="F136" s="20" t="s">
        <v>34</v>
      </c>
      <c r="G136" s="20" t="s">
        <v>37</v>
      </c>
    </row>
    <row r="137" spans="1:7" x14ac:dyDescent="0.25">
      <c r="A137" s="20" t="s">
        <v>41</v>
      </c>
      <c r="B137" s="21">
        <v>43601</v>
      </c>
      <c r="C137" s="22">
        <f t="shared" si="2"/>
        <v>2019</v>
      </c>
      <c r="D137" s="20" t="s">
        <v>22</v>
      </c>
      <c r="E137" s="23">
        <v>1170</v>
      </c>
      <c r="F137" s="20" t="s">
        <v>46</v>
      </c>
      <c r="G137" s="20" t="s">
        <v>31</v>
      </c>
    </row>
    <row r="138" spans="1:7" x14ac:dyDescent="0.25">
      <c r="A138" s="20" t="s">
        <v>50</v>
      </c>
      <c r="B138" s="21">
        <v>43602</v>
      </c>
      <c r="C138" s="22">
        <f t="shared" si="2"/>
        <v>2019</v>
      </c>
      <c r="D138" s="20" t="s">
        <v>26</v>
      </c>
      <c r="E138" s="23">
        <v>315.35714285714283</v>
      </c>
      <c r="F138" s="20" t="s">
        <v>40</v>
      </c>
      <c r="G138" s="20" t="s">
        <v>29</v>
      </c>
    </row>
    <row r="139" spans="1:7" x14ac:dyDescent="0.25">
      <c r="A139" s="20" t="s">
        <v>38</v>
      </c>
      <c r="B139" s="21">
        <v>43603</v>
      </c>
      <c r="C139" s="22">
        <f t="shared" si="2"/>
        <v>2019</v>
      </c>
      <c r="D139" s="20" t="s">
        <v>22</v>
      </c>
      <c r="E139" s="23">
        <v>873</v>
      </c>
      <c r="F139" s="20" t="s">
        <v>34</v>
      </c>
      <c r="G139" s="20" t="s">
        <v>24</v>
      </c>
    </row>
    <row r="140" spans="1:7" x14ac:dyDescent="0.25">
      <c r="A140" s="20" t="s">
        <v>50</v>
      </c>
      <c r="B140" s="21">
        <v>43604</v>
      </c>
      <c r="C140" s="22">
        <f t="shared" si="2"/>
        <v>2019</v>
      </c>
      <c r="D140" s="20" t="s">
        <v>26</v>
      </c>
      <c r="E140" s="23">
        <v>277.14285714285711</v>
      </c>
      <c r="F140" s="20" t="s">
        <v>23</v>
      </c>
      <c r="G140" s="20" t="s">
        <v>29</v>
      </c>
    </row>
    <row r="141" spans="1:7" x14ac:dyDescent="0.25">
      <c r="A141" s="20" t="s">
        <v>50</v>
      </c>
      <c r="B141" s="21">
        <v>43605</v>
      </c>
      <c r="C141" s="22">
        <f t="shared" si="2"/>
        <v>2019</v>
      </c>
      <c r="D141" s="20" t="s">
        <v>22</v>
      </c>
      <c r="E141" s="23">
        <v>1164</v>
      </c>
      <c r="F141" s="20" t="s">
        <v>23</v>
      </c>
      <c r="G141" s="20" t="s">
        <v>29</v>
      </c>
    </row>
    <row r="142" spans="1:7" x14ac:dyDescent="0.25">
      <c r="A142" s="20" t="s">
        <v>28</v>
      </c>
      <c r="B142" s="21">
        <v>43606</v>
      </c>
      <c r="C142" s="22">
        <f t="shared" si="2"/>
        <v>2019</v>
      </c>
      <c r="D142" s="20" t="s">
        <v>22</v>
      </c>
      <c r="E142" s="23">
        <v>1224</v>
      </c>
      <c r="F142" s="20" t="s">
        <v>33</v>
      </c>
      <c r="G142" s="20" t="s">
        <v>31</v>
      </c>
    </row>
    <row r="143" spans="1:7" x14ac:dyDescent="0.25">
      <c r="A143" s="20" t="s">
        <v>25</v>
      </c>
      <c r="B143" s="21">
        <v>43607</v>
      </c>
      <c r="C143" s="22">
        <f t="shared" si="2"/>
        <v>2019</v>
      </c>
      <c r="D143" s="20" t="s">
        <v>26</v>
      </c>
      <c r="E143" s="23">
        <v>288.21428571428572</v>
      </c>
      <c r="F143" s="20" t="s">
        <v>34</v>
      </c>
      <c r="G143" s="20" t="s">
        <v>42</v>
      </c>
    </row>
    <row r="144" spans="1:7" x14ac:dyDescent="0.25">
      <c r="A144" s="20" t="s">
        <v>50</v>
      </c>
      <c r="B144" s="21">
        <v>43608</v>
      </c>
      <c r="C144" s="22">
        <f t="shared" si="2"/>
        <v>2019</v>
      </c>
      <c r="D144" s="20" t="s">
        <v>22</v>
      </c>
      <c r="E144" s="23">
        <v>1012</v>
      </c>
      <c r="F144" s="20" t="s">
        <v>34</v>
      </c>
      <c r="G144" s="20" t="s">
        <v>27</v>
      </c>
    </row>
    <row r="145" spans="1:7" x14ac:dyDescent="0.25">
      <c r="A145" s="20" t="s">
        <v>32</v>
      </c>
      <c r="B145" s="21">
        <v>43609</v>
      </c>
      <c r="C145" s="22">
        <f t="shared" si="2"/>
        <v>2019</v>
      </c>
      <c r="D145" s="20" t="s">
        <v>26</v>
      </c>
      <c r="E145" s="23">
        <v>290.71428571428572</v>
      </c>
      <c r="F145" s="20" t="s">
        <v>33</v>
      </c>
      <c r="G145" s="20" t="s">
        <v>24</v>
      </c>
    </row>
    <row r="146" spans="1:7" x14ac:dyDescent="0.25">
      <c r="A146" s="20" t="s">
        <v>21</v>
      </c>
      <c r="B146" s="21">
        <v>43610</v>
      </c>
      <c r="C146" s="22">
        <f t="shared" si="2"/>
        <v>2019</v>
      </c>
      <c r="D146" s="20" t="s">
        <v>22</v>
      </c>
      <c r="E146" s="23">
        <v>612</v>
      </c>
      <c r="F146" s="20" t="s">
        <v>33</v>
      </c>
      <c r="G146" s="20" t="s">
        <v>42</v>
      </c>
    </row>
    <row r="147" spans="1:7" x14ac:dyDescent="0.25">
      <c r="A147" s="20" t="s">
        <v>28</v>
      </c>
      <c r="B147" s="21">
        <v>43611</v>
      </c>
      <c r="C147" s="22">
        <f t="shared" si="2"/>
        <v>2019</v>
      </c>
      <c r="D147" s="20" t="s">
        <v>22</v>
      </c>
      <c r="E147" s="23">
        <v>1042</v>
      </c>
      <c r="F147" s="20" t="s">
        <v>46</v>
      </c>
      <c r="G147" s="20" t="s">
        <v>31</v>
      </c>
    </row>
    <row r="148" spans="1:7" x14ac:dyDescent="0.25">
      <c r="A148" s="20" t="s">
        <v>30</v>
      </c>
      <c r="B148" s="21">
        <v>43612</v>
      </c>
      <c r="C148" s="22">
        <f t="shared" si="2"/>
        <v>2019</v>
      </c>
      <c r="D148" s="20" t="s">
        <v>26</v>
      </c>
      <c r="E148" s="23">
        <v>357.14285714285711</v>
      </c>
      <c r="F148" s="20" t="s">
        <v>23</v>
      </c>
      <c r="G148" s="20" t="s">
        <v>37</v>
      </c>
    </row>
    <row r="149" spans="1:7" x14ac:dyDescent="0.25">
      <c r="A149" s="20" t="s">
        <v>36</v>
      </c>
      <c r="B149" s="21">
        <v>43613</v>
      </c>
      <c r="C149" s="22">
        <f t="shared" si="2"/>
        <v>2019</v>
      </c>
      <c r="D149" s="20" t="s">
        <v>22</v>
      </c>
      <c r="E149" s="23">
        <v>908</v>
      </c>
      <c r="F149" s="20" t="s">
        <v>40</v>
      </c>
      <c r="G149" s="20" t="s">
        <v>37</v>
      </c>
    </row>
    <row r="150" spans="1:7" x14ac:dyDescent="0.25">
      <c r="A150" s="20" t="s">
        <v>43</v>
      </c>
      <c r="B150" s="21">
        <v>43614</v>
      </c>
      <c r="C150" s="22">
        <f t="shared" si="2"/>
        <v>2019</v>
      </c>
      <c r="D150" s="20" t="s">
        <v>26</v>
      </c>
      <c r="E150" s="23">
        <v>208.92857142857142</v>
      </c>
      <c r="F150" s="20" t="s">
        <v>23</v>
      </c>
      <c r="G150" s="20" t="s">
        <v>42</v>
      </c>
    </row>
    <row r="151" spans="1:7" x14ac:dyDescent="0.25">
      <c r="A151" s="20" t="s">
        <v>44</v>
      </c>
      <c r="B151" s="21">
        <v>43615</v>
      </c>
      <c r="C151" s="22">
        <f t="shared" si="2"/>
        <v>2019</v>
      </c>
      <c r="D151" s="20" t="s">
        <v>22</v>
      </c>
      <c r="E151" s="23">
        <v>746</v>
      </c>
      <c r="F151" s="20" t="s">
        <v>40</v>
      </c>
      <c r="G151" s="20" t="s">
        <v>24</v>
      </c>
    </row>
    <row r="152" spans="1:7" x14ac:dyDescent="0.25">
      <c r="A152" s="20" t="s">
        <v>50</v>
      </c>
      <c r="B152" s="21">
        <v>43616</v>
      </c>
      <c r="C152" s="22">
        <f t="shared" si="2"/>
        <v>2019</v>
      </c>
      <c r="D152" s="20" t="s">
        <v>22</v>
      </c>
      <c r="E152" s="23">
        <v>436</v>
      </c>
      <c r="F152" s="20" t="s">
        <v>46</v>
      </c>
      <c r="G152" s="20" t="s">
        <v>42</v>
      </c>
    </row>
    <row r="153" spans="1:7" x14ac:dyDescent="0.25">
      <c r="A153" s="20" t="s">
        <v>28</v>
      </c>
      <c r="B153" s="21">
        <v>43617</v>
      </c>
      <c r="C153" s="22">
        <f t="shared" si="2"/>
        <v>2019</v>
      </c>
      <c r="D153" s="20" t="s">
        <v>26</v>
      </c>
      <c r="E153" s="23">
        <v>241.31868131868131</v>
      </c>
      <c r="F153" s="20" t="s">
        <v>34</v>
      </c>
      <c r="G153" s="20" t="s">
        <v>39</v>
      </c>
    </row>
    <row r="154" spans="1:7" x14ac:dyDescent="0.25">
      <c r="A154" s="20" t="s">
        <v>30</v>
      </c>
      <c r="B154" s="21">
        <v>43618</v>
      </c>
      <c r="C154" s="22">
        <f t="shared" si="2"/>
        <v>2019</v>
      </c>
      <c r="D154" s="20" t="s">
        <v>22</v>
      </c>
      <c r="E154" s="23">
        <v>1210</v>
      </c>
      <c r="F154" s="20" t="s">
        <v>46</v>
      </c>
      <c r="G154" s="20" t="s">
        <v>35</v>
      </c>
    </row>
    <row r="155" spans="1:7" x14ac:dyDescent="0.25">
      <c r="A155" s="20" t="s">
        <v>30</v>
      </c>
      <c r="B155" s="21">
        <v>43619</v>
      </c>
      <c r="C155" s="22">
        <f t="shared" si="2"/>
        <v>2019</v>
      </c>
      <c r="D155" s="20" t="s">
        <v>26</v>
      </c>
      <c r="E155" s="23">
        <v>379.34065934065933</v>
      </c>
      <c r="F155" s="20" t="s">
        <v>23</v>
      </c>
      <c r="G155" s="20" t="s">
        <v>29</v>
      </c>
    </row>
    <row r="156" spans="1:7" x14ac:dyDescent="0.25">
      <c r="A156" s="20" t="s">
        <v>48</v>
      </c>
      <c r="B156" s="21">
        <v>43620</v>
      </c>
      <c r="C156" s="22">
        <f t="shared" si="2"/>
        <v>2019</v>
      </c>
      <c r="D156" s="20" t="s">
        <v>22</v>
      </c>
      <c r="E156" s="23">
        <v>1283</v>
      </c>
      <c r="F156" s="20" t="s">
        <v>23</v>
      </c>
      <c r="G156" s="20" t="s">
        <v>29</v>
      </c>
    </row>
    <row r="157" spans="1:7" x14ac:dyDescent="0.25">
      <c r="A157" s="20" t="s">
        <v>45</v>
      </c>
      <c r="B157" s="21">
        <v>43621</v>
      </c>
      <c r="C157" s="22">
        <f t="shared" si="2"/>
        <v>2019</v>
      </c>
      <c r="D157" s="20" t="s">
        <v>26</v>
      </c>
      <c r="E157" s="23">
        <v>563.95604395604391</v>
      </c>
      <c r="F157" s="20" t="s">
        <v>34</v>
      </c>
      <c r="G157" s="20" t="s">
        <v>37</v>
      </c>
    </row>
    <row r="158" spans="1:7" x14ac:dyDescent="0.25">
      <c r="A158" s="20" t="s">
        <v>47</v>
      </c>
      <c r="B158" s="21">
        <v>43622</v>
      </c>
      <c r="C158" s="22">
        <f t="shared" si="2"/>
        <v>2019</v>
      </c>
      <c r="D158" s="20" t="s">
        <v>22</v>
      </c>
      <c r="E158" s="23">
        <v>495</v>
      </c>
      <c r="F158" s="20" t="s">
        <v>23</v>
      </c>
      <c r="G158" s="20" t="s">
        <v>35</v>
      </c>
    </row>
    <row r="159" spans="1:7" x14ac:dyDescent="0.25">
      <c r="A159" s="20" t="s">
        <v>36</v>
      </c>
      <c r="B159" s="21">
        <v>43623</v>
      </c>
      <c r="C159" s="22">
        <f t="shared" si="2"/>
        <v>2019</v>
      </c>
      <c r="D159" s="20" t="s">
        <v>26</v>
      </c>
      <c r="E159" s="23">
        <v>314.72527472527474</v>
      </c>
      <c r="F159" s="20" t="s">
        <v>46</v>
      </c>
      <c r="G159" s="20" t="s">
        <v>31</v>
      </c>
    </row>
    <row r="160" spans="1:7" x14ac:dyDescent="0.25">
      <c r="A160" s="20" t="s">
        <v>21</v>
      </c>
      <c r="B160" s="21">
        <v>43624</v>
      </c>
      <c r="C160" s="22">
        <f t="shared" si="2"/>
        <v>2019</v>
      </c>
      <c r="D160" s="20" t="s">
        <v>22</v>
      </c>
      <c r="E160" s="23">
        <v>428</v>
      </c>
      <c r="F160" s="20" t="s">
        <v>34</v>
      </c>
      <c r="G160" s="20" t="s">
        <v>37</v>
      </c>
    </row>
    <row r="161" spans="1:7" x14ac:dyDescent="0.25">
      <c r="A161" s="20" t="s">
        <v>28</v>
      </c>
      <c r="B161" s="21">
        <v>43625</v>
      </c>
      <c r="C161" s="22">
        <f t="shared" si="2"/>
        <v>2019</v>
      </c>
      <c r="D161" s="20" t="s">
        <v>26</v>
      </c>
      <c r="E161" s="23">
        <v>400.87912087912082</v>
      </c>
      <c r="F161" s="20" t="s">
        <v>40</v>
      </c>
      <c r="G161" s="20" t="s">
        <v>37</v>
      </c>
    </row>
    <row r="162" spans="1:7" x14ac:dyDescent="0.25">
      <c r="A162" s="20" t="s">
        <v>32</v>
      </c>
      <c r="B162" s="21">
        <v>43626</v>
      </c>
      <c r="C162" s="22">
        <f t="shared" si="2"/>
        <v>2019</v>
      </c>
      <c r="D162" s="20" t="s">
        <v>26</v>
      </c>
      <c r="E162" s="23">
        <v>269.01098901098902</v>
      </c>
      <c r="F162" s="20" t="s">
        <v>46</v>
      </c>
      <c r="G162" s="20" t="s">
        <v>42</v>
      </c>
    </row>
    <row r="163" spans="1:7" x14ac:dyDescent="0.25">
      <c r="A163" s="20" t="s">
        <v>38</v>
      </c>
      <c r="B163" s="21">
        <v>43627</v>
      </c>
      <c r="C163" s="22">
        <f t="shared" si="2"/>
        <v>2019</v>
      </c>
      <c r="D163" s="20" t="s">
        <v>22</v>
      </c>
      <c r="E163" s="23">
        <v>1042</v>
      </c>
      <c r="F163" s="20" t="s">
        <v>33</v>
      </c>
      <c r="G163" s="20" t="s">
        <v>24</v>
      </c>
    </row>
    <row r="164" spans="1:7" x14ac:dyDescent="0.25">
      <c r="A164" s="20" t="s">
        <v>51</v>
      </c>
      <c r="B164" s="21">
        <v>43628</v>
      </c>
      <c r="C164" s="22">
        <f t="shared" si="2"/>
        <v>2019</v>
      </c>
      <c r="D164" s="20" t="s">
        <v>26</v>
      </c>
      <c r="E164" s="23">
        <v>512.96703296703299</v>
      </c>
      <c r="F164" s="20" t="s">
        <v>46</v>
      </c>
      <c r="G164" s="20" t="s">
        <v>31</v>
      </c>
    </row>
    <row r="165" spans="1:7" x14ac:dyDescent="0.25">
      <c r="A165" s="20" t="s">
        <v>50</v>
      </c>
      <c r="B165" s="21">
        <v>43629</v>
      </c>
      <c r="C165" s="22">
        <f t="shared" si="2"/>
        <v>2019</v>
      </c>
      <c r="D165" s="20" t="s">
        <v>22</v>
      </c>
      <c r="E165" s="23">
        <v>419</v>
      </c>
      <c r="F165" s="20" t="s">
        <v>46</v>
      </c>
      <c r="G165" s="20" t="s">
        <v>27</v>
      </c>
    </row>
    <row r="166" spans="1:7" x14ac:dyDescent="0.25">
      <c r="A166" s="20" t="s">
        <v>49</v>
      </c>
      <c r="B166" s="21">
        <v>43630</v>
      </c>
      <c r="C166" s="22">
        <f t="shared" si="2"/>
        <v>2019</v>
      </c>
      <c r="D166" s="20" t="s">
        <v>26</v>
      </c>
      <c r="E166" s="23">
        <v>267.25274725274727</v>
      </c>
      <c r="F166" s="20" t="s">
        <v>33</v>
      </c>
      <c r="G166" s="20" t="s">
        <v>42</v>
      </c>
    </row>
    <row r="167" spans="1:7" x14ac:dyDescent="0.25">
      <c r="A167" s="20" t="s">
        <v>50</v>
      </c>
      <c r="B167" s="21">
        <v>43631</v>
      </c>
      <c r="C167" s="22">
        <f t="shared" si="2"/>
        <v>2019</v>
      </c>
      <c r="D167" s="20" t="s">
        <v>26</v>
      </c>
      <c r="E167" s="23">
        <v>254.06593406593404</v>
      </c>
      <c r="F167" s="20" t="s">
        <v>46</v>
      </c>
      <c r="G167" s="20" t="s">
        <v>35</v>
      </c>
    </row>
    <row r="168" spans="1:7" x14ac:dyDescent="0.25">
      <c r="A168" s="20" t="s">
        <v>30</v>
      </c>
      <c r="B168" s="21">
        <v>43632</v>
      </c>
      <c r="C168" s="22">
        <f t="shared" si="2"/>
        <v>2019</v>
      </c>
      <c r="D168" s="20" t="s">
        <v>22</v>
      </c>
      <c r="E168" s="23">
        <v>995</v>
      </c>
      <c r="F168" s="20" t="s">
        <v>40</v>
      </c>
      <c r="G168" s="20" t="s">
        <v>42</v>
      </c>
    </row>
    <row r="169" spans="1:7" x14ac:dyDescent="0.25">
      <c r="A169" s="20" t="s">
        <v>51</v>
      </c>
      <c r="B169" s="21">
        <v>43633</v>
      </c>
      <c r="C169" s="22">
        <f t="shared" si="2"/>
        <v>2019</v>
      </c>
      <c r="D169" s="20" t="s">
        <v>26</v>
      </c>
      <c r="E169" s="23">
        <v>392.08791208791206</v>
      </c>
      <c r="F169" s="20" t="s">
        <v>33</v>
      </c>
      <c r="G169" s="20" t="s">
        <v>29</v>
      </c>
    </row>
    <row r="170" spans="1:7" x14ac:dyDescent="0.25">
      <c r="A170" s="20" t="s">
        <v>41</v>
      </c>
      <c r="B170" s="21">
        <v>43634</v>
      </c>
      <c r="C170" s="22">
        <f t="shared" si="2"/>
        <v>2019</v>
      </c>
      <c r="D170" s="20" t="s">
        <v>22</v>
      </c>
      <c r="E170" s="23">
        <v>571</v>
      </c>
      <c r="F170" s="20" t="s">
        <v>40</v>
      </c>
      <c r="G170" s="20" t="s">
        <v>31</v>
      </c>
    </row>
    <row r="171" spans="1:7" x14ac:dyDescent="0.25">
      <c r="A171" s="20" t="s">
        <v>43</v>
      </c>
      <c r="B171" s="21">
        <v>43635</v>
      </c>
      <c r="C171" s="22">
        <f t="shared" si="2"/>
        <v>2019</v>
      </c>
      <c r="D171" s="20" t="s">
        <v>26</v>
      </c>
      <c r="E171" s="23">
        <v>278.24175824175825</v>
      </c>
      <c r="F171" s="20" t="s">
        <v>33</v>
      </c>
      <c r="G171" s="20" t="s">
        <v>31</v>
      </c>
    </row>
    <row r="172" spans="1:7" x14ac:dyDescent="0.25">
      <c r="A172" s="20" t="s">
        <v>43</v>
      </c>
      <c r="B172" s="21">
        <v>43636</v>
      </c>
      <c r="C172" s="22">
        <f t="shared" si="2"/>
        <v>2019</v>
      </c>
      <c r="D172" s="20" t="s">
        <v>26</v>
      </c>
      <c r="E172" s="23">
        <v>342.41758241758242</v>
      </c>
      <c r="F172" s="20" t="s">
        <v>33</v>
      </c>
      <c r="G172" s="20" t="s">
        <v>27</v>
      </c>
    </row>
    <row r="173" spans="1:7" x14ac:dyDescent="0.25">
      <c r="A173" s="20" t="s">
        <v>38</v>
      </c>
      <c r="B173" s="21">
        <v>43637</v>
      </c>
      <c r="C173" s="22">
        <f t="shared" si="2"/>
        <v>2019</v>
      </c>
      <c r="D173" s="20" t="s">
        <v>22</v>
      </c>
      <c r="E173" s="23">
        <v>990</v>
      </c>
      <c r="F173" s="20" t="s">
        <v>34</v>
      </c>
      <c r="G173" s="20" t="s">
        <v>24</v>
      </c>
    </row>
    <row r="174" spans="1:7" x14ac:dyDescent="0.25">
      <c r="A174" s="20" t="s">
        <v>50</v>
      </c>
      <c r="B174" s="21">
        <v>43638</v>
      </c>
      <c r="C174" s="22">
        <f t="shared" si="2"/>
        <v>2019</v>
      </c>
      <c r="D174" s="20" t="s">
        <v>26</v>
      </c>
      <c r="E174" s="23">
        <v>204.83516483516482</v>
      </c>
      <c r="F174" s="20" t="s">
        <v>46</v>
      </c>
      <c r="G174" s="20" t="s">
        <v>24</v>
      </c>
    </row>
    <row r="175" spans="1:7" x14ac:dyDescent="0.25">
      <c r="A175" s="20" t="s">
        <v>43</v>
      </c>
      <c r="B175" s="21">
        <v>43639</v>
      </c>
      <c r="C175" s="22">
        <f t="shared" si="2"/>
        <v>2019</v>
      </c>
      <c r="D175" s="20" t="s">
        <v>22</v>
      </c>
      <c r="E175" s="23">
        <v>1147</v>
      </c>
      <c r="F175" s="20" t="s">
        <v>46</v>
      </c>
      <c r="G175" s="20" t="s">
        <v>29</v>
      </c>
    </row>
    <row r="176" spans="1:7" x14ac:dyDescent="0.25">
      <c r="A176" s="20" t="s">
        <v>45</v>
      </c>
      <c r="B176" s="21">
        <v>43640</v>
      </c>
      <c r="C176" s="22">
        <f t="shared" si="2"/>
        <v>2019</v>
      </c>
      <c r="D176" s="20" t="s">
        <v>26</v>
      </c>
      <c r="E176" s="23">
        <v>429.01098901098896</v>
      </c>
      <c r="F176" s="20" t="s">
        <v>34</v>
      </c>
      <c r="G176" s="20" t="s">
        <v>35</v>
      </c>
    </row>
    <row r="177" spans="1:7" x14ac:dyDescent="0.25">
      <c r="A177" s="20" t="s">
        <v>47</v>
      </c>
      <c r="B177" s="21">
        <v>43641</v>
      </c>
      <c r="C177" s="22">
        <f t="shared" si="2"/>
        <v>2019</v>
      </c>
      <c r="D177" s="20" t="s">
        <v>26</v>
      </c>
      <c r="E177" s="23">
        <v>307.25274725274727</v>
      </c>
      <c r="F177" s="20" t="s">
        <v>23</v>
      </c>
      <c r="G177" s="20" t="s">
        <v>24</v>
      </c>
    </row>
    <row r="178" spans="1:7" x14ac:dyDescent="0.25">
      <c r="A178" s="20" t="s">
        <v>47</v>
      </c>
      <c r="B178" s="21">
        <v>43642</v>
      </c>
      <c r="C178" s="22">
        <f t="shared" si="2"/>
        <v>2019</v>
      </c>
      <c r="D178" s="20" t="s">
        <v>22</v>
      </c>
      <c r="E178" s="23">
        <v>1020</v>
      </c>
      <c r="F178" s="20" t="s">
        <v>46</v>
      </c>
      <c r="G178" s="20" t="s">
        <v>29</v>
      </c>
    </row>
    <row r="179" spans="1:7" x14ac:dyDescent="0.25">
      <c r="A179" s="20" t="s">
        <v>51</v>
      </c>
      <c r="B179" s="21">
        <v>43643</v>
      </c>
      <c r="C179" s="22">
        <f t="shared" si="2"/>
        <v>2019</v>
      </c>
      <c r="D179" s="20" t="s">
        <v>26</v>
      </c>
      <c r="E179" s="23">
        <v>313.84615384615381</v>
      </c>
      <c r="F179" s="20" t="s">
        <v>34</v>
      </c>
      <c r="G179" s="20" t="s">
        <v>31</v>
      </c>
    </row>
    <row r="180" spans="1:7" x14ac:dyDescent="0.25">
      <c r="A180" s="20" t="s">
        <v>47</v>
      </c>
      <c r="B180" s="21">
        <v>43644</v>
      </c>
      <c r="C180" s="22">
        <f t="shared" si="2"/>
        <v>2019</v>
      </c>
      <c r="D180" s="20" t="s">
        <v>22</v>
      </c>
      <c r="E180" s="23">
        <v>906</v>
      </c>
      <c r="F180" s="20" t="s">
        <v>34</v>
      </c>
      <c r="G180" s="20" t="s">
        <v>31</v>
      </c>
    </row>
    <row r="181" spans="1:7" x14ac:dyDescent="0.25">
      <c r="A181" s="20" t="s">
        <v>41</v>
      </c>
      <c r="B181" s="21">
        <v>43645</v>
      </c>
      <c r="C181" s="22">
        <f t="shared" si="2"/>
        <v>2019</v>
      </c>
      <c r="D181" s="20" t="s">
        <v>26</v>
      </c>
      <c r="E181" s="23">
        <v>185.93406593406593</v>
      </c>
      <c r="F181" s="20" t="s">
        <v>40</v>
      </c>
      <c r="G181" s="20" t="s">
        <v>31</v>
      </c>
    </row>
    <row r="182" spans="1:7" x14ac:dyDescent="0.25">
      <c r="A182" s="20" t="s">
        <v>30</v>
      </c>
      <c r="B182" s="21">
        <v>43646</v>
      </c>
      <c r="C182" s="22">
        <f t="shared" si="2"/>
        <v>2019</v>
      </c>
      <c r="D182" s="20" t="s">
        <v>26</v>
      </c>
      <c r="E182" s="23">
        <v>194.72527472527472</v>
      </c>
      <c r="F182" s="20" t="s">
        <v>34</v>
      </c>
      <c r="G182" s="20" t="s">
        <v>42</v>
      </c>
    </row>
    <row r="183" spans="1:7" x14ac:dyDescent="0.25">
      <c r="A183" s="20" t="s">
        <v>38</v>
      </c>
      <c r="B183" s="21">
        <v>43647</v>
      </c>
      <c r="C183" s="22">
        <f t="shared" si="2"/>
        <v>2019</v>
      </c>
      <c r="D183" s="20" t="s">
        <v>22</v>
      </c>
      <c r="E183" s="23">
        <v>446</v>
      </c>
      <c r="F183" s="20" t="s">
        <v>23</v>
      </c>
      <c r="G183" s="20" t="s">
        <v>24</v>
      </c>
    </row>
    <row r="184" spans="1:7" x14ac:dyDescent="0.25">
      <c r="A184" s="20" t="s">
        <v>47</v>
      </c>
      <c r="B184" s="21">
        <v>43648</v>
      </c>
      <c r="C184" s="22">
        <f t="shared" si="2"/>
        <v>2019</v>
      </c>
      <c r="D184" s="20" t="s">
        <v>26</v>
      </c>
      <c r="E184" s="23">
        <v>361.31868131868129</v>
      </c>
      <c r="F184" s="20" t="s">
        <v>34</v>
      </c>
      <c r="G184" s="20" t="s">
        <v>39</v>
      </c>
    </row>
    <row r="185" spans="1:7" x14ac:dyDescent="0.25">
      <c r="A185" s="20" t="s">
        <v>45</v>
      </c>
      <c r="B185" s="21">
        <v>43649</v>
      </c>
      <c r="C185" s="22">
        <f t="shared" si="2"/>
        <v>2019</v>
      </c>
      <c r="D185" s="20" t="s">
        <v>22</v>
      </c>
      <c r="E185" s="23">
        <v>1154</v>
      </c>
      <c r="F185" s="20" t="s">
        <v>40</v>
      </c>
      <c r="G185" s="20" t="s">
        <v>29</v>
      </c>
    </row>
    <row r="186" spans="1:7" x14ac:dyDescent="0.25">
      <c r="A186" s="20" t="s">
        <v>43</v>
      </c>
      <c r="B186" s="21">
        <v>43650</v>
      </c>
      <c r="C186" s="22">
        <f t="shared" si="2"/>
        <v>2019</v>
      </c>
      <c r="D186" s="20" t="s">
        <v>26</v>
      </c>
      <c r="E186" s="23">
        <v>214.50549450549448</v>
      </c>
      <c r="F186" s="20" t="s">
        <v>23</v>
      </c>
      <c r="G186" s="20" t="s">
        <v>39</v>
      </c>
    </row>
    <row r="187" spans="1:7" x14ac:dyDescent="0.25">
      <c r="A187" s="20" t="s">
        <v>30</v>
      </c>
      <c r="B187" s="21">
        <v>43651</v>
      </c>
      <c r="C187" s="22">
        <f t="shared" si="2"/>
        <v>2019</v>
      </c>
      <c r="D187" s="20" t="s">
        <v>26</v>
      </c>
      <c r="E187" s="23">
        <v>414.50549450549454</v>
      </c>
      <c r="F187" s="20" t="s">
        <v>23</v>
      </c>
      <c r="G187" s="20" t="s">
        <v>37</v>
      </c>
    </row>
    <row r="188" spans="1:7" x14ac:dyDescent="0.25">
      <c r="A188" s="20" t="s">
        <v>44</v>
      </c>
      <c r="B188" s="21">
        <v>43652</v>
      </c>
      <c r="C188" s="22">
        <f t="shared" si="2"/>
        <v>2019</v>
      </c>
      <c r="D188" s="20" t="s">
        <v>22</v>
      </c>
      <c r="E188" s="23">
        <v>432</v>
      </c>
      <c r="F188" s="20" t="s">
        <v>23</v>
      </c>
      <c r="G188" s="20" t="s">
        <v>39</v>
      </c>
    </row>
    <row r="189" spans="1:7" x14ac:dyDescent="0.25">
      <c r="A189" s="20" t="s">
        <v>47</v>
      </c>
      <c r="B189" s="21">
        <v>43653</v>
      </c>
      <c r="C189" s="22">
        <f t="shared" si="2"/>
        <v>2019</v>
      </c>
      <c r="D189" s="20" t="s">
        <v>26</v>
      </c>
      <c r="E189" s="23">
        <v>543.73626373626371</v>
      </c>
      <c r="F189" s="20" t="s">
        <v>34</v>
      </c>
      <c r="G189" s="20" t="s">
        <v>24</v>
      </c>
    </row>
    <row r="190" spans="1:7" x14ac:dyDescent="0.25">
      <c r="A190" s="20" t="s">
        <v>44</v>
      </c>
      <c r="B190" s="21">
        <v>43654</v>
      </c>
      <c r="C190" s="22">
        <f t="shared" si="2"/>
        <v>2019</v>
      </c>
      <c r="D190" s="20" t="s">
        <v>22</v>
      </c>
      <c r="E190" s="23">
        <v>661</v>
      </c>
      <c r="F190" s="20" t="s">
        <v>34</v>
      </c>
      <c r="G190" s="20" t="s">
        <v>37</v>
      </c>
    </row>
    <row r="191" spans="1:7" x14ac:dyDescent="0.25">
      <c r="A191" s="20" t="s">
        <v>21</v>
      </c>
      <c r="B191" s="21">
        <v>43655</v>
      </c>
      <c r="C191" s="22">
        <f t="shared" si="2"/>
        <v>2019</v>
      </c>
      <c r="D191" s="20" t="s">
        <v>26</v>
      </c>
      <c r="E191" s="23">
        <v>396.4835164835165</v>
      </c>
      <c r="F191" s="20" t="s">
        <v>23</v>
      </c>
      <c r="G191" s="20" t="s">
        <v>24</v>
      </c>
    </row>
    <row r="192" spans="1:7" x14ac:dyDescent="0.25">
      <c r="A192" s="20" t="s">
        <v>38</v>
      </c>
      <c r="B192" s="21">
        <v>43656</v>
      </c>
      <c r="C192" s="22">
        <f t="shared" si="2"/>
        <v>2019</v>
      </c>
      <c r="D192" s="20" t="s">
        <v>26</v>
      </c>
      <c r="E192" s="23">
        <v>331.86813186813185</v>
      </c>
      <c r="F192" s="20" t="s">
        <v>33</v>
      </c>
      <c r="G192" s="20" t="s">
        <v>27</v>
      </c>
    </row>
    <row r="193" spans="1:7" x14ac:dyDescent="0.25">
      <c r="A193" s="20" t="s">
        <v>51</v>
      </c>
      <c r="B193" s="21">
        <v>43657</v>
      </c>
      <c r="C193" s="22">
        <f t="shared" si="2"/>
        <v>2019</v>
      </c>
      <c r="D193" s="20" t="s">
        <v>22</v>
      </c>
      <c r="E193" s="23">
        <v>1271</v>
      </c>
      <c r="F193" s="20" t="s">
        <v>33</v>
      </c>
      <c r="G193" s="20" t="s">
        <v>35</v>
      </c>
    </row>
    <row r="194" spans="1:7" x14ac:dyDescent="0.25">
      <c r="A194" s="20" t="s">
        <v>21</v>
      </c>
      <c r="B194" s="21">
        <v>43658</v>
      </c>
      <c r="C194" s="22">
        <f t="shared" si="2"/>
        <v>2019</v>
      </c>
      <c r="D194" s="20" t="s">
        <v>26</v>
      </c>
      <c r="E194" s="23">
        <v>269.01098901098902</v>
      </c>
      <c r="F194" s="20" t="s">
        <v>34</v>
      </c>
      <c r="G194" s="20" t="s">
        <v>37</v>
      </c>
    </row>
    <row r="195" spans="1:7" x14ac:dyDescent="0.25">
      <c r="A195" s="20" t="s">
        <v>21</v>
      </c>
      <c r="B195" s="21">
        <v>43659</v>
      </c>
      <c r="C195" s="22">
        <f t="shared" ref="C195:C258" si="3">YEAR(B195)</f>
        <v>2019</v>
      </c>
      <c r="D195" s="20" t="s">
        <v>22</v>
      </c>
      <c r="E195" s="23">
        <v>816</v>
      </c>
      <c r="F195" s="20" t="s">
        <v>33</v>
      </c>
      <c r="G195" s="20" t="s">
        <v>24</v>
      </c>
    </row>
    <row r="196" spans="1:7" x14ac:dyDescent="0.25">
      <c r="A196" s="20" t="s">
        <v>50</v>
      </c>
      <c r="B196" s="21">
        <v>43660</v>
      </c>
      <c r="C196" s="22">
        <f t="shared" si="3"/>
        <v>2019</v>
      </c>
      <c r="D196" s="20" t="s">
        <v>26</v>
      </c>
      <c r="E196" s="23">
        <v>374.94505494505495</v>
      </c>
      <c r="F196" s="20" t="s">
        <v>33</v>
      </c>
      <c r="G196" s="20" t="s">
        <v>42</v>
      </c>
    </row>
    <row r="197" spans="1:7" x14ac:dyDescent="0.25">
      <c r="A197" s="20" t="s">
        <v>49</v>
      </c>
      <c r="B197" s="21">
        <v>43661</v>
      </c>
      <c r="C197" s="22">
        <f t="shared" si="3"/>
        <v>2019</v>
      </c>
      <c r="D197" s="20" t="s">
        <v>26</v>
      </c>
      <c r="E197" s="23">
        <v>304.17582417582418</v>
      </c>
      <c r="F197" s="20" t="s">
        <v>46</v>
      </c>
      <c r="G197" s="20" t="s">
        <v>39</v>
      </c>
    </row>
    <row r="198" spans="1:7" x14ac:dyDescent="0.25">
      <c r="A198" s="20" t="s">
        <v>51</v>
      </c>
      <c r="B198" s="21">
        <v>43662</v>
      </c>
      <c r="C198" s="22">
        <f t="shared" si="3"/>
        <v>2019</v>
      </c>
      <c r="D198" s="20" t="s">
        <v>22</v>
      </c>
      <c r="E198" s="23">
        <v>736</v>
      </c>
      <c r="F198" s="20" t="s">
        <v>33</v>
      </c>
      <c r="G198" s="20" t="s">
        <v>29</v>
      </c>
    </row>
    <row r="199" spans="1:7" x14ac:dyDescent="0.25">
      <c r="A199" s="20" t="s">
        <v>48</v>
      </c>
      <c r="B199" s="21">
        <v>43663</v>
      </c>
      <c r="C199" s="22">
        <f t="shared" si="3"/>
        <v>2019</v>
      </c>
      <c r="D199" s="20" t="s">
        <v>26</v>
      </c>
      <c r="E199" s="23">
        <v>547.69230769230762</v>
      </c>
      <c r="F199" s="20" t="s">
        <v>23</v>
      </c>
      <c r="G199" s="20" t="s">
        <v>39</v>
      </c>
    </row>
    <row r="200" spans="1:7" x14ac:dyDescent="0.25">
      <c r="A200" s="20" t="s">
        <v>50</v>
      </c>
      <c r="B200" s="21">
        <v>43664</v>
      </c>
      <c r="C200" s="22">
        <f t="shared" si="3"/>
        <v>2019</v>
      </c>
      <c r="D200" s="20" t="s">
        <v>22</v>
      </c>
      <c r="E200" s="23">
        <v>528</v>
      </c>
      <c r="F200" s="20" t="s">
        <v>40</v>
      </c>
      <c r="G200" s="20" t="s">
        <v>24</v>
      </c>
    </row>
    <row r="201" spans="1:7" x14ac:dyDescent="0.25">
      <c r="A201" s="20" t="s">
        <v>43</v>
      </c>
      <c r="B201" s="21">
        <v>43665</v>
      </c>
      <c r="C201" s="22">
        <f t="shared" si="3"/>
        <v>2019</v>
      </c>
      <c r="D201" s="20" t="s">
        <v>26</v>
      </c>
      <c r="E201" s="23">
        <v>338.46153846153845</v>
      </c>
      <c r="F201" s="20" t="s">
        <v>34</v>
      </c>
      <c r="G201" s="20" t="s">
        <v>37</v>
      </c>
    </row>
    <row r="202" spans="1:7" x14ac:dyDescent="0.25">
      <c r="A202" s="20" t="s">
        <v>25</v>
      </c>
      <c r="B202" s="21">
        <v>43666</v>
      </c>
      <c r="C202" s="22">
        <f t="shared" si="3"/>
        <v>2019</v>
      </c>
      <c r="D202" s="20" t="s">
        <v>26</v>
      </c>
      <c r="E202" s="23">
        <v>459.78021978021974</v>
      </c>
      <c r="F202" s="20" t="s">
        <v>46</v>
      </c>
      <c r="G202" s="20" t="s">
        <v>24</v>
      </c>
    </row>
    <row r="203" spans="1:7" x14ac:dyDescent="0.25">
      <c r="A203" s="20" t="s">
        <v>47</v>
      </c>
      <c r="B203" s="21">
        <v>43667</v>
      </c>
      <c r="C203" s="22">
        <f t="shared" si="3"/>
        <v>2019</v>
      </c>
      <c r="D203" s="20" t="s">
        <v>22</v>
      </c>
      <c r="E203" s="23">
        <v>863</v>
      </c>
      <c r="F203" s="20" t="s">
        <v>33</v>
      </c>
      <c r="G203" s="20" t="s">
        <v>35</v>
      </c>
    </row>
    <row r="204" spans="1:7" x14ac:dyDescent="0.25">
      <c r="A204" s="20" t="s">
        <v>43</v>
      </c>
      <c r="B204" s="21">
        <v>43668</v>
      </c>
      <c r="C204" s="22">
        <f t="shared" si="3"/>
        <v>2019</v>
      </c>
      <c r="D204" s="20" t="s">
        <v>26</v>
      </c>
      <c r="E204" s="23">
        <v>292.74725274725273</v>
      </c>
      <c r="F204" s="20" t="s">
        <v>40</v>
      </c>
      <c r="G204" s="20" t="s">
        <v>35</v>
      </c>
    </row>
    <row r="205" spans="1:7" x14ac:dyDescent="0.25">
      <c r="A205" s="20" t="s">
        <v>49</v>
      </c>
      <c r="B205" s="21">
        <v>43669</v>
      </c>
      <c r="C205" s="22">
        <f t="shared" si="3"/>
        <v>2019</v>
      </c>
      <c r="D205" s="20" t="s">
        <v>22</v>
      </c>
      <c r="E205" s="23">
        <v>1162</v>
      </c>
      <c r="F205" s="20" t="s">
        <v>34</v>
      </c>
      <c r="G205" s="20" t="s">
        <v>35</v>
      </c>
    </row>
    <row r="206" spans="1:7" x14ac:dyDescent="0.25">
      <c r="A206" s="20" t="s">
        <v>32</v>
      </c>
      <c r="B206" s="21">
        <v>43670</v>
      </c>
      <c r="C206" s="22">
        <f t="shared" si="3"/>
        <v>2019</v>
      </c>
      <c r="D206" s="20" t="s">
        <v>26</v>
      </c>
      <c r="E206" s="23">
        <v>374.94505494505495</v>
      </c>
      <c r="F206" s="20" t="s">
        <v>46</v>
      </c>
      <c r="G206" s="20" t="s">
        <v>24</v>
      </c>
    </row>
    <row r="207" spans="1:7" x14ac:dyDescent="0.25">
      <c r="A207" s="20" t="s">
        <v>45</v>
      </c>
      <c r="B207" s="21">
        <v>43671</v>
      </c>
      <c r="C207" s="22">
        <f t="shared" si="3"/>
        <v>2019</v>
      </c>
      <c r="D207" s="20" t="s">
        <v>26</v>
      </c>
      <c r="E207" s="23">
        <v>196.92307692307691</v>
      </c>
      <c r="F207" s="20" t="s">
        <v>23</v>
      </c>
      <c r="G207" s="20" t="s">
        <v>29</v>
      </c>
    </row>
    <row r="208" spans="1:7" x14ac:dyDescent="0.25">
      <c r="A208" s="20" t="s">
        <v>28</v>
      </c>
      <c r="B208" s="21">
        <v>43672</v>
      </c>
      <c r="C208" s="22">
        <f t="shared" si="3"/>
        <v>2019</v>
      </c>
      <c r="D208" s="20" t="s">
        <v>22</v>
      </c>
      <c r="E208" s="23">
        <v>960</v>
      </c>
      <c r="F208" s="20" t="s">
        <v>33</v>
      </c>
      <c r="G208" s="20" t="s">
        <v>31</v>
      </c>
    </row>
    <row r="209" spans="1:7" x14ac:dyDescent="0.25">
      <c r="A209" s="20" t="s">
        <v>43</v>
      </c>
      <c r="B209" s="21">
        <v>43673</v>
      </c>
      <c r="C209" s="22">
        <f t="shared" si="3"/>
        <v>2019</v>
      </c>
      <c r="D209" s="20" t="s">
        <v>26</v>
      </c>
      <c r="E209" s="23">
        <v>543.73626373626371</v>
      </c>
      <c r="F209" s="20" t="s">
        <v>23</v>
      </c>
      <c r="G209" s="20" t="s">
        <v>42</v>
      </c>
    </row>
    <row r="210" spans="1:7" x14ac:dyDescent="0.25">
      <c r="A210" s="20" t="s">
        <v>36</v>
      </c>
      <c r="B210" s="21">
        <v>43674</v>
      </c>
      <c r="C210" s="22">
        <f t="shared" si="3"/>
        <v>2019</v>
      </c>
      <c r="D210" s="20" t="s">
        <v>22</v>
      </c>
      <c r="E210" s="23">
        <v>1089</v>
      </c>
      <c r="F210" s="20" t="s">
        <v>23</v>
      </c>
      <c r="G210" s="20" t="s">
        <v>29</v>
      </c>
    </row>
    <row r="211" spans="1:7" x14ac:dyDescent="0.25">
      <c r="A211" s="20" t="s">
        <v>38</v>
      </c>
      <c r="B211" s="21">
        <v>43675</v>
      </c>
      <c r="C211" s="22">
        <f t="shared" si="3"/>
        <v>2019</v>
      </c>
      <c r="D211" s="20" t="s">
        <v>26</v>
      </c>
      <c r="E211" s="23">
        <v>450.10989010989005</v>
      </c>
      <c r="F211" s="20" t="s">
        <v>46</v>
      </c>
      <c r="G211" s="20" t="s">
        <v>31</v>
      </c>
    </row>
    <row r="212" spans="1:7" x14ac:dyDescent="0.25">
      <c r="A212" s="20" t="s">
        <v>28</v>
      </c>
      <c r="B212" s="21">
        <v>43676</v>
      </c>
      <c r="C212" s="22">
        <f t="shared" si="3"/>
        <v>2019</v>
      </c>
      <c r="D212" s="20" t="s">
        <v>26</v>
      </c>
      <c r="E212" s="23">
        <v>287.47252747252747</v>
      </c>
      <c r="F212" s="20" t="s">
        <v>40</v>
      </c>
      <c r="G212" s="20" t="s">
        <v>29</v>
      </c>
    </row>
    <row r="213" spans="1:7" x14ac:dyDescent="0.25">
      <c r="A213" s="20" t="s">
        <v>41</v>
      </c>
      <c r="B213" s="21">
        <v>43677</v>
      </c>
      <c r="C213" s="22">
        <f t="shared" si="3"/>
        <v>2019</v>
      </c>
      <c r="D213" s="20" t="s">
        <v>22</v>
      </c>
      <c r="E213" s="23">
        <v>705</v>
      </c>
      <c r="F213" s="20" t="s">
        <v>23</v>
      </c>
      <c r="G213" s="20" t="s">
        <v>39</v>
      </c>
    </row>
    <row r="214" spans="1:7" x14ac:dyDescent="0.25">
      <c r="A214" s="20" t="s">
        <v>38</v>
      </c>
      <c r="B214" s="21">
        <v>43678</v>
      </c>
      <c r="C214" s="22">
        <f t="shared" si="3"/>
        <v>2019</v>
      </c>
      <c r="D214" s="20" t="s">
        <v>26</v>
      </c>
      <c r="E214" s="23">
        <v>222.41758241758242</v>
      </c>
      <c r="F214" s="20" t="s">
        <v>46</v>
      </c>
      <c r="G214" s="20" t="s">
        <v>31</v>
      </c>
    </row>
    <row r="215" spans="1:7" x14ac:dyDescent="0.25">
      <c r="A215" s="20" t="s">
        <v>50</v>
      </c>
      <c r="B215" s="21">
        <v>43679</v>
      </c>
      <c r="C215" s="22">
        <f t="shared" si="3"/>
        <v>2019</v>
      </c>
      <c r="D215" s="20" t="s">
        <v>22</v>
      </c>
      <c r="E215" s="23">
        <v>868</v>
      </c>
      <c r="F215" s="20" t="s">
        <v>33</v>
      </c>
      <c r="G215" s="20" t="s">
        <v>39</v>
      </c>
    </row>
    <row r="216" spans="1:7" x14ac:dyDescent="0.25">
      <c r="A216" s="20" t="s">
        <v>25</v>
      </c>
      <c r="B216" s="21">
        <v>43680</v>
      </c>
      <c r="C216" s="22">
        <f t="shared" si="3"/>
        <v>2019</v>
      </c>
      <c r="D216" s="20" t="s">
        <v>26</v>
      </c>
      <c r="E216" s="23">
        <v>353.4065934065934</v>
      </c>
      <c r="F216" s="20" t="s">
        <v>46</v>
      </c>
      <c r="G216" s="20" t="s">
        <v>31</v>
      </c>
    </row>
    <row r="217" spans="1:7" x14ac:dyDescent="0.25">
      <c r="A217" s="20" t="s">
        <v>41</v>
      </c>
      <c r="B217" s="21">
        <v>43681</v>
      </c>
      <c r="C217" s="22">
        <f t="shared" si="3"/>
        <v>2019</v>
      </c>
      <c r="D217" s="20" t="s">
        <v>26</v>
      </c>
      <c r="E217" s="23">
        <v>312.52747252747253</v>
      </c>
      <c r="F217" s="20" t="s">
        <v>23</v>
      </c>
      <c r="G217" s="20" t="s">
        <v>37</v>
      </c>
    </row>
    <row r="218" spans="1:7" x14ac:dyDescent="0.25">
      <c r="A218" s="20" t="s">
        <v>30</v>
      </c>
      <c r="B218" s="21">
        <v>43682</v>
      </c>
      <c r="C218" s="22">
        <f t="shared" si="3"/>
        <v>2019</v>
      </c>
      <c r="D218" s="20" t="s">
        <v>22</v>
      </c>
      <c r="E218" s="23">
        <v>826</v>
      </c>
      <c r="F218" s="20" t="s">
        <v>46</v>
      </c>
      <c r="G218" s="20" t="s">
        <v>29</v>
      </c>
    </row>
    <row r="219" spans="1:7" x14ac:dyDescent="0.25">
      <c r="A219" s="20" t="s">
        <v>30</v>
      </c>
      <c r="B219" s="21">
        <v>43683</v>
      </c>
      <c r="C219" s="22">
        <f t="shared" si="3"/>
        <v>2019</v>
      </c>
      <c r="D219" s="20" t="s">
        <v>26</v>
      </c>
      <c r="E219" s="23">
        <v>311.20879120879118</v>
      </c>
      <c r="F219" s="20" t="s">
        <v>46</v>
      </c>
      <c r="G219" s="20" t="s">
        <v>24</v>
      </c>
    </row>
    <row r="220" spans="1:7" x14ac:dyDescent="0.25">
      <c r="A220" s="20" t="s">
        <v>41</v>
      </c>
      <c r="B220" s="21">
        <v>43684</v>
      </c>
      <c r="C220" s="22">
        <f t="shared" si="3"/>
        <v>2019</v>
      </c>
      <c r="D220" s="20" t="s">
        <v>22</v>
      </c>
      <c r="E220" s="23">
        <v>1133</v>
      </c>
      <c r="F220" s="20" t="s">
        <v>40</v>
      </c>
      <c r="G220" s="20" t="s">
        <v>39</v>
      </c>
    </row>
    <row r="221" spans="1:7" x14ac:dyDescent="0.25">
      <c r="A221" s="20" t="s">
        <v>32</v>
      </c>
      <c r="B221" s="21">
        <v>43685</v>
      </c>
      <c r="C221" s="22">
        <f t="shared" si="3"/>
        <v>2019</v>
      </c>
      <c r="D221" s="20" t="s">
        <v>26</v>
      </c>
      <c r="E221" s="23">
        <v>197.36263736263734</v>
      </c>
      <c r="F221" s="20" t="s">
        <v>40</v>
      </c>
      <c r="G221" s="20" t="s">
        <v>35</v>
      </c>
    </row>
    <row r="222" spans="1:7" x14ac:dyDescent="0.25">
      <c r="A222" s="20" t="s">
        <v>47</v>
      </c>
      <c r="B222" s="21">
        <v>43686</v>
      </c>
      <c r="C222" s="22">
        <f t="shared" si="3"/>
        <v>2019</v>
      </c>
      <c r="D222" s="20" t="s">
        <v>26</v>
      </c>
      <c r="E222" s="23">
        <v>542.41758241758237</v>
      </c>
      <c r="F222" s="20" t="s">
        <v>33</v>
      </c>
      <c r="G222" s="20" t="s">
        <v>29</v>
      </c>
    </row>
    <row r="223" spans="1:7" x14ac:dyDescent="0.25">
      <c r="A223" s="20" t="s">
        <v>50</v>
      </c>
      <c r="B223" s="21">
        <v>43687</v>
      </c>
      <c r="C223" s="22">
        <f t="shared" si="3"/>
        <v>2019</v>
      </c>
      <c r="D223" s="20" t="s">
        <v>22</v>
      </c>
      <c r="E223" s="23">
        <v>958</v>
      </c>
      <c r="F223" s="20" t="s">
        <v>34</v>
      </c>
      <c r="G223" s="20" t="s">
        <v>29</v>
      </c>
    </row>
    <row r="224" spans="1:7" x14ac:dyDescent="0.25">
      <c r="A224" s="20" t="s">
        <v>51</v>
      </c>
      <c r="B224" s="21">
        <v>43688</v>
      </c>
      <c r="C224" s="22">
        <f t="shared" si="3"/>
        <v>2019</v>
      </c>
      <c r="D224" s="20" t="s">
        <v>26</v>
      </c>
      <c r="E224" s="23">
        <v>512.96703296703299</v>
      </c>
      <c r="F224" s="20" t="s">
        <v>33</v>
      </c>
      <c r="G224" s="20" t="s">
        <v>42</v>
      </c>
    </row>
    <row r="225" spans="1:7" x14ac:dyDescent="0.25">
      <c r="A225" s="20" t="s">
        <v>48</v>
      </c>
      <c r="B225" s="21">
        <v>43689</v>
      </c>
      <c r="C225" s="22">
        <f t="shared" si="3"/>
        <v>2019</v>
      </c>
      <c r="D225" s="20" t="s">
        <v>22</v>
      </c>
      <c r="E225" s="23">
        <v>1251</v>
      </c>
      <c r="F225" s="20" t="s">
        <v>46</v>
      </c>
      <c r="G225" s="20" t="s">
        <v>42</v>
      </c>
    </row>
    <row r="226" spans="1:7" x14ac:dyDescent="0.25">
      <c r="A226" s="20" t="s">
        <v>51</v>
      </c>
      <c r="B226" s="21">
        <v>43690</v>
      </c>
      <c r="C226" s="22">
        <f t="shared" si="3"/>
        <v>2019</v>
      </c>
      <c r="D226" s="20" t="s">
        <v>26</v>
      </c>
      <c r="E226" s="23">
        <v>226.37362637362637</v>
      </c>
      <c r="F226" s="20" t="s">
        <v>34</v>
      </c>
      <c r="G226" s="20" t="s">
        <v>31</v>
      </c>
    </row>
    <row r="227" spans="1:7" x14ac:dyDescent="0.25">
      <c r="A227" s="20" t="s">
        <v>43</v>
      </c>
      <c r="B227" s="21">
        <v>43691</v>
      </c>
      <c r="C227" s="22">
        <f t="shared" si="3"/>
        <v>2019</v>
      </c>
      <c r="D227" s="20" t="s">
        <v>26</v>
      </c>
      <c r="E227" s="23">
        <v>563.07692307692309</v>
      </c>
      <c r="F227" s="20" t="s">
        <v>33</v>
      </c>
      <c r="G227" s="20" t="s">
        <v>24</v>
      </c>
    </row>
    <row r="228" spans="1:7" x14ac:dyDescent="0.25">
      <c r="A228" s="20" t="s">
        <v>43</v>
      </c>
      <c r="B228" s="21">
        <v>43692</v>
      </c>
      <c r="C228" s="22">
        <f t="shared" si="3"/>
        <v>2019</v>
      </c>
      <c r="D228" s="20" t="s">
        <v>22</v>
      </c>
      <c r="E228" s="23">
        <v>445</v>
      </c>
      <c r="F228" s="20" t="s">
        <v>33</v>
      </c>
      <c r="G228" s="20" t="s">
        <v>35</v>
      </c>
    </row>
    <row r="229" spans="1:7" x14ac:dyDescent="0.25">
      <c r="A229" s="20" t="s">
        <v>43</v>
      </c>
      <c r="B229" s="21">
        <v>43693</v>
      </c>
      <c r="C229" s="22">
        <f t="shared" si="3"/>
        <v>2019</v>
      </c>
      <c r="D229" s="20" t="s">
        <v>26</v>
      </c>
      <c r="E229" s="23">
        <v>328.35164835164829</v>
      </c>
      <c r="F229" s="20" t="s">
        <v>46</v>
      </c>
      <c r="G229" s="20" t="s">
        <v>27</v>
      </c>
    </row>
    <row r="230" spans="1:7" x14ac:dyDescent="0.25">
      <c r="A230" s="20" t="s">
        <v>28</v>
      </c>
      <c r="B230" s="21">
        <v>43694</v>
      </c>
      <c r="C230" s="22">
        <f t="shared" si="3"/>
        <v>2019</v>
      </c>
      <c r="D230" s="20" t="s">
        <v>22</v>
      </c>
      <c r="E230" s="23">
        <v>1048</v>
      </c>
      <c r="F230" s="20" t="s">
        <v>46</v>
      </c>
      <c r="G230" s="20" t="s">
        <v>29</v>
      </c>
    </row>
    <row r="231" spans="1:7" x14ac:dyDescent="0.25">
      <c r="A231" s="20" t="s">
        <v>47</v>
      </c>
      <c r="B231" s="21">
        <v>43695</v>
      </c>
      <c r="C231" s="22">
        <f t="shared" si="3"/>
        <v>2019</v>
      </c>
      <c r="D231" s="20" t="s">
        <v>26</v>
      </c>
      <c r="E231" s="23">
        <v>320.87912087912088</v>
      </c>
      <c r="F231" s="20" t="s">
        <v>34</v>
      </c>
      <c r="G231" s="20" t="s">
        <v>24</v>
      </c>
    </row>
    <row r="232" spans="1:7" x14ac:dyDescent="0.25">
      <c r="A232" s="20" t="s">
        <v>50</v>
      </c>
      <c r="B232" s="21">
        <v>43696</v>
      </c>
      <c r="C232" s="22">
        <f t="shared" si="3"/>
        <v>2019</v>
      </c>
      <c r="D232" s="20" t="s">
        <v>26</v>
      </c>
      <c r="E232" s="23">
        <v>398.24175824175819</v>
      </c>
      <c r="F232" s="20" t="s">
        <v>46</v>
      </c>
      <c r="G232" s="20" t="s">
        <v>27</v>
      </c>
    </row>
    <row r="233" spans="1:7" x14ac:dyDescent="0.25">
      <c r="A233" s="20" t="s">
        <v>28</v>
      </c>
      <c r="B233" s="21">
        <v>43697</v>
      </c>
      <c r="C233" s="22">
        <f t="shared" si="3"/>
        <v>2019</v>
      </c>
      <c r="D233" s="20" t="s">
        <v>22</v>
      </c>
      <c r="E233" s="23">
        <v>1013</v>
      </c>
      <c r="F233" s="20" t="s">
        <v>46</v>
      </c>
      <c r="G233" s="20" t="s">
        <v>24</v>
      </c>
    </row>
    <row r="234" spans="1:7" x14ac:dyDescent="0.25">
      <c r="A234" s="20" t="s">
        <v>38</v>
      </c>
      <c r="B234" s="21">
        <v>43698</v>
      </c>
      <c r="C234" s="22">
        <f t="shared" si="3"/>
        <v>2019</v>
      </c>
      <c r="D234" s="20" t="s">
        <v>26</v>
      </c>
      <c r="E234" s="23">
        <v>310.76923076923077</v>
      </c>
      <c r="F234" s="20" t="s">
        <v>40</v>
      </c>
      <c r="G234" s="20" t="s">
        <v>37</v>
      </c>
    </row>
    <row r="235" spans="1:7" x14ac:dyDescent="0.25">
      <c r="A235" s="20" t="s">
        <v>36</v>
      </c>
      <c r="B235" s="21">
        <v>43699</v>
      </c>
      <c r="C235" s="22">
        <f t="shared" si="3"/>
        <v>2019</v>
      </c>
      <c r="D235" s="20" t="s">
        <v>22</v>
      </c>
      <c r="E235" s="23">
        <v>683</v>
      </c>
      <c r="F235" s="20" t="s">
        <v>33</v>
      </c>
      <c r="G235" s="20" t="s">
        <v>24</v>
      </c>
    </row>
    <row r="236" spans="1:7" x14ac:dyDescent="0.25">
      <c r="A236" s="20" t="s">
        <v>36</v>
      </c>
      <c r="B236" s="21">
        <v>43700</v>
      </c>
      <c r="C236" s="22">
        <f t="shared" si="3"/>
        <v>2019</v>
      </c>
      <c r="D236" s="20" t="s">
        <v>26</v>
      </c>
      <c r="E236" s="23">
        <v>462.85714285714278</v>
      </c>
      <c r="F236" s="20" t="s">
        <v>34</v>
      </c>
      <c r="G236" s="20" t="s">
        <v>35</v>
      </c>
    </row>
    <row r="237" spans="1:7" x14ac:dyDescent="0.25">
      <c r="A237" s="20" t="s">
        <v>38</v>
      </c>
      <c r="B237" s="21">
        <v>43701</v>
      </c>
      <c r="C237" s="22">
        <f t="shared" si="3"/>
        <v>2019</v>
      </c>
      <c r="D237" s="20" t="s">
        <v>26</v>
      </c>
      <c r="E237" s="23">
        <v>305.93406593406593</v>
      </c>
      <c r="F237" s="20" t="s">
        <v>33</v>
      </c>
      <c r="G237" s="20" t="s">
        <v>27</v>
      </c>
    </row>
    <row r="238" spans="1:7" x14ac:dyDescent="0.25">
      <c r="A238" s="20" t="s">
        <v>44</v>
      </c>
      <c r="B238" s="21">
        <v>43702</v>
      </c>
      <c r="C238" s="22">
        <f t="shared" si="3"/>
        <v>2019</v>
      </c>
      <c r="D238" s="20" t="s">
        <v>22</v>
      </c>
      <c r="E238" s="23">
        <v>1027</v>
      </c>
      <c r="F238" s="20" t="s">
        <v>46</v>
      </c>
      <c r="G238" s="20" t="s">
        <v>35</v>
      </c>
    </row>
    <row r="239" spans="1:7" x14ac:dyDescent="0.25">
      <c r="A239" s="20" t="s">
        <v>43</v>
      </c>
      <c r="B239" s="21">
        <v>43703</v>
      </c>
      <c r="C239" s="22">
        <f t="shared" si="3"/>
        <v>2019</v>
      </c>
      <c r="D239" s="20" t="s">
        <v>26</v>
      </c>
      <c r="E239" s="23">
        <v>243.5164835164835</v>
      </c>
      <c r="F239" s="20" t="s">
        <v>33</v>
      </c>
      <c r="G239" s="20" t="s">
        <v>37</v>
      </c>
    </row>
    <row r="240" spans="1:7" x14ac:dyDescent="0.25">
      <c r="A240" s="20" t="s">
        <v>25</v>
      </c>
      <c r="B240" s="21">
        <v>43704</v>
      </c>
      <c r="C240" s="22">
        <f t="shared" si="3"/>
        <v>2019</v>
      </c>
      <c r="D240" s="20" t="s">
        <v>22</v>
      </c>
      <c r="E240" s="23">
        <v>424</v>
      </c>
      <c r="F240" s="20" t="s">
        <v>33</v>
      </c>
      <c r="G240" s="20" t="s">
        <v>42</v>
      </c>
    </row>
    <row r="241" spans="1:7" x14ac:dyDescent="0.25">
      <c r="A241" s="20" t="s">
        <v>36</v>
      </c>
      <c r="B241" s="21">
        <v>43705</v>
      </c>
      <c r="C241" s="22">
        <f t="shared" si="3"/>
        <v>2019</v>
      </c>
      <c r="D241" s="20" t="s">
        <v>26</v>
      </c>
      <c r="E241" s="23">
        <v>356.4835164835165</v>
      </c>
      <c r="F241" s="20" t="s">
        <v>34</v>
      </c>
      <c r="G241" s="20" t="s">
        <v>24</v>
      </c>
    </row>
    <row r="242" spans="1:7" x14ac:dyDescent="0.25">
      <c r="A242" s="20" t="s">
        <v>45</v>
      </c>
      <c r="B242" s="21">
        <v>43706</v>
      </c>
      <c r="C242" s="22">
        <f t="shared" si="3"/>
        <v>2019</v>
      </c>
      <c r="D242" s="20" t="s">
        <v>26</v>
      </c>
      <c r="E242" s="23">
        <v>304.17582417582418</v>
      </c>
      <c r="F242" s="20" t="s">
        <v>33</v>
      </c>
      <c r="G242" s="20" t="s">
        <v>31</v>
      </c>
    </row>
    <row r="243" spans="1:7" x14ac:dyDescent="0.25">
      <c r="A243" s="20" t="s">
        <v>50</v>
      </c>
      <c r="B243" s="21">
        <v>43707</v>
      </c>
      <c r="C243" s="22">
        <f t="shared" si="3"/>
        <v>2019</v>
      </c>
      <c r="D243" s="20" t="s">
        <v>22</v>
      </c>
      <c r="E243" s="23">
        <v>1270</v>
      </c>
      <c r="F243" s="20" t="s">
        <v>40</v>
      </c>
      <c r="G243" s="20" t="s">
        <v>35</v>
      </c>
    </row>
    <row r="244" spans="1:7" x14ac:dyDescent="0.25">
      <c r="A244" s="20" t="s">
        <v>44</v>
      </c>
      <c r="B244" s="21">
        <v>43708</v>
      </c>
      <c r="C244" s="22">
        <f t="shared" si="3"/>
        <v>2019</v>
      </c>
      <c r="D244" s="20" t="s">
        <v>26</v>
      </c>
      <c r="E244" s="23">
        <v>388.13186813186809</v>
      </c>
      <c r="F244" s="20" t="s">
        <v>23</v>
      </c>
      <c r="G244" s="20" t="s">
        <v>24</v>
      </c>
    </row>
    <row r="245" spans="1:7" x14ac:dyDescent="0.25">
      <c r="A245" s="20" t="s">
        <v>50</v>
      </c>
      <c r="B245" s="21">
        <v>43709</v>
      </c>
      <c r="C245" s="22">
        <f t="shared" si="3"/>
        <v>2019</v>
      </c>
      <c r="D245" s="20" t="s">
        <v>22</v>
      </c>
      <c r="E245" s="23">
        <v>691</v>
      </c>
      <c r="F245" s="20" t="s">
        <v>33</v>
      </c>
      <c r="G245" s="20" t="s">
        <v>27</v>
      </c>
    </row>
    <row r="246" spans="1:7" x14ac:dyDescent="0.25">
      <c r="A246" s="20" t="s">
        <v>44</v>
      </c>
      <c r="B246" s="21">
        <v>43710</v>
      </c>
      <c r="C246" s="22">
        <f t="shared" si="3"/>
        <v>2019</v>
      </c>
      <c r="D246" s="20" t="s">
        <v>26</v>
      </c>
      <c r="E246" s="23">
        <v>215.38461538461539</v>
      </c>
      <c r="F246" s="20" t="s">
        <v>34</v>
      </c>
      <c r="G246" s="20" t="s">
        <v>39</v>
      </c>
    </row>
    <row r="247" spans="1:7" x14ac:dyDescent="0.25">
      <c r="A247" s="20" t="s">
        <v>36</v>
      </c>
      <c r="B247" s="21">
        <v>43711</v>
      </c>
      <c r="C247" s="22">
        <f t="shared" si="3"/>
        <v>2019</v>
      </c>
      <c r="D247" s="20" t="s">
        <v>26</v>
      </c>
      <c r="E247" s="23">
        <v>300.65934065934061</v>
      </c>
      <c r="F247" s="20" t="s">
        <v>33</v>
      </c>
      <c r="G247" s="20" t="s">
        <v>31</v>
      </c>
    </row>
    <row r="248" spans="1:7" x14ac:dyDescent="0.25">
      <c r="A248" s="20" t="s">
        <v>49</v>
      </c>
      <c r="B248" s="21">
        <v>43712</v>
      </c>
      <c r="C248" s="22">
        <f t="shared" si="3"/>
        <v>2019</v>
      </c>
      <c r="D248" s="20" t="s">
        <v>22</v>
      </c>
      <c r="E248" s="23">
        <v>708</v>
      </c>
      <c r="F248" s="20" t="s">
        <v>23</v>
      </c>
      <c r="G248" s="20" t="s">
        <v>35</v>
      </c>
    </row>
    <row r="249" spans="1:7" x14ac:dyDescent="0.25">
      <c r="A249" s="20" t="s">
        <v>21</v>
      </c>
      <c r="B249" s="21">
        <v>43713</v>
      </c>
      <c r="C249" s="22">
        <f t="shared" si="3"/>
        <v>2019</v>
      </c>
      <c r="D249" s="20" t="s">
        <v>26</v>
      </c>
      <c r="E249" s="23">
        <v>208.79120879120879</v>
      </c>
      <c r="F249" s="20" t="s">
        <v>23</v>
      </c>
      <c r="G249" s="20" t="s">
        <v>42</v>
      </c>
    </row>
    <row r="250" spans="1:7" x14ac:dyDescent="0.25">
      <c r="A250" s="20" t="s">
        <v>25</v>
      </c>
      <c r="B250" s="21">
        <v>43714</v>
      </c>
      <c r="C250" s="22">
        <f t="shared" si="3"/>
        <v>2019</v>
      </c>
      <c r="D250" s="20" t="s">
        <v>22</v>
      </c>
      <c r="E250" s="23">
        <v>836</v>
      </c>
      <c r="F250" s="20" t="s">
        <v>33</v>
      </c>
      <c r="G250" s="20" t="s">
        <v>29</v>
      </c>
    </row>
    <row r="251" spans="1:7" x14ac:dyDescent="0.25">
      <c r="A251" s="20" t="s">
        <v>36</v>
      </c>
      <c r="B251" s="21">
        <v>43715</v>
      </c>
      <c r="C251" s="22">
        <f t="shared" si="3"/>
        <v>2019</v>
      </c>
      <c r="D251" s="20" t="s">
        <v>26</v>
      </c>
      <c r="E251" s="23">
        <v>400.43956043956041</v>
      </c>
      <c r="F251" s="20" t="s">
        <v>23</v>
      </c>
      <c r="G251" s="20" t="s">
        <v>24</v>
      </c>
    </row>
    <row r="252" spans="1:7" x14ac:dyDescent="0.25">
      <c r="A252" s="20" t="s">
        <v>36</v>
      </c>
      <c r="B252" s="21">
        <v>43716</v>
      </c>
      <c r="C252" s="22">
        <f t="shared" si="3"/>
        <v>2019</v>
      </c>
      <c r="D252" s="20" t="s">
        <v>26</v>
      </c>
      <c r="E252" s="23">
        <v>480</v>
      </c>
      <c r="F252" s="20" t="s">
        <v>34</v>
      </c>
      <c r="G252" s="20" t="s">
        <v>35</v>
      </c>
    </row>
    <row r="253" spans="1:7" x14ac:dyDescent="0.25">
      <c r="A253" s="20" t="s">
        <v>51</v>
      </c>
      <c r="B253" s="21">
        <v>43717</v>
      </c>
      <c r="C253" s="22">
        <f t="shared" si="3"/>
        <v>2019</v>
      </c>
      <c r="D253" s="20" t="s">
        <v>22</v>
      </c>
      <c r="E253" s="23">
        <v>592</v>
      </c>
      <c r="F253" s="20" t="s">
        <v>46</v>
      </c>
      <c r="G253" s="20" t="s">
        <v>31</v>
      </c>
    </row>
    <row r="254" spans="1:7" x14ac:dyDescent="0.25">
      <c r="A254" s="20" t="s">
        <v>43</v>
      </c>
      <c r="B254" s="21">
        <v>43718</v>
      </c>
      <c r="C254" s="22">
        <f t="shared" si="3"/>
        <v>2019</v>
      </c>
      <c r="D254" s="20" t="s">
        <v>26</v>
      </c>
      <c r="E254" s="23">
        <v>299.34065934065933</v>
      </c>
      <c r="F254" s="20" t="s">
        <v>33</v>
      </c>
      <c r="G254" s="20" t="s">
        <v>31</v>
      </c>
    </row>
    <row r="255" spans="1:7" x14ac:dyDescent="0.25">
      <c r="A255" s="20" t="s">
        <v>38</v>
      </c>
      <c r="B255" s="21">
        <v>43719</v>
      </c>
      <c r="C255" s="22">
        <f t="shared" si="3"/>
        <v>2019</v>
      </c>
      <c r="D255" s="20" t="s">
        <v>22</v>
      </c>
      <c r="E255" s="23">
        <v>625</v>
      </c>
      <c r="F255" s="20" t="s">
        <v>33</v>
      </c>
      <c r="G255" s="20" t="s">
        <v>27</v>
      </c>
    </row>
    <row r="256" spans="1:7" x14ac:dyDescent="0.25">
      <c r="A256" s="20" t="s">
        <v>28</v>
      </c>
      <c r="B256" s="21">
        <v>43720</v>
      </c>
      <c r="C256" s="22">
        <f t="shared" si="3"/>
        <v>2019</v>
      </c>
      <c r="D256" s="20" t="s">
        <v>26</v>
      </c>
      <c r="E256" s="23">
        <v>525.71428571428567</v>
      </c>
      <c r="F256" s="20" t="s">
        <v>34</v>
      </c>
      <c r="G256" s="20" t="s">
        <v>42</v>
      </c>
    </row>
    <row r="257" spans="1:7" x14ac:dyDescent="0.25">
      <c r="A257" s="20" t="s">
        <v>45</v>
      </c>
      <c r="B257" s="21">
        <v>43721</v>
      </c>
      <c r="C257" s="22">
        <f t="shared" si="3"/>
        <v>2019</v>
      </c>
      <c r="D257" s="20" t="s">
        <v>26</v>
      </c>
      <c r="E257" s="23">
        <v>411.86813186813185</v>
      </c>
      <c r="F257" s="20" t="s">
        <v>46</v>
      </c>
      <c r="G257" s="20" t="s">
        <v>24</v>
      </c>
    </row>
    <row r="258" spans="1:7" x14ac:dyDescent="0.25">
      <c r="A258" s="20" t="s">
        <v>45</v>
      </c>
      <c r="B258" s="21">
        <v>43722</v>
      </c>
      <c r="C258" s="22">
        <f t="shared" si="3"/>
        <v>2019</v>
      </c>
      <c r="D258" s="20" t="s">
        <v>22</v>
      </c>
      <c r="E258" s="23">
        <v>1284</v>
      </c>
      <c r="F258" s="20" t="s">
        <v>34</v>
      </c>
      <c r="G258" s="20" t="s">
        <v>27</v>
      </c>
    </row>
    <row r="259" spans="1:7" x14ac:dyDescent="0.25">
      <c r="A259" s="20" t="s">
        <v>25</v>
      </c>
      <c r="B259" s="21">
        <v>43723</v>
      </c>
      <c r="C259" s="22">
        <f t="shared" ref="C259:C326" si="4">YEAR(B259)</f>
        <v>2019</v>
      </c>
      <c r="D259" s="20" t="s">
        <v>26</v>
      </c>
      <c r="E259" s="23">
        <v>281.75824175824175</v>
      </c>
      <c r="F259" s="20" t="s">
        <v>33</v>
      </c>
      <c r="G259" s="20" t="s">
        <v>37</v>
      </c>
    </row>
    <row r="260" spans="1:7" x14ac:dyDescent="0.25">
      <c r="A260" s="20" t="s">
        <v>30</v>
      </c>
      <c r="B260" s="21">
        <v>43724</v>
      </c>
      <c r="C260" s="22">
        <f t="shared" si="4"/>
        <v>2019</v>
      </c>
      <c r="D260" s="20" t="s">
        <v>22</v>
      </c>
      <c r="E260" s="23">
        <v>615</v>
      </c>
      <c r="F260" s="20" t="s">
        <v>34</v>
      </c>
      <c r="G260" s="20" t="s">
        <v>39</v>
      </c>
    </row>
    <row r="261" spans="1:7" x14ac:dyDescent="0.25">
      <c r="A261" s="20" t="s">
        <v>38</v>
      </c>
      <c r="B261" s="21">
        <v>43725</v>
      </c>
      <c r="C261" s="22">
        <f t="shared" si="4"/>
        <v>2019</v>
      </c>
      <c r="D261" s="20" t="s">
        <v>26</v>
      </c>
      <c r="E261" s="23">
        <v>238.68131868131866</v>
      </c>
      <c r="F261" s="20" t="s">
        <v>23</v>
      </c>
      <c r="G261" s="20" t="s">
        <v>27</v>
      </c>
    </row>
    <row r="262" spans="1:7" x14ac:dyDescent="0.25">
      <c r="A262" s="20" t="s">
        <v>51</v>
      </c>
      <c r="B262" s="21">
        <v>43726</v>
      </c>
      <c r="C262" s="22">
        <f t="shared" si="4"/>
        <v>2019</v>
      </c>
      <c r="D262" s="20" t="s">
        <v>26</v>
      </c>
      <c r="E262" s="23">
        <v>336.26373626373629</v>
      </c>
      <c r="F262" s="20" t="s">
        <v>34</v>
      </c>
      <c r="G262" s="20" t="s">
        <v>42</v>
      </c>
    </row>
    <row r="263" spans="1:7" x14ac:dyDescent="0.25">
      <c r="A263" s="20" t="s">
        <v>45</v>
      </c>
      <c r="B263" s="21">
        <v>43727</v>
      </c>
      <c r="C263" s="22">
        <f t="shared" si="4"/>
        <v>2019</v>
      </c>
      <c r="D263" s="20" t="s">
        <v>22</v>
      </c>
      <c r="E263" s="23">
        <v>688</v>
      </c>
      <c r="F263" s="20" t="s">
        <v>40</v>
      </c>
      <c r="G263" s="20" t="s">
        <v>29</v>
      </c>
    </row>
    <row r="264" spans="1:7" x14ac:dyDescent="0.25">
      <c r="A264" s="20" t="s">
        <v>45</v>
      </c>
      <c r="B264" s="21">
        <v>43728</v>
      </c>
      <c r="C264" s="22">
        <f t="shared" si="4"/>
        <v>2019</v>
      </c>
      <c r="D264" s="20" t="s">
        <v>26</v>
      </c>
      <c r="E264" s="23">
        <v>418.90109890109886</v>
      </c>
      <c r="F264" s="20" t="s">
        <v>46</v>
      </c>
      <c r="G264" s="20" t="s">
        <v>29</v>
      </c>
    </row>
    <row r="265" spans="1:7" x14ac:dyDescent="0.25">
      <c r="A265" s="20" t="s">
        <v>38</v>
      </c>
      <c r="B265" s="21">
        <v>43729</v>
      </c>
      <c r="C265" s="22">
        <f t="shared" si="4"/>
        <v>2019</v>
      </c>
      <c r="D265" s="20" t="s">
        <v>22</v>
      </c>
      <c r="E265" s="23">
        <v>1256</v>
      </c>
      <c r="F265" s="20" t="s">
        <v>40</v>
      </c>
      <c r="G265" s="20" t="s">
        <v>27</v>
      </c>
    </row>
    <row r="266" spans="1:7" x14ac:dyDescent="0.25">
      <c r="A266" s="20" t="s">
        <v>38</v>
      </c>
      <c r="B266" s="21">
        <v>43730</v>
      </c>
      <c r="C266" s="22">
        <f t="shared" si="4"/>
        <v>2019</v>
      </c>
      <c r="D266" s="20" t="s">
        <v>26</v>
      </c>
      <c r="E266" s="23">
        <v>301.53846153846155</v>
      </c>
      <c r="F266" s="20" t="s">
        <v>33</v>
      </c>
      <c r="G266" s="20" t="s">
        <v>27</v>
      </c>
    </row>
    <row r="267" spans="1:7" x14ac:dyDescent="0.25">
      <c r="A267" s="20" t="s">
        <v>45</v>
      </c>
      <c r="B267" s="21">
        <v>43731</v>
      </c>
      <c r="C267" s="22">
        <f t="shared" si="4"/>
        <v>2019</v>
      </c>
      <c r="D267" s="20" t="s">
        <v>22</v>
      </c>
      <c r="E267" s="23">
        <v>489</v>
      </c>
      <c r="F267" s="20" t="s">
        <v>23</v>
      </c>
      <c r="G267" s="20" t="s">
        <v>24</v>
      </c>
    </row>
    <row r="268" spans="1:7" x14ac:dyDescent="0.25">
      <c r="A268" s="20" t="s">
        <v>45</v>
      </c>
      <c r="B268" s="21">
        <v>43732</v>
      </c>
      <c r="C268" s="22">
        <f t="shared" si="4"/>
        <v>2019</v>
      </c>
      <c r="D268" s="20" t="s">
        <v>26</v>
      </c>
      <c r="E268" s="23">
        <v>440.87912087912082</v>
      </c>
      <c r="F268" s="20" t="s">
        <v>23</v>
      </c>
      <c r="G268" s="20" t="s">
        <v>27</v>
      </c>
    </row>
    <row r="269" spans="1:7" x14ac:dyDescent="0.25">
      <c r="A269" s="20" t="s">
        <v>30</v>
      </c>
      <c r="B269" s="21">
        <v>43733</v>
      </c>
      <c r="C269" s="22">
        <f t="shared" si="4"/>
        <v>2019</v>
      </c>
      <c r="D269" s="20" t="s">
        <v>22</v>
      </c>
      <c r="E269" s="23">
        <v>531</v>
      </c>
      <c r="F269" s="20" t="s">
        <v>33</v>
      </c>
      <c r="G269" s="20" t="s">
        <v>27</v>
      </c>
    </row>
    <row r="270" spans="1:7" x14ac:dyDescent="0.25">
      <c r="A270" s="20" t="s">
        <v>41</v>
      </c>
      <c r="B270" s="21">
        <v>43734</v>
      </c>
      <c r="C270" s="22">
        <f t="shared" si="4"/>
        <v>2019</v>
      </c>
      <c r="D270" s="20" t="s">
        <v>26</v>
      </c>
      <c r="E270" s="23">
        <v>531.42857142857144</v>
      </c>
      <c r="F270" s="20" t="s">
        <v>23</v>
      </c>
      <c r="G270" s="20" t="s">
        <v>24</v>
      </c>
    </row>
    <row r="271" spans="1:7" x14ac:dyDescent="0.25">
      <c r="A271" s="20" t="s">
        <v>47</v>
      </c>
      <c r="B271" s="21">
        <v>43735</v>
      </c>
      <c r="C271" s="22">
        <f t="shared" si="4"/>
        <v>2019</v>
      </c>
      <c r="D271" s="20" t="s">
        <v>22</v>
      </c>
      <c r="E271" s="23">
        <v>1001</v>
      </c>
      <c r="F271" s="20" t="s">
        <v>40</v>
      </c>
      <c r="G271" s="20" t="s">
        <v>35</v>
      </c>
    </row>
    <row r="272" spans="1:7" x14ac:dyDescent="0.25">
      <c r="A272" s="20" t="s">
        <v>32</v>
      </c>
      <c r="B272" s="21">
        <v>43736</v>
      </c>
      <c r="C272" s="22">
        <f t="shared" si="4"/>
        <v>2019</v>
      </c>
      <c r="D272" s="20" t="s">
        <v>26</v>
      </c>
      <c r="E272" s="23">
        <v>353.4065934065934</v>
      </c>
      <c r="F272" s="20" t="s">
        <v>40</v>
      </c>
      <c r="G272" s="20" t="s">
        <v>35</v>
      </c>
    </row>
    <row r="273" spans="1:7" x14ac:dyDescent="0.25">
      <c r="A273" s="20" t="s">
        <v>25</v>
      </c>
      <c r="B273" s="21">
        <v>43737</v>
      </c>
      <c r="C273" s="22">
        <f t="shared" si="4"/>
        <v>2019</v>
      </c>
      <c r="D273" s="20" t="s">
        <v>22</v>
      </c>
      <c r="E273" s="23">
        <v>1138</v>
      </c>
      <c r="F273" s="20" t="s">
        <v>33</v>
      </c>
      <c r="G273" s="20" t="s">
        <v>31</v>
      </c>
    </row>
    <row r="274" spans="1:7" x14ac:dyDescent="0.25">
      <c r="A274" s="20" t="s">
        <v>50</v>
      </c>
      <c r="B274" s="21">
        <v>43738</v>
      </c>
      <c r="C274" s="22">
        <f t="shared" si="4"/>
        <v>2019</v>
      </c>
      <c r="D274" s="20" t="s">
        <v>26</v>
      </c>
      <c r="E274" s="23">
        <v>344.61538461538458</v>
      </c>
      <c r="F274" s="20" t="s">
        <v>46</v>
      </c>
      <c r="G274" s="20" t="s">
        <v>37</v>
      </c>
    </row>
    <row r="275" spans="1:7" x14ac:dyDescent="0.25">
      <c r="A275" s="20" t="s">
        <v>36</v>
      </c>
      <c r="B275" s="21">
        <v>43739</v>
      </c>
      <c r="C275" s="22">
        <f t="shared" si="4"/>
        <v>2019</v>
      </c>
      <c r="D275" s="20" t="s">
        <v>22</v>
      </c>
      <c r="E275" s="23">
        <v>1217</v>
      </c>
      <c r="F275" s="20" t="s">
        <v>33</v>
      </c>
      <c r="G275" s="20" t="s">
        <v>29</v>
      </c>
    </row>
    <row r="276" spans="1:7" x14ac:dyDescent="0.25">
      <c r="A276" s="20" t="s">
        <v>28</v>
      </c>
      <c r="B276" s="21">
        <v>43740</v>
      </c>
      <c r="C276" s="22">
        <f t="shared" si="4"/>
        <v>2019</v>
      </c>
      <c r="D276" s="20" t="s">
        <v>26</v>
      </c>
      <c r="E276" s="23">
        <v>282.63736263736263</v>
      </c>
      <c r="F276" s="20" t="s">
        <v>23</v>
      </c>
      <c r="G276" s="20" t="s">
        <v>27</v>
      </c>
    </row>
    <row r="277" spans="1:7" x14ac:dyDescent="0.25">
      <c r="A277" s="20" t="s">
        <v>49</v>
      </c>
      <c r="B277" s="21">
        <v>43741</v>
      </c>
      <c r="C277" s="22">
        <f t="shared" si="4"/>
        <v>2019</v>
      </c>
      <c r="D277" s="20" t="s">
        <v>22</v>
      </c>
      <c r="E277" s="23">
        <v>1207</v>
      </c>
      <c r="F277" s="20" t="s">
        <v>23</v>
      </c>
      <c r="G277" s="20" t="s">
        <v>35</v>
      </c>
    </row>
    <row r="278" spans="1:7" x14ac:dyDescent="0.25">
      <c r="A278" s="20" t="s">
        <v>43</v>
      </c>
      <c r="B278" s="21">
        <v>43742</v>
      </c>
      <c r="C278" s="22">
        <f t="shared" si="4"/>
        <v>2019</v>
      </c>
      <c r="D278" s="20" t="s">
        <v>26</v>
      </c>
      <c r="E278" s="23">
        <v>316.4835164835165</v>
      </c>
      <c r="F278" s="20" t="s">
        <v>46</v>
      </c>
      <c r="G278" s="20" t="s">
        <v>27</v>
      </c>
    </row>
    <row r="279" spans="1:7" x14ac:dyDescent="0.25">
      <c r="A279" s="20" t="s">
        <v>30</v>
      </c>
      <c r="B279" s="21">
        <v>43743</v>
      </c>
      <c r="C279" s="22">
        <f t="shared" si="4"/>
        <v>2019</v>
      </c>
      <c r="D279" s="20" t="s">
        <v>22</v>
      </c>
      <c r="E279" s="23">
        <v>1200</v>
      </c>
      <c r="F279" s="20" t="s">
        <v>34</v>
      </c>
      <c r="G279" s="20" t="s">
        <v>42</v>
      </c>
    </row>
    <row r="280" spans="1:7" x14ac:dyDescent="0.25">
      <c r="A280" s="20" t="s">
        <v>25</v>
      </c>
      <c r="B280" s="21">
        <v>43744</v>
      </c>
      <c r="C280" s="22">
        <f t="shared" si="4"/>
        <v>2019</v>
      </c>
      <c r="D280" s="20" t="s">
        <v>26</v>
      </c>
      <c r="E280" s="23">
        <v>240</v>
      </c>
      <c r="F280" s="20" t="s">
        <v>33</v>
      </c>
      <c r="G280" s="20" t="s">
        <v>29</v>
      </c>
    </row>
    <row r="281" spans="1:7" x14ac:dyDescent="0.25">
      <c r="A281" s="20" t="s">
        <v>49</v>
      </c>
      <c r="B281" s="21">
        <v>43745</v>
      </c>
      <c r="C281" s="22">
        <f t="shared" si="4"/>
        <v>2019</v>
      </c>
      <c r="D281" s="20" t="s">
        <v>22</v>
      </c>
      <c r="E281" s="23">
        <v>1211</v>
      </c>
      <c r="F281" s="20" t="s">
        <v>33</v>
      </c>
      <c r="G281" s="20" t="s">
        <v>35</v>
      </c>
    </row>
    <row r="282" spans="1:7" x14ac:dyDescent="0.25">
      <c r="A282" s="20" t="s">
        <v>50</v>
      </c>
      <c r="B282" s="21">
        <v>43746</v>
      </c>
      <c r="C282" s="22">
        <f t="shared" si="4"/>
        <v>2019</v>
      </c>
      <c r="D282" s="20" t="s">
        <v>26</v>
      </c>
      <c r="E282" s="23">
        <v>410.54945054945051</v>
      </c>
      <c r="F282" s="20" t="s">
        <v>33</v>
      </c>
      <c r="G282" s="20" t="s">
        <v>35</v>
      </c>
    </row>
    <row r="283" spans="1:7" x14ac:dyDescent="0.25">
      <c r="A283" s="20" t="s">
        <v>36</v>
      </c>
      <c r="B283" s="21">
        <v>43747</v>
      </c>
      <c r="C283" s="22">
        <f t="shared" si="4"/>
        <v>2019</v>
      </c>
      <c r="D283" s="20" t="s">
        <v>22</v>
      </c>
      <c r="E283" s="23">
        <v>1097</v>
      </c>
      <c r="F283" s="20" t="s">
        <v>23</v>
      </c>
      <c r="G283" s="20" t="s">
        <v>39</v>
      </c>
    </row>
    <row r="284" spans="1:7" x14ac:dyDescent="0.25">
      <c r="A284" s="20" t="s">
        <v>30</v>
      </c>
      <c r="B284" s="21">
        <v>43748</v>
      </c>
      <c r="C284" s="22">
        <f t="shared" si="4"/>
        <v>2019</v>
      </c>
      <c r="D284" s="20" t="s">
        <v>26</v>
      </c>
      <c r="E284" s="23">
        <v>363.95604395604397</v>
      </c>
      <c r="F284" s="20" t="s">
        <v>23</v>
      </c>
      <c r="G284" s="20" t="s">
        <v>37</v>
      </c>
    </row>
    <row r="285" spans="1:7" x14ac:dyDescent="0.25">
      <c r="A285" s="20" t="s">
        <v>30</v>
      </c>
      <c r="B285" s="21">
        <v>43749</v>
      </c>
      <c r="C285" s="22">
        <f t="shared" si="4"/>
        <v>2019</v>
      </c>
      <c r="D285" s="20" t="s">
        <v>22</v>
      </c>
      <c r="E285" s="23">
        <v>788</v>
      </c>
      <c r="F285" s="20" t="s">
        <v>33</v>
      </c>
      <c r="G285" s="20" t="s">
        <v>24</v>
      </c>
    </row>
    <row r="286" spans="1:7" x14ac:dyDescent="0.25">
      <c r="A286" s="20" t="s">
        <v>21</v>
      </c>
      <c r="B286" s="21">
        <v>43750</v>
      </c>
      <c r="C286" s="22">
        <f t="shared" si="4"/>
        <v>2019</v>
      </c>
      <c r="D286" s="20" t="s">
        <v>26</v>
      </c>
      <c r="E286" s="23">
        <v>423.73626373626377</v>
      </c>
      <c r="F286" s="20" t="s">
        <v>40</v>
      </c>
      <c r="G286" s="20" t="s">
        <v>37</v>
      </c>
    </row>
    <row r="287" spans="1:7" x14ac:dyDescent="0.25">
      <c r="A287" s="20" t="s">
        <v>47</v>
      </c>
      <c r="B287" s="21">
        <v>43751</v>
      </c>
      <c r="C287" s="22">
        <f t="shared" si="4"/>
        <v>2019</v>
      </c>
      <c r="D287" s="20" t="s">
        <v>22</v>
      </c>
      <c r="E287" s="23">
        <v>464</v>
      </c>
      <c r="F287" s="20" t="s">
        <v>33</v>
      </c>
      <c r="G287" s="20" t="s">
        <v>31</v>
      </c>
    </row>
    <row r="288" spans="1:7" x14ac:dyDescent="0.25">
      <c r="A288" s="20" t="s">
        <v>44</v>
      </c>
      <c r="B288" s="21">
        <v>43752</v>
      </c>
      <c r="C288" s="22">
        <f t="shared" si="4"/>
        <v>2019</v>
      </c>
      <c r="D288" s="20" t="s">
        <v>26</v>
      </c>
      <c r="E288" s="23">
        <v>352.52747252747253</v>
      </c>
      <c r="F288" s="20" t="s">
        <v>46</v>
      </c>
      <c r="G288" s="20" t="s">
        <v>29</v>
      </c>
    </row>
    <row r="289" spans="1:7" x14ac:dyDescent="0.25">
      <c r="A289" s="20" t="s">
        <v>28</v>
      </c>
      <c r="B289" s="21">
        <v>43753</v>
      </c>
      <c r="C289" s="22">
        <f t="shared" si="4"/>
        <v>2019</v>
      </c>
      <c r="D289" s="20" t="s">
        <v>22</v>
      </c>
      <c r="E289" s="23">
        <v>904</v>
      </c>
      <c r="F289" s="20" t="s">
        <v>40</v>
      </c>
      <c r="G289" s="20" t="s">
        <v>42</v>
      </c>
    </row>
    <row r="290" spans="1:7" x14ac:dyDescent="0.25">
      <c r="A290" s="20" t="s">
        <v>43</v>
      </c>
      <c r="B290" s="21">
        <v>43754</v>
      </c>
      <c r="C290" s="22">
        <f t="shared" si="4"/>
        <v>2019</v>
      </c>
      <c r="D290" s="20" t="s">
        <v>26</v>
      </c>
      <c r="E290" s="23">
        <v>245.27472527472526</v>
      </c>
      <c r="F290" s="20" t="s">
        <v>33</v>
      </c>
      <c r="G290" s="20" t="s">
        <v>39</v>
      </c>
    </row>
    <row r="291" spans="1:7" x14ac:dyDescent="0.25">
      <c r="A291" s="20" t="s">
        <v>30</v>
      </c>
      <c r="B291" s="21">
        <v>43755</v>
      </c>
      <c r="C291" s="22">
        <f t="shared" si="4"/>
        <v>2019</v>
      </c>
      <c r="D291" s="20" t="s">
        <v>22</v>
      </c>
      <c r="E291" s="23">
        <v>1190</v>
      </c>
      <c r="F291" s="20" t="s">
        <v>23</v>
      </c>
      <c r="G291" s="20" t="s">
        <v>29</v>
      </c>
    </row>
    <row r="292" spans="1:7" x14ac:dyDescent="0.25">
      <c r="A292" s="20" t="s">
        <v>41</v>
      </c>
      <c r="B292" s="21">
        <v>43756</v>
      </c>
      <c r="C292" s="22">
        <f t="shared" si="4"/>
        <v>2019</v>
      </c>
      <c r="D292" s="20" t="s">
        <v>26</v>
      </c>
      <c r="E292" s="23">
        <v>423.73626373626377</v>
      </c>
      <c r="F292" s="20" t="s">
        <v>46</v>
      </c>
      <c r="G292" s="20" t="s">
        <v>29</v>
      </c>
    </row>
    <row r="293" spans="1:7" x14ac:dyDescent="0.25">
      <c r="A293" s="20" t="s">
        <v>45</v>
      </c>
      <c r="B293" s="21">
        <v>43757</v>
      </c>
      <c r="C293" s="22">
        <f t="shared" si="4"/>
        <v>2019</v>
      </c>
      <c r="D293" s="20" t="s">
        <v>22</v>
      </c>
      <c r="E293" s="23">
        <v>748</v>
      </c>
      <c r="F293" s="20" t="s">
        <v>33</v>
      </c>
      <c r="G293" s="20" t="s">
        <v>31</v>
      </c>
    </row>
    <row r="294" spans="1:7" x14ac:dyDescent="0.25">
      <c r="A294" s="20" t="s">
        <v>47</v>
      </c>
      <c r="B294" s="21">
        <v>43758</v>
      </c>
      <c r="C294" s="22">
        <f t="shared" si="4"/>
        <v>2019</v>
      </c>
      <c r="D294" s="20" t="s">
        <v>26</v>
      </c>
      <c r="E294" s="23">
        <v>282.63736263736263</v>
      </c>
      <c r="F294" s="20" t="s">
        <v>46</v>
      </c>
      <c r="G294" s="20" t="s">
        <v>24</v>
      </c>
    </row>
    <row r="295" spans="1:7" x14ac:dyDescent="0.25">
      <c r="A295" s="20" t="s">
        <v>45</v>
      </c>
      <c r="B295" s="21">
        <v>43759</v>
      </c>
      <c r="C295" s="22">
        <f t="shared" si="4"/>
        <v>2019</v>
      </c>
      <c r="D295" s="20" t="s">
        <v>22</v>
      </c>
      <c r="E295" s="23">
        <v>687</v>
      </c>
      <c r="F295" s="20" t="s">
        <v>40</v>
      </c>
      <c r="G295" s="20" t="s">
        <v>39</v>
      </c>
    </row>
    <row r="296" spans="1:7" x14ac:dyDescent="0.25">
      <c r="A296" s="20" t="s">
        <v>38</v>
      </c>
      <c r="B296" s="21">
        <v>43760</v>
      </c>
      <c r="C296" s="22">
        <f t="shared" si="4"/>
        <v>2019</v>
      </c>
      <c r="D296" s="20" t="s">
        <v>26</v>
      </c>
      <c r="E296" s="23">
        <v>495.82417582417577</v>
      </c>
      <c r="F296" s="20" t="s">
        <v>34</v>
      </c>
      <c r="G296" s="20" t="s">
        <v>24</v>
      </c>
    </row>
    <row r="297" spans="1:7" x14ac:dyDescent="0.25">
      <c r="A297" s="20" t="s">
        <v>49</v>
      </c>
      <c r="B297" s="21">
        <v>43761</v>
      </c>
      <c r="C297" s="22">
        <f t="shared" si="4"/>
        <v>2019</v>
      </c>
      <c r="D297" s="20" t="s">
        <v>22</v>
      </c>
      <c r="E297" s="23">
        <v>898</v>
      </c>
      <c r="F297" s="20" t="s">
        <v>34</v>
      </c>
      <c r="G297" s="20" t="s">
        <v>27</v>
      </c>
    </row>
    <row r="298" spans="1:7" x14ac:dyDescent="0.25">
      <c r="A298" s="20" t="s">
        <v>51</v>
      </c>
      <c r="B298" s="21">
        <v>43762</v>
      </c>
      <c r="C298" s="22">
        <f t="shared" si="4"/>
        <v>2019</v>
      </c>
      <c r="D298" s="20" t="s">
        <v>26</v>
      </c>
      <c r="E298" s="23">
        <v>304.61538461538458</v>
      </c>
      <c r="F298" s="20" t="s">
        <v>46</v>
      </c>
      <c r="G298" s="20" t="s">
        <v>42</v>
      </c>
    </row>
    <row r="299" spans="1:7" x14ac:dyDescent="0.25">
      <c r="A299" s="20" t="s">
        <v>51</v>
      </c>
      <c r="B299" s="21">
        <v>43763</v>
      </c>
      <c r="C299" s="22">
        <f t="shared" si="4"/>
        <v>2019</v>
      </c>
      <c r="D299" s="20" t="s">
        <v>22</v>
      </c>
      <c r="E299" s="23">
        <v>701</v>
      </c>
      <c r="F299" s="20" t="s">
        <v>23</v>
      </c>
      <c r="G299" s="20" t="s">
        <v>29</v>
      </c>
    </row>
    <row r="300" spans="1:7" x14ac:dyDescent="0.25">
      <c r="A300" s="20" t="s">
        <v>51</v>
      </c>
      <c r="B300" s="21">
        <v>43764</v>
      </c>
      <c r="C300" s="22">
        <f t="shared" si="4"/>
        <v>2019</v>
      </c>
      <c r="D300" s="20" t="s">
        <v>26</v>
      </c>
      <c r="E300" s="23">
        <v>494.50549450549454</v>
      </c>
      <c r="F300" s="20" t="s">
        <v>23</v>
      </c>
      <c r="G300" s="20" t="s">
        <v>24</v>
      </c>
    </row>
    <row r="301" spans="1:7" x14ac:dyDescent="0.25">
      <c r="A301" s="20" t="s">
        <v>21</v>
      </c>
      <c r="B301" s="21">
        <v>43765</v>
      </c>
      <c r="C301" s="22">
        <f t="shared" si="4"/>
        <v>2019</v>
      </c>
      <c r="D301" s="20" t="s">
        <v>22</v>
      </c>
      <c r="E301" s="23">
        <v>753</v>
      </c>
      <c r="F301" s="20" t="s">
        <v>23</v>
      </c>
      <c r="G301" s="20" t="s">
        <v>31</v>
      </c>
    </row>
    <row r="302" spans="1:7" x14ac:dyDescent="0.25">
      <c r="A302" s="20" t="s">
        <v>36</v>
      </c>
      <c r="B302" s="21">
        <v>43766</v>
      </c>
      <c r="C302" s="22">
        <f t="shared" si="4"/>
        <v>2019</v>
      </c>
      <c r="D302" s="20" t="s">
        <v>26</v>
      </c>
      <c r="E302" s="23">
        <v>221.09890109890111</v>
      </c>
      <c r="F302" s="20" t="s">
        <v>23</v>
      </c>
      <c r="G302" s="20" t="s">
        <v>37</v>
      </c>
    </row>
    <row r="303" spans="1:7" x14ac:dyDescent="0.25">
      <c r="A303" s="20" t="s">
        <v>28</v>
      </c>
      <c r="B303" s="21">
        <v>43767</v>
      </c>
      <c r="C303" s="22">
        <f t="shared" si="4"/>
        <v>2019</v>
      </c>
      <c r="D303" s="20" t="s">
        <v>22</v>
      </c>
      <c r="E303" s="23">
        <v>804</v>
      </c>
      <c r="F303" s="20" t="s">
        <v>46</v>
      </c>
      <c r="G303" s="20" t="s">
        <v>35</v>
      </c>
    </row>
    <row r="304" spans="1:7" x14ac:dyDescent="0.25">
      <c r="A304" s="20" t="s">
        <v>30</v>
      </c>
      <c r="B304" s="21">
        <v>43768</v>
      </c>
      <c r="C304" s="22">
        <f t="shared" si="4"/>
        <v>2019</v>
      </c>
      <c r="D304" s="20" t="s">
        <v>26</v>
      </c>
      <c r="E304" s="23">
        <v>212.30769230769229</v>
      </c>
      <c r="F304" s="20" t="s">
        <v>33</v>
      </c>
      <c r="G304" s="20" t="s">
        <v>31</v>
      </c>
    </row>
    <row r="305" spans="1:7" x14ac:dyDescent="0.25">
      <c r="A305" s="20" t="s">
        <v>25</v>
      </c>
      <c r="B305" s="21">
        <v>43769</v>
      </c>
      <c r="C305" s="22">
        <f t="shared" si="4"/>
        <v>2019</v>
      </c>
      <c r="D305" s="20" t="s">
        <v>26</v>
      </c>
      <c r="E305" s="23">
        <v>291.42857142857144</v>
      </c>
      <c r="F305" s="20" t="s">
        <v>40</v>
      </c>
      <c r="G305" s="20" t="s">
        <v>27</v>
      </c>
    </row>
    <row r="306" spans="1:7" x14ac:dyDescent="0.25">
      <c r="A306" s="20" t="s">
        <v>50</v>
      </c>
      <c r="B306" s="21">
        <v>43772</v>
      </c>
      <c r="C306" s="22">
        <v>2019</v>
      </c>
      <c r="D306" s="20" t="s">
        <v>22</v>
      </c>
      <c r="E306" s="23">
        <v>1307</v>
      </c>
      <c r="F306" s="20" t="s">
        <v>23</v>
      </c>
      <c r="G306" s="20" t="s">
        <v>35</v>
      </c>
    </row>
    <row r="307" spans="1:7" x14ac:dyDescent="0.25">
      <c r="A307" s="20" t="s">
        <v>49</v>
      </c>
      <c r="B307" s="21">
        <v>43776</v>
      </c>
      <c r="C307" s="22">
        <v>2019</v>
      </c>
      <c r="D307" s="20" t="s">
        <v>22</v>
      </c>
      <c r="E307" s="23">
        <v>1276</v>
      </c>
      <c r="F307" s="20" t="s">
        <v>33</v>
      </c>
      <c r="G307" s="20" t="s">
        <v>35</v>
      </c>
    </row>
    <row r="308" spans="1:7" x14ac:dyDescent="0.25">
      <c r="A308" s="20" t="s">
        <v>50</v>
      </c>
      <c r="B308" s="21">
        <v>43777</v>
      </c>
      <c r="C308" s="22">
        <v>2019</v>
      </c>
      <c r="D308" s="20" t="s">
        <v>26</v>
      </c>
      <c r="E308" s="23">
        <v>403</v>
      </c>
      <c r="F308" s="20" t="s">
        <v>33</v>
      </c>
      <c r="G308" s="20" t="s">
        <v>35</v>
      </c>
    </row>
    <row r="309" spans="1:7" x14ac:dyDescent="0.25">
      <c r="A309" s="20" t="s">
        <v>28</v>
      </c>
      <c r="B309" s="21">
        <v>43798</v>
      </c>
      <c r="C309" s="22">
        <v>2019</v>
      </c>
      <c r="D309" s="20" t="s">
        <v>22</v>
      </c>
      <c r="E309" s="23">
        <v>704</v>
      </c>
      <c r="F309" s="20" t="s">
        <v>46</v>
      </c>
      <c r="G309" s="20" t="s">
        <v>35</v>
      </c>
    </row>
    <row r="310" spans="1:7" x14ac:dyDescent="0.25">
      <c r="A310" s="20" t="s">
        <v>47</v>
      </c>
      <c r="B310" s="21">
        <v>43770</v>
      </c>
      <c r="C310" s="22">
        <f t="shared" si="4"/>
        <v>2019</v>
      </c>
      <c r="D310" s="20" t="s">
        <v>22</v>
      </c>
      <c r="E310" s="23">
        <v>627</v>
      </c>
      <c r="F310" s="20" t="s">
        <v>34</v>
      </c>
      <c r="G310" s="20" t="s">
        <v>29</v>
      </c>
    </row>
    <row r="311" spans="1:7" x14ac:dyDescent="0.25">
      <c r="A311" s="20" t="s">
        <v>28</v>
      </c>
      <c r="B311" s="21">
        <v>43771</v>
      </c>
      <c r="C311" s="22">
        <f t="shared" si="4"/>
        <v>2019</v>
      </c>
      <c r="D311" s="20" t="s">
        <v>26</v>
      </c>
      <c r="E311" s="23">
        <v>129.62406015037595</v>
      </c>
      <c r="F311" s="20" t="s">
        <v>34</v>
      </c>
      <c r="G311" s="20" t="s">
        <v>24</v>
      </c>
    </row>
    <row r="312" spans="1:7" x14ac:dyDescent="0.25">
      <c r="A312" s="20" t="s">
        <v>49</v>
      </c>
      <c r="B312" s="21">
        <v>43772</v>
      </c>
      <c r="C312" s="22">
        <f t="shared" si="4"/>
        <v>2019</v>
      </c>
      <c r="D312" s="20" t="s">
        <v>22</v>
      </c>
      <c r="E312" s="23">
        <v>827</v>
      </c>
      <c r="F312" s="20" t="s">
        <v>33</v>
      </c>
      <c r="G312" s="20" t="s">
        <v>29</v>
      </c>
    </row>
    <row r="313" spans="1:7" x14ac:dyDescent="0.25">
      <c r="A313" s="20" t="s">
        <v>25</v>
      </c>
      <c r="B313" s="21">
        <v>43773</v>
      </c>
      <c r="C313" s="22">
        <f t="shared" si="4"/>
        <v>2019</v>
      </c>
      <c r="D313" s="20" t="s">
        <v>26</v>
      </c>
      <c r="E313" s="23">
        <v>137.14285714285714</v>
      </c>
      <c r="F313" s="20" t="s">
        <v>46</v>
      </c>
      <c r="G313" s="20" t="s">
        <v>31</v>
      </c>
    </row>
    <row r="314" spans="1:7" x14ac:dyDescent="0.25">
      <c r="A314" s="20" t="s">
        <v>41</v>
      </c>
      <c r="B314" s="21">
        <v>43774</v>
      </c>
      <c r="C314" s="22">
        <f t="shared" si="4"/>
        <v>2019</v>
      </c>
      <c r="D314" s="20" t="s">
        <v>22</v>
      </c>
      <c r="E314" s="23">
        <v>535</v>
      </c>
      <c r="F314" s="20" t="s">
        <v>34</v>
      </c>
      <c r="G314" s="20" t="s">
        <v>29</v>
      </c>
    </row>
    <row r="315" spans="1:7" x14ac:dyDescent="0.25">
      <c r="A315" s="20" t="s">
        <v>47</v>
      </c>
      <c r="B315" s="21">
        <v>43775</v>
      </c>
      <c r="C315" s="22">
        <f t="shared" si="4"/>
        <v>2019</v>
      </c>
      <c r="D315" s="20" t="s">
        <v>26</v>
      </c>
      <c r="E315" s="23">
        <v>221.05263157894737</v>
      </c>
      <c r="F315" s="20" t="s">
        <v>40</v>
      </c>
      <c r="G315" s="20" t="s">
        <v>29</v>
      </c>
    </row>
    <row r="316" spans="1:7" x14ac:dyDescent="0.25">
      <c r="A316" s="20" t="s">
        <v>47</v>
      </c>
      <c r="B316" s="21">
        <v>43776</v>
      </c>
      <c r="C316" s="22">
        <f t="shared" si="4"/>
        <v>2019</v>
      </c>
      <c r="D316" s="20" t="s">
        <v>22</v>
      </c>
      <c r="E316" s="23">
        <v>414</v>
      </c>
      <c r="F316" s="20" t="s">
        <v>33</v>
      </c>
      <c r="G316" s="20" t="s">
        <v>27</v>
      </c>
    </row>
    <row r="317" spans="1:7" x14ac:dyDescent="0.25">
      <c r="A317" s="20" t="s">
        <v>41</v>
      </c>
      <c r="B317" s="21">
        <v>43777</v>
      </c>
      <c r="C317" s="22">
        <f t="shared" si="4"/>
        <v>2019</v>
      </c>
      <c r="D317" s="20" t="s">
        <v>26</v>
      </c>
      <c r="E317" s="23">
        <v>330.82706766917295</v>
      </c>
      <c r="F317" s="20" t="s">
        <v>33</v>
      </c>
      <c r="G317" s="20" t="s">
        <v>31</v>
      </c>
    </row>
    <row r="318" spans="1:7" x14ac:dyDescent="0.25">
      <c r="A318" s="20" t="s">
        <v>38</v>
      </c>
      <c r="B318" s="21">
        <v>43778</v>
      </c>
      <c r="C318" s="22">
        <f t="shared" si="4"/>
        <v>2019</v>
      </c>
      <c r="D318" s="20" t="s">
        <v>22</v>
      </c>
      <c r="E318" s="23">
        <v>915</v>
      </c>
      <c r="F318" s="20" t="s">
        <v>34</v>
      </c>
      <c r="G318" s="20" t="s">
        <v>42</v>
      </c>
    </row>
    <row r="319" spans="1:7" x14ac:dyDescent="0.25">
      <c r="A319" s="20" t="s">
        <v>50</v>
      </c>
      <c r="B319" s="21">
        <v>43779</v>
      </c>
      <c r="C319" s="22">
        <f t="shared" si="4"/>
        <v>2019</v>
      </c>
      <c r="D319" s="20" t="s">
        <v>26</v>
      </c>
      <c r="E319" s="23">
        <v>358.79699248120301</v>
      </c>
      <c r="F319" s="20" t="s">
        <v>46</v>
      </c>
      <c r="G319" s="20" t="s">
        <v>24</v>
      </c>
    </row>
    <row r="320" spans="1:7" x14ac:dyDescent="0.25">
      <c r="A320" s="20" t="s">
        <v>43</v>
      </c>
      <c r="B320" s="21">
        <v>43780</v>
      </c>
      <c r="C320" s="22">
        <f t="shared" si="4"/>
        <v>2019</v>
      </c>
      <c r="D320" s="20" t="s">
        <v>22</v>
      </c>
      <c r="E320" s="23">
        <v>710</v>
      </c>
      <c r="F320" s="20" t="s">
        <v>40</v>
      </c>
      <c r="G320" s="20" t="s">
        <v>24</v>
      </c>
    </row>
    <row r="321" spans="1:7" x14ac:dyDescent="0.25">
      <c r="A321" s="20" t="s">
        <v>36</v>
      </c>
      <c r="B321" s="21">
        <v>43781</v>
      </c>
      <c r="C321" s="22">
        <f t="shared" si="4"/>
        <v>2019</v>
      </c>
      <c r="D321" s="20" t="s">
        <v>26</v>
      </c>
      <c r="E321" s="23">
        <v>311.87969924812029</v>
      </c>
      <c r="F321" s="20" t="s">
        <v>46</v>
      </c>
      <c r="G321" s="20" t="s">
        <v>24</v>
      </c>
    </row>
    <row r="322" spans="1:7" x14ac:dyDescent="0.25">
      <c r="A322" s="20" t="s">
        <v>25</v>
      </c>
      <c r="B322" s="21">
        <v>43782</v>
      </c>
      <c r="C322" s="22">
        <f t="shared" si="4"/>
        <v>2019</v>
      </c>
      <c r="D322" s="20" t="s">
        <v>22</v>
      </c>
      <c r="E322" s="23">
        <v>958</v>
      </c>
      <c r="F322" s="20" t="s">
        <v>23</v>
      </c>
      <c r="G322" s="20" t="s">
        <v>42</v>
      </c>
    </row>
    <row r="323" spans="1:7" x14ac:dyDescent="0.25">
      <c r="A323" s="20" t="s">
        <v>41</v>
      </c>
      <c r="B323" s="21">
        <v>43783</v>
      </c>
      <c r="C323" s="22">
        <f t="shared" si="4"/>
        <v>2019</v>
      </c>
      <c r="D323" s="20" t="s">
        <v>26</v>
      </c>
      <c r="E323" s="23">
        <v>225.86466165413538</v>
      </c>
      <c r="F323" s="20" t="s">
        <v>46</v>
      </c>
      <c r="G323" s="20" t="s">
        <v>24</v>
      </c>
    </row>
    <row r="324" spans="1:7" x14ac:dyDescent="0.25">
      <c r="A324" s="20" t="s">
        <v>36</v>
      </c>
      <c r="B324" s="21">
        <v>43784</v>
      </c>
      <c r="C324" s="22">
        <f t="shared" si="4"/>
        <v>2019</v>
      </c>
      <c r="D324" s="20" t="s">
        <v>22</v>
      </c>
      <c r="E324" s="23">
        <v>573</v>
      </c>
      <c r="F324" s="20" t="s">
        <v>33</v>
      </c>
      <c r="G324" s="20" t="s">
        <v>31</v>
      </c>
    </row>
    <row r="325" spans="1:7" x14ac:dyDescent="0.25">
      <c r="A325" s="20" t="s">
        <v>25</v>
      </c>
      <c r="B325" s="21">
        <v>43785</v>
      </c>
      <c r="C325" s="22">
        <f t="shared" si="4"/>
        <v>2019</v>
      </c>
      <c r="D325" s="20" t="s">
        <v>26</v>
      </c>
      <c r="E325" s="23">
        <v>375.63909774436087</v>
      </c>
      <c r="F325" s="20" t="s">
        <v>40</v>
      </c>
      <c r="G325" s="20" t="s">
        <v>42</v>
      </c>
    </row>
    <row r="326" spans="1:7" x14ac:dyDescent="0.25">
      <c r="A326" s="20" t="s">
        <v>44</v>
      </c>
      <c r="B326" s="21">
        <v>43786</v>
      </c>
      <c r="C326" s="22">
        <f t="shared" si="4"/>
        <v>2019</v>
      </c>
      <c r="D326" s="20" t="s">
        <v>22</v>
      </c>
      <c r="E326" s="23">
        <v>1090</v>
      </c>
      <c r="F326" s="20" t="s">
        <v>46</v>
      </c>
      <c r="G326" s="20" t="s">
        <v>29</v>
      </c>
    </row>
    <row r="327" spans="1:7" x14ac:dyDescent="0.25">
      <c r="A327" s="20" t="s">
        <v>28</v>
      </c>
      <c r="B327" s="21">
        <v>43787</v>
      </c>
      <c r="C327" s="22">
        <f t="shared" ref="C327:C390" si="5">YEAR(B327)</f>
        <v>2019</v>
      </c>
      <c r="D327" s="20" t="s">
        <v>26</v>
      </c>
      <c r="E327" s="23">
        <v>244.21052631578948</v>
      </c>
      <c r="F327" s="20" t="s">
        <v>40</v>
      </c>
      <c r="G327" s="20" t="s">
        <v>27</v>
      </c>
    </row>
    <row r="328" spans="1:7" x14ac:dyDescent="0.25">
      <c r="A328" s="20" t="s">
        <v>49</v>
      </c>
      <c r="B328" s="21">
        <v>43788</v>
      </c>
      <c r="C328" s="22">
        <f t="shared" si="5"/>
        <v>2019</v>
      </c>
      <c r="D328" s="20" t="s">
        <v>22</v>
      </c>
      <c r="E328" s="23">
        <v>677</v>
      </c>
      <c r="F328" s="20" t="s">
        <v>40</v>
      </c>
      <c r="G328" s="20" t="s">
        <v>39</v>
      </c>
    </row>
    <row r="329" spans="1:7" x14ac:dyDescent="0.25">
      <c r="A329" s="20" t="s">
        <v>36</v>
      </c>
      <c r="B329" s="21">
        <v>43789</v>
      </c>
      <c r="C329" s="22">
        <f t="shared" si="5"/>
        <v>2019</v>
      </c>
      <c r="D329" s="20" t="s">
        <v>26</v>
      </c>
      <c r="E329" s="23">
        <v>156.99248120300751</v>
      </c>
      <c r="F329" s="20" t="s">
        <v>46</v>
      </c>
      <c r="G329" s="20" t="s">
        <v>42</v>
      </c>
    </row>
    <row r="330" spans="1:7" x14ac:dyDescent="0.25">
      <c r="A330" s="20" t="s">
        <v>32</v>
      </c>
      <c r="B330" s="21">
        <v>43790</v>
      </c>
      <c r="C330" s="22">
        <f t="shared" si="5"/>
        <v>2019</v>
      </c>
      <c r="D330" s="20" t="s">
        <v>22</v>
      </c>
      <c r="E330" s="23">
        <v>1067</v>
      </c>
      <c r="F330" s="20" t="s">
        <v>23</v>
      </c>
      <c r="G330" s="20" t="s">
        <v>29</v>
      </c>
    </row>
    <row r="331" spans="1:7" x14ac:dyDescent="0.25">
      <c r="A331" s="20" t="s">
        <v>36</v>
      </c>
      <c r="B331" s="21">
        <v>43791</v>
      </c>
      <c r="C331" s="22">
        <f t="shared" si="5"/>
        <v>2019</v>
      </c>
      <c r="D331" s="20" t="s">
        <v>26</v>
      </c>
      <c r="E331" s="23">
        <v>296.54135338345867</v>
      </c>
      <c r="F331" s="20" t="s">
        <v>40</v>
      </c>
      <c r="G331" s="20" t="s">
        <v>37</v>
      </c>
    </row>
    <row r="332" spans="1:7" x14ac:dyDescent="0.25">
      <c r="A332" s="20" t="s">
        <v>48</v>
      </c>
      <c r="B332" s="21">
        <v>43792</v>
      </c>
      <c r="C332" s="22">
        <f t="shared" si="5"/>
        <v>2019</v>
      </c>
      <c r="D332" s="20" t="s">
        <v>22</v>
      </c>
      <c r="E332" s="23">
        <v>1125</v>
      </c>
      <c r="F332" s="20" t="s">
        <v>40</v>
      </c>
      <c r="G332" s="20" t="s">
        <v>31</v>
      </c>
    </row>
    <row r="333" spans="1:7" x14ac:dyDescent="0.25">
      <c r="A333" s="20" t="s">
        <v>41</v>
      </c>
      <c r="B333" s="21">
        <v>43793</v>
      </c>
      <c r="C333" s="22">
        <f t="shared" si="5"/>
        <v>2019</v>
      </c>
      <c r="D333" s="20" t="s">
        <v>26</v>
      </c>
      <c r="E333" s="23">
        <v>248.72180451127821</v>
      </c>
      <c r="F333" s="20" t="s">
        <v>34</v>
      </c>
      <c r="G333" s="20" t="s">
        <v>31</v>
      </c>
    </row>
    <row r="334" spans="1:7" x14ac:dyDescent="0.25">
      <c r="A334" s="20" t="s">
        <v>47</v>
      </c>
      <c r="B334" s="21">
        <v>43794</v>
      </c>
      <c r="C334" s="22">
        <f t="shared" si="5"/>
        <v>2019</v>
      </c>
      <c r="D334" s="20" t="s">
        <v>22</v>
      </c>
      <c r="E334" s="23">
        <v>945</v>
      </c>
      <c r="F334" s="20" t="s">
        <v>23</v>
      </c>
      <c r="G334" s="20" t="s">
        <v>29</v>
      </c>
    </row>
    <row r="335" spans="1:7" x14ac:dyDescent="0.25">
      <c r="A335" s="20" t="s">
        <v>28</v>
      </c>
      <c r="B335" s="21">
        <v>43795</v>
      </c>
      <c r="C335" s="22">
        <f t="shared" si="5"/>
        <v>2019</v>
      </c>
      <c r="D335" s="20" t="s">
        <v>26</v>
      </c>
      <c r="E335" s="23">
        <v>233.08270676691728</v>
      </c>
      <c r="F335" s="20" t="s">
        <v>40</v>
      </c>
      <c r="G335" s="20" t="s">
        <v>27</v>
      </c>
    </row>
    <row r="336" spans="1:7" x14ac:dyDescent="0.25">
      <c r="A336" s="20" t="s">
        <v>44</v>
      </c>
      <c r="B336" s="21">
        <v>43796</v>
      </c>
      <c r="C336" s="22">
        <f t="shared" si="5"/>
        <v>2019</v>
      </c>
      <c r="D336" s="20" t="s">
        <v>22</v>
      </c>
      <c r="E336" s="23">
        <v>1198</v>
      </c>
      <c r="F336" s="20" t="s">
        <v>46</v>
      </c>
      <c r="G336" s="20" t="s">
        <v>31</v>
      </c>
    </row>
    <row r="337" spans="1:7" x14ac:dyDescent="0.25">
      <c r="A337" s="20" t="s">
        <v>30</v>
      </c>
      <c r="B337" s="21">
        <v>43797</v>
      </c>
      <c r="C337" s="22">
        <f t="shared" si="5"/>
        <v>2019</v>
      </c>
      <c r="D337" s="20" t="s">
        <v>26</v>
      </c>
      <c r="E337" s="23">
        <v>315.48872180451133</v>
      </c>
      <c r="F337" s="20" t="s">
        <v>33</v>
      </c>
      <c r="G337" s="20" t="s">
        <v>37</v>
      </c>
    </row>
    <row r="338" spans="1:7" x14ac:dyDescent="0.25">
      <c r="A338" s="20" t="s">
        <v>51</v>
      </c>
      <c r="B338" s="21">
        <v>43798</v>
      </c>
      <c r="C338" s="22">
        <f t="shared" si="5"/>
        <v>2019</v>
      </c>
      <c r="D338" s="20" t="s">
        <v>22</v>
      </c>
      <c r="E338" s="23">
        <v>1228</v>
      </c>
      <c r="F338" s="20" t="s">
        <v>33</v>
      </c>
      <c r="G338" s="20" t="s">
        <v>24</v>
      </c>
    </row>
    <row r="339" spans="1:7" x14ac:dyDescent="0.25">
      <c r="A339" s="20" t="s">
        <v>21</v>
      </c>
      <c r="B339" s="21">
        <v>43799</v>
      </c>
      <c r="C339" s="22">
        <f t="shared" si="5"/>
        <v>2019</v>
      </c>
      <c r="D339" s="20" t="s">
        <v>26</v>
      </c>
      <c r="E339" s="23">
        <v>347.96992481203006</v>
      </c>
      <c r="F339" s="20" t="s">
        <v>23</v>
      </c>
      <c r="G339" s="20" t="s">
        <v>29</v>
      </c>
    </row>
    <row r="340" spans="1:7" x14ac:dyDescent="0.25">
      <c r="A340" s="20" t="s">
        <v>30</v>
      </c>
      <c r="B340" s="21">
        <v>43800</v>
      </c>
      <c r="C340" s="22">
        <f t="shared" si="5"/>
        <v>2019</v>
      </c>
      <c r="D340" s="20" t="s">
        <v>22</v>
      </c>
      <c r="E340" s="23">
        <v>581</v>
      </c>
      <c r="F340" s="20" t="s">
        <v>40</v>
      </c>
      <c r="G340" s="20" t="s">
        <v>27</v>
      </c>
    </row>
    <row r="341" spans="1:7" x14ac:dyDescent="0.25">
      <c r="A341" s="20" t="s">
        <v>49</v>
      </c>
      <c r="B341" s="21">
        <v>43801</v>
      </c>
      <c r="C341" s="22">
        <f t="shared" si="5"/>
        <v>2019</v>
      </c>
      <c r="D341" s="20" t="s">
        <v>26</v>
      </c>
      <c r="E341" s="23">
        <v>232.78195488721806</v>
      </c>
      <c r="F341" s="20" t="s">
        <v>33</v>
      </c>
      <c r="G341" s="20" t="s">
        <v>27</v>
      </c>
    </row>
    <row r="342" spans="1:7" x14ac:dyDescent="0.25">
      <c r="A342" s="20" t="s">
        <v>44</v>
      </c>
      <c r="B342" s="21">
        <v>43802</v>
      </c>
      <c r="C342" s="22">
        <f t="shared" si="5"/>
        <v>2019</v>
      </c>
      <c r="D342" s="20" t="s">
        <v>22</v>
      </c>
      <c r="E342" s="23">
        <v>826</v>
      </c>
      <c r="F342" s="20" t="s">
        <v>23</v>
      </c>
      <c r="G342" s="20" t="s">
        <v>39</v>
      </c>
    </row>
    <row r="343" spans="1:7" x14ac:dyDescent="0.25">
      <c r="A343" s="20" t="s">
        <v>32</v>
      </c>
      <c r="B343" s="21">
        <v>43803</v>
      </c>
      <c r="C343" s="22">
        <f t="shared" si="5"/>
        <v>2019</v>
      </c>
      <c r="D343" s="20" t="s">
        <v>26</v>
      </c>
      <c r="E343" s="23">
        <v>211.1278195488722</v>
      </c>
      <c r="F343" s="20" t="s">
        <v>46</v>
      </c>
      <c r="G343" s="20" t="s">
        <v>35</v>
      </c>
    </row>
    <row r="344" spans="1:7" x14ac:dyDescent="0.25">
      <c r="A344" s="20" t="s">
        <v>25</v>
      </c>
      <c r="B344" s="21">
        <v>43804</v>
      </c>
      <c r="C344" s="22">
        <f t="shared" si="5"/>
        <v>2019</v>
      </c>
      <c r="D344" s="20" t="s">
        <v>22</v>
      </c>
      <c r="E344" s="23">
        <v>930</v>
      </c>
      <c r="F344" s="20" t="s">
        <v>34</v>
      </c>
      <c r="G344" s="20" t="s">
        <v>37</v>
      </c>
    </row>
    <row r="345" spans="1:7" x14ac:dyDescent="0.25">
      <c r="A345" s="20" t="s">
        <v>32</v>
      </c>
      <c r="B345" s="21">
        <v>43805</v>
      </c>
      <c r="C345" s="22">
        <f t="shared" si="5"/>
        <v>2019</v>
      </c>
      <c r="D345" s="20" t="s">
        <v>26</v>
      </c>
      <c r="E345" s="23">
        <v>349.47368421052636</v>
      </c>
      <c r="F345" s="20" t="s">
        <v>46</v>
      </c>
      <c r="G345" s="20" t="s">
        <v>37</v>
      </c>
    </row>
    <row r="346" spans="1:7" x14ac:dyDescent="0.25">
      <c r="A346" s="20" t="s">
        <v>32</v>
      </c>
      <c r="B346" s="21">
        <v>43806</v>
      </c>
      <c r="C346" s="22">
        <f t="shared" si="5"/>
        <v>2019</v>
      </c>
      <c r="D346" s="20" t="s">
        <v>22</v>
      </c>
      <c r="E346" s="23">
        <v>794</v>
      </c>
      <c r="F346" s="20" t="s">
        <v>40</v>
      </c>
      <c r="G346" s="20" t="s">
        <v>29</v>
      </c>
    </row>
    <row r="347" spans="1:7" x14ac:dyDescent="0.25">
      <c r="A347" s="20" t="s">
        <v>45</v>
      </c>
      <c r="B347" s="21">
        <v>43807</v>
      </c>
      <c r="C347" s="22">
        <f t="shared" si="5"/>
        <v>2019</v>
      </c>
      <c r="D347" s="20" t="s">
        <v>26</v>
      </c>
      <c r="E347" s="23">
        <v>203.60902255639098</v>
      </c>
      <c r="F347" s="20" t="s">
        <v>40</v>
      </c>
      <c r="G347" s="20" t="s">
        <v>24</v>
      </c>
    </row>
    <row r="348" spans="1:7" x14ac:dyDescent="0.25">
      <c r="A348" s="20" t="s">
        <v>25</v>
      </c>
      <c r="B348" s="21">
        <v>43808</v>
      </c>
      <c r="C348" s="22">
        <f t="shared" si="5"/>
        <v>2019</v>
      </c>
      <c r="D348" s="20" t="s">
        <v>22</v>
      </c>
      <c r="E348" s="23">
        <v>991</v>
      </c>
      <c r="F348" s="20" t="s">
        <v>40</v>
      </c>
      <c r="G348" s="20" t="s">
        <v>27</v>
      </c>
    </row>
    <row r="349" spans="1:7" x14ac:dyDescent="0.25">
      <c r="A349" s="20" t="s">
        <v>32</v>
      </c>
      <c r="B349" s="21">
        <v>43809</v>
      </c>
      <c r="C349" s="22">
        <f t="shared" si="5"/>
        <v>2019</v>
      </c>
      <c r="D349" s="20" t="s">
        <v>26</v>
      </c>
      <c r="E349" s="23">
        <v>286.01503759398497</v>
      </c>
      <c r="F349" s="20" t="s">
        <v>46</v>
      </c>
      <c r="G349" s="20" t="s">
        <v>39</v>
      </c>
    </row>
    <row r="350" spans="1:7" x14ac:dyDescent="0.25">
      <c r="A350" s="20" t="s">
        <v>41</v>
      </c>
      <c r="B350" s="21">
        <v>43810</v>
      </c>
      <c r="C350" s="22">
        <f t="shared" si="5"/>
        <v>2019</v>
      </c>
      <c r="D350" s="20" t="s">
        <v>22</v>
      </c>
      <c r="E350" s="23">
        <v>516</v>
      </c>
      <c r="F350" s="20" t="s">
        <v>34</v>
      </c>
      <c r="G350" s="20" t="s">
        <v>31</v>
      </c>
    </row>
    <row r="351" spans="1:7" x14ac:dyDescent="0.25">
      <c r="A351" s="20" t="s">
        <v>51</v>
      </c>
      <c r="B351" s="21">
        <v>43811</v>
      </c>
      <c r="C351" s="22">
        <f t="shared" si="5"/>
        <v>2019</v>
      </c>
      <c r="D351" s="20" t="s">
        <v>26</v>
      </c>
      <c r="E351" s="23">
        <v>219.54887218045116</v>
      </c>
      <c r="F351" s="20" t="s">
        <v>40</v>
      </c>
      <c r="G351" s="20" t="s">
        <v>29</v>
      </c>
    </row>
    <row r="352" spans="1:7" x14ac:dyDescent="0.25">
      <c r="A352" s="20" t="s">
        <v>44</v>
      </c>
      <c r="B352" s="21">
        <v>43812</v>
      </c>
      <c r="C352" s="22">
        <f t="shared" si="5"/>
        <v>2019</v>
      </c>
      <c r="D352" s="20" t="s">
        <v>26</v>
      </c>
      <c r="E352" s="23">
        <v>140.45112781954887</v>
      </c>
      <c r="F352" s="20" t="s">
        <v>40</v>
      </c>
      <c r="G352" s="20" t="s">
        <v>29</v>
      </c>
    </row>
    <row r="353" spans="1:7" x14ac:dyDescent="0.25">
      <c r="A353" s="20" t="s">
        <v>32</v>
      </c>
      <c r="B353" s="21">
        <v>43813</v>
      </c>
      <c r="C353" s="22">
        <f t="shared" si="5"/>
        <v>2019</v>
      </c>
      <c r="D353" s="20" t="s">
        <v>26</v>
      </c>
      <c r="E353" s="23">
        <v>389.47368421052636</v>
      </c>
      <c r="F353" s="20" t="s">
        <v>33</v>
      </c>
      <c r="G353" s="20" t="s">
        <v>24</v>
      </c>
    </row>
    <row r="354" spans="1:7" x14ac:dyDescent="0.25">
      <c r="A354" s="20" t="s">
        <v>50</v>
      </c>
      <c r="B354" s="21">
        <v>43814</v>
      </c>
      <c r="C354" s="22">
        <f t="shared" si="5"/>
        <v>2019</v>
      </c>
      <c r="D354" s="20" t="s">
        <v>26</v>
      </c>
      <c r="E354" s="23">
        <v>386.16541353383457</v>
      </c>
      <c r="F354" s="20" t="s">
        <v>34</v>
      </c>
      <c r="G354" s="20" t="s">
        <v>24</v>
      </c>
    </row>
    <row r="355" spans="1:7" x14ac:dyDescent="0.25">
      <c r="A355" s="20" t="s">
        <v>50</v>
      </c>
      <c r="B355" s="21">
        <v>43815</v>
      </c>
      <c r="C355" s="22">
        <f t="shared" si="5"/>
        <v>2019</v>
      </c>
      <c r="D355" s="20" t="s">
        <v>26</v>
      </c>
      <c r="E355" s="23">
        <v>268.8721804511278</v>
      </c>
      <c r="F355" s="20" t="s">
        <v>23</v>
      </c>
      <c r="G355" s="20" t="s">
        <v>35</v>
      </c>
    </row>
    <row r="356" spans="1:7" x14ac:dyDescent="0.25">
      <c r="A356" s="20" t="s">
        <v>36</v>
      </c>
      <c r="B356" s="21">
        <v>43816</v>
      </c>
      <c r="C356" s="22">
        <f t="shared" si="5"/>
        <v>2019</v>
      </c>
      <c r="D356" s="20" t="s">
        <v>26</v>
      </c>
      <c r="E356" s="23">
        <v>204.81203007518801</v>
      </c>
      <c r="F356" s="20" t="s">
        <v>46</v>
      </c>
      <c r="G356" s="20" t="s">
        <v>37</v>
      </c>
    </row>
    <row r="357" spans="1:7" x14ac:dyDescent="0.25">
      <c r="A357" s="20" t="s">
        <v>47</v>
      </c>
      <c r="B357" s="21">
        <v>43817</v>
      </c>
      <c r="C357" s="22">
        <f t="shared" si="5"/>
        <v>2019</v>
      </c>
      <c r="D357" s="20" t="s">
        <v>26</v>
      </c>
      <c r="E357" s="23">
        <v>295.93984962406017</v>
      </c>
      <c r="F357" s="20" t="s">
        <v>33</v>
      </c>
      <c r="G357" s="20" t="s">
        <v>31</v>
      </c>
    </row>
    <row r="358" spans="1:7" x14ac:dyDescent="0.25">
      <c r="A358" s="20" t="s">
        <v>50</v>
      </c>
      <c r="B358" s="21">
        <v>43818</v>
      </c>
      <c r="C358" s="22">
        <f t="shared" si="5"/>
        <v>2019</v>
      </c>
      <c r="D358" s="20" t="s">
        <v>26</v>
      </c>
      <c r="E358" s="23">
        <v>368.42105263157896</v>
      </c>
      <c r="F358" s="20" t="s">
        <v>33</v>
      </c>
      <c r="G358" s="20" t="s">
        <v>31</v>
      </c>
    </row>
    <row r="359" spans="1:7" x14ac:dyDescent="0.25">
      <c r="A359" s="20" t="s">
        <v>28</v>
      </c>
      <c r="B359" s="21">
        <v>43819</v>
      </c>
      <c r="C359" s="22">
        <f t="shared" si="5"/>
        <v>2019</v>
      </c>
      <c r="D359" s="20" t="s">
        <v>26</v>
      </c>
      <c r="E359" s="23">
        <v>261.0526315789474</v>
      </c>
      <c r="F359" s="20" t="s">
        <v>33</v>
      </c>
      <c r="G359" s="20" t="s">
        <v>35</v>
      </c>
    </row>
    <row r="360" spans="1:7" x14ac:dyDescent="0.25">
      <c r="A360" s="20" t="s">
        <v>50</v>
      </c>
      <c r="B360" s="21">
        <v>43820</v>
      </c>
      <c r="C360" s="22">
        <f t="shared" si="5"/>
        <v>2019</v>
      </c>
      <c r="D360" s="20" t="s">
        <v>22</v>
      </c>
      <c r="E360" s="23">
        <v>697</v>
      </c>
      <c r="F360" s="20" t="s">
        <v>23</v>
      </c>
      <c r="G360" s="20" t="s">
        <v>37</v>
      </c>
    </row>
    <row r="361" spans="1:7" x14ac:dyDescent="0.25">
      <c r="A361" s="20" t="s">
        <v>28</v>
      </c>
      <c r="B361" s="21">
        <v>43821</v>
      </c>
      <c r="C361" s="22">
        <f t="shared" si="5"/>
        <v>2019</v>
      </c>
      <c r="D361" s="20" t="s">
        <v>26</v>
      </c>
      <c r="E361" s="23">
        <v>336.54135338345867</v>
      </c>
      <c r="F361" s="20" t="s">
        <v>34</v>
      </c>
      <c r="G361" s="20" t="s">
        <v>39</v>
      </c>
    </row>
    <row r="362" spans="1:7" x14ac:dyDescent="0.25">
      <c r="A362" s="20" t="s">
        <v>28</v>
      </c>
      <c r="B362" s="21">
        <v>43822</v>
      </c>
      <c r="C362" s="22">
        <f t="shared" si="5"/>
        <v>2019</v>
      </c>
      <c r="D362" s="20" t="s">
        <v>22</v>
      </c>
      <c r="E362" s="23">
        <v>678</v>
      </c>
      <c r="F362" s="20" t="s">
        <v>34</v>
      </c>
      <c r="G362" s="20" t="s">
        <v>39</v>
      </c>
    </row>
    <row r="363" spans="1:7" x14ac:dyDescent="0.25">
      <c r="A363" s="20" t="s">
        <v>36</v>
      </c>
      <c r="B363" s="21">
        <v>43823</v>
      </c>
      <c r="C363" s="22">
        <f t="shared" si="5"/>
        <v>2019</v>
      </c>
      <c r="D363" s="20" t="s">
        <v>26</v>
      </c>
      <c r="E363" s="23">
        <v>180.15037593984962</v>
      </c>
      <c r="F363" s="20" t="s">
        <v>23</v>
      </c>
      <c r="G363" s="20" t="s">
        <v>27</v>
      </c>
    </row>
    <row r="364" spans="1:7" x14ac:dyDescent="0.25">
      <c r="A364" s="20" t="s">
        <v>25</v>
      </c>
      <c r="B364" s="21">
        <v>43824</v>
      </c>
      <c r="C364" s="22">
        <f t="shared" si="5"/>
        <v>2019</v>
      </c>
      <c r="D364" s="20" t="s">
        <v>22</v>
      </c>
      <c r="E364" s="23">
        <v>1062</v>
      </c>
      <c r="F364" s="20" t="s">
        <v>46</v>
      </c>
      <c r="G364" s="20" t="s">
        <v>31</v>
      </c>
    </row>
    <row r="365" spans="1:7" x14ac:dyDescent="0.25">
      <c r="A365" s="20" t="s">
        <v>44</v>
      </c>
      <c r="B365" s="21">
        <v>43825</v>
      </c>
      <c r="C365" s="22">
        <f t="shared" si="5"/>
        <v>2019</v>
      </c>
      <c r="D365" s="20" t="s">
        <v>22</v>
      </c>
      <c r="E365" s="23">
        <v>1130</v>
      </c>
      <c r="F365" s="20" t="s">
        <v>46</v>
      </c>
      <c r="G365" s="20" t="s">
        <v>42</v>
      </c>
    </row>
    <row r="366" spans="1:7" x14ac:dyDescent="0.25">
      <c r="A366" s="20" t="s">
        <v>45</v>
      </c>
      <c r="B366" s="21">
        <v>43826</v>
      </c>
      <c r="C366" s="22">
        <f t="shared" si="5"/>
        <v>2019</v>
      </c>
      <c r="D366" s="20" t="s">
        <v>26</v>
      </c>
      <c r="E366" s="23">
        <v>314.28571428571428</v>
      </c>
      <c r="F366" s="20" t="s">
        <v>23</v>
      </c>
      <c r="G366" s="20" t="s">
        <v>37</v>
      </c>
    </row>
    <row r="367" spans="1:7" x14ac:dyDescent="0.25">
      <c r="A367" s="20" t="s">
        <v>25</v>
      </c>
      <c r="B367" s="21">
        <v>43827</v>
      </c>
      <c r="C367" s="22">
        <f t="shared" si="5"/>
        <v>2019</v>
      </c>
      <c r="D367" s="20" t="s">
        <v>22</v>
      </c>
      <c r="E367" s="23">
        <v>875</v>
      </c>
      <c r="F367" s="20" t="s">
        <v>33</v>
      </c>
      <c r="G367" s="20" t="s">
        <v>37</v>
      </c>
    </row>
    <row r="368" spans="1:7" x14ac:dyDescent="0.25">
      <c r="A368" s="20" t="s">
        <v>48</v>
      </c>
      <c r="B368" s="21">
        <v>43828</v>
      </c>
      <c r="C368" s="22">
        <f t="shared" si="5"/>
        <v>2019</v>
      </c>
      <c r="D368" s="20" t="s">
        <v>26</v>
      </c>
      <c r="E368" s="23">
        <v>124.21052631578948</v>
      </c>
      <c r="F368" s="20" t="s">
        <v>46</v>
      </c>
      <c r="G368" s="20" t="s">
        <v>31</v>
      </c>
    </row>
    <row r="369" spans="1:7" x14ac:dyDescent="0.25">
      <c r="A369" s="20" t="s">
        <v>25</v>
      </c>
      <c r="B369" s="21">
        <v>43829</v>
      </c>
      <c r="C369" s="22">
        <f t="shared" si="5"/>
        <v>2019</v>
      </c>
      <c r="D369" s="20" t="s">
        <v>22</v>
      </c>
      <c r="E369" s="23">
        <v>1021</v>
      </c>
      <c r="F369" s="20" t="s">
        <v>33</v>
      </c>
      <c r="G369" s="20" t="s">
        <v>24</v>
      </c>
    </row>
    <row r="370" spans="1:7" x14ac:dyDescent="0.25">
      <c r="A370" s="20" t="s">
        <v>25</v>
      </c>
      <c r="B370" s="21">
        <v>43830</v>
      </c>
      <c r="C370" s="22">
        <f t="shared" si="5"/>
        <v>2019</v>
      </c>
      <c r="D370" s="20" t="s">
        <v>22</v>
      </c>
      <c r="E370" s="23">
        <v>1087</v>
      </c>
      <c r="F370" s="20" t="s">
        <v>33</v>
      </c>
      <c r="G370" s="20" t="s">
        <v>35</v>
      </c>
    </row>
    <row r="371" spans="1:7" x14ac:dyDescent="0.25">
      <c r="A371" s="20" t="s">
        <v>21</v>
      </c>
      <c r="B371" s="21">
        <v>43831</v>
      </c>
      <c r="C371" s="22">
        <f t="shared" si="5"/>
        <v>2020</v>
      </c>
      <c r="D371" s="20" t="s">
        <v>22</v>
      </c>
      <c r="E371" s="23">
        <v>970</v>
      </c>
      <c r="F371" s="20" t="s">
        <v>23</v>
      </c>
      <c r="G371" s="20" t="s">
        <v>24</v>
      </c>
    </row>
    <row r="372" spans="1:7" x14ac:dyDescent="0.25">
      <c r="A372" s="20" t="s">
        <v>25</v>
      </c>
      <c r="B372" s="21">
        <v>43832</v>
      </c>
      <c r="C372" s="22">
        <f t="shared" si="5"/>
        <v>2020</v>
      </c>
      <c r="D372" s="20" t="s">
        <v>26</v>
      </c>
      <c r="E372" s="23">
        <v>474.88721804511283</v>
      </c>
      <c r="F372" s="20" t="s">
        <v>23</v>
      </c>
      <c r="G372" s="20" t="s">
        <v>27</v>
      </c>
    </row>
    <row r="373" spans="1:7" x14ac:dyDescent="0.25">
      <c r="A373" s="20" t="s">
        <v>28</v>
      </c>
      <c r="B373" s="21">
        <v>43833</v>
      </c>
      <c r="C373" s="22">
        <f t="shared" si="5"/>
        <v>2020</v>
      </c>
      <c r="D373" s="20" t="s">
        <v>22</v>
      </c>
      <c r="E373" s="23">
        <v>424</v>
      </c>
      <c r="F373" s="20" t="s">
        <v>23</v>
      </c>
      <c r="G373" s="20" t="s">
        <v>29</v>
      </c>
    </row>
    <row r="374" spans="1:7" x14ac:dyDescent="0.25">
      <c r="A374" s="20" t="s">
        <v>30</v>
      </c>
      <c r="B374" s="21">
        <v>43834</v>
      </c>
      <c r="C374" s="22">
        <f t="shared" si="5"/>
        <v>2020</v>
      </c>
      <c r="D374" s="20" t="s">
        <v>26</v>
      </c>
      <c r="E374" s="23">
        <v>466.46616541353387</v>
      </c>
      <c r="F374" s="20" t="s">
        <v>23</v>
      </c>
      <c r="G374" s="20" t="s">
        <v>31</v>
      </c>
    </row>
    <row r="375" spans="1:7" x14ac:dyDescent="0.25">
      <c r="A375" s="20" t="s">
        <v>32</v>
      </c>
      <c r="B375" s="21">
        <v>43835</v>
      </c>
      <c r="C375" s="22">
        <f t="shared" si="5"/>
        <v>2020</v>
      </c>
      <c r="D375" s="20" t="s">
        <v>22</v>
      </c>
      <c r="E375" s="23">
        <v>1627</v>
      </c>
      <c r="F375" s="20" t="s">
        <v>33</v>
      </c>
      <c r="G375" s="20" t="s">
        <v>29</v>
      </c>
    </row>
    <row r="376" spans="1:7" x14ac:dyDescent="0.25">
      <c r="A376" s="20" t="s">
        <v>21</v>
      </c>
      <c r="B376" s="21">
        <v>43836</v>
      </c>
      <c r="C376" s="22">
        <f t="shared" si="5"/>
        <v>2020</v>
      </c>
      <c r="D376" s="20" t="s">
        <v>22</v>
      </c>
      <c r="E376" s="23">
        <v>1497</v>
      </c>
      <c r="F376" s="20" t="s">
        <v>34</v>
      </c>
      <c r="G376" s="20" t="s">
        <v>35</v>
      </c>
    </row>
    <row r="377" spans="1:7" x14ac:dyDescent="0.25">
      <c r="A377" s="20" t="s">
        <v>36</v>
      </c>
      <c r="B377" s="21">
        <v>43837</v>
      </c>
      <c r="C377" s="22">
        <f t="shared" si="5"/>
        <v>2020</v>
      </c>
      <c r="D377" s="20" t="s">
        <v>26</v>
      </c>
      <c r="E377" s="23">
        <v>96.842105263157904</v>
      </c>
      <c r="F377" s="20" t="s">
        <v>23</v>
      </c>
      <c r="G377" s="20" t="s">
        <v>37</v>
      </c>
    </row>
    <row r="378" spans="1:7" x14ac:dyDescent="0.25">
      <c r="A378" s="20" t="s">
        <v>38</v>
      </c>
      <c r="B378" s="21">
        <v>43838</v>
      </c>
      <c r="C378" s="22">
        <f t="shared" si="5"/>
        <v>2020</v>
      </c>
      <c r="D378" s="20" t="s">
        <v>22</v>
      </c>
      <c r="E378" s="23">
        <v>1470</v>
      </c>
      <c r="F378" s="20" t="s">
        <v>33</v>
      </c>
      <c r="G378" s="20" t="s">
        <v>39</v>
      </c>
    </row>
    <row r="379" spans="1:7" x14ac:dyDescent="0.25">
      <c r="A379" s="20" t="s">
        <v>28</v>
      </c>
      <c r="B379" s="21">
        <v>43839</v>
      </c>
      <c r="C379" s="22">
        <f t="shared" si="5"/>
        <v>2020</v>
      </c>
      <c r="D379" s="20" t="s">
        <v>26</v>
      </c>
      <c r="E379" s="23">
        <v>135.0375939849624</v>
      </c>
      <c r="F379" s="20" t="s">
        <v>40</v>
      </c>
      <c r="G379" s="20" t="s">
        <v>39</v>
      </c>
    </row>
    <row r="380" spans="1:7" x14ac:dyDescent="0.25">
      <c r="A380" s="20" t="s">
        <v>41</v>
      </c>
      <c r="B380" s="21">
        <v>43840</v>
      </c>
      <c r="C380" s="22">
        <f t="shared" si="5"/>
        <v>2020</v>
      </c>
      <c r="D380" s="20" t="s">
        <v>22</v>
      </c>
      <c r="E380" s="23">
        <v>1128</v>
      </c>
      <c r="F380" s="20" t="s">
        <v>40</v>
      </c>
      <c r="G380" s="20" t="s">
        <v>27</v>
      </c>
    </row>
    <row r="381" spans="1:7" x14ac:dyDescent="0.25">
      <c r="A381" s="20" t="s">
        <v>25</v>
      </c>
      <c r="B381" s="21">
        <v>43841</v>
      </c>
      <c r="C381" s="22">
        <f t="shared" si="5"/>
        <v>2020</v>
      </c>
      <c r="D381" s="20" t="s">
        <v>22</v>
      </c>
      <c r="E381" s="23">
        <v>351</v>
      </c>
      <c r="F381" s="20" t="s">
        <v>23</v>
      </c>
      <c r="G381" s="20" t="s">
        <v>29</v>
      </c>
    </row>
    <row r="382" spans="1:7" x14ac:dyDescent="0.25">
      <c r="A382" s="20" t="s">
        <v>25</v>
      </c>
      <c r="B382" s="21">
        <v>43842</v>
      </c>
      <c r="C382" s="22">
        <f t="shared" si="5"/>
        <v>2020</v>
      </c>
      <c r="D382" s="20" t="s">
        <v>26</v>
      </c>
      <c r="E382" s="23">
        <v>351.57894736842104</v>
      </c>
      <c r="F382" s="20" t="s">
        <v>34</v>
      </c>
      <c r="G382" s="20" t="s">
        <v>42</v>
      </c>
    </row>
    <row r="383" spans="1:7" x14ac:dyDescent="0.25">
      <c r="A383" s="20" t="s">
        <v>30</v>
      </c>
      <c r="B383" s="21">
        <v>43843</v>
      </c>
      <c r="C383" s="22">
        <f t="shared" si="5"/>
        <v>2020</v>
      </c>
      <c r="D383" s="20" t="s">
        <v>22</v>
      </c>
      <c r="E383" s="23">
        <v>1320</v>
      </c>
      <c r="F383" s="20" t="s">
        <v>23</v>
      </c>
      <c r="G383" s="20" t="s">
        <v>42</v>
      </c>
    </row>
    <row r="384" spans="1:7" x14ac:dyDescent="0.25">
      <c r="A384" s="20" t="s">
        <v>30</v>
      </c>
      <c r="B384" s="21">
        <v>43844</v>
      </c>
      <c r="C384" s="22">
        <f t="shared" si="5"/>
        <v>2020</v>
      </c>
      <c r="D384" s="20" t="s">
        <v>26</v>
      </c>
      <c r="E384" s="23">
        <v>508.27067669172931</v>
      </c>
      <c r="F384" s="20" t="s">
        <v>33</v>
      </c>
      <c r="G384" s="20" t="s">
        <v>39</v>
      </c>
    </row>
    <row r="385" spans="1:7" x14ac:dyDescent="0.25">
      <c r="A385" s="20" t="s">
        <v>43</v>
      </c>
      <c r="B385" s="21">
        <v>43845</v>
      </c>
      <c r="C385" s="22">
        <f t="shared" si="5"/>
        <v>2020</v>
      </c>
      <c r="D385" s="20" t="s">
        <v>22</v>
      </c>
      <c r="E385" s="23">
        <v>1323</v>
      </c>
      <c r="F385" s="20" t="s">
        <v>34</v>
      </c>
      <c r="G385" s="20" t="s">
        <v>35</v>
      </c>
    </row>
    <row r="386" spans="1:7" x14ac:dyDescent="0.25">
      <c r="A386" s="20" t="s">
        <v>28</v>
      </c>
      <c r="B386" s="21">
        <v>43846</v>
      </c>
      <c r="C386" s="22">
        <f t="shared" si="5"/>
        <v>2020</v>
      </c>
      <c r="D386" s="20" t="s">
        <v>22</v>
      </c>
      <c r="E386" s="23">
        <v>822</v>
      </c>
      <c r="F386" s="20" t="s">
        <v>33</v>
      </c>
      <c r="G386" s="20" t="s">
        <v>39</v>
      </c>
    </row>
    <row r="387" spans="1:7" x14ac:dyDescent="0.25">
      <c r="A387" s="20" t="s">
        <v>25</v>
      </c>
      <c r="B387" s="21">
        <v>43847</v>
      </c>
      <c r="C387" s="22">
        <f t="shared" si="5"/>
        <v>2020</v>
      </c>
      <c r="D387" s="20" t="s">
        <v>26</v>
      </c>
      <c r="E387" s="23">
        <v>165.11278195488723</v>
      </c>
      <c r="F387" s="20" t="s">
        <v>23</v>
      </c>
      <c r="G387" s="20" t="s">
        <v>37</v>
      </c>
    </row>
    <row r="388" spans="1:7" x14ac:dyDescent="0.25">
      <c r="A388" s="20" t="s">
        <v>28</v>
      </c>
      <c r="B388" s="21">
        <v>43848</v>
      </c>
      <c r="C388" s="22">
        <f t="shared" si="5"/>
        <v>2020</v>
      </c>
      <c r="D388" s="20" t="s">
        <v>22</v>
      </c>
      <c r="E388" s="23">
        <v>564</v>
      </c>
      <c r="F388" s="20" t="s">
        <v>34</v>
      </c>
      <c r="G388" s="20" t="s">
        <v>35</v>
      </c>
    </row>
    <row r="389" spans="1:7" x14ac:dyDescent="0.25">
      <c r="A389" s="20" t="s">
        <v>44</v>
      </c>
      <c r="B389" s="21">
        <v>43849</v>
      </c>
      <c r="C389" s="22">
        <f t="shared" si="5"/>
        <v>2020</v>
      </c>
      <c r="D389" s="20" t="s">
        <v>26</v>
      </c>
      <c r="E389" s="23">
        <v>230.97744360902254</v>
      </c>
      <c r="F389" s="20" t="s">
        <v>34</v>
      </c>
      <c r="G389" s="20" t="s">
        <v>27</v>
      </c>
    </row>
    <row r="390" spans="1:7" x14ac:dyDescent="0.25">
      <c r="A390" s="20" t="s">
        <v>45</v>
      </c>
      <c r="B390" s="21">
        <v>43850</v>
      </c>
      <c r="C390" s="22">
        <f t="shared" si="5"/>
        <v>2020</v>
      </c>
      <c r="D390" s="20" t="s">
        <v>22</v>
      </c>
      <c r="E390" s="23">
        <v>1451</v>
      </c>
      <c r="F390" s="20" t="s">
        <v>33</v>
      </c>
      <c r="G390" s="20" t="s">
        <v>35</v>
      </c>
    </row>
    <row r="391" spans="1:7" x14ac:dyDescent="0.25">
      <c r="A391" s="20" t="s">
        <v>28</v>
      </c>
      <c r="B391" s="21">
        <v>43851</v>
      </c>
      <c r="C391" s="22">
        <f t="shared" ref="C391:C454" si="6">YEAR(B391)</f>
        <v>2020</v>
      </c>
      <c r="D391" s="20" t="s">
        <v>22</v>
      </c>
      <c r="E391" s="23">
        <v>1220</v>
      </c>
      <c r="F391" s="20" t="s">
        <v>34</v>
      </c>
      <c r="G391" s="20" t="s">
        <v>42</v>
      </c>
    </row>
    <row r="392" spans="1:7" x14ac:dyDescent="0.25">
      <c r="A392" s="20" t="s">
        <v>28</v>
      </c>
      <c r="B392" s="21">
        <v>43852</v>
      </c>
      <c r="C392" s="22">
        <f t="shared" si="6"/>
        <v>2020</v>
      </c>
      <c r="D392" s="20" t="s">
        <v>26</v>
      </c>
      <c r="E392" s="23">
        <v>281.50375939849624</v>
      </c>
      <c r="F392" s="20" t="s">
        <v>33</v>
      </c>
      <c r="G392" s="20" t="s">
        <v>39</v>
      </c>
    </row>
    <row r="393" spans="1:7" x14ac:dyDescent="0.25">
      <c r="A393" s="20" t="s">
        <v>30</v>
      </c>
      <c r="B393" s="21">
        <v>43853</v>
      </c>
      <c r="C393" s="22">
        <f t="shared" si="6"/>
        <v>2020</v>
      </c>
      <c r="D393" s="20" t="s">
        <v>22</v>
      </c>
      <c r="E393" s="23">
        <v>1667</v>
      </c>
      <c r="F393" s="20" t="s">
        <v>23</v>
      </c>
      <c r="G393" s="20" t="s">
        <v>31</v>
      </c>
    </row>
    <row r="394" spans="1:7" x14ac:dyDescent="0.25">
      <c r="A394" s="20" t="s">
        <v>45</v>
      </c>
      <c r="B394" s="21">
        <v>43854</v>
      </c>
      <c r="C394" s="22">
        <f t="shared" si="6"/>
        <v>2020</v>
      </c>
      <c r="D394" s="20" t="s">
        <v>26</v>
      </c>
      <c r="E394" s="23">
        <v>256.24060150375942</v>
      </c>
      <c r="F394" s="20" t="s">
        <v>33</v>
      </c>
      <c r="G394" s="20" t="s">
        <v>29</v>
      </c>
    </row>
    <row r="395" spans="1:7" x14ac:dyDescent="0.25">
      <c r="A395" s="20" t="s">
        <v>41</v>
      </c>
      <c r="B395" s="21">
        <v>43855</v>
      </c>
      <c r="C395" s="22">
        <f t="shared" si="6"/>
        <v>2020</v>
      </c>
      <c r="D395" s="20" t="s">
        <v>22</v>
      </c>
      <c r="E395" s="23">
        <v>756</v>
      </c>
      <c r="F395" s="20" t="s">
        <v>46</v>
      </c>
      <c r="G395" s="20" t="s">
        <v>24</v>
      </c>
    </row>
    <row r="396" spans="1:7" x14ac:dyDescent="0.25">
      <c r="A396" s="20" t="s">
        <v>30</v>
      </c>
      <c r="B396" s="21">
        <v>43856</v>
      </c>
      <c r="C396" s="22">
        <f t="shared" si="6"/>
        <v>2020</v>
      </c>
      <c r="D396" s="20" t="s">
        <v>22</v>
      </c>
      <c r="E396" s="23">
        <v>1575</v>
      </c>
      <c r="F396" s="20" t="s">
        <v>23</v>
      </c>
      <c r="G396" s="20" t="s">
        <v>35</v>
      </c>
    </row>
    <row r="397" spans="1:7" x14ac:dyDescent="0.25">
      <c r="A397" s="20" t="s">
        <v>38</v>
      </c>
      <c r="B397" s="21">
        <v>43857</v>
      </c>
      <c r="C397" s="22">
        <f t="shared" si="6"/>
        <v>2020</v>
      </c>
      <c r="D397" s="20" t="s">
        <v>26</v>
      </c>
      <c r="E397" s="23">
        <v>430.0751879699248</v>
      </c>
      <c r="F397" s="20" t="s">
        <v>46</v>
      </c>
      <c r="G397" s="20" t="s">
        <v>42</v>
      </c>
    </row>
    <row r="398" spans="1:7" x14ac:dyDescent="0.25">
      <c r="A398" s="20" t="s">
        <v>36</v>
      </c>
      <c r="B398" s="21">
        <v>43858</v>
      </c>
      <c r="C398" s="22">
        <f t="shared" si="6"/>
        <v>2020</v>
      </c>
      <c r="D398" s="20" t="s">
        <v>22</v>
      </c>
      <c r="E398" s="23">
        <v>256</v>
      </c>
      <c r="F398" s="20" t="s">
        <v>23</v>
      </c>
      <c r="G398" s="20" t="s">
        <v>39</v>
      </c>
    </row>
    <row r="399" spans="1:7" x14ac:dyDescent="0.25">
      <c r="A399" s="20" t="s">
        <v>47</v>
      </c>
      <c r="B399" s="21">
        <v>43859</v>
      </c>
      <c r="C399" s="22">
        <f t="shared" si="6"/>
        <v>2020</v>
      </c>
      <c r="D399" s="20" t="s">
        <v>26</v>
      </c>
      <c r="E399" s="23">
        <v>97.142857142857153</v>
      </c>
      <c r="F399" s="20" t="s">
        <v>34</v>
      </c>
      <c r="G399" s="20" t="s">
        <v>37</v>
      </c>
    </row>
    <row r="400" spans="1:7" x14ac:dyDescent="0.25">
      <c r="A400" s="20" t="s">
        <v>32</v>
      </c>
      <c r="B400" s="21">
        <v>43860</v>
      </c>
      <c r="C400" s="22">
        <f t="shared" si="6"/>
        <v>2020</v>
      </c>
      <c r="D400" s="20" t="s">
        <v>22</v>
      </c>
      <c r="E400" s="23">
        <v>1211</v>
      </c>
      <c r="F400" s="20" t="s">
        <v>23</v>
      </c>
      <c r="G400" s="20" t="s">
        <v>31</v>
      </c>
    </row>
    <row r="401" spans="1:7" x14ac:dyDescent="0.25">
      <c r="A401" s="20" t="s">
        <v>38</v>
      </c>
      <c r="B401" s="21">
        <v>43861</v>
      </c>
      <c r="C401" s="22">
        <f t="shared" si="6"/>
        <v>2020</v>
      </c>
      <c r="D401" s="20" t="s">
        <v>22</v>
      </c>
      <c r="E401" s="23">
        <v>1324</v>
      </c>
      <c r="F401" s="20" t="s">
        <v>40</v>
      </c>
      <c r="G401" s="20" t="s">
        <v>35</v>
      </c>
    </row>
    <row r="402" spans="1:7" x14ac:dyDescent="0.25">
      <c r="A402" s="20" t="s">
        <v>25</v>
      </c>
      <c r="B402" s="21">
        <v>43862</v>
      </c>
      <c r="C402" s="22">
        <f t="shared" si="6"/>
        <v>2020</v>
      </c>
      <c r="D402" s="20" t="s">
        <v>26</v>
      </c>
      <c r="E402" s="23">
        <v>351.27819548872185</v>
      </c>
      <c r="F402" s="20" t="s">
        <v>34</v>
      </c>
      <c r="G402" s="20" t="s">
        <v>31</v>
      </c>
    </row>
    <row r="403" spans="1:7" x14ac:dyDescent="0.25">
      <c r="A403" s="20" t="s">
        <v>48</v>
      </c>
      <c r="B403" s="21">
        <v>43863</v>
      </c>
      <c r="C403" s="22">
        <f t="shared" si="6"/>
        <v>2020</v>
      </c>
      <c r="D403" s="20" t="s">
        <v>22</v>
      </c>
      <c r="E403" s="23">
        <v>880</v>
      </c>
      <c r="F403" s="20" t="s">
        <v>33</v>
      </c>
      <c r="G403" s="20" t="s">
        <v>27</v>
      </c>
    </row>
    <row r="404" spans="1:7" x14ac:dyDescent="0.25">
      <c r="A404" s="20" t="s">
        <v>49</v>
      </c>
      <c r="B404" s="21">
        <v>43864</v>
      </c>
      <c r="C404" s="22">
        <f t="shared" si="6"/>
        <v>2020</v>
      </c>
      <c r="D404" s="20" t="s">
        <v>26</v>
      </c>
      <c r="E404" s="23">
        <v>227.36842105263159</v>
      </c>
      <c r="F404" s="20" t="s">
        <v>46</v>
      </c>
      <c r="G404" s="20" t="s">
        <v>24</v>
      </c>
    </row>
    <row r="405" spans="1:7" x14ac:dyDescent="0.25">
      <c r="A405" s="20" t="s">
        <v>21</v>
      </c>
      <c r="B405" s="21">
        <v>43865</v>
      </c>
      <c r="C405" s="22">
        <f t="shared" si="6"/>
        <v>2020</v>
      </c>
      <c r="D405" s="20" t="s">
        <v>22</v>
      </c>
      <c r="E405" s="23">
        <v>346</v>
      </c>
      <c r="F405" s="20" t="s">
        <v>40</v>
      </c>
      <c r="G405" s="20" t="s">
        <v>24</v>
      </c>
    </row>
    <row r="406" spans="1:7" x14ac:dyDescent="0.25">
      <c r="A406" s="20" t="s">
        <v>41</v>
      </c>
      <c r="B406" s="21">
        <v>43866</v>
      </c>
      <c r="C406" s="22">
        <f t="shared" si="6"/>
        <v>2020</v>
      </c>
      <c r="D406" s="20" t="s">
        <v>22</v>
      </c>
      <c r="E406" s="23">
        <v>290</v>
      </c>
      <c r="F406" s="20" t="s">
        <v>34</v>
      </c>
      <c r="G406" s="20" t="s">
        <v>27</v>
      </c>
    </row>
    <row r="407" spans="1:7" x14ac:dyDescent="0.25">
      <c r="A407" s="20" t="s">
        <v>45</v>
      </c>
      <c r="B407" s="21">
        <v>43867</v>
      </c>
      <c r="C407" s="22">
        <f t="shared" si="6"/>
        <v>2020</v>
      </c>
      <c r="D407" s="20" t="s">
        <v>26</v>
      </c>
      <c r="E407" s="23">
        <v>379.54887218045116</v>
      </c>
      <c r="F407" s="20" t="s">
        <v>46</v>
      </c>
      <c r="G407" s="20" t="s">
        <v>39</v>
      </c>
    </row>
    <row r="408" spans="1:7" x14ac:dyDescent="0.25">
      <c r="A408" s="20" t="s">
        <v>44</v>
      </c>
      <c r="B408" s="21">
        <v>43868</v>
      </c>
      <c r="C408" s="22">
        <f t="shared" si="6"/>
        <v>2020</v>
      </c>
      <c r="D408" s="20" t="s">
        <v>22</v>
      </c>
      <c r="E408" s="23">
        <v>552</v>
      </c>
      <c r="F408" s="20" t="s">
        <v>46</v>
      </c>
      <c r="G408" s="20" t="s">
        <v>39</v>
      </c>
    </row>
    <row r="409" spans="1:7" x14ac:dyDescent="0.25">
      <c r="A409" s="20" t="s">
        <v>38</v>
      </c>
      <c r="B409" s="21">
        <v>43869</v>
      </c>
      <c r="C409" s="22">
        <f t="shared" si="6"/>
        <v>2020</v>
      </c>
      <c r="D409" s="20" t="s">
        <v>26</v>
      </c>
      <c r="E409" s="23">
        <v>86.31578947368422</v>
      </c>
      <c r="F409" s="20" t="s">
        <v>34</v>
      </c>
      <c r="G409" s="20" t="s">
        <v>39</v>
      </c>
    </row>
    <row r="410" spans="1:7" x14ac:dyDescent="0.25">
      <c r="A410" s="20" t="s">
        <v>32</v>
      </c>
      <c r="B410" s="21">
        <v>43870</v>
      </c>
      <c r="C410" s="22">
        <f t="shared" si="6"/>
        <v>2020</v>
      </c>
      <c r="D410" s="20" t="s">
        <v>22</v>
      </c>
      <c r="E410" s="23">
        <v>1114</v>
      </c>
      <c r="F410" s="20" t="s">
        <v>34</v>
      </c>
      <c r="G410" s="20" t="s">
        <v>24</v>
      </c>
    </row>
    <row r="411" spans="1:7" x14ac:dyDescent="0.25">
      <c r="A411" s="20" t="s">
        <v>50</v>
      </c>
      <c r="B411" s="21">
        <v>43871</v>
      </c>
      <c r="C411" s="22">
        <f t="shared" si="6"/>
        <v>2020</v>
      </c>
      <c r="D411" s="20" t="s">
        <v>22</v>
      </c>
      <c r="E411" s="23">
        <v>1245</v>
      </c>
      <c r="F411" s="20" t="s">
        <v>46</v>
      </c>
      <c r="G411" s="20" t="s">
        <v>29</v>
      </c>
    </row>
    <row r="412" spans="1:7" x14ac:dyDescent="0.25">
      <c r="A412" s="20" t="s">
        <v>48</v>
      </c>
      <c r="B412" s="21">
        <v>43872</v>
      </c>
      <c r="C412" s="22">
        <f t="shared" si="6"/>
        <v>2020</v>
      </c>
      <c r="D412" s="20" t="s">
        <v>26</v>
      </c>
      <c r="E412" s="23">
        <v>175.63909774436092</v>
      </c>
      <c r="F412" s="20" t="s">
        <v>40</v>
      </c>
      <c r="G412" s="20" t="s">
        <v>42</v>
      </c>
    </row>
    <row r="413" spans="1:7" x14ac:dyDescent="0.25">
      <c r="A413" s="20" t="s">
        <v>28</v>
      </c>
      <c r="B413" s="21">
        <v>43873</v>
      </c>
      <c r="C413" s="22">
        <f t="shared" si="6"/>
        <v>2020</v>
      </c>
      <c r="D413" s="20" t="s">
        <v>22</v>
      </c>
      <c r="E413" s="23">
        <v>1274</v>
      </c>
      <c r="F413" s="20" t="s">
        <v>33</v>
      </c>
      <c r="G413" s="20" t="s">
        <v>31</v>
      </c>
    </row>
    <row r="414" spans="1:7" x14ac:dyDescent="0.25">
      <c r="A414" s="20" t="s">
        <v>49</v>
      </c>
      <c r="B414" s="21">
        <v>43874</v>
      </c>
      <c r="C414" s="22">
        <f t="shared" si="6"/>
        <v>2020</v>
      </c>
      <c r="D414" s="20" t="s">
        <v>26</v>
      </c>
      <c r="E414" s="23">
        <v>277.29323308270682</v>
      </c>
      <c r="F414" s="20" t="s">
        <v>33</v>
      </c>
      <c r="G414" s="20" t="s">
        <v>31</v>
      </c>
    </row>
    <row r="415" spans="1:7" x14ac:dyDescent="0.25">
      <c r="A415" s="20" t="s">
        <v>25</v>
      </c>
      <c r="B415" s="21">
        <v>43875</v>
      </c>
      <c r="C415" s="22">
        <f t="shared" si="6"/>
        <v>2020</v>
      </c>
      <c r="D415" s="20" t="s">
        <v>22</v>
      </c>
      <c r="E415" s="23">
        <v>1085</v>
      </c>
      <c r="F415" s="20" t="s">
        <v>46</v>
      </c>
      <c r="G415" s="20" t="s">
        <v>37</v>
      </c>
    </row>
    <row r="416" spans="1:7" x14ac:dyDescent="0.25">
      <c r="A416" s="20" t="s">
        <v>51</v>
      </c>
      <c r="B416" s="21">
        <v>43876</v>
      </c>
      <c r="C416" s="22">
        <f t="shared" si="6"/>
        <v>2020</v>
      </c>
      <c r="D416" s="20" t="s">
        <v>22</v>
      </c>
      <c r="E416" s="23">
        <v>611</v>
      </c>
      <c r="F416" s="20" t="s">
        <v>23</v>
      </c>
      <c r="G416" s="20" t="s">
        <v>29</v>
      </c>
    </row>
    <row r="417" spans="1:7" x14ac:dyDescent="0.25">
      <c r="A417" s="20" t="s">
        <v>36</v>
      </c>
      <c r="B417" s="21">
        <v>43877</v>
      </c>
      <c r="C417" s="22">
        <f t="shared" si="6"/>
        <v>2020</v>
      </c>
      <c r="D417" s="20" t="s">
        <v>26</v>
      </c>
      <c r="E417" s="23">
        <v>480</v>
      </c>
      <c r="F417" s="20" t="s">
        <v>40</v>
      </c>
      <c r="G417" s="20" t="s">
        <v>35</v>
      </c>
    </row>
    <row r="418" spans="1:7" x14ac:dyDescent="0.25">
      <c r="A418" s="20" t="s">
        <v>50</v>
      </c>
      <c r="B418" s="21">
        <v>43878</v>
      </c>
      <c r="C418" s="22">
        <f t="shared" si="6"/>
        <v>2020</v>
      </c>
      <c r="D418" s="20" t="s">
        <v>22</v>
      </c>
      <c r="E418" s="23">
        <v>956</v>
      </c>
      <c r="F418" s="20" t="s">
        <v>34</v>
      </c>
      <c r="G418" s="20" t="s">
        <v>37</v>
      </c>
    </row>
    <row r="419" spans="1:7" x14ac:dyDescent="0.25">
      <c r="A419" s="20" t="s">
        <v>47</v>
      </c>
      <c r="B419" s="21">
        <v>43879</v>
      </c>
      <c r="C419" s="22">
        <f t="shared" si="6"/>
        <v>2020</v>
      </c>
      <c r="D419" s="20" t="s">
        <v>26</v>
      </c>
      <c r="E419" s="23">
        <v>207.21804511278197</v>
      </c>
      <c r="F419" s="20" t="s">
        <v>40</v>
      </c>
      <c r="G419" s="20" t="s">
        <v>39</v>
      </c>
    </row>
    <row r="420" spans="1:7" x14ac:dyDescent="0.25">
      <c r="A420" s="20" t="s">
        <v>25</v>
      </c>
      <c r="B420" s="21">
        <v>43880</v>
      </c>
      <c r="C420" s="22">
        <f t="shared" si="6"/>
        <v>2020</v>
      </c>
      <c r="D420" s="20" t="s">
        <v>22</v>
      </c>
      <c r="E420" s="23">
        <v>804</v>
      </c>
      <c r="F420" s="20" t="s">
        <v>23</v>
      </c>
      <c r="G420" s="20" t="s">
        <v>39</v>
      </c>
    </row>
    <row r="421" spans="1:7" x14ac:dyDescent="0.25">
      <c r="A421" s="20" t="s">
        <v>44</v>
      </c>
      <c r="B421" s="21">
        <v>43881</v>
      </c>
      <c r="C421" s="22">
        <f t="shared" si="6"/>
        <v>2020</v>
      </c>
      <c r="D421" s="20" t="s">
        <v>22</v>
      </c>
      <c r="E421" s="23">
        <v>1547</v>
      </c>
      <c r="F421" s="20" t="s">
        <v>46</v>
      </c>
      <c r="G421" s="20" t="s">
        <v>42</v>
      </c>
    </row>
    <row r="422" spans="1:7" x14ac:dyDescent="0.25">
      <c r="A422" s="20" t="s">
        <v>48</v>
      </c>
      <c r="B422" s="21">
        <v>43882</v>
      </c>
      <c r="C422" s="22">
        <f t="shared" si="6"/>
        <v>2020</v>
      </c>
      <c r="D422" s="20" t="s">
        <v>26</v>
      </c>
      <c r="E422" s="23">
        <v>462.55639097744364</v>
      </c>
      <c r="F422" s="20" t="s">
        <v>46</v>
      </c>
      <c r="G422" s="20" t="s">
        <v>42</v>
      </c>
    </row>
    <row r="423" spans="1:7" x14ac:dyDescent="0.25">
      <c r="A423" s="20" t="s">
        <v>38</v>
      </c>
      <c r="B423" s="21">
        <v>43883</v>
      </c>
      <c r="C423" s="22">
        <f t="shared" si="6"/>
        <v>2020</v>
      </c>
      <c r="D423" s="20" t="s">
        <v>22</v>
      </c>
      <c r="E423" s="23">
        <v>1398</v>
      </c>
      <c r="F423" s="20" t="s">
        <v>23</v>
      </c>
      <c r="G423" s="20" t="s">
        <v>35</v>
      </c>
    </row>
    <row r="424" spans="1:7" x14ac:dyDescent="0.25">
      <c r="A424" s="20" t="s">
        <v>21</v>
      </c>
      <c r="B424" s="21">
        <v>43884</v>
      </c>
      <c r="C424" s="22">
        <f t="shared" si="6"/>
        <v>2020</v>
      </c>
      <c r="D424" s="20" t="s">
        <v>26</v>
      </c>
      <c r="E424" s="23">
        <v>404.21052631578948</v>
      </c>
      <c r="F424" s="20" t="s">
        <v>34</v>
      </c>
      <c r="G424" s="20" t="s">
        <v>35</v>
      </c>
    </row>
    <row r="425" spans="1:7" x14ac:dyDescent="0.25">
      <c r="A425" s="20" t="s">
        <v>48</v>
      </c>
      <c r="B425" s="21">
        <v>43885</v>
      </c>
      <c r="C425" s="22">
        <f t="shared" si="6"/>
        <v>2020</v>
      </c>
      <c r="D425" s="20" t="s">
        <v>22</v>
      </c>
      <c r="E425" s="23">
        <v>1578</v>
      </c>
      <c r="F425" s="20" t="s">
        <v>46</v>
      </c>
      <c r="G425" s="20" t="s">
        <v>24</v>
      </c>
    </row>
    <row r="426" spans="1:7" x14ac:dyDescent="0.25">
      <c r="A426" s="20" t="s">
        <v>30</v>
      </c>
      <c r="B426" s="21">
        <v>43886</v>
      </c>
      <c r="C426" s="22">
        <f t="shared" si="6"/>
        <v>2020</v>
      </c>
      <c r="D426" s="20" t="s">
        <v>22</v>
      </c>
      <c r="E426" s="23">
        <v>448</v>
      </c>
      <c r="F426" s="20" t="s">
        <v>34</v>
      </c>
      <c r="G426" s="20" t="s">
        <v>35</v>
      </c>
    </row>
    <row r="427" spans="1:7" x14ac:dyDescent="0.25">
      <c r="A427" s="20" t="s">
        <v>32</v>
      </c>
      <c r="B427" s="21">
        <v>43887</v>
      </c>
      <c r="C427" s="22">
        <f t="shared" si="6"/>
        <v>2020</v>
      </c>
      <c r="D427" s="20" t="s">
        <v>26</v>
      </c>
      <c r="E427" s="23">
        <v>144.9624060150376</v>
      </c>
      <c r="F427" s="20" t="s">
        <v>40</v>
      </c>
      <c r="G427" s="20" t="s">
        <v>27</v>
      </c>
    </row>
    <row r="428" spans="1:7" x14ac:dyDescent="0.25">
      <c r="A428" s="20" t="s">
        <v>28</v>
      </c>
      <c r="B428" s="21">
        <v>43888</v>
      </c>
      <c r="C428" s="22">
        <f t="shared" si="6"/>
        <v>2020</v>
      </c>
      <c r="D428" s="20" t="s">
        <v>22</v>
      </c>
      <c r="E428" s="23">
        <v>297</v>
      </c>
      <c r="F428" s="20" t="s">
        <v>23</v>
      </c>
      <c r="G428" s="20" t="s">
        <v>31</v>
      </c>
    </row>
    <row r="429" spans="1:7" x14ac:dyDescent="0.25">
      <c r="A429" s="20" t="s">
        <v>32</v>
      </c>
      <c r="B429" s="21">
        <v>43889</v>
      </c>
      <c r="C429" s="22">
        <f t="shared" si="6"/>
        <v>2020</v>
      </c>
      <c r="D429" s="20" t="s">
        <v>26</v>
      </c>
      <c r="E429" s="23">
        <v>384.96240601503763</v>
      </c>
      <c r="F429" s="20" t="s">
        <v>46</v>
      </c>
      <c r="G429" s="20" t="s">
        <v>35</v>
      </c>
    </row>
    <row r="430" spans="1:7" x14ac:dyDescent="0.25">
      <c r="A430" s="20" t="s">
        <v>48</v>
      </c>
      <c r="B430" s="21">
        <v>43890</v>
      </c>
      <c r="C430" s="22">
        <f t="shared" si="6"/>
        <v>2020</v>
      </c>
      <c r="D430" s="20" t="s">
        <v>22</v>
      </c>
      <c r="E430" s="23">
        <v>706</v>
      </c>
      <c r="F430" s="20" t="s">
        <v>33</v>
      </c>
      <c r="G430" s="20" t="s">
        <v>37</v>
      </c>
    </row>
    <row r="431" spans="1:7" x14ac:dyDescent="0.25">
      <c r="A431" s="20" t="s">
        <v>21</v>
      </c>
      <c r="B431" s="21">
        <v>43891</v>
      </c>
      <c r="C431" s="22">
        <f t="shared" si="6"/>
        <v>2020</v>
      </c>
      <c r="D431" s="20" t="s">
        <v>22</v>
      </c>
      <c r="E431" s="23">
        <v>905</v>
      </c>
      <c r="F431" s="20" t="s">
        <v>34</v>
      </c>
      <c r="G431" s="20" t="s">
        <v>35</v>
      </c>
    </row>
    <row r="432" spans="1:7" x14ac:dyDescent="0.25">
      <c r="A432" s="20" t="s">
        <v>51</v>
      </c>
      <c r="B432" s="21">
        <v>43892</v>
      </c>
      <c r="C432" s="22">
        <f t="shared" si="6"/>
        <v>2020</v>
      </c>
      <c r="D432" s="20" t="s">
        <v>26</v>
      </c>
      <c r="E432" s="23">
        <v>372.93233082706769</v>
      </c>
      <c r="F432" s="20" t="s">
        <v>34</v>
      </c>
      <c r="G432" s="20" t="s">
        <v>29</v>
      </c>
    </row>
    <row r="433" spans="1:7" x14ac:dyDescent="0.25">
      <c r="A433" s="20" t="s">
        <v>49</v>
      </c>
      <c r="B433" s="21">
        <v>43893</v>
      </c>
      <c r="C433" s="22">
        <f t="shared" si="6"/>
        <v>2020</v>
      </c>
      <c r="D433" s="20" t="s">
        <v>22</v>
      </c>
      <c r="E433" s="23">
        <v>450</v>
      </c>
      <c r="F433" s="20" t="s">
        <v>46</v>
      </c>
      <c r="G433" s="20" t="s">
        <v>39</v>
      </c>
    </row>
    <row r="434" spans="1:7" x14ac:dyDescent="0.25">
      <c r="A434" s="20" t="s">
        <v>50</v>
      </c>
      <c r="B434" s="21">
        <v>43894</v>
      </c>
      <c r="C434" s="22">
        <f t="shared" si="6"/>
        <v>2020</v>
      </c>
      <c r="D434" s="20" t="s">
        <v>26</v>
      </c>
      <c r="E434" s="23">
        <v>175.63909774436092</v>
      </c>
      <c r="F434" s="20" t="s">
        <v>33</v>
      </c>
      <c r="G434" s="20" t="s">
        <v>42</v>
      </c>
    </row>
    <row r="435" spans="1:7" x14ac:dyDescent="0.25">
      <c r="A435" s="20" t="s">
        <v>43</v>
      </c>
      <c r="B435" s="21">
        <v>43895</v>
      </c>
      <c r="C435" s="22">
        <f t="shared" si="6"/>
        <v>2020</v>
      </c>
      <c r="D435" s="20" t="s">
        <v>22</v>
      </c>
      <c r="E435" s="23">
        <v>1158</v>
      </c>
      <c r="F435" s="20" t="s">
        <v>34</v>
      </c>
      <c r="G435" s="20" t="s">
        <v>39</v>
      </c>
    </row>
    <row r="436" spans="1:7" x14ac:dyDescent="0.25">
      <c r="A436" s="20" t="s">
        <v>25</v>
      </c>
      <c r="B436" s="21">
        <v>43896</v>
      </c>
      <c r="C436" s="22">
        <f t="shared" si="6"/>
        <v>2020</v>
      </c>
      <c r="D436" s="20" t="s">
        <v>22</v>
      </c>
      <c r="E436" s="23">
        <v>364</v>
      </c>
      <c r="F436" s="20" t="s">
        <v>46</v>
      </c>
      <c r="G436" s="20" t="s">
        <v>29</v>
      </c>
    </row>
    <row r="437" spans="1:7" x14ac:dyDescent="0.25">
      <c r="A437" s="20" t="s">
        <v>28</v>
      </c>
      <c r="B437" s="21">
        <v>43897</v>
      </c>
      <c r="C437" s="22">
        <f t="shared" si="6"/>
        <v>2020</v>
      </c>
      <c r="D437" s="20" t="s">
        <v>26</v>
      </c>
      <c r="E437" s="23">
        <v>212.03007518796991</v>
      </c>
      <c r="F437" s="20" t="s">
        <v>33</v>
      </c>
      <c r="G437" s="20" t="s">
        <v>29</v>
      </c>
    </row>
    <row r="438" spans="1:7" x14ac:dyDescent="0.25">
      <c r="A438" s="20" t="s">
        <v>45</v>
      </c>
      <c r="B438" s="21">
        <v>43898</v>
      </c>
      <c r="C438" s="22">
        <f t="shared" si="6"/>
        <v>2020</v>
      </c>
      <c r="D438" s="20" t="s">
        <v>22</v>
      </c>
      <c r="E438" s="23">
        <v>1247</v>
      </c>
      <c r="F438" s="20" t="s">
        <v>34</v>
      </c>
      <c r="G438" s="20" t="s">
        <v>35</v>
      </c>
    </row>
    <row r="439" spans="1:7" x14ac:dyDescent="0.25">
      <c r="A439" s="20" t="s">
        <v>45</v>
      </c>
      <c r="B439" s="21">
        <v>43899</v>
      </c>
      <c r="C439" s="22">
        <f t="shared" si="6"/>
        <v>2020</v>
      </c>
      <c r="D439" s="20" t="s">
        <v>26</v>
      </c>
      <c r="E439" s="23">
        <v>369.62406015037601</v>
      </c>
      <c r="F439" s="20" t="s">
        <v>23</v>
      </c>
      <c r="G439" s="20" t="s">
        <v>24</v>
      </c>
    </row>
    <row r="440" spans="1:7" x14ac:dyDescent="0.25">
      <c r="A440" s="20" t="s">
        <v>50</v>
      </c>
      <c r="B440" s="21">
        <v>43900</v>
      </c>
      <c r="C440" s="22">
        <f t="shared" si="6"/>
        <v>2020</v>
      </c>
      <c r="D440" s="20" t="s">
        <v>22</v>
      </c>
      <c r="E440" s="23">
        <v>1632</v>
      </c>
      <c r="F440" s="20" t="s">
        <v>46</v>
      </c>
      <c r="G440" s="20" t="s">
        <v>35</v>
      </c>
    </row>
    <row r="441" spans="1:7" x14ac:dyDescent="0.25">
      <c r="A441" s="20" t="s">
        <v>32</v>
      </c>
      <c r="B441" s="21">
        <v>43901</v>
      </c>
      <c r="C441" s="22">
        <f t="shared" si="6"/>
        <v>2020</v>
      </c>
      <c r="D441" s="20" t="s">
        <v>22</v>
      </c>
      <c r="E441" s="23">
        <v>1610</v>
      </c>
      <c r="F441" s="20" t="s">
        <v>40</v>
      </c>
      <c r="G441" s="20" t="s">
        <v>37</v>
      </c>
    </row>
    <row r="442" spans="1:7" x14ac:dyDescent="0.25">
      <c r="A442" s="20" t="s">
        <v>44</v>
      </c>
      <c r="B442" s="21">
        <v>43902</v>
      </c>
      <c r="C442" s="22">
        <f t="shared" si="6"/>
        <v>2020</v>
      </c>
      <c r="D442" s="20" t="s">
        <v>26</v>
      </c>
      <c r="E442" s="23">
        <v>107.36842105263159</v>
      </c>
      <c r="F442" s="20" t="s">
        <v>34</v>
      </c>
      <c r="G442" s="20" t="s">
        <v>29</v>
      </c>
    </row>
    <row r="443" spans="1:7" x14ac:dyDescent="0.25">
      <c r="A443" s="20" t="s">
        <v>41</v>
      </c>
      <c r="B443" s="21">
        <v>43903</v>
      </c>
      <c r="C443" s="22">
        <f t="shared" si="6"/>
        <v>2020</v>
      </c>
      <c r="D443" s="20" t="s">
        <v>22</v>
      </c>
      <c r="E443" s="23">
        <v>1571</v>
      </c>
      <c r="F443" s="20" t="s">
        <v>46</v>
      </c>
      <c r="G443" s="20" t="s">
        <v>29</v>
      </c>
    </row>
    <row r="444" spans="1:7" x14ac:dyDescent="0.25">
      <c r="A444" s="20" t="s">
        <v>43</v>
      </c>
      <c r="B444" s="21">
        <v>43904</v>
      </c>
      <c r="C444" s="22">
        <f t="shared" si="6"/>
        <v>2020</v>
      </c>
      <c r="D444" s="20" t="s">
        <v>26</v>
      </c>
      <c r="E444" s="23">
        <v>455.03759398496243</v>
      </c>
      <c r="F444" s="20" t="s">
        <v>40</v>
      </c>
      <c r="G444" s="20" t="s">
        <v>31</v>
      </c>
    </row>
    <row r="445" spans="1:7" x14ac:dyDescent="0.25">
      <c r="A445" s="20" t="s">
        <v>41</v>
      </c>
      <c r="B445" s="21">
        <v>43905</v>
      </c>
      <c r="C445" s="22">
        <f t="shared" si="6"/>
        <v>2020</v>
      </c>
      <c r="D445" s="20" t="s">
        <v>22</v>
      </c>
      <c r="E445" s="23">
        <v>745</v>
      </c>
      <c r="F445" s="20" t="s">
        <v>34</v>
      </c>
      <c r="G445" s="20" t="s">
        <v>29</v>
      </c>
    </row>
    <row r="446" spans="1:7" x14ac:dyDescent="0.25">
      <c r="A446" s="20" t="s">
        <v>45</v>
      </c>
      <c r="B446" s="21">
        <v>43906</v>
      </c>
      <c r="C446" s="22">
        <f t="shared" si="6"/>
        <v>2020</v>
      </c>
      <c r="D446" s="20" t="s">
        <v>22</v>
      </c>
      <c r="E446" s="23">
        <v>624</v>
      </c>
      <c r="F446" s="20" t="s">
        <v>40</v>
      </c>
      <c r="G446" s="20" t="s">
        <v>31</v>
      </c>
    </row>
    <row r="447" spans="1:7" x14ac:dyDescent="0.25">
      <c r="A447" s="20" t="s">
        <v>28</v>
      </c>
      <c r="B447" s="21">
        <v>43907</v>
      </c>
      <c r="C447" s="22">
        <f t="shared" si="6"/>
        <v>2020</v>
      </c>
      <c r="D447" s="20" t="s">
        <v>26</v>
      </c>
      <c r="E447" s="23">
        <v>231.27819548872182</v>
      </c>
      <c r="F447" s="20" t="s">
        <v>40</v>
      </c>
      <c r="G447" s="20" t="s">
        <v>27</v>
      </c>
    </row>
    <row r="448" spans="1:7" x14ac:dyDescent="0.25">
      <c r="A448" s="20" t="s">
        <v>51</v>
      </c>
      <c r="B448" s="21">
        <v>43908</v>
      </c>
      <c r="C448" s="22">
        <f t="shared" si="6"/>
        <v>2020</v>
      </c>
      <c r="D448" s="20" t="s">
        <v>22</v>
      </c>
      <c r="E448" s="23">
        <v>1023</v>
      </c>
      <c r="F448" s="20" t="s">
        <v>23</v>
      </c>
      <c r="G448" s="20" t="s">
        <v>24</v>
      </c>
    </row>
    <row r="449" spans="1:7" x14ac:dyDescent="0.25">
      <c r="A449" s="20" t="s">
        <v>41</v>
      </c>
      <c r="B449" s="21">
        <v>43909</v>
      </c>
      <c r="C449" s="22">
        <f t="shared" si="6"/>
        <v>2020</v>
      </c>
      <c r="D449" s="20" t="s">
        <v>26</v>
      </c>
      <c r="E449" s="23">
        <v>321.80451127819549</v>
      </c>
      <c r="F449" s="20" t="s">
        <v>34</v>
      </c>
      <c r="G449" s="20" t="s">
        <v>31</v>
      </c>
    </row>
    <row r="450" spans="1:7" x14ac:dyDescent="0.25">
      <c r="A450" s="20" t="s">
        <v>41</v>
      </c>
      <c r="B450" s="21">
        <v>43910</v>
      </c>
      <c r="C450" s="22">
        <f t="shared" si="6"/>
        <v>2020</v>
      </c>
      <c r="D450" s="20" t="s">
        <v>22</v>
      </c>
      <c r="E450" s="23">
        <v>1586</v>
      </c>
      <c r="F450" s="20" t="s">
        <v>33</v>
      </c>
      <c r="G450" s="20" t="s">
        <v>35</v>
      </c>
    </row>
    <row r="451" spans="1:7" x14ac:dyDescent="0.25">
      <c r="A451" s="20" t="s">
        <v>21</v>
      </c>
      <c r="B451" s="21">
        <v>43911</v>
      </c>
      <c r="C451" s="22">
        <f t="shared" si="6"/>
        <v>2020</v>
      </c>
      <c r="D451" s="20" t="s">
        <v>22</v>
      </c>
      <c r="E451" s="23">
        <v>1667</v>
      </c>
      <c r="F451" s="20" t="s">
        <v>23</v>
      </c>
      <c r="G451" s="20" t="s">
        <v>24</v>
      </c>
    </row>
    <row r="452" spans="1:7" x14ac:dyDescent="0.25">
      <c r="A452" s="20" t="s">
        <v>50</v>
      </c>
      <c r="B452" s="21">
        <v>43912</v>
      </c>
      <c r="C452" s="22">
        <f t="shared" si="6"/>
        <v>2020</v>
      </c>
      <c r="D452" s="20" t="s">
        <v>26</v>
      </c>
      <c r="E452" s="23">
        <v>424.96240601503763</v>
      </c>
      <c r="F452" s="20" t="s">
        <v>33</v>
      </c>
      <c r="G452" s="20" t="s">
        <v>31</v>
      </c>
    </row>
    <row r="453" spans="1:7" x14ac:dyDescent="0.25">
      <c r="A453" s="20" t="s">
        <v>28</v>
      </c>
      <c r="B453" s="21">
        <v>43913</v>
      </c>
      <c r="C453" s="22">
        <f t="shared" si="6"/>
        <v>2020</v>
      </c>
      <c r="D453" s="20" t="s">
        <v>22</v>
      </c>
      <c r="E453" s="23">
        <v>238</v>
      </c>
      <c r="F453" s="20" t="s">
        <v>33</v>
      </c>
      <c r="G453" s="20" t="s">
        <v>42</v>
      </c>
    </row>
    <row r="454" spans="1:7" x14ac:dyDescent="0.25">
      <c r="A454" s="20" t="s">
        <v>49</v>
      </c>
      <c r="B454" s="21">
        <v>43914</v>
      </c>
      <c r="C454" s="22">
        <f t="shared" si="6"/>
        <v>2020</v>
      </c>
      <c r="D454" s="20" t="s">
        <v>26</v>
      </c>
      <c r="E454" s="23">
        <v>424.36090225563913</v>
      </c>
      <c r="F454" s="20" t="s">
        <v>33</v>
      </c>
      <c r="G454" s="20" t="s">
        <v>31</v>
      </c>
    </row>
    <row r="455" spans="1:7" x14ac:dyDescent="0.25">
      <c r="A455" s="20" t="s">
        <v>44</v>
      </c>
      <c r="B455" s="21">
        <v>43915</v>
      </c>
      <c r="C455" s="22">
        <f t="shared" ref="C455:C518" si="7">YEAR(B455)</f>
        <v>2020</v>
      </c>
      <c r="D455" s="20" t="s">
        <v>22</v>
      </c>
      <c r="E455" s="23">
        <v>297</v>
      </c>
      <c r="F455" s="20" t="s">
        <v>33</v>
      </c>
      <c r="G455" s="20" t="s">
        <v>29</v>
      </c>
    </row>
    <row r="456" spans="1:7" x14ac:dyDescent="0.25">
      <c r="A456" s="20" t="s">
        <v>44</v>
      </c>
      <c r="B456" s="21">
        <v>43916</v>
      </c>
      <c r="C456" s="22">
        <f t="shared" si="7"/>
        <v>2020</v>
      </c>
      <c r="D456" s="20" t="s">
        <v>22</v>
      </c>
      <c r="E456" s="23">
        <v>248</v>
      </c>
      <c r="F456" s="20" t="s">
        <v>33</v>
      </c>
      <c r="G456" s="20" t="s">
        <v>29</v>
      </c>
    </row>
    <row r="457" spans="1:7" x14ac:dyDescent="0.25">
      <c r="A457" s="20" t="s">
        <v>43</v>
      </c>
      <c r="B457" s="21">
        <v>43917</v>
      </c>
      <c r="C457" s="22">
        <f t="shared" si="7"/>
        <v>2020</v>
      </c>
      <c r="D457" s="20" t="s">
        <v>26</v>
      </c>
      <c r="E457" s="23">
        <v>253.53383458646618</v>
      </c>
      <c r="F457" s="20" t="s">
        <v>40</v>
      </c>
      <c r="G457" s="20" t="s">
        <v>24</v>
      </c>
    </row>
    <row r="458" spans="1:7" x14ac:dyDescent="0.25">
      <c r="A458" s="20" t="s">
        <v>47</v>
      </c>
      <c r="B458" s="21">
        <v>43918</v>
      </c>
      <c r="C458" s="22">
        <f t="shared" si="7"/>
        <v>2020</v>
      </c>
      <c r="D458" s="20" t="s">
        <v>22</v>
      </c>
      <c r="E458" s="23">
        <v>1101</v>
      </c>
      <c r="F458" s="20" t="s">
        <v>34</v>
      </c>
      <c r="G458" s="20" t="s">
        <v>29</v>
      </c>
    </row>
    <row r="459" spans="1:7" x14ac:dyDescent="0.25">
      <c r="A459" s="20" t="s">
        <v>28</v>
      </c>
      <c r="B459" s="21">
        <v>43919</v>
      </c>
      <c r="C459" s="22">
        <f t="shared" si="7"/>
        <v>2020</v>
      </c>
      <c r="D459" s="20" t="s">
        <v>26</v>
      </c>
      <c r="E459" s="23">
        <v>381.65413533834584</v>
      </c>
      <c r="F459" s="20" t="s">
        <v>23</v>
      </c>
      <c r="G459" s="20" t="s">
        <v>27</v>
      </c>
    </row>
    <row r="460" spans="1:7" x14ac:dyDescent="0.25">
      <c r="A460" s="20" t="s">
        <v>41</v>
      </c>
      <c r="B460" s="21">
        <v>43920</v>
      </c>
      <c r="C460" s="22">
        <f t="shared" si="7"/>
        <v>2020</v>
      </c>
      <c r="D460" s="20" t="s">
        <v>22</v>
      </c>
      <c r="E460" s="23">
        <v>519</v>
      </c>
      <c r="F460" s="20" t="s">
        <v>23</v>
      </c>
      <c r="G460" s="20" t="s">
        <v>27</v>
      </c>
    </row>
    <row r="461" spans="1:7" x14ac:dyDescent="0.25">
      <c r="A461" s="20" t="s">
        <v>49</v>
      </c>
      <c r="B461" s="21">
        <v>43921</v>
      </c>
      <c r="C461" s="22">
        <f t="shared" si="7"/>
        <v>2020</v>
      </c>
      <c r="D461" s="20" t="s">
        <v>22</v>
      </c>
      <c r="E461" s="23">
        <v>1422</v>
      </c>
      <c r="F461" s="20" t="s">
        <v>33</v>
      </c>
      <c r="G461" s="20" t="s">
        <v>35</v>
      </c>
    </row>
    <row r="462" spans="1:7" x14ac:dyDescent="0.25">
      <c r="A462" s="20" t="s">
        <v>49</v>
      </c>
      <c r="B462" s="21">
        <v>43922</v>
      </c>
      <c r="C462" s="22">
        <f t="shared" si="7"/>
        <v>2020</v>
      </c>
      <c r="D462" s="20" t="s">
        <v>26</v>
      </c>
      <c r="E462" s="23">
        <v>347.66917293233081</v>
      </c>
      <c r="F462" s="20" t="s">
        <v>23</v>
      </c>
      <c r="G462" s="20" t="s">
        <v>27</v>
      </c>
    </row>
    <row r="463" spans="1:7" x14ac:dyDescent="0.25">
      <c r="A463" s="20" t="s">
        <v>51</v>
      </c>
      <c r="B463" s="21">
        <v>43923</v>
      </c>
      <c r="C463" s="22">
        <f t="shared" si="7"/>
        <v>2020</v>
      </c>
      <c r="D463" s="20" t="s">
        <v>22</v>
      </c>
      <c r="E463" s="23">
        <v>510</v>
      </c>
      <c r="F463" s="20" t="s">
        <v>46</v>
      </c>
      <c r="G463" s="20" t="s">
        <v>37</v>
      </c>
    </row>
    <row r="464" spans="1:7" x14ac:dyDescent="0.25">
      <c r="A464" s="20" t="s">
        <v>50</v>
      </c>
      <c r="B464" s="21">
        <v>43924</v>
      </c>
      <c r="C464" s="22">
        <f t="shared" si="7"/>
        <v>2020</v>
      </c>
      <c r="D464" s="20" t="s">
        <v>26</v>
      </c>
      <c r="E464" s="23">
        <v>458.34586466165416</v>
      </c>
      <c r="F464" s="20" t="s">
        <v>46</v>
      </c>
      <c r="G464" s="20" t="s">
        <v>31</v>
      </c>
    </row>
    <row r="465" spans="1:7" x14ac:dyDescent="0.25">
      <c r="A465" s="20" t="s">
        <v>47</v>
      </c>
      <c r="B465" s="21">
        <v>43925</v>
      </c>
      <c r="C465" s="22">
        <f t="shared" si="7"/>
        <v>2020</v>
      </c>
      <c r="D465" s="20" t="s">
        <v>22</v>
      </c>
      <c r="E465" s="23">
        <v>1609</v>
      </c>
      <c r="F465" s="20" t="s">
        <v>33</v>
      </c>
      <c r="G465" s="20" t="s">
        <v>42</v>
      </c>
    </row>
    <row r="466" spans="1:7" x14ac:dyDescent="0.25">
      <c r="A466" s="20" t="s">
        <v>44</v>
      </c>
      <c r="B466" s="21">
        <v>43926</v>
      </c>
      <c r="C466" s="22">
        <f t="shared" si="7"/>
        <v>2020</v>
      </c>
      <c r="D466" s="20" t="s">
        <v>22</v>
      </c>
      <c r="E466" s="23">
        <v>266</v>
      </c>
      <c r="F466" s="20" t="s">
        <v>46</v>
      </c>
      <c r="G466" s="20" t="s">
        <v>35</v>
      </c>
    </row>
    <row r="467" spans="1:7" x14ac:dyDescent="0.25">
      <c r="A467" s="20" t="s">
        <v>48</v>
      </c>
      <c r="B467" s="21">
        <v>43927</v>
      </c>
      <c r="C467" s="22">
        <f t="shared" si="7"/>
        <v>2020</v>
      </c>
      <c r="D467" s="20" t="s">
        <v>26</v>
      </c>
      <c r="E467" s="23">
        <v>219.24812030075188</v>
      </c>
      <c r="F467" s="20" t="s">
        <v>33</v>
      </c>
      <c r="G467" s="20" t="s">
        <v>24</v>
      </c>
    </row>
    <row r="468" spans="1:7" x14ac:dyDescent="0.25">
      <c r="A468" s="20" t="s">
        <v>44</v>
      </c>
      <c r="B468" s="21">
        <v>43928</v>
      </c>
      <c r="C468" s="22">
        <f t="shared" si="7"/>
        <v>2020</v>
      </c>
      <c r="D468" s="20" t="s">
        <v>22</v>
      </c>
      <c r="E468" s="23">
        <v>293</v>
      </c>
      <c r="F468" s="20" t="s">
        <v>40</v>
      </c>
      <c r="G468" s="20" t="s">
        <v>42</v>
      </c>
    </row>
    <row r="469" spans="1:7" x14ac:dyDescent="0.25">
      <c r="A469" s="20" t="s">
        <v>32</v>
      </c>
      <c r="B469" s="21">
        <v>43929</v>
      </c>
      <c r="C469" s="22">
        <f t="shared" si="7"/>
        <v>2020</v>
      </c>
      <c r="D469" s="20" t="s">
        <v>26</v>
      </c>
      <c r="E469" s="23">
        <v>355.18796992481208</v>
      </c>
      <c r="F469" s="20" t="s">
        <v>23</v>
      </c>
      <c r="G469" s="20" t="s">
        <v>29</v>
      </c>
    </row>
    <row r="470" spans="1:7" x14ac:dyDescent="0.25">
      <c r="A470" s="20" t="s">
        <v>30</v>
      </c>
      <c r="B470" s="21">
        <v>43930</v>
      </c>
      <c r="C470" s="22">
        <f t="shared" si="7"/>
        <v>2020</v>
      </c>
      <c r="D470" s="20" t="s">
        <v>22</v>
      </c>
      <c r="E470" s="23">
        <v>1440</v>
      </c>
      <c r="F470" s="20" t="s">
        <v>33</v>
      </c>
      <c r="G470" s="20" t="s">
        <v>24</v>
      </c>
    </row>
    <row r="471" spans="1:7" x14ac:dyDescent="0.25">
      <c r="A471" s="20" t="s">
        <v>45</v>
      </c>
      <c r="B471" s="21">
        <v>43931</v>
      </c>
      <c r="C471" s="22">
        <f t="shared" si="7"/>
        <v>2020</v>
      </c>
      <c r="D471" s="20" t="s">
        <v>22</v>
      </c>
      <c r="E471" s="23">
        <v>261</v>
      </c>
      <c r="F471" s="20" t="s">
        <v>33</v>
      </c>
      <c r="G471" s="20" t="s">
        <v>42</v>
      </c>
    </row>
    <row r="472" spans="1:7" x14ac:dyDescent="0.25">
      <c r="A472" s="20" t="s">
        <v>30</v>
      </c>
      <c r="B472" s="21">
        <v>43932</v>
      </c>
      <c r="C472" s="22">
        <f t="shared" si="7"/>
        <v>2020</v>
      </c>
      <c r="D472" s="20" t="s">
        <v>26</v>
      </c>
      <c r="E472" s="23">
        <v>206.31578947368422</v>
      </c>
      <c r="F472" s="20" t="s">
        <v>46</v>
      </c>
      <c r="G472" s="20" t="s">
        <v>29</v>
      </c>
    </row>
    <row r="473" spans="1:7" x14ac:dyDescent="0.25">
      <c r="A473" s="20" t="s">
        <v>48</v>
      </c>
      <c r="B473" s="21">
        <v>43933</v>
      </c>
      <c r="C473" s="22">
        <f t="shared" si="7"/>
        <v>2020</v>
      </c>
      <c r="D473" s="20" t="s">
        <v>22</v>
      </c>
      <c r="E473" s="23">
        <v>938</v>
      </c>
      <c r="F473" s="20" t="s">
        <v>40</v>
      </c>
      <c r="G473" s="20" t="s">
        <v>42</v>
      </c>
    </row>
    <row r="474" spans="1:7" x14ac:dyDescent="0.25">
      <c r="A474" s="20" t="s">
        <v>49</v>
      </c>
      <c r="B474" s="21">
        <v>43934</v>
      </c>
      <c r="C474" s="22">
        <f t="shared" si="7"/>
        <v>2020</v>
      </c>
      <c r="D474" s="20" t="s">
        <v>26</v>
      </c>
      <c r="E474" s="23">
        <v>502.55639097744364</v>
      </c>
      <c r="F474" s="20" t="s">
        <v>34</v>
      </c>
      <c r="G474" s="20" t="s">
        <v>35</v>
      </c>
    </row>
    <row r="475" spans="1:7" x14ac:dyDescent="0.25">
      <c r="A475" s="20" t="s">
        <v>44</v>
      </c>
      <c r="B475" s="21">
        <v>43935</v>
      </c>
      <c r="C475" s="22">
        <f t="shared" si="7"/>
        <v>2020</v>
      </c>
      <c r="D475" s="20" t="s">
        <v>22</v>
      </c>
      <c r="E475" s="23">
        <v>1220</v>
      </c>
      <c r="F475" s="20" t="s">
        <v>33</v>
      </c>
      <c r="G475" s="20" t="s">
        <v>31</v>
      </c>
    </row>
    <row r="476" spans="1:7" x14ac:dyDescent="0.25">
      <c r="A476" s="20" t="s">
        <v>30</v>
      </c>
      <c r="B476" s="21">
        <v>43936</v>
      </c>
      <c r="C476" s="22">
        <f t="shared" si="7"/>
        <v>2020</v>
      </c>
      <c r="D476" s="20" t="s">
        <v>22</v>
      </c>
      <c r="E476" s="23">
        <v>1092</v>
      </c>
      <c r="F476" s="20" t="s">
        <v>23</v>
      </c>
      <c r="G476" s="20" t="s">
        <v>35</v>
      </c>
    </row>
    <row r="477" spans="1:7" x14ac:dyDescent="0.25">
      <c r="A477" s="20" t="s">
        <v>50</v>
      </c>
      <c r="B477" s="21">
        <v>43937</v>
      </c>
      <c r="C477" s="22">
        <f t="shared" si="7"/>
        <v>2020</v>
      </c>
      <c r="D477" s="20" t="s">
        <v>26</v>
      </c>
      <c r="E477" s="23">
        <v>362.70676691729324</v>
      </c>
      <c r="F477" s="20" t="s">
        <v>46</v>
      </c>
      <c r="G477" s="20" t="s">
        <v>35</v>
      </c>
    </row>
    <row r="478" spans="1:7" x14ac:dyDescent="0.25">
      <c r="A478" s="20" t="s">
        <v>45</v>
      </c>
      <c r="B478" s="21">
        <v>43938</v>
      </c>
      <c r="C478" s="22">
        <f t="shared" si="7"/>
        <v>2020</v>
      </c>
      <c r="D478" s="20" t="s">
        <v>22</v>
      </c>
      <c r="E478" s="23">
        <v>658</v>
      </c>
      <c r="F478" s="20" t="s">
        <v>33</v>
      </c>
      <c r="G478" s="20" t="s">
        <v>35</v>
      </c>
    </row>
    <row r="479" spans="1:7" x14ac:dyDescent="0.25">
      <c r="A479" s="20" t="s">
        <v>50</v>
      </c>
      <c r="B479" s="21">
        <v>43939</v>
      </c>
      <c r="C479" s="22">
        <f t="shared" si="7"/>
        <v>2020</v>
      </c>
      <c r="D479" s="20" t="s">
        <v>26</v>
      </c>
      <c r="E479" s="23">
        <v>189.17293233082708</v>
      </c>
      <c r="F479" s="20" t="s">
        <v>33</v>
      </c>
      <c r="G479" s="20" t="s">
        <v>29</v>
      </c>
    </row>
    <row r="480" spans="1:7" x14ac:dyDescent="0.25">
      <c r="A480" s="20" t="s">
        <v>45</v>
      </c>
      <c r="B480" s="21">
        <v>43940</v>
      </c>
      <c r="C480" s="22">
        <f t="shared" si="7"/>
        <v>2020</v>
      </c>
      <c r="D480" s="20" t="s">
        <v>22</v>
      </c>
      <c r="E480" s="23">
        <v>1549</v>
      </c>
      <c r="F480" s="20" t="s">
        <v>33</v>
      </c>
      <c r="G480" s="20" t="s">
        <v>42</v>
      </c>
    </row>
    <row r="481" spans="1:7" x14ac:dyDescent="0.25">
      <c r="A481" s="20" t="s">
        <v>32</v>
      </c>
      <c r="B481" s="21">
        <v>43941</v>
      </c>
      <c r="C481" s="22">
        <f t="shared" si="7"/>
        <v>2020</v>
      </c>
      <c r="D481" s="20" t="s">
        <v>22</v>
      </c>
      <c r="E481" s="23">
        <v>559</v>
      </c>
      <c r="F481" s="20" t="s">
        <v>33</v>
      </c>
      <c r="G481" s="20" t="s">
        <v>42</v>
      </c>
    </row>
    <row r="482" spans="1:7" x14ac:dyDescent="0.25">
      <c r="A482" s="20" t="s">
        <v>41</v>
      </c>
      <c r="B482" s="21">
        <v>43942</v>
      </c>
      <c r="C482" s="22">
        <f t="shared" si="7"/>
        <v>2020</v>
      </c>
      <c r="D482" s="20" t="s">
        <v>26</v>
      </c>
      <c r="E482" s="23">
        <v>167.21804511278197</v>
      </c>
      <c r="F482" s="20" t="s">
        <v>23</v>
      </c>
      <c r="G482" s="20" t="s">
        <v>29</v>
      </c>
    </row>
    <row r="483" spans="1:7" x14ac:dyDescent="0.25">
      <c r="A483" s="20" t="s">
        <v>43</v>
      </c>
      <c r="B483" s="21">
        <v>43943</v>
      </c>
      <c r="C483" s="22">
        <f t="shared" si="7"/>
        <v>2020</v>
      </c>
      <c r="D483" s="20" t="s">
        <v>22</v>
      </c>
      <c r="E483" s="23">
        <v>345</v>
      </c>
      <c r="F483" s="20" t="s">
        <v>34</v>
      </c>
      <c r="G483" s="20" t="s">
        <v>27</v>
      </c>
    </row>
    <row r="484" spans="1:7" x14ac:dyDescent="0.25">
      <c r="A484" s="20" t="s">
        <v>43</v>
      </c>
      <c r="B484" s="21">
        <v>43944</v>
      </c>
      <c r="C484" s="22">
        <f t="shared" si="7"/>
        <v>2020</v>
      </c>
      <c r="D484" s="20" t="s">
        <v>26</v>
      </c>
      <c r="E484" s="23">
        <v>473.68421052631584</v>
      </c>
      <c r="F484" s="20" t="s">
        <v>34</v>
      </c>
      <c r="G484" s="20" t="s">
        <v>42</v>
      </c>
    </row>
    <row r="485" spans="1:7" x14ac:dyDescent="0.25">
      <c r="A485" s="20" t="s">
        <v>36</v>
      </c>
      <c r="B485" s="21">
        <v>43945</v>
      </c>
      <c r="C485" s="22">
        <f t="shared" si="7"/>
        <v>2020</v>
      </c>
      <c r="D485" s="20" t="s">
        <v>22</v>
      </c>
      <c r="E485" s="23">
        <v>845</v>
      </c>
      <c r="F485" s="20" t="s">
        <v>40</v>
      </c>
      <c r="G485" s="20" t="s">
        <v>24</v>
      </c>
    </row>
    <row r="486" spans="1:7" x14ac:dyDescent="0.25">
      <c r="A486" s="20" t="s">
        <v>50</v>
      </c>
      <c r="B486" s="21">
        <v>43946</v>
      </c>
      <c r="C486" s="22">
        <f t="shared" si="7"/>
        <v>2020</v>
      </c>
      <c r="D486" s="20" t="s">
        <v>22</v>
      </c>
      <c r="E486" s="23">
        <v>1564</v>
      </c>
      <c r="F486" s="20" t="s">
        <v>23</v>
      </c>
      <c r="G486" s="20" t="s">
        <v>37</v>
      </c>
    </row>
    <row r="487" spans="1:7" x14ac:dyDescent="0.25">
      <c r="A487" s="20" t="s">
        <v>28</v>
      </c>
      <c r="B487" s="21">
        <v>43947</v>
      </c>
      <c r="C487" s="22">
        <f t="shared" si="7"/>
        <v>2020</v>
      </c>
      <c r="D487" s="20" t="s">
        <v>26</v>
      </c>
      <c r="E487" s="23">
        <v>249.92481203007517</v>
      </c>
      <c r="F487" s="20" t="s">
        <v>34</v>
      </c>
      <c r="G487" s="20" t="s">
        <v>39</v>
      </c>
    </row>
    <row r="488" spans="1:7" x14ac:dyDescent="0.25">
      <c r="A488" s="20" t="s">
        <v>28</v>
      </c>
      <c r="B488" s="21">
        <v>43948</v>
      </c>
      <c r="C488" s="22">
        <f t="shared" si="7"/>
        <v>2020</v>
      </c>
      <c r="D488" s="20" t="s">
        <v>22</v>
      </c>
      <c r="E488" s="23">
        <v>1635</v>
      </c>
      <c r="F488" s="20" t="s">
        <v>34</v>
      </c>
      <c r="G488" s="20" t="s">
        <v>39</v>
      </c>
    </row>
    <row r="489" spans="1:7" x14ac:dyDescent="0.25">
      <c r="A489" s="20" t="s">
        <v>36</v>
      </c>
      <c r="B489" s="21">
        <v>43949</v>
      </c>
      <c r="C489" s="22">
        <f t="shared" si="7"/>
        <v>2020</v>
      </c>
      <c r="D489" s="20" t="s">
        <v>26</v>
      </c>
      <c r="E489" s="23">
        <v>405.71428571428572</v>
      </c>
      <c r="F489" s="20" t="s">
        <v>23</v>
      </c>
      <c r="G489" s="20" t="s">
        <v>27</v>
      </c>
    </row>
    <row r="490" spans="1:7" x14ac:dyDescent="0.25">
      <c r="A490" s="20" t="s">
        <v>25</v>
      </c>
      <c r="B490" s="21">
        <v>43950</v>
      </c>
      <c r="C490" s="22">
        <f t="shared" si="7"/>
        <v>2020</v>
      </c>
      <c r="D490" s="20" t="s">
        <v>22</v>
      </c>
      <c r="E490" s="23">
        <v>1444</v>
      </c>
      <c r="F490" s="20" t="s">
        <v>46</v>
      </c>
      <c r="G490" s="20" t="s">
        <v>31</v>
      </c>
    </row>
    <row r="491" spans="1:7" x14ac:dyDescent="0.25">
      <c r="A491" s="20" t="s">
        <v>44</v>
      </c>
      <c r="B491" s="21">
        <v>43951</v>
      </c>
      <c r="C491" s="22">
        <f t="shared" si="7"/>
        <v>2020</v>
      </c>
      <c r="D491" s="20" t="s">
        <v>22</v>
      </c>
      <c r="E491" s="23">
        <v>260</v>
      </c>
      <c r="F491" s="20" t="s">
        <v>46</v>
      </c>
      <c r="G491" s="20" t="s">
        <v>42</v>
      </c>
    </row>
    <row r="492" spans="1:7" x14ac:dyDescent="0.25">
      <c r="A492" s="20" t="s">
        <v>45</v>
      </c>
      <c r="B492" s="21">
        <v>43952</v>
      </c>
      <c r="C492" s="22">
        <f t="shared" si="7"/>
        <v>2020</v>
      </c>
      <c r="D492" s="20" t="s">
        <v>26</v>
      </c>
      <c r="E492" s="23">
        <v>149.17293233082708</v>
      </c>
      <c r="F492" s="20" t="s">
        <v>23</v>
      </c>
      <c r="G492" s="20" t="s">
        <v>37</v>
      </c>
    </row>
    <row r="493" spans="1:7" x14ac:dyDescent="0.25">
      <c r="A493" s="20" t="s">
        <v>25</v>
      </c>
      <c r="B493" s="21">
        <v>43953</v>
      </c>
      <c r="C493" s="22">
        <f t="shared" si="7"/>
        <v>2020</v>
      </c>
      <c r="D493" s="20" t="s">
        <v>22</v>
      </c>
      <c r="E493" s="23">
        <v>590</v>
      </c>
      <c r="F493" s="20" t="s">
        <v>33</v>
      </c>
      <c r="G493" s="20" t="s">
        <v>37</v>
      </c>
    </row>
    <row r="494" spans="1:7" x14ac:dyDescent="0.25">
      <c r="A494" s="20" t="s">
        <v>48</v>
      </c>
      <c r="B494" s="21">
        <v>43954</v>
      </c>
      <c r="C494" s="22">
        <f t="shared" si="7"/>
        <v>2020</v>
      </c>
      <c r="D494" s="20" t="s">
        <v>26</v>
      </c>
      <c r="E494" s="23">
        <v>190.67669172932332</v>
      </c>
      <c r="F494" s="20" t="s">
        <v>46</v>
      </c>
      <c r="G494" s="20" t="s">
        <v>31</v>
      </c>
    </row>
    <row r="495" spans="1:7" x14ac:dyDescent="0.25">
      <c r="A495" s="20" t="s">
        <v>25</v>
      </c>
      <c r="B495" s="21">
        <v>43955</v>
      </c>
      <c r="C495" s="22">
        <f t="shared" si="7"/>
        <v>2020</v>
      </c>
      <c r="D495" s="20" t="s">
        <v>22</v>
      </c>
      <c r="E495" s="23">
        <v>734</v>
      </c>
      <c r="F495" s="20" t="s">
        <v>33</v>
      </c>
      <c r="G495" s="20" t="s">
        <v>24</v>
      </c>
    </row>
    <row r="496" spans="1:7" x14ac:dyDescent="0.25">
      <c r="A496" s="20" t="s">
        <v>25</v>
      </c>
      <c r="B496" s="21">
        <v>43956</v>
      </c>
      <c r="C496" s="22">
        <f t="shared" si="7"/>
        <v>2020</v>
      </c>
      <c r="D496" s="20" t="s">
        <v>22</v>
      </c>
      <c r="E496" s="23">
        <v>1393</v>
      </c>
      <c r="F496" s="20" t="s">
        <v>33</v>
      </c>
      <c r="G496" s="20" t="s">
        <v>35</v>
      </c>
    </row>
    <row r="497" spans="1:7" x14ac:dyDescent="0.25">
      <c r="A497" s="20" t="s">
        <v>32</v>
      </c>
      <c r="B497" s="21">
        <v>43957</v>
      </c>
      <c r="C497" s="22">
        <f t="shared" si="7"/>
        <v>2020</v>
      </c>
      <c r="D497" s="20" t="s">
        <v>26</v>
      </c>
      <c r="E497" s="23">
        <v>287.51879699248121</v>
      </c>
      <c r="F497" s="20" t="s">
        <v>34</v>
      </c>
      <c r="G497" s="20" t="s">
        <v>35</v>
      </c>
    </row>
    <row r="498" spans="1:7" x14ac:dyDescent="0.25">
      <c r="A498" s="20" t="s">
        <v>44</v>
      </c>
      <c r="B498" s="21">
        <v>43958</v>
      </c>
      <c r="C498" s="22">
        <f t="shared" si="7"/>
        <v>2020</v>
      </c>
      <c r="D498" s="20" t="s">
        <v>22</v>
      </c>
      <c r="E498" s="23">
        <v>1567</v>
      </c>
      <c r="F498" s="20" t="s">
        <v>33</v>
      </c>
      <c r="G498" s="20" t="s">
        <v>27</v>
      </c>
    </row>
    <row r="499" spans="1:7" x14ac:dyDescent="0.25">
      <c r="A499" s="20" t="s">
        <v>45</v>
      </c>
      <c r="B499" s="21">
        <v>43959</v>
      </c>
      <c r="C499" s="22">
        <f t="shared" si="7"/>
        <v>2020</v>
      </c>
      <c r="D499" s="20" t="s">
        <v>26</v>
      </c>
      <c r="E499" s="23">
        <v>390.0751879699248</v>
      </c>
      <c r="F499" s="20" t="s">
        <v>34</v>
      </c>
      <c r="G499" s="20" t="s">
        <v>35</v>
      </c>
    </row>
    <row r="500" spans="1:7" x14ac:dyDescent="0.25">
      <c r="A500" s="20" t="s">
        <v>50</v>
      </c>
      <c r="B500" s="21">
        <v>43960</v>
      </c>
      <c r="C500" s="22">
        <f t="shared" si="7"/>
        <v>2020</v>
      </c>
      <c r="D500" s="20" t="s">
        <v>22</v>
      </c>
      <c r="E500" s="23">
        <v>1517</v>
      </c>
      <c r="F500" s="20" t="s">
        <v>34</v>
      </c>
      <c r="G500" s="20" t="s">
        <v>39</v>
      </c>
    </row>
    <row r="501" spans="1:7" x14ac:dyDescent="0.25">
      <c r="A501" s="20" t="s">
        <v>28</v>
      </c>
      <c r="B501" s="21">
        <v>43961</v>
      </c>
      <c r="C501" s="22">
        <f t="shared" si="7"/>
        <v>2020</v>
      </c>
      <c r="D501" s="20" t="s">
        <v>22</v>
      </c>
      <c r="E501" s="23">
        <v>1240</v>
      </c>
      <c r="F501" s="20" t="s">
        <v>33</v>
      </c>
      <c r="G501" s="20" t="s">
        <v>24</v>
      </c>
    </row>
    <row r="502" spans="1:7" x14ac:dyDescent="0.25">
      <c r="A502" s="20" t="s">
        <v>28</v>
      </c>
      <c r="B502" s="21">
        <v>43962</v>
      </c>
      <c r="C502" s="22">
        <f t="shared" si="7"/>
        <v>2020</v>
      </c>
      <c r="D502" s="20" t="s">
        <v>26</v>
      </c>
      <c r="E502" s="23">
        <v>296.24060150375942</v>
      </c>
      <c r="F502" s="20" t="s">
        <v>34</v>
      </c>
      <c r="G502" s="20" t="s">
        <v>42</v>
      </c>
    </row>
    <row r="503" spans="1:7" x14ac:dyDescent="0.25">
      <c r="A503" s="20" t="s">
        <v>47</v>
      </c>
      <c r="B503" s="21">
        <v>43963</v>
      </c>
      <c r="C503" s="22">
        <f t="shared" si="7"/>
        <v>2020</v>
      </c>
      <c r="D503" s="20" t="s">
        <v>22</v>
      </c>
      <c r="E503" s="23">
        <v>642</v>
      </c>
      <c r="F503" s="20" t="s">
        <v>33</v>
      </c>
      <c r="G503" s="20" t="s">
        <v>31</v>
      </c>
    </row>
    <row r="504" spans="1:7" x14ac:dyDescent="0.25">
      <c r="A504" s="20" t="s">
        <v>49</v>
      </c>
      <c r="B504" s="21">
        <v>43964</v>
      </c>
      <c r="C504" s="22">
        <f t="shared" si="7"/>
        <v>2020</v>
      </c>
      <c r="D504" s="20" t="s">
        <v>26</v>
      </c>
      <c r="E504" s="23">
        <v>497.74436090225566</v>
      </c>
      <c r="F504" s="20" t="s">
        <v>33</v>
      </c>
      <c r="G504" s="20" t="s">
        <v>37</v>
      </c>
    </row>
    <row r="505" spans="1:7" x14ac:dyDescent="0.25">
      <c r="A505" s="20" t="s">
        <v>44</v>
      </c>
      <c r="B505" s="21">
        <v>43965</v>
      </c>
      <c r="C505" s="22">
        <f t="shared" si="7"/>
        <v>2020</v>
      </c>
      <c r="D505" s="20" t="s">
        <v>22</v>
      </c>
      <c r="E505" s="23">
        <v>1698</v>
      </c>
      <c r="F505" s="20" t="s">
        <v>34</v>
      </c>
      <c r="G505" s="20" t="s">
        <v>37</v>
      </c>
    </row>
    <row r="506" spans="1:7" x14ac:dyDescent="0.25">
      <c r="A506" s="20" t="s">
        <v>41</v>
      </c>
      <c r="B506" s="21">
        <v>43966</v>
      </c>
      <c r="C506" s="22">
        <f t="shared" si="7"/>
        <v>2020</v>
      </c>
      <c r="D506" s="20" t="s">
        <v>22</v>
      </c>
      <c r="E506" s="23">
        <v>512</v>
      </c>
      <c r="F506" s="20" t="s">
        <v>46</v>
      </c>
      <c r="G506" s="20" t="s">
        <v>31</v>
      </c>
    </row>
    <row r="507" spans="1:7" x14ac:dyDescent="0.25">
      <c r="A507" s="20" t="s">
        <v>50</v>
      </c>
      <c r="B507" s="21">
        <v>43967</v>
      </c>
      <c r="C507" s="22">
        <f t="shared" si="7"/>
        <v>2020</v>
      </c>
      <c r="D507" s="20" t="s">
        <v>26</v>
      </c>
      <c r="E507" s="23">
        <v>328.72180451127821</v>
      </c>
      <c r="F507" s="20" t="s">
        <v>40</v>
      </c>
      <c r="G507" s="20" t="s">
        <v>29</v>
      </c>
    </row>
    <row r="508" spans="1:7" x14ac:dyDescent="0.25">
      <c r="A508" s="20" t="s">
        <v>38</v>
      </c>
      <c r="B508" s="21">
        <v>43968</v>
      </c>
      <c r="C508" s="22">
        <f t="shared" si="7"/>
        <v>2020</v>
      </c>
      <c r="D508" s="20" t="s">
        <v>22</v>
      </c>
      <c r="E508" s="23">
        <v>1551</v>
      </c>
      <c r="F508" s="20" t="s">
        <v>34</v>
      </c>
      <c r="G508" s="20" t="s">
        <v>24</v>
      </c>
    </row>
    <row r="509" spans="1:7" x14ac:dyDescent="0.25">
      <c r="A509" s="20" t="s">
        <v>50</v>
      </c>
      <c r="B509" s="21">
        <v>43969</v>
      </c>
      <c r="C509" s="22">
        <f t="shared" si="7"/>
        <v>2020</v>
      </c>
      <c r="D509" s="20" t="s">
        <v>26</v>
      </c>
      <c r="E509" s="23">
        <v>318.19548872180451</v>
      </c>
      <c r="F509" s="20" t="s">
        <v>23</v>
      </c>
      <c r="G509" s="20" t="s">
        <v>29</v>
      </c>
    </row>
    <row r="510" spans="1:7" x14ac:dyDescent="0.25">
      <c r="A510" s="20" t="s">
        <v>50</v>
      </c>
      <c r="B510" s="21">
        <v>43970</v>
      </c>
      <c r="C510" s="22">
        <f t="shared" si="7"/>
        <v>2020</v>
      </c>
      <c r="D510" s="20" t="s">
        <v>22</v>
      </c>
      <c r="E510" s="23">
        <v>207</v>
      </c>
      <c r="F510" s="20" t="s">
        <v>23</v>
      </c>
      <c r="G510" s="20" t="s">
        <v>29</v>
      </c>
    </row>
    <row r="511" spans="1:7" x14ac:dyDescent="0.25">
      <c r="A511" s="20" t="s">
        <v>28</v>
      </c>
      <c r="B511" s="21">
        <v>43971</v>
      </c>
      <c r="C511" s="22">
        <f t="shared" si="7"/>
        <v>2020</v>
      </c>
      <c r="D511" s="20" t="s">
        <v>22</v>
      </c>
      <c r="E511" s="23">
        <v>1159</v>
      </c>
      <c r="F511" s="20" t="s">
        <v>33</v>
      </c>
      <c r="G511" s="20" t="s">
        <v>31</v>
      </c>
    </row>
    <row r="512" spans="1:7" x14ac:dyDescent="0.25">
      <c r="A512" s="20" t="s">
        <v>25</v>
      </c>
      <c r="B512" s="21">
        <v>43972</v>
      </c>
      <c r="C512" s="22">
        <f t="shared" si="7"/>
        <v>2020</v>
      </c>
      <c r="D512" s="20" t="s">
        <v>26</v>
      </c>
      <c r="E512" s="23">
        <v>392.18045112781954</v>
      </c>
      <c r="F512" s="20" t="s">
        <v>34</v>
      </c>
      <c r="G512" s="20" t="s">
        <v>42</v>
      </c>
    </row>
    <row r="513" spans="1:7" x14ac:dyDescent="0.25">
      <c r="A513" s="20" t="s">
        <v>50</v>
      </c>
      <c r="B513" s="21">
        <v>43973</v>
      </c>
      <c r="C513" s="22">
        <f t="shared" si="7"/>
        <v>2020</v>
      </c>
      <c r="D513" s="20" t="s">
        <v>22</v>
      </c>
      <c r="E513" s="23">
        <v>1354</v>
      </c>
      <c r="F513" s="20" t="s">
        <v>34</v>
      </c>
      <c r="G513" s="20" t="s">
        <v>27</v>
      </c>
    </row>
    <row r="514" spans="1:7" x14ac:dyDescent="0.25">
      <c r="A514" s="20" t="s">
        <v>32</v>
      </c>
      <c r="B514" s="21">
        <v>43974</v>
      </c>
      <c r="C514" s="22">
        <f t="shared" si="7"/>
        <v>2020</v>
      </c>
      <c r="D514" s="20" t="s">
        <v>26</v>
      </c>
      <c r="E514" s="23">
        <v>193.98496240601503</v>
      </c>
      <c r="F514" s="20" t="s">
        <v>33</v>
      </c>
      <c r="G514" s="20" t="s">
        <v>24</v>
      </c>
    </row>
    <row r="515" spans="1:7" x14ac:dyDescent="0.25">
      <c r="A515" s="20" t="s">
        <v>21</v>
      </c>
      <c r="B515" s="21">
        <v>43975</v>
      </c>
      <c r="C515" s="22">
        <f t="shared" si="7"/>
        <v>2020</v>
      </c>
      <c r="D515" s="20" t="s">
        <v>22</v>
      </c>
      <c r="E515" s="23">
        <v>1556</v>
      </c>
      <c r="F515" s="20" t="s">
        <v>33</v>
      </c>
      <c r="G515" s="20" t="s">
        <v>42</v>
      </c>
    </row>
    <row r="516" spans="1:7" x14ac:dyDescent="0.25">
      <c r="A516" s="20" t="s">
        <v>28</v>
      </c>
      <c r="B516" s="21">
        <v>43976</v>
      </c>
      <c r="C516" s="22">
        <f t="shared" si="7"/>
        <v>2020</v>
      </c>
      <c r="D516" s="20" t="s">
        <v>22</v>
      </c>
      <c r="E516" s="23">
        <v>1014</v>
      </c>
      <c r="F516" s="20" t="s">
        <v>46</v>
      </c>
      <c r="G516" s="20" t="s">
        <v>31</v>
      </c>
    </row>
    <row r="517" spans="1:7" x14ac:dyDescent="0.25">
      <c r="A517" s="20" t="s">
        <v>30</v>
      </c>
      <c r="B517" s="21">
        <v>43977</v>
      </c>
      <c r="C517" s="22">
        <f t="shared" si="7"/>
        <v>2020</v>
      </c>
      <c r="D517" s="20" t="s">
        <v>26</v>
      </c>
      <c r="E517" s="23">
        <v>178.94736842105263</v>
      </c>
      <c r="F517" s="20" t="s">
        <v>23</v>
      </c>
      <c r="G517" s="20" t="s">
        <v>37</v>
      </c>
    </row>
    <row r="518" spans="1:7" x14ac:dyDescent="0.25">
      <c r="A518" s="20" t="s">
        <v>36</v>
      </c>
      <c r="B518" s="21">
        <v>43978</v>
      </c>
      <c r="C518" s="22">
        <f t="shared" si="7"/>
        <v>2020</v>
      </c>
      <c r="D518" s="20" t="s">
        <v>22</v>
      </c>
      <c r="E518" s="23">
        <v>328</v>
      </c>
      <c r="F518" s="20" t="s">
        <v>40</v>
      </c>
      <c r="G518" s="20" t="s">
        <v>37</v>
      </c>
    </row>
    <row r="519" spans="1:7" x14ac:dyDescent="0.25">
      <c r="A519" s="20" t="s">
        <v>43</v>
      </c>
      <c r="B519" s="21">
        <v>43979</v>
      </c>
      <c r="C519" s="22">
        <f t="shared" ref="C519:C582" si="8">YEAR(B519)</f>
        <v>2020</v>
      </c>
      <c r="D519" s="20" t="s">
        <v>26</v>
      </c>
      <c r="E519" s="23">
        <v>464.36090225563913</v>
      </c>
      <c r="F519" s="20" t="s">
        <v>23</v>
      </c>
      <c r="G519" s="20" t="s">
        <v>42</v>
      </c>
    </row>
    <row r="520" spans="1:7" x14ac:dyDescent="0.25">
      <c r="A520" s="20" t="s">
        <v>44</v>
      </c>
      <c r="B520" s="21">
        <v>43980</v>
      </c>
      <c r="C520" s="22">
        <f t="shared" si="8"/>
        <v>2020</v>
      </c>
      <c r="D520" s="20" t="s">
        <v>22</v>
      </c>
      <c r="E520" s="23">
        <v>309</v>
      </c>
      <c r="F520" s="20" t="s">
        <v>40</v>
      </c>
      <c r="G520" s="20" t="s">
        <v>24</v>
      </c>
    </row>
    <row r="521" spans="1:7" x14ac:dyDescent="0.25">
      <c r="A521" s="20" t="s">
        <v>50</v>
      </c>
      <c r="B521" s="21">
        <v>43981</v>
      </c>
      <c r="C521" s="22">
        <f t="shared" si="8"/>
        <v>2020</v>
      </c>
      <c r="D521" s="20" t="s">
        <v>22</v>
      </c>
      <c r="E521" s="23">
        <v>567</v>
      </c>
      <c r="F521" s="20" t="s">
        <v>46</v>
      </c>
      <c r="G521" s="20" t="s">
        <v>42</v>
      </c>
    </row>
    <row r="522" spans="1:7" x14ac:dyDescent="0.25">
      <c r="A522" s="20" t="s">
        <v>28</v>
      </c>
      <c r="B522" s="21">
        <v>43982</v>
      </c>
      <c r="C522" s="22">
        <f t="shared" si="8"/>
        <v>2020</v>
      </c>
      <c r="D522" s="20" t="s">
        <v>26</v>
      </c>
      <c r="E522" s="23">
        <v>160</v>
      </c>
      <c r="F522" s="20" t="s">
        <v>34</v>
      </c>
      <c r="G522" s="20" t="s">
        <v>39</v>
      </c>
    </row>
    <row r="523" spans="1:7" x14ac:dyDescent="0.25">
      <c r="A523" s="20" t="s">
        <v>30</v>
      </c>
      <c r="B523" s="21">
        <v>43983</v>
      </c>
      <c r="C523" s="22">
        <f t="shared" si="8"/>
        <v>2020</v>
      </c>
      <c r="D523" s="20" t="s">
        <v>22</v>
      </c>
      <c r="E523" s="23">
        <v>695</v>
      </c>
      <c r="F523" s="20" t="s">
        <v>46</v>
      </c>
      <c r="G523" s="20" t="s">
        <v>35</v>
      </c>
    </row>
    <row r="524" spans="1:7" x14ac:dyDescent="0.25">
      <c r="A524" s="20" t="s">
        <v>30</v>
      </c>
      <c r="B524" s="21">
        <v>43984</v>
      </c>
      <c r="C524" s="22">
        <f t="shared" si="8"/>
        <v>2020</v>
      </c>
      <c r="D524" s="20" t="s">
        <v>26</v>
      </c>
      <c r="E524" s="23">
        <v>425.26315789473688</v>
      </c>
      <c r="F524" s="20" t="s">
        <v>23</v>
      </c>
      <c r="G524" s="20" t="s">
        <v>29</v>
      </c>
    </row>
    <row r="525" spans="1:7" x14ac:dyDescent="0.25">
      <c r="A525" s="20" t="s">
        <v>48</v>
      </c>
      <c r="B525" s="21">
        <v>43985</v>
      </c>
      <c r="C525" s="22">
        <f t="shared" si="8"/>
        <v>2020</v>
      </c>
      <c r="D525" s="20" t="s">
        <v>22</v>
      </c>
      <c r="E525" s="23">
        <v>551</v>
      </c>
      <c r="F525" s="20" t="s">
        <v>23</v>
      </c>
      <c r="G525" s="20" t="s">
        <v>29</v>
      </c>
    </row>
    <row r="526" spans="1:7" x14ac:dyDescent="0.25">
      <c r="A526" s="20" t="s">
        <v>45</v>
      </c>
      <c r="B526" s="21">
        <v>43986</v>
      </c>
      <c r="C526" s="22">
        <f t="shared" si="8"/>
        <v>2020</v>
      </c>
      <c r="D526" s="20" t="s">
        <v>26</v>
      </c>
      <c r="E526" s="23">
        <v>376.24060150375942</v>
      </c>
      <c r="F526" s="20" t="s">
        <v>34</v>
      </c>
      <c r="G526" s="20" t="s">
        <v>37</v>
      </c>
    </row>
    <row r="527" spans="1:7" x14ac:dyDescent="0.25">
      <c r="A527" s="20" t="s">
        <v>47</v>
      </c>
      <c r="B527" s="21">
        <v>43987</v>
      </c>
      <c r="C527" s="22">
        <f t="shared" si="8"/>
        <v>2020</v>
      </c>
      <c r="D527" s="20" t="s">
        <v>22</v>
      </c>
      <c r="E527" s="23">
        <v>1277</v>
      </c>
      <c r="F527" s="20" t="s">
        <v>23</v>
      </c>
      <c r="G527" s="20" t="s">
        <v>35</v>
      </c>
    </row>
    <row r="528" spans="1:7" x14ac:dyDescent="0.25">
      <c r="A528" s="20" t="s">
        <v>36</v>
      </c>
      <c r="B528" s="21">
        <v>43988</v>
      </c>
      <c r="C528" s="22">
        <f t="shared" si="8"/>
        <v>2020</v>
      </c>
      <c r="D528" s="20" t="s">
        <v>26</v>
      </c>
      <c r="E528" s="23">
        <v>393.98496240601503</v>
      </c>
      <c r="F528" s="20" t="s">
        <v>46</v>
      </c>
      <c r="G528" s="20" t="s">
        <v>31</v>
      </c>
    </row>
    <row r="529" spans="1:7" x14ac:dyDescent="0.25">
      <c r="A529" s="20" t="s">
        <v>21</v>
      </c>
      <c r="B529" s="21">
        <v>43989</v>
      </c>
      <c r="C529" s="22">
        <f t="shared" si="8"/>
        <v>2020</v>
      </c>
      <c r="D529" s="20" t="s">
        <v>22</v>
      </c>
      <c r="E529" s="23">
        <v>319</v>
      </c>
      <c r="F529" s="20" t="s">
        <v>34</v>
      </c>
      <c r="G529" s="20" t="s">
        <v>37</v>
      </c>
    </row>
    <row r="530" spans="1:7" x14ac:dyDescent="0.25">
      <c r="A530" s="20" t="s">
        <v>28</v>
      </c>
      <c r="B530" s="21">
        <v>43990</v>
      </c>
      <c r="C530" s="22">
        <f t="shared" si="8"/>
        <v>2020</v>
      </c>
      <c r="D530" s="20" t="s">
        <v>26</v>
      </c>
      <c r="E530" s="23">
        <v>243.30827067669173</v>
      </c>
      <c r="F530" s="20" t="s">
        <v>40</v>
      </c>
      <c r="G530" s="20" t="s">
        <v>37</v>
      </c>
    </row>
    <row r="531" spans="1:7" x14ac:dyDescent="0.25">
      <c r="A531" s="20" t="s">
        <v>32</v>
      </c>
      <c r="B531" s="21">
        <v>43991</v>
      </c>
      <c r="C531" s="22">
        <f t="shared" si="8"/>
        <v>2020</v>
      </c>
      <c r="D531" s="20" t="s">
        <v>26</v>
      </c>
      <c r="E531" s="23">
        <v>242.10526315789474</v>
      </c>
      <c r="F531" s="20" t="s">
        <v>46</v>
      </c>
      <c r="G531" s="20" t="s">
        <v>42</v>
      </c>
    </row>
    <row r="532" spans="1:7" x14ac:dyDescent="0.25">
      <c r="A532" s="20" t="s">
        <v>38</v>
      </c>
      <c r="B532" s="21">
        <v>43992</v>
      </c>
      <c r="C532" s="22">
        <f t="shared" si="8"/>
        <v>2020</v>
      </c>
      <c r="D532" s="20" t="s">
        <v>22</v>
      </c>
      <c r="E532" s="23">
        <v>1073</v>
      </c>
      <c r="F532" s="20" t="s">
        <v>33</v>
      </c>
      <c r="G532" s="20" t="s">
        <v>24</v>
      </c>
    </row>
    <row r="533" spans="1:7" x14ac:dyDescent="0.25">
      <c r="A533" s="20" t="s">
        <v>51</v>
      </c>
      <c r="B533" s="21">
        <v>43993</v>
      </c>
      <c r="C533" s="22">
        <f t="shared" si="8"/>
        <v>2020</v>
      </c>
      <c r="D533" s="20" t="s">
        <v>26</v>
      </c>
      <c r="E533" s="23">
        <v>370.82706766917295</v>
      </c>
      <c r="F533" s="20" t="s">
        <v>46</v>
      </c>
      <c r="G533" s="20" t="s">
        <v>31</v>
      </c>
    </row>
    <row r="534" spans="1:7" x14ac:dyDescent="0.25">
      <c r="A534" s="20" t="s">
        <v>50</v>
      </c>
      <c r="B534" s="21">
        <v>43994</v>
      </c>
      <c r="C534" s="22">
        <f t="shared" si="8"/>
        <v>2020</v>
      </c>
      <c r="D534" s="20" t="s">
        <v>22</v>
      </c>
      <c r="E534" s="23">
        <v>490</v>
      </c>
      <c r="F534" s="20" t="s">
        <v>46</v>
      </c>
      <c r="G534" s="20" t="s">
        <v>27</v>
      </c>
    </row>
    <row r="535" spans="1:7" x14ac:dyDescent="0.25">
      <c r="A535" s="20" t="s">
        <v>49</v>
      </c>
      <c r="B535" s="21">
        <v>43995</v>
      </c>
      <c r="C535" s="22">
        <f t="shared" si="8"/>
        <v>2020</v>
      </c>
      <c r="D535" s="20" t="s">
        <v>26</v>
      </c>
      <c r="E535" s="23">
        <v>213.83458646616543</v>
      </c>
      <c r="F535" s="20" t="s">
        <v>33</v>
      </c>
      <c r="G535" s="20" t="s">
        <v>42</v>
      </c>
    </row>
    <row r="536" spans="1:7" x14ac:dyDescent="0.25">
      <c r="A536" s="20" t="s">
        <v>50</v>
      </c>
      <c r="B536" s="21">
        <v>43996</v>
      </c>
      <c r="C536" s="22">
        <f t="shared" si="8"/>
        <v>2020</v>
      </c>
      <c r="D536" s="20" t="s">
        <v>26</v>
      </c>
      <c r="E536" s="23">
        <v>465.86466165413532</v>
      </c>
      <c r="F536" s="20" t="s">
        <v>46</v>
      </c>
      <c r="G536" s="20" t="s">
        <v>35</v>
      </c>
    </row>
    <row r="537" spans="1:7" x14ac:dyDescent="0.25">
      <c r="A537" s="20" t="s">
        <v>30</v>
      </c>
      <c r="B537" s="21">
        <v>43997</v>
      </c>
      <c r="C537" s="22">
        <f t="shared" si="8"/>
        <v>2020</v>
      </c>
      <c r="D537" s="20" t="s">
        <v>22</v>
      </c>
      <c r="E537" s="23">
        <v>829</v>
      </c>
      <c r="F537" s="20" t="s">
        <v>40</v>
      </c>
      <c r="G537" s="20" t="s">
        <v>42</v>
      </c>
    </row>
    <row r="538" spans="1:7" x14ac:dyDescent="0.25">
      <c r="A538" s="20" t="s">
        <v>51</v>
      </c>
      <c r="B538" s="21">
        <v>43998</v>
      </c>
      <c r="C538" s="22">
        <f t="shared" si="8"/>
        <v>2020</v>
      </c>
      <c r="D538" s="20" t="s">
        <v>26</v>
      </c>
      <c r="E538" s="23">
        <v>87.218045112781965</v>
      </c>
      <c r="F538" s="20" t="s">
        <v>33</v>
      </c>
      <c r="G538" s="20" t="s">
        <v>29</v>
      </c>
    </row>
    <row r="539" spans="1:7" x14ac:dyDescent="0.25">
      <c r="A539" s="20" t="s">
        <v>41</v>
      </c>
      <c r="B539" s="21">
        <v>43999</v>
      </c>
      <c r="C539" s="22">
        <f t="shared" si="8"/>
        <v>2020</v>
      </c>
      <c r="D539" s="20" t="s">
        <v>22</v>
      </c>
      <c r="E539" s="23">
        <v>487</v>
      </c>
      <c r="F539" s="20" t="s">
        <v>40</v>
      </c>
      <c r="G539" s="20" t="s">
        <v>31</v>
      </c>
    </row>
    <row r="540" spans="1:7" x14ac:dyDescent="0.25">
      <c r="A540" s="20" t="s">
        <v>43</v>
      </c>
      <c r="B540" s="21">
        <v>44000</v>
      </c>
      <c r="C540" s="22">
        <f t="shared" si="8"/>
        <v>2020</v>
      </c>
      <c r="D540" s="20" t="s">
        <v>26</v>
      </c>
      <c r="E540" s="23">
        <v>292.63157894736844</v>
      </c>
      <c r="F540" s="20" t="s">
        <v>33</v>
      </c>
      <c r="G540" s="20" t="s">
        <v>31</v>
      </c>
    </row>
    <row r="541" spans="1:7" x14ac:dyDescent="0.25">
      <c r="A541" s="20" t="s">
        <v>43</v>
      </c>
      <c r="B541" s="21">
        <v>44001</v>
      </c>
      <c r="C541" s="22">
        <f t="shared" si="8"/>
        <v>2020</v>
      </c>
      <c r="D541" s="20" t="s">
        <v>26</v>
      </c>
      <c r="E541" s="23">
        <v>421.35338345864665</v>
      </c>
      <c r="F541" s="20" t="s">
        <v>33</v>
      </c>
      <c r="G541" s="20" t="s">
        <v>27</v>
      </c>
    </row>
    <row r="542" spans="1:7" x14ac:dyDescent="0.25">
      <c r="A542" s="20" t="s">
        <v>38</v>
      </c>
      <c r="B542" s="21">
        <v>44002</v>
      </c>
      <c r="C542" s="22">
        <f t="shared" si="8"/>
        <v>2020</v>
      </c>
      <c r="D542" s="20" t="s">
        <v>22</v>
      </c>
      <c r="E542" s="23">
        <v>1467</v>
      </c>
      <c r="F542" s="20" t="s">
        <v>34</v>
      </c>
      <c r="G542" s="20" t="s">
        <v>24</v>
      </c>
    </row>
    <row r="543" spans="1:7" x14ac:dyDescent="0.25">
      <c r="A543" s="20" t="s">
        <v>50</v>
      </c>
      <c r="B543" s="21">
        <v>44003</v>
      </c>
      <c r="C543" s="22">
        <f t="shared" si="8"/>
        <v>2020</v>
      </c>
      <c r="D543" s="20" t="s">
        <v>26</v>
      </c>
      <c r="E543" s="23">
        <v>172.33082706766919</v>
      </c>
      <c r="F543" s="20" t="s">
        <v>46</v>
      </c>
      <c r="G543" s="20" t="s">
        <v>24</v>
      </c>
    </row>
    <row r="544" spans="1:7" x14ac:dyDescent="0.25">
      <c r="A544" s="20" t="s">
        <v>43</v>
      </c>
      <c r="B544" s="21">
        <v>44004</v>
      </c>
      <c r="C544" s="22">
        <f t="shared" si="8"/>
        <v>2020</v>
      </c>
      <c r="D544" s="20" t="s">
        <v>22</v>
      </c>
      <c r="E544" s="23">
        <v>563</v>
      </c>
      <c r="F544" s="20" t="s">
        <v>46</v>
      </c>
      <c r="G544" s="20" t="s">
        <v>29</v>
      </c>
    </row>
    <row r="545" spans="1:7" x14ac:dyDescent="0.25">
      <c r="A545" s="20" t="s">
        <v>45</v>
      </c>
      <c r="B545" s="21">
        <v>44005</v>
      </c>
      <c r="C545" s="22">
        <f t="shared" si="8"/>
        <v>2020</v>
      </c>
      <c r="D545" s="20" t="s">
        <v>26</v>
      </c>
      <c r="E545" s="23">
        <v>73.082706766917298</v>
      </c>
      <c r="F545" s="20" t="s">
        <v>34</v>
      </c>
      <c r="G545" s="20" t="s">
        <v>35</v>
      </c>
    </row>
    <row r="546" spans="1:7" x14ac:dyDescent="0.25">
      <c r="A546" s="20" t="s">
        <v>47</v>
      </c>
      <c r="B546" s="21">
        <v>44006</v>
      </c>
      <c r="C546" s="22">
        <f t="shared" si="8"/>
        <v>2020</v>
      </c>
      <c r="D546" s="20" t="s">
        <v>26</v>
      </c>
      <c r="E546" s="23">
        <v>141.6541353383459</v>
      </c>
      <c r="F546" s="20" t="s">
        <v>23</v>
      </c>
      <c r="G546" s="20" t="s">
        <v>24</v>
      </c>
    </row>
    <row r="547" spans="1:7" x14ac:dyDescent="0.25">
      <c r="A547" s="20" t="s">
        <v>47</v>
      </c>
      <c r="B547" s="21">
        <v>44007</v>
      </c>
      <c r="C547" s="22">
        <f t="shared" si="8"/>
        <v>2020</v>
      </c>
      <c r="D547" s="20" t="s">
        <v>22</v>
      </c>
      <c r="E547" s="23">
        <v>1451</v>
      </c>
      <c r="F547" s="20" t="s">
        <v>46</v>
      </c>
      <c r="G547" s="20" t="s">
        <v>29</v>
      </c>
    </row>
    <row r="548" spans="1:7" x14ac:dyDescent="0.25">
      <c r="A548" s="20" t="s">
        <v>51</v>
      </c>
      <c r="B548" s="21">
        <v>44008</v>
      </c>
      <c r="C548" s="22">
        <f t="shared" si="8"/>
        <v>2020</v>
      </c>
      <c r="D548" s="20" t="s">
        <v>26</v>
      </c>
      <c r="E548" s="23">
        <v>109.47368421052632</v>
      </c>
      <c r="F548" s="20" t="s">
        <v>34</v>
      </c>
      <c r="G548" s="20" t="s">
        <v>31</v>
      </c>
    </row>
    <row r="549" spans="1:7" x14ac:dyDescent="0.25">
      <c r="A549" s="20" t="s">
        <v>47</v>
      </c>
      <c r="B549" s="21">
        <v>44009</v>
      </c>
      <c r="C549" s="22">
        <f t="shared" si="8"/>
        <v>2020</v>
      </c>
      <c r="D549" s="20" t="s">
        <v>22</v>
      </c>
      <c r="E549" s="23">
        <v>1159</v>
      </c>
      <c r="F549" s="20" t="s">
        <v>34</v>
      </c>
      <c r="G549" s="20" t="s">
        <v>31</v>
      </c>
    </row>
    <row r="550" spans="1:7" x14ac:dyDescent="0.25">
      <c r="A550" s="20" t="s">
        <v>41</v>
      </c>
      <c r="B550" s="21">
        <v>44010</v>
      </c>
      <c r="C550" s="22">
        <f t="shared" si="8"/>
        <v>2020</v>
      </c>
      <c r="D550" s="20" t="s">
        <v>26</v>
      </c>
      <c r="E550" s="23">
        <v>223.15789473684211</v>
      </c>
      <c r="F550" s="20" t="s">
        <v>40</v>
      </c>
      <c r="G550" s="20" t="s">
        <v>31</v>
      </c>
    </row>
    <row r="551" spans="1:7" x14ac:dyDescent="0.25">
      <c r="A551" s="20" t="s">
        <v>30</v>
      </c>
      <c r="B551" s="21">
        <v>44011</v>
      </c>
      <c r="C551" s="22">
        <f t="shared" si="8"/>
        <v>2020</v>
      </c>
      <c r="D551" s="20" t="s">
        <v>26</v>
      </c>
      <c r="E551" s="23">
        <v>130.22556390977442</v>
      </c>
      <c r="F551" s="20" t="s">
        <v>34</v>
      </c>
      <c r="G551" s="20" t="s">
        <v>42</v>
      </c>
    </row>
    <row r="552" spans="1:7" x14ac:dyDescent="0.25">
      <c r="A552" s="20" t="s">
        <v>38</v>
      </c>
      <c r="B552" s="21">
        <v>44012</v>
      </c>
      <c r="C552" s="22">
        <f t="shared" si="8"/>
        <v>2020</v>
      </c>
      <c r="D552" s="20" t="s">
        <v>22</v>
      </c>
      <c r="E552" s="23">
        <v>1629</v>
      </c>
      <c r="F552" s="20" t="s">
        <v>23</v>
      </c>
      <c r="G552" s="20" t="s">
        <v>24</v>
      </c>
    </row>
    <row r="553" spans="1:7" x14ac:dyDescent="0.25">
      <c r="A553" s="20" t="s">
        <v>47</v>
      </c>
      <c r="B553" s="21">
        <v>44013</v>
      </c>
      <c r="C553" s="22">
        <f t="shared" si="8"/>
        <v>2020</v>
      </c>
      <c r="D553" s="20" t="s">
        <v>26</v>
      </c>
      <c r="E553" s="23">
        <v>299.24812030075191</v>
      </c>
      <c r="F553" s="20" t="s">
        <v>34</v>
      </c>
      <c r="G553" s="20" t="s">
        <v>39</v>
      </c>
    </row>
    <row r="554" spans="1:7" x14ac:dyDescent="0.25">
      <c r="A554" s="20" t="s">
        <v>45</v>
      </c>
      <c r="B554" s="21">
        <v>44014</v>
      </c>
      <c r="C554" s="22">
        <f t="shared" si="8"/>
        <v>2020</v>
      </c>
      <c r="D554" s="20" t="s">
        <v>22</v>
      </c>
      <c r="E554" s="23">
        <v>991</v>
      </c>
      <c r="F554" s="20" t="s">
        <v>40</v>
      </c>
      <c r="G554" s="20" t="s">
        <v>29</v>
      </c>
    </row>
    <row r="555" spans="1:7" x14ac:dyDescent="0.25">
      <c r="A555" s="20" t="s">
        <v>43</v>
      </c>
      <c r="B555" s="21">
        <v>44015</v>
      </c>
      <c r="C555" s="22">
        <f t="shared" si="8"/>
        <v>2020</v>
      </c>
      <c r="D555" s="20" t="s">
        <v>26</v>
      </c>
      <c r="E555" s="23">
        <v>412.03007518796994</v>
      </c>
      <c r="F555" s="20" t="s">
        <v>23</v>
      </c>
      <c r="G555" s="20" t="s">
        <v>39</v>
      </c>
    </row>
    <row r="556" spans="1:7" x14ac:dyDescent="0.25">
      <c r="A556" s="20" t="s">
        <v>30</v>
      </c>
      <c r="B556" s="21">
        <v>44016</v>
      </c>
      <c r="C556" s="22">
        <f t="shared" si="8"/>
        <v>2020</v>
      </c>
      <c r="D556" s="20" t="s">
        <v>26</v>
      </c>
      <c r="E556" s="23">
        <v>323.30827067669179</v>
      </c>
      <c r="F556" s="20" t="s">
        <v>23</v>
      </c>
      <c r="G556" s="20" t="s">
        <v>37</v>
      </c>
    </row>
    <row r="557" spans="1:7" x14ac:dyDescent="0.25">
      <c r="A557" s="20" t="s">
        <v>44</v>
      </c>
      <c r="B557" s="21">
        <v>44017</v>
      </c>
      <c r="C557" s="22">
        <f t="shared" si="8"/>
        <v>2020</v>
      </c>
      <c r="D557" s="20" t="s">
        <v>22</v>
      </c>
      <c r="E557" s="23">
        <v>425</v>
      </c>
      <c r="F557" s="20" t="s">
        <v>23</v>
      </c>
      <c r="G557" s="20" t="s">
        <v>39</v>
      </c>
    </row>
    <row r="558" spans="1:7" x14ac:dyDescent="0.25">
      <c r="A558" s="20" t="s">
        <v>47</v>
      </c>
      <c r="B558" s="21">
        <v>44018</v>
      </c>
      <c r="C558" s="22">
        <f t="shared" si="8"/>
        <v>2020</v>
      </c>
      <c r="D558" s="20" t="s">
        <v>26</v>
      </c>
      <c r="E558" s="23">
        <v>344.96240601503763</v>
      </c>
      <c r="F558" s="20" t="s">
        <v>34</v>
      </c>
      <c r="G558" s="20" t="s">
        <v>24</v>
      </c>
    </row>
    <row r="559" spans="1:7" x14ac:dyDescent="0.25">
      <c r="A559" s="20" t="s">
        <v>44</v>
      </c>
      <c r="B559" s="21">
        <v>44019</v>
      </c>
      <c r="C559" s="22">
        <f t="shared" si="8"/>
        <v>2020</v>
      </c>
      <c r="D559" s="20" t="s">
        <v>22</v>
      </c>
      <c r="E559" s="23">
        <v>1453</v>
      </c>
      <c r="F559" s="20" t="s">
        <v>34</v>
      </c>
      <c r="G559" s="20" t="s">
        <v>37</v>
      </c>
    </row>
    <row r="560" spans="1:7" x14ac:dyDescent="0.25">
      <c r="A560" s="20" t="s">
        <v>21</v>
      </c>
      <c r="B560" s="21">
        <v>44020</v>
      </c>
      <c r="C560" s="22">
        <f t="shared" si="8"/>
        <v>2020</v>
      </c>
      <c r="D560" s="20" t="s">
        <v>26</v>
      </c>
      <c r="E560" s="23">
        <v>453.53383458646618</v>
      </c>
      <c r="F560" s="20" t="s">
        <v>23</v>
      </c>
      <c r="G560" s="20" t="s">
        <v>24</v>
      </c>
    </row>
    <row r="561" spans="1:7" x14ac:dyDescent="0.25">
      <c r="A561" s="20" t="s">
        <v>38</v>
      </c>
      <c r="B561" s="21">
        <v>44021</v>
      </c>
      <c r="C561" s="22">
        <f t="shared" si="8"/>
        <v>2020</v>
      </c>
      <c r="D561" s="20" t="s">
        <v>26</v>
      </c>
      <c r="E561" s="23">
        <v>504.06015037593983</v>
      </c>
      <c r="F561" s="20" t="s">
        <v>33</v>
      </c>
      <c r="G561" s="20" t="s">
        <v>27</v>
      </c>
    </row>
    <row r="562" spans="1:7" x14ac:dyDescent="0.25">
      <c r="A562" s="20" t="s">
        <v>51</v>
      </c>
      <c r="B562" s="21">
        <v>44022</v>
      </c>
      <c r="C562" s="22">
        <f t="shared" si="8"/>
        <v>2020</v>
      </c>
      <c r="D562" s="20" t="s">
        <v>22</v>
      </c>
      <c r="E562" s="23">
        <v>506</v>
      </c>
      <c r="F562" s="20" t="s">
        <v>33</v>
      </c>
      <c r="G562" s="20" t="s">
        <v>35</v>
      </c>
    </row>
    <row r="563" spans="1:7" x14ac:dyDescent="0.25">
      <c r="A563" s="20" t="s">
        <v>21</v>
      </c>
      <c r="B563" s="21">
        <v>44023</v>
      </c>
      <c r="C563" s="22">
        <f t="shared" si="8"/>
        <v>2020</v>
      </c>
      <c r="D563" s="20" t="s">
        <v>26</v>
      </c>
      <c r="E563" s="23">
        <v>67.067669172932341</v>
      </c>
      <c r="F563" s="20" t="s">
        <v>34</v>
      </c>
      <c r="G563" s="20" t="s">
        <v>37</v>
      </c>
    </row>
    <row r="564" spans="1:7" x14ac:dyDescent="0.25">
      <c r="A564" s="20" t="s">
        <v>21</v>
      </c>
      <c r="B564" s="21">
        <v>44024</v>
      </c>
      <c r="C564" s="22">
        <f t="shared" si="8"/>
        <v>2020</v>
      </c>
      <c r="D564" s="20" t="s">
        <v>22</v>
      </c>
      <c r="E564" s="23">
        <v>216</v>
      </c>
      <c r="F564" s="20" t="s">
        <v>33</v>
      </c>
      <c r="G564" s="20" t="s">
        <v>24</v>
      </c>
    </row>
    <row r="565" spans="1:7" x14ac:dyDescent="0.25">
      <c r="A565" s="20" t="s">
        <v>50</v>
      </c>
      <c r="B565" s="21">
        <v>44025</v>
      </c>
      <c r="C565" s="22">
        <f t="shared" si="8"/>
        <v>2020</v>
      </c>
      <c r="D565" s="20" t="s">
        <v>26</v>
      </c>
      <c r="E565" s="23">
        <v>60.45112781954888</v>
      </c>
      <c r="F565" s="20" t="s">
        <v>33</v>
      </c>
      <c r="G565" s="20" t="s">
        <v>42</v>
      </c>
    </row>
    <row r="566" spans="1:7" x14ac:dyDescent="0.25">
      <c r="A566" s="20" t="s">
        <v>49</v>
      </c>
      <c r="B566" s="21">
        <v>44026</v>
      </c>
      <c r="C566" s="22">
        <f t="shared" si="8"/>
        <v>2020</v>
      </c>
      <c r="D566" s="20" t="s">
        <v>26</v>
      </c>
      <c r="E566" s="23">
        <v>255.63909774436092</v>
      </c>
      <c r="F566" s="20" t="s">
        <v>46</v>
      </c>
      <c r="G566" s="20" t="s">
        <v>39</v>
      </c>
    </row>
    <row r="567" spans="1:7" x14ac:dyDescent="0.25">
      <c r="A567" s="20" t="s">
        <v>51</v>
      </c>
      <c r="B567" s="21">
        <v>44027</v>
      </c>
      <c r="C567" s="22">
        <f t="shared" si="8"/>
        <v>2020</v>
      </c>
      <c r="D567" s="20" t="s">
        <v>22</v>
      </c>
      <c r="E567" s="23">
        <v>675</v>
      </c>
      <c r="F567" s="20" t="s">
        <v>33</v>
      </c>
      <c r="G567" s="20" t="s">
        <v>29</v>
      </c>
    </row>
    <row r="568" spans="1:7" x14ac:dyDescent="0.25">
      <c r="A568" s="20" t="s">
        <v>48</v>
      </c>
      <c r="B568" s="21">
        <v>44028</v>
      </c>
      <c r="C568" s="22">
        <f t="shared" si="8"/>
        <v>2020</v>
      </c>
      <c r="D568" s="20" t="s">
        <v>26</v>
      </c>
      <c r="E568" s="23">
        <v>350.67669172932335</v>
      </c>
      <c r="F568" s="20" t="s">
        <v>23</v>
      </c>
      <c r="G568" s="20" t="s">
        <v>39</v>
      </c>
    </row>
    <row r="569" spans="1:7" x14ac:dyDescent="0.25">
      <c r="A569" s="20" t="s">
        <v>50</v>
      </c>
      <c r="B569" s="21">
        <v>44029</v>
      </c>
      <c r="C569" s="22">
        <f t="shared" si="8"/>
        <v>2020</v>
      </c>
      <c r="D569" s="20" t="s">
        <v>22</v>
      </c>
      <c r="E569" s="23">
        <v>242</v>
      </c>
      <c r="F569" s="20" t="s">
        <v>40</v>
      </c>
      <c r="G569" s="20" t="s">
        <v>24</v>
      </c>
    </row>
    <row r="570" spans="1:7" x14ac:dyDescent="0.25">
      <c r="A570" s="20" t="s">
        <v>43</v>
      </c>
      <c r="B570" s="21">
        <v>44030</v>
      </c>
      <c r="C570" s="22">
        <f t="shared" si="8"/>
        <v>2020</v>
      </c>
      <c r="D570" s="20" t="s">
        <v>26</v>
      </c>
      <c r="E570" s="23">
        <v>127.81954887218046</v>
      </c>
      <c r="F570" s="20" t="s">
        <v>34</v>
      </c>
      <c r="G570" s="20" t="s">
        <v>37</v>
      </c>
    </row>
    <row r="571" spans="1:7" x14ac:dyDescent="0.25">
      <c r="A571" s="20" t="s">
        <v>25</v>
      </c>
      <c r="B571" s="21">
        <v>44031</v>
      </c>
      <c r="C571" s="22">
        <f t="shared" si="8"/>
        <v>2020</v>
      </c>
      <c r="D571" s="20" t="s">
        <v>26</v>
      </c>
      <c r="E571" s="23">
        <v>461.6541353383459</v>
      </c>
      <c r="F571" s="20" t="s">
        <v>46</v>
      </c>
      <c r="G571" s="20" t="s">
        <v>24</v>
      </c>
    </row>
    <row r="572" spans="1:7" x14ac:dyDescent="0.25">
      <c r="A572" s="20" t="s">
        <v>47</v>
      </c>
      <c r="B572" s="21">
        <v>44032</v>
      </c>
      <c r="C572" s="22">
        <f t="shared" si="8"/>
        <v>2020</v>
      </c>
      <c r="D572" s="20" t="s">
        <v>22</v>
      </c>
      <c r="E572" s="23">
        <v>1586</v>
      </c>
      <c r="F572" s="20" t="s">
        <v>33</v>
      </c>
      <c r="G572" s="20" t="s">
        <v>35</v>
      </c>
    </row>
    <row r="573" spans="1:7" x14ac:dyDescent="0.25">
      <c r="A573" s="20" t="s">
        <v>43</v>
      </c>
      <c r="B573" s="21">
        <v>44033</v>
      </c>
      <c r="C573" s="22">
        <f t="shared" si="8"/>
        <v>2020</v>
      </c>
      <c r="D573" s="20" t="s">
        <v>26</v>
      </c>
      <c r="E573" s="23">
        <v>173.53383458646618</v>
      </c>
      <c r="F573" s="20" t="s">
        <v>40</v>
      </c>
      <c r="G573" s="20" t="s">
        <v>35</v>
      </c>
    </row>
    <row r="574" spans="1:7" x14ac:dyDescent="0.25">
      <c r="A574" s="20" t="s">
        <v>49</v>
      </c>
      <c r="B574" s="21">
        <v>44034</v>
      </c>
      <c r="C574" s="22">
        <f t="shared" si="8"/>
        <v>2020</v>
      </c>
      <c r="D574" s="20" t="s">
        <v>22</v>
      </c>
      <c r="E574" s="23">
        <v>801</v>
      </c>
      <c r="F574" s="20" t="s">
        <v>34</v>
      </c>
      <c r="G574" s="20" t="s">
        <v>35</v>
      </c>
    </row>
    <row r="575" spans="1:7" x14ac:dyDescent="0.25">
      <c r="A575" s="20" t="s">
        <v>32</v>
      </c>
      <c r="B575" s="21">
        <v>44035</v>
      </c>
      <c r="C575" s="22">
        <f t="shared" si="8"/>
        <v>2020</v>
      </c>
      <c r="D575" s="20" t="s">
        <v>26</v>
      </c>
      <c r="E575" s="23">
        <v>86.015037593984957</v>
      </c>
      <c r="F575" s="20" t="s">
        <v>46</v>
      </c>
      <c r="G575" s="20" t="s">
        <v>24</v>
      </c>
    </row>
    <row r="576" spans="1:7" x14ac:dyDescent="0.25">
      <c r="A576" s="20" t="s">
        <v>45</v>
      </c>
      <c r="B576" s="21">
        <v>44036</v>
      </c>
      <c r="C576" s="22">
        <f t="shared" si="8"/>
        <v>2020</v>
      </c>
      <c r="D576" s="20" t="s">
        <v>26</v>
      </c>
      <c r="E576" s="23">
        <v>339.84962406015035</v>
      </c>
      <c r="F576" s="20" t="s">
        <v>23</v>
      </c>
      <c r="G576" s="20" t="s">
        <v>29</v>
      </c>
    </row>
    <row r="577" spans="1:7" x14ac:dyDescent="0.25">
      <c r="A577" s="20" t="s">
        <v>28</v>
      </c>
      <c r="B577" s="21">
        <v>44037</v>
      </c>
      <c r="C577" s="22">
        <f t="shared" si="8"/>
        <v>2020</v>
      </c>
      <c r="D577" s="20" t="s">
        <v>22</v>
      </c>
      <c r="E577" s="23">
        <v>1294</v>
      </c>
      <c r="F577" s="20" t="s">
        <v>33</v>
      </c>
      <c r="G577" s="20" t="s">
        <v>31</v>
      </c>
    </row>
    <row r="578" spans="1:7" x14ac:dyDescent="0.25">
      <c r="A578" s="20" t="s">
        <v>43</v>
      </c>
      <c r="B578" s="21">
        <v>44038</v>
      </c>
      <c r="C578" s="22">
        <f t="shared" si="8"/>
        <v>2020</v>
      </c>
      <c r="D578" s="20" t="s">
        <v>26</v>
      </c>
      <c r="E578" s="23">
        <v>160.90225563909775</v>
      </c>
      <c r="F578" s="20" t="s">
        <v>23</v>
      </c>
      <c r="G578" s="20" t="s">
        <v>42</v>
      </c>
    </row>
    <row r="579" spans="1:7" x14ac:dyDescent="0.25">
      <c r="A579" s="20" t="s">
        <v>36</v>
      </c>
      <c r="B579" s="21">
        <v>44039</v>
      </c>
      <c r="C579" s="22">
        <f t="shared" si="8"/>
        <v>2020</v>
      </c>
      <c r="D579" s="20" t="s">
        <v>22</v>
      </c>
      <c r="E579" s="23">
        <v>641</v>
      </c>
      <c r="F579" s="20" t="s">
        <v>23</v>
      </c>
      <c r="G579" s="20" t="s">
        <v>29</v>
      </c>
    </row>
    <row r="580" spans="1:7" x14ac:dyDescent="0.25">
      <c r="A580" s="20" t="s">
        <v>38</v>
      </c>
      <c r="B580" s="21">
        <v>44040</v>
      </c>
      <c r="C580" s="22">
        <f t="shared" si="8"/>
        <v>2020</v>
      </c>
      <c r="D580" s="20" t="s">
        <v>26</v>
      </c>
      <c r="E580" s="23">
        <v>88.721804511278208</v>
      </c>
      <c r="F580" s="20" t="s">
        <v>46</v>
      </c>
      <c r="G580" s="20" t="s">
        <v>31</v>
      </c>
    </row>
    <row r="581" spans="1:7" x14ac:dyDescent="0.25">
      <c r="A581" s="20" t="s">
        <v>28</v>
      </c>
      <c r="B581" s="21">
        <v>44041</v>
      </c>
      <c r="C581" s="22">
        <f t="shared" si="8"/>
        <v>2020</v>
      </c>
      <c r="D581" s="20" t="s">
        <v>26</v>
      </c>
      <c r="E581" s="23">
        <v>249.92481203007517</v>
      </c>
      <c r="F581" s="20" t="s">
        <v>40</v>
      </c>
      <c r="G581" s="20" t="s">
        <v>29</v>
      </c>
    </row>
    <row r="582" spans="1:7" x14ac:dyDescent="0.25">
      <c r="A582" s="20" t="s">
        <v>41</v>
      </c>
      <c r="B582" s="21">
        <v>44042</v>
      </c>
      <c r="C582" s="22">
        <f t="shared" si="8"/>
        <v>2020</v>
      </c>
      <c r="D582" s="20" t="s">
        <v>22</v>
      </c>
      <c r="E582" s="23">
        <v>1638</v>
      </c>
      <c r="F582" s="20" t="s">
        <v>23</v>
      </c>
      <c r="G582" s="20" t="s">
        <v>39</v>
      </c>
    </row>
    <row r="583" spans="1:7" x14ac:dyDescent="0.25">
      <c r="A583" s="20" t="s">
        <v>38</v>
      </c>
      <c r="B583" s="21">
        <v>44043</v>
      </c>
      <c r="C583" s="22">
        <f t="shared" ref="C583:C646" si="9">YEAR(B583)</f>
        <v>2020</v>
      </c>
      <c r="D583" s="20" t="s">
        <v>26</v>
      </c>
      <c r="E583" s="23">
        <v>64.661654135338352</v>
      </c>
      <c r="F583" s="20" t="s">
        <v>46</v>
      </c>
      <c r="G583" s="20" t="s">
        <v>31</v>
      </c>
    </row>
    <row r="584" spans="1:7" x14ac:dyDescent="0.25">
      <c r="A584" s="20" t="s">
        <v>50</v>
      </c>
      <c r="B584" s="21">
        <v>44044</v>
      </c>
      <c r="C584" s="22">
        <f t="shared" si="9"/>
        <v>2020</v>
      </c>
      <c r="D584" s="20" t="s">
        <v>22</v>
      </c>
      <c r="E584" s="23">
        <v>1576</v>
      </c>
      <c r="F584" s="20" t="s">
        <v>33</v>
      </c>
      <c r="G584" s="20" t="s">
        <v>39</v>
      </c>
    </row>
    <row r="585" spans="1:7" x14ac:dyDescent="0.25">
      <c r="A585" s="20" t="s">
        <v>25</v>
      </c>
      <c r="B585" s="21">
        <v>44045</v>
      </c>
      <c r="C585" s="22">
        <f t="shared" si="9"/>
        <v>2020</v>
      </c>
      <c r="D585" s="20" t="s">
        <v>26</v>
      </c>
      <c r="E585" s="23">
        <v>291.72932330827069</v>
      </c>
      <c r="F585" s="20" t="s">
        <v>46</v>
      </c>
      <c r="G585" s="20" t="s">
        <v>31</v>
      </c>
    </row>
    <row r="586" spans="1:7" x14ac:dyDescent="0.25">
      <c r="A586" s="20" t="s">
        <v>41</v>
      </c>
      <c r="B586" s="21">
        <v>44046</v>
      </c>
      <c r="C586" s="22">
        <f t="shared" si="9"/>
        <v>2020</v>
      </c>
      <c r="D586" s="20" t="s">
        <v>26</v>
      </c>
      <c r="E586" s="23">
        <v>251.72932330827069</v>
      </c>
      <c r="F586" s="20" t="s">
        <v>23</v>
      </c>
      <c r="G586" s="20" t="s">
        <v>37</v>
      </c>
    </row>
    <row r="587" spans="1:7" x14ac:dyDescent="0.25">
      <c r="A587" s="20" t="s">
        <v>30</v>
      </c>
      <c r="B587" s="21">
        <v>44047</v>
      </c>
      <c r="C587" s="22">
        <f t="shared" si="9"/>
        <v>2020</v>
      </c>
      <c r="D587" s="20" t="s">
        <v>22</v>
      </c>
      <c r="E587" s="23">
        <v>252</v>
      </c>
      <c r="F587" s="20" t="s">
        <v>46</v>
      </c>
      <c r="G587" s="20" t="s">
        <v>29</v>
      </c>
    </row>
    <row r="588" spans="1:7" x14ac:dyDescent="0.25">
      <c r="A588" s="20" t="s">
        <v>30</v>
      </c>
      <c r="B588" s="21">
        <v>44048</v>
      </c>
      <c r="C588" s="22">
        <f t="shared" si="9"/>
        <v>2020</v>
      </c>
      <c r="D588" s="20" t="s">
        <v>26</v>
      </c>
      <c r="E588" s="23">
        <v>378.34586466165416</v>
      </c>
      <c r="F588" s="20" t="s">
        <v>46</v>
      </c>
      <c r="G588" s="20" t="s">
        <v>24</v>
      </c>
    </row>
    <row r="589" spans="1:7" x14ac:dyDescent="0.25">
      <c r="A589" s="20" t="s">
        <v>41</v>
      </c>
      <c r="B589" s="21">
        <v>44049</v>
      </c>
      <c r="C589" s="22">
        <f t="shared" si="9"/>
        <v>2020</v>
      </c>
      <c r="D589" s="20" t="s">
        <v>22</v>
      </c>
      <c r="E589" s="23">
        <v>1251</v>
      </c>
      <c r="F589" s="20" t="s">
        <v>40</v>
      </c>
      <c r="G589" s="20" t="s">
        <v>39</v>
      </c>
    </row>
    <row r="590" spans="1:7" x14ac:dyDescent="0.25">
      <c r="A590" s="20" t="s">
        <v>32</v>
      </c>
      <c r="B590" s="21">
        <v>44050</v>
      </c>
      <c r="C590" s="22">
        <f t="shared" si="9"/>
        <v>2020</v>
      </c>
      <c r="D590" s="20" t="s">
        <v>26</v>
      </c>
      <c r="E590" s="23">
        <v>204.21052631578948</v>
      </c>
      <c r="F590" s="20" t="s">
        <v>40</v>
      </c>
      <c r="G590" s="20" t="s">
        <v>35</v>
      </c>
    </row>
    <row r="591" spans="1:7" x14ac:dyDescent="0.25">
      <c r="A591" s="20" t="s">
        <v>47</v>
      </c>
      <c r="B591" s="21">
        <v>44051</v>
      </c>
      <c r="C591" s="22">
        <f t="shared" si="9"/>
        <v>2020</v>
      </c>
      <c r="D591" s="20" t="s">
        <v>26</v>
      </c>
      <c r="E591" s="23">
        <v>403.00751879699249</v>
      </c>
      <c r="F591" s="20" t="s">
        <v>33</v>
      </c>
      <c r="G591" s="20" t="s">
        <v>29</v>
      </c>
    </row>
    <row r="592" spans="1:7" x14ac:dyDescent="0.25">
      <c r="A592" s="20" t="s">
        <v>50</v>
      </c>
      <c r="B592" s="21">
        <v>44052</v>
      </c>
      <c r="C592" s="22">
        <f t="shared" si="9"/>
        <v>2020</v>
      </c>
      <c r="D592" s="20" t="s">
        <v>22</v>
      </c>
      <c r="E592" s="23">
        <v>771</v>
      </c>
      <c r="F592" s="20" t="s">
        <v>34</v>
      </c>
      <c r="G592" s="20" t="s">
        <v>29</v>
      </c>
    </row>
    <row r="593" spans="1:7" x14ac:dyDescent="0.25">
      <c r="A593" s="20" t="s">
        <v>51</v>
      </c>
      <c r="B593" s="21">
        <v>44053</v>
      </c>
      <c r="C593" s="22">
        <f t="shared" si="9"/>
        <v>2020</v>
      </c>
      <c r="D593" s="20" t="s">
        <v>26</v>
      </c>
      <c r="E593" s="23">
        <v>343.15789473684214</v>
      </c>
      <c r="F593" s="20" t="s">
        <v>33</v>
      </c>
      <c r="G593" s="20" t="s">
        <v>42</v>
      </c>
    </row>
    <row r="594" spans="1:7" x14ac:dyDescent="0.25">
      <c r="A594" s="20" t="s">
        <v>48</v>
      </c>
      <c r="B594" s="21">
        <v>44054</v>
      </c>
      <c r="C594" s="22">
        <f t="shared" si="9"/>
        <v>2020</v>
      </c>
      <c r="D594" s="20" t="s">
        <v>22</v>
      </c>
      <c r="E594" s="23">
        <v>574</v>
      </c>
      <c r="F594" s="20" t="s">
        <v>46</v>
      </c>
      <c r="G594" s="20" t="s">
        <v>42</v>
      </c>
    </row>
    <row r="595" spans="1:7" x14ac:dyDescent="0.25">
      <c r="A595" s="20" t="s">
        <v>51</v>
      </c>
      <c r="B595" s="21">
        <v>44055</v>
      </c>
      <c r="C595" s="22">
        <f t="shared" si="9"/>
        <v>2020</v>
      </c>
      <c r="D595" s="20" t="s">
        <v>26</v>
      </c>
      <c r="E595" s="23">
        <v>159.3984962406015</v>
      </c>
      <c r="F595" s="20" t="s">
        <v>34</v>
      </c>
      <c r="G595" s="20" t="s">
        <v>31</v>
      </c>
    </row>
    <row r="596" spans="1:7" x14ac:dyDescent="0.25">
      <c r="A596" s="20" t="s">
        <v>43</v>
      </c>
      <c r="B596" s="21">
        <v>44056</v>
      </c>
      <c r="C596" s="22">
        <f t="shared" si="9"/>
        <v>2020</v>
      </c>
      <c r="D596" s="20" t="s">
        <v>26</v>
      </c>
      <c r="E596" s="23">
        <v>249.3233082706767</v>
      </c>
      <c r="F596" s="20" t="s">
        <v>33</v>
      </c>
      <c r="G596" s="20" t="s">
        <v>24</v>
      </c>
    </row>
    <row r="597" spans="1:7" x14ac:dyDescent="0.25">
      <c r="A597" s="20" t="s">
        <v>43</v>
      </c>
      <c r="B597" s="21">
        <v>44057</v>
      </c>
      <c r="C597" s="22">
        <f t="shared" si="9"/>
        <v>2020</v>
      </c>
      <c r="D597" s="20" t="s">
        <v>22</v>
      </c>
      <c r="E597" s="23">
        <v>1200</v>
      </c>
      <c r="F597" s="20" t="s">
        <v>33</v>
      </c>
      <c r="G597" s="20" t="s">
        <v>35</v>
      </c>
    </row>
    <row r="598" spans="1:7" x14ac:dyDescent="0.25">
      <c r="A598" s="20" t="s">
        <v>43</v>
      </c>
      <c r="B598" s="21">
        <v>44058</v>
      </c>
      <c r="C598" s="22">
        <f t="shared" si="9"/>
        <v>2020</v>
      </c>
      <c r="D598" s="20" t="s">
        <v>26</v>
      </c>
      <c r="E598" s="23">
        <v>276.69172932330827</v>
      </c>
      <c r="F598" s="20" t="s">
        <v>46</v>
      </c>
      <c r="G598" s="20" t="s">
        <v>27</v>
      </c>
    </row>
    <row r="599" spans="1:7" x14ac:dyDescent="0.25">
      <c r="A599" s="20" t="s">
        <v>28</v>
      </c>
      <c r="B599" s="21">
        <v>44059</v>
      </c>
      <c r="C599" s="22">
        <f t="shared" si="9"/>
        <v>2020</v>
      </c>
      <c r="D599" s="20" t="s">
        <v>22</v>
      </c>
      <c r="E599" s="23">
        <v>1517</v>
      </c>
      <c r="F599" s="20" t="s">
        <v>46</v>
      </c>
      <c r="G599" s="20" t="s">
        <v>29</v>
      </c>
    </row>
    <row r="600" spans="1:7" x14ac:dyDescent="0.25">
      <c r="A600" s="20" t="s">
        <v>47</v>
      </c>
      <c r="B600" s="21">
        <v>44060</v>
      </c>
      <c r="C600" s="22">
        <f t="shared" si="9"/>
        <v>2020</v>
      </c>
      <c r="D600" s="20" t="s">
        <v>26</v>
      </c>
      <c r="E600" s="23">
        <v>80.601503759398497</v>
      </c>
      <c r="F600" s="20" t="s">
        <v>34</v>
      </c>
      <c r="G600" s="20" t="s">
        <v>24</v>
      </c>
    </row>
    <row r="601" spans="1:7" x14ac:dyDescent="0.25">
      <c r="A601" s="20" t="s">
        <v>50</v>
      </c>
      <c r="B601" s="21">
        <v>44061</v>
      </c>
      <c r="C601" s="22">
        <f t="shared" si="9"/>
        <v>2020</v>
      </c>
      <c r="D601" s="20" t="s">
        <v>26</v>
      </c>
      <c r="E601" s="23">
        <v>415.03759398496243</v>
      </c>
      <c r="F601" s="20" t="s">
        <v>46</v>
      </c>
      <c r="G601" s="20" t="s">
        <v>27</v>
      </c>
    </row>
    <row r="602" spans="1:7" x14ac:dyDescent="0.25">
      <c r="A602" s="20" t="s">
        <v>28</v>
      </c>
      <c r="B602" s="21">
        <v>44062</v>
      </c>
      <c r="C602" s="22">
        <f t="shared" si="9"/>
        <v>2020</v>
      </c>
      <c r="D602" s="20" t="s">
        <v>22</v>
      </c>
      <c r="E602" s="23">
        <v>1156</v>
      </c>
      <c r="F602" s="20" t="s">
        <v>46</v>
      </c>
      <c r="G602" s="20" t="s">
        <v>24</v>
      </c>
    </row>
    <row r="603" spans="1:7" x14ac:dyDescent="0.25">
      <c r="A603" s="20" t="s">
        <v>38</v>
      </c>
      <c r="B603" s="21">
        <v>44063</v>
      </c>
      <c r="C603" s="22">
        <f t="shared" si="9"/>
        <v>2020</v>
      </c>
      <c r="D603" s="20" t="s">
        <v>26</v>
      </c>
      <c r="E603" s="23">
        <v>455.63909774436092</v>
      </c>
      <c r="F603" s="20" t="s">
        <v>40</v>
      </c>
      <c r="G603" s="20" t="s">
        <v>37</v>
      </c>
    </row>
    <row r="604" spans="1:7" x14ac:dyDescent="0.25">
      <c r="A604" s="20" t="s">
        <v>36</v>
      </c>
      <c r="B604" s="21">
        <v>44064</v>
      </c>
      <c r="C604" s="22">
        <f t="shared" si="9"/>
        <v>2020</v>
      </c>
      <c r="D604" s="20" t="s">
        <v>22</v>
      </c>
      <c r="E604" s="23">
        <v>552</v>
      </c>
      <c r="F604" s="20" t="s">
        <v>33</v>
      </c>
      <c r="G604" s="20" t="s">
        <v>24</v>
      </c>
    </row>
    <row r="605" spans="1:7" x14ac:dyDescent="0.25">
      <c r="A605" s="20" t="s">
        <v>36</v>
      </c>
      <c r="B605" s="21">
        <v>44065</v>
      </c>
      <c r="C605" s="22">
        <f t="shared" si="9"/>
        <v>2020</v>
      </c>
      <c r="D605" s="20" t="s">
        <v>26</v>
      </c>
      <c r="E605" s="23">
        <v>400.30075187969925</v>
      </c>
      <c r="F605" s="20" t="s">
        <v>34</v>
      </c>
      <c r="G605" s="20" t="s">
        <v>35</v>
      </c>
    </row>
    <row r="606" spans="1:7" x14ac:dyDescent="0.25">
      <c r="A606" s="20" t="s">
        <v>38</v>
      </c>
      <c r="B606" s="21">
        <v>44066</v>
      </c>
      <c r="C606" s="22">
        <f t="shared" si="9"/>
        <v>2020</v>
      </c>
      <c r="D606" s="20" t="s">
        <v>26</v>
      </c>
      <c r="E606" s="23">
        <v>93.834586466165419</v>
      </c>
      <c r="F606" s="20" t="s">
        <v>33</v>
      </c>
      <c r="G606" s="20" t="s">
        <v>27</v>
      </c>
    </row>
    <row r="607" spans="1:7" x14ac:dyDescent="0.25">
      <c r="A607" s="20" t="s">
        <v>44</v>
      </c>
      <c r="B607" s="21">
        <v>44067</v>
      </c>
      <c r="C607" s="22">
        <f t="shared" si="9"/>
        <v>2020</v>
      </c>
      <c r="D607" s="20" t="s">
        <v>22</v>
      </c>
      <c r="E607" s="23">
        <v>1461</v>
      </c>
      <c r="F607" s="20" t="s">
        <v>46</v>
      </c>
      <c r="G607" s="20" t="s">
        <v>35</v>
      </c>
    </row>
    <row r="608" spans="1:7" x14ac:dyDescent="0.25">
      <c r="A608" s="20" t="s">
        <v>43</v>
      </c>
      <c r="B608" s="21">
        <v>44068</v>
      </c>
      <c r="C608" s="22">
        <f t="shared" si="9"/>
        <v>2020</v>
      </c>
      <c r="D608" s="20" t="s">
        <v>26</v>
      </c>
      <c r="E608" s="23">
        <v>262.55639097744358</v>
      </c>
      <c r="F608" s="20" t="s">
        <v>33</v>
      </c>
      <c r="G608" s="20" t="s">
        <v>37</v>
      </c>
    </row>
    <row r="609" spans="1:7" x14ac:dyDescent="0.25">
      <c r="A609" s="20" t="s">
        <v>25</v>
      </c>
      <c r="B609" s="21">
        <v>44069</v>
      </c>
      <c r="C609" s="22">
        <f t="shared" si="9"/>
        <v>2020</v>
      </c>
      <c r="D609" s="20" t="s">
        <v>22</v>
      </c>
      <c r="E609" s="23">
        <v>962</v>
      </c>
      <c r="F609" s="20" t="s">
        <v>33</v>
      </c>
      <c r="G609" s="20" t="s">
        <v>42</v>
      </c>
    </row>
    <row r="610" spans="1:7" x14ac:dyDescent="0.25">
      <c r="A610" s="20" t="s">
        <v>36</v>
      </c>
      <c r="B610" s="21">
        <v>44070</v>
      </c>
      <c r="C610" s="22">
        <f t="shared" si="9"/>
        <v>2020</v>
      </c>
      <c r="D610" s="20" t="s">
        <v>26</v>
      </c>
      <c r="E610" s="23">
        <v>356.69172932330827</v>
      </c>
      <c r="F610" s="20" t="s">
        <v>34</v>
      </c>
      <c r="G610" s="20" t="s">
        <v>24</v>
      </c>
    </row>
    <row r="611" spans="1:7" x14ac:dyDescent="0.25">
      <c r="A611" s="20" t="s">
        <v>45</v>
      </c>
      <c r="B611" s="21">
        <v>44071</v>
      </c>
      <c r="C611" s="22">
        <f t="shared" si="9"/>
        <v>2020</v>
      </c>
      <c r="D611" s="20" t="s">
        <v>26</v>
      </c>
      <c r="E611" s="23">
        <v>332.93233082706769</v>
      </c>
      <c r="F611" s="20" t="s">
        <v>33</v>
      </c>
      <c r="G611" s="20" t="s">
        <v>31</v>
      </c>
    </row>
    <row r="612" spans="1:7" x14ac:dyDescent="0.25">
      <c r="A612" s="20" t="s">
        <v>50</v>
      </c>
      <c r="B612" s="21">
        <v>44072</v>
      </c>
      <c r="C612" s="22">
        <f t="shared" si="9"/>
        <v>2020</v>
      </c>
      <c r="D612" s="20" t="s">
        <v>22</v>
      </c>
      <c r="E612" s="23">
        <v>1283</v>
      </c>
      <c r="F612" s="20" t="s">
        <v>40</v>
      </c>
      <c r="G612" s="20" t="s">
        <v>35</v>
      </c>
    </row>
    <row r="613" spans="1:7" x14ac:dyDescent="0.25">
      <c r="A613" s="20" t="s">
        <v>44</v>
      </c>
      <c r="B613" s="21">
        <v>44073</v>
      </c>
      <c r="C613" s="22">
        <f t="shared" si="9"/>
        <v>2020</v>
      </c>
      <c r="D613" s="20" t="s">
        <v>26</v>
      </c>
      <c r="E613" s="23">
        <v>270.37593984962405</v>
      </c>
      <c r="F613" s="20" t="s">
        <v>23</v>
      </c>
      <c r="G613" s="20" t="s">
        <v>24</v>
      </c>
    </row>
    <row r="614" spans="1:7" x14ac:dyDescent="0.25">
      <c r="A614" s="20" t="s">
        <v>50</v>
      </c>
      <c r="B614" s="21">
        <v>44074</v>
      </c>
      <c r="C614" s="22">
        <f t="shared" si="9"/>
        <v>2020</v>
      </c>
      <c r="D614" s="20" t="s">
        <v>22</v>
      </c>
      <c r="E614" s="23">
        <v>665</v>
      </c>
      <c r="F614" s="20" t="s">
        <v>33</v>
      </c>
      <c r="G614" s="20" t="s">
        <v>27</v>
      </c>
    </row>
    <row r="615" spans="1:7" x14ac:dyDescent="0.25">
      <c r="A615" s="20" t="s">
        <v>44</v>
      </c>
      <c r="B615" s="21">
        <v>44075</v>
      </c>
      <c r="C615" s="22">
        <f t="shared" si="9"/>
        <v>2020</v>
      </c>
      <c r="D615" s="20" t="s">
        <v>26</v>
      </c>
      <c r="E615" s="23">
        <v>466.46616541353387</v>
      </c>
      <c r="F615" s="20" t="s">
        <v>34</v>
      </c>
      <c r="G615" s="20" t="s">
        <v>39</v>
      </c>
    </row>
    <row r="616" spans="1:7" x14ac:dyDescent="0.25">
      <c r="A616" s="20" t="s">
        <v>36</v>
      </c>
      <c r="B616" s="21">
        <v>44076</v>
      </c>
      <c r="C616" s="22">
        <f t="shared" si="9"/>
        <v>2020</v>
      </c>
      <c r="D616" s="20" t="s">
        <v>26</v>
      </c>
      <c r="E616" s="23">
        <v>456.24060150375942</v>
      </c>
      <c r="F616" s="20" t="s">
        <v>33</v>
      </c>
      <c r="G616" s="20" t="s">
        <v>31</v>
      </c>
    </row>
    <row r="617" spans="1:7" x14ac:dyDescent="0.25">
      <c r="A617" s="20" t="s">
        <v>49</v>
      </c>
      <c r="B617" s="21">
        <v>44077</v>
      </c>
      <c r="C617" s="22">
        <f t="shared" si="9"/>
        <v>2020</v>
      </c>
      <c r="D617" s="20" t="s">
        <v>22</v>
      </c>
      <c r="E617" s="23">
        <v>313</v>
      </c>
      <c r="F617" s="20" t="s">
        <v>23</v>
      </c>
      <c r="G617" s="20" t="s">
        <v>35</v>
      </c>
    </row>
    <row r="618" spans="1:7" x14ac:dyDescent="0.25">
      <c r="A618" s="20" t="s">
        <v>21</v>
      </c>
      <c r="B618" s="21">
        <v>44078</v>
      </c>
      <c r="C618" s="22">
        <f t="shared" si="9"/>
        <v>2020</v>
      </c>
      <c r="D618" s="20" t="s">
        <v>26</v>
      </c>
      <c r="E618" s="23">
        <v>491.42857142857144</v>
      </c>
      <c r="F618" s="20" t="s">
        <v>23</v>
      </c>
      <c r="G618" s="20" t="s">
        <v>42</v>
      </c>
    </row>
    <row r="619" spans="1:7" x14ac:dyDescent="0.25">
      <c r="A619" s="20" t="s">
        <v>25</v>
      </c>
      <c r="B619" s="21">
        <v>44079</v>
      </c>
      <c r="C619" s="22">
        <f t="shared" si="9"/>
        <v>2020</v>
      </c>
      <c r="D619" s="20" t="s">
        <v>22</v>
      </c>
      <c r="E619" s="23">
        <v>946</v>
      </c>
      <c r="F619" s="20" t="s">
        <v>33</v>
      </c>
      <c r="G619" s="20" t="s">
        <v>29</v>
      </c>
    </row>
    <row r="620" spans="1:7" x14ac:dyDescent="0.25">
      <c r="A620" s="20" t="s">
        <v>36</v>
      </c>
      <c r="B620" s="21">
        <v>44080</v>
      </c>
      <c r="C620" s="22">
        <f t="shared" si="9"/>
        <v>2020</v>
      </c>
      <c r="D620" s="20" t="s">
        <v>26</v>
      </c>
      <c r="E620" s="23">
        <v>97.74436090225565</v>
      </c>
      <c r="F620" s="20" t="s">
        <v>23</v>
      </c>
      <c r="G620" s="20" t="s">
        <v>24</v>
      </c>
    </row>
    <row r="621" spans="1:7" x14ac:dyDescent="0.25">
      <c r="A621" s="20" t="s">
        <v>36</v>
      </c>
      <c r="B621" s="21">
        <v>44081</v>
      </c>
      <c r="C621" s="22">
        <f t="shared" si="9"/>
        <v>2020</v>
      </c>
      <c r="D621" s="20" t="s">
        <v>26</v>
      </c>
      <c r="E621" s="23">
        <v>509.47368421052636</v>
      </c>
      <c r="F621" s="20" t="s">
        <v>34</v>
      </c>
      <c r="G621" s="20" t="s">
        <v>35</v>
      </c>
    </row>
    <row r="622" spans="1:7" x14ac:dyDescent="0.25">
      <c r="A622" s="20" t="s">
        <v>51</v>
      </c>
      <c r="B622" s="21">
        <v>44082</v>
      </c>
      <c r="C622" s="22">
        <f t="shared" si="9"/>
        <v>2020</v>
      </c>
      <c r="D622" s="20" t="s">
        <v>22</v>
      </c>
      <c r="E622" s="23">
        <v>1107</v>
      </c>
      <c r="F622" s="20" t="s">
        <v>46</v>
      </c>
      <c r="G622" s="20" t="s">
        <v>31</v>
      </c>
    </row>
    <row r="623" spans="1:7" x14ac:dyDescent="0.25">
      <c r="A623" s="20" t="s">
        <v>43</v>
      </c>
      <c r="B623" s="21">
        <v>44083</v>
      </c>
      <c r="C623" s="22">
        <f t="shared" si="9"/>
        <v>2020</v>
      </c>
      <c r="D623" s="20" t="s">
        <v>26</v>
      </c>
      <c r="E623" s="23">
        <v>347.96992481203006</v>
      </c>
      <c r="F623" s="20" t="s">
        <v>33</v>
      </c>
      <c r="G623" s="20" t="s">
        <v>31</v>
      </c>
    </row>
    <row r="624" spans="1:7" x14ac:dyDescent="0.25">
      <c r="A624" s="20" t="s">
        <v>38</v>
      </c>
      <c r="B624" s="21">
        <v>44084</v>
      </c>
      <c r="C624" s="22">
        <f t="shared" si="9"/>
        <v>2020</v>
      </c>
      <c r="D624" s="20" t="s">
        <v>22</v>
      </c>
      <c r="E624" s="23">
        <v>1096</v>
      </c>
      <c r="F624" s="20" t="s">
        <v>33</v>
      </c>
      <c r="G624" s="20" t="s">
        <v>27</v>
      </c>
    </row>
    <row r="625" spans="1:7" x14ac:dyDescent="0.25">
      <c r="A625" s="20" t="s">
        <v>28</v>
      </c>
      <c r="B625" s="21">
        <v>44085</v>
      </c>
      <c r="C625" s="22">
        <f t="shared" si="9"/>
        <v>2020</v>
      </c>
      <c r="D625" s="20" t="s">
        <v>26</v>
      </c>
      <c r="E625" s="23">
        <v>70.676691729323309</v>
      </c>
      <c r="F625" s="20" t="s">
        <v>34</v>
      </c>
      <c r="G625" s="20" t="s">
        <v>42</v>
      </c>
    </row>
    <row r="626" spans="1:7" x14ac:dyDescent="0.25">
      <c r="A626" s="20" t="s">
        <v>45</v>
      </c>
      <c r="B626" s="21">
        <v>44086</v>
      </c>
      <c r="C626" s="22">
        <f t="shared" si="9"/>
        <v>2020</v>
      </c>
      <c r="D626" s="20" t="s">
        <v>26</v>
      </c>
      <c r="E626" s="23">
        <v>404.81203007518798</v>
      </c>
      <c r="F626" s="20" t="s">
        <v>46</v>
      </c>
      <c r="G626" s="20" t="s">
        <v>24</v>
      </c>
    </row>
    <row r="627" spans="1:7" x14ac:dyDescent="0.25">
      <c r="A627" s="20" t="s">
        <v>45</v>
      </c>
      <c r="B627" s="21">
        <v>44087</v>
      </c>
      <c r="C627" s="22">
        <f t="shared" si="9"/>
        <v>2020</v>
      </c>
      <c r="D627" s="20" t="s">
        <v>22</v>
      </c>
      <c r="E627" s="23">
        <v>1181</v>
      </c>
      <c r="F627" s="20" t="s">
        <v>34</v>
      </c>
      <c r="G627" s="20" t="s">
        <v>27</v>
      </c>
    </row>
    <row r="628" spans="1:7" x14ac:dyDescent="0.25">
      <c r="A628" s="20" t="s">
        <v>25</v>
      </c>
      <c r="B628" s="21">
        <v>44088</v>
      </c>
      <c r="C628" s="22">
        <f t="shared" si="9"/>
        <v>2020</v>
      </c>
      <c r="D628" s="20" t="s">
        <v>26</v>
      </c>
      <c r="E628" s="23">
        <v>296.24060150375942</v>
      </c>
      <c r="F628" s="20" t="s">
        <v>33</v>
      </c>
      <c r="G628" s="20" t="s">
        <v>37</v>
      </c>
    </row>
    <row r="629" spans="1:7" x14ac:dyDescent="0.25">
      <c r="A629" s="20" t="s">
        <v>30</v>
      </c>
      <c r="B629" s="21">
        <v>44089</v>
      </c>
      <c r="C629" s="22">
        <f t="shared" si="9"/>
        <v>2020</v>
      </c>
      <c r="D629" s="20" t="s">
        <v>22</v>
      </c>
      <c r="E629" s="23">
        <v>1478</v>
      </c>
      <c r="F629" s="20" t="s">
        <v>34</v>
      </c>
      <c r="G629" s="20" t="s">
        <v>39</v>
      </c>
    </row>
    <row r="630" spans="1:7" x14ac:dyDescent="0.25">
      <c r="A630" s="20" t="s">
        <v>38</v>
      </c>
      <c r="B630" s="21">
        <v>44090</v>
      </c>
      <c r="C630" s="22">
        <f t="shared" si="9"/>
        <v>2020</v>
      </c>
      <c r="D630" s="20" t="s">
        <v>26</v>
      </c>
      <c r="E630" s="23">
        <v>373.23308270676694</v>
      </c>
      <c r="F630" s="20" t="s">
        <v>23</v>
      </c>
      <c r="G630" s="20" t="s">
        <v>27</v>
      </c>
    </row>
    <row r="631" spans="1:7" x14ac:dyDescent="0.25">
      <c r="A631" s="20" t="s">
        <v>51</v>
      </c>
      <c r="B631" s="21">
        <v>44091</v>
      </c>
      <c r="C631" s="22">
        <f t="shared" si="9"/>
        <v>2020</v>
      </c>
      <c r="D631" s="20" t="s">
        <v>26</v>
      </c>
      <c r="E631" s="23">
        <v>142.25563909774436</v>
      </c>
      <c r="F631" s="20" t="s">
        <v>34</v>
      </c>
      <c r="G631" s="20" t="s">
        <v>42</v>
      </c>
    </row>
    <row r="632" spans="1:7" x14ac:dyDescent="0.25">
      <c r="A632" s="20" t="s">
        <v>45</v>
      </c>
      <c r="B632" s="21">
        <v>44092</v>
      </c>
      <c r="C632" s="22">
        <f t="shared" si="9"/>
        <v>2020</v>
      </c>
      <c r="D632" s="20" t="s">
        <v>22</v>
      </c>
      <c r="E632" s="23">
        <v>473</v>
      </c>
      <c r="F632" s="20" t="s">
        <v>40</v>
      </c>
      <c r="G632" s="20" t="s">
        <v>29</v>
      </c>
    </row>
    <row r="633" spans="1:7" x14ac:dyDescent="0.25">
      <c r="A633" s="20" t="s">
        <v>45</v>
      </c>
      <c r="B633" s="21">
        <v>44093</v>
      </c>
      <c r="C633" s="22">
        <f t="shared" si="9"/>
        <v>2020</v>
      </c>
      <c r="D633" s="20" t="s">
        <v>26</v>
      </c>
      <c r="E633" s="23">
        <v>383.45864661654139</v>
      </c>
      <c r="F633" s="20" t="s">
        <v>46</v>
      </c>
      <c r="G633" s="20" t="s">
        <v>29</v>
      </c>
    </row>
    <row r="634" spans="1:7" x14ac:dyDescent="0.25">
      <c r="A634" s="20" t="s">
        <v>38</v>
      </c>
      <c r="B634" s="21">
        <v>44094</v>
      </c>
      <c r="C634" s="22">
        <f t="shared" si="9"/>
        <v>2020</v>
      </c>
      <c r="D634" s="20" t="s">
        <v>22</v>
      </c>
      <c r="E634" s="23">
        <v>1638</v>
      </c>
      <c r="F634" s="20" t="s">
        <v>40</v>
      </c>
      <c r="G634" s="20" t="s">
        <v>27</v>
      </c>
    </row>
    <row r="635" spans="1:7" x14ac:dyDescent="0.25">
      <c r="A635" s="20" t="s">
        <v>38</v>
      </c>
      <c r="B635" s="21">
        <v>44095</v>
      </c>
      <c r="C635" s="22">
        <f t="shared" si="9"/>
        <v>2020</v>
      </c>
      <c r="D635" s="20" t="s">
        <v>26</v>
      </c>
      <c r="E635" s="23">
        <v>68.270676691729335</v>
      </c>
      <c r="F635" s="20" t="s">
        <v>33</v>
      </c>
      <c r="G635" s="20" t="s">
        <v>27</v>
      </c>
    </row>
    <row r="636" spans="1:7" x14ac:dyDescent="0.25">
      <c r="A636" s="20" t="s">
        <v>45</v>
      </c>
      <c r="B636" s="21">
        <v>44096</v>
      </c>
      <c r="C636" s="22">
        <f t="shared" si="9"/>
        <v>2020</v>
      </c>
      <c r="D636" s="20" t="s">
        <v>22</v>
      </c>
      <c r="E636" s="23">
        <v>680</v>
      </c>
      <c r="F636" s="20" t="s">
        <v>23</v>
      </c>
      <c r="G636" s="20" t="s">
        <v>24</v>
      </c>
    </row>
    <row r="637" spans="1:7" x14ac:dyDescent="0.25">
      <c r="A637" s="20" t="s">
        <v>45</v>
      </c>
      <c r="B637" s="21">
        <v>44097</v>
      </c>
      <c r="C637" s="22">
        <f t="shared" si="9"/>
        <v>2020</v>
      </c>
      <c r="D637" s="20" t="s">
        <v>26</v>
      </c>
      <c r="E637" s="23">
        <v>492.93233082706769</v>
      </c>
      <c r="F637" s="20" t="s">
        <v>23</v>
      </c>
      <c r="G637" s="20" t="s">
        <v>27</v>
      </c>
    </row>
    <row r="638" spans="1:7" x14ac:dyDescent="0.25">
      <c r="A638" s="20" t="s">
        <v>30</v>
      </c>
      <c r="B638" s="21">
        <v>44098</v>
      </c>
      <c r="C638" s="22">
        <f t="shared" si="9"/>
        <v>2020</v>
      </c>
      <c r="D638" s="20" t="s">
        <v>22</v>
      </c>
      <c r="E638" s="23">
        <v>328</v>
      </c>
      <c r="F638" s="20" t="s">
        <v>33</v>
      </c>
      <c r="G638" s="20" t="s">
        <v>27</v>
      </c>
    </row>
    <row r="639" spans="1:7" x14ac:dyDescent="0.25">
      <c r="A639" s="20" t="s">
        <v>41</v>
      </c>
      <c r="B639" s="21">
        <v>44099</v>
      </c>
      <c r="C639" s="22">
        <f t="shared" si="9"/>
        <v>2020</v>
      </c>
      <c r="D639" s="20" t="s">
        <v>26</v>
      </c>
      <c r="E639" s="23">
        <v>181.05263157894737</v>
      </c>
      <c r="F639" s="20" t="s">
        <v>23</v>
      </c>
      <c r="G639" s="20" t="s">
        <v>24</v>
      </c>
    </row>
    <row r="640" spans="1:7" x14ac:dyDescent="0.25">
      <c r="A640" s="20" t="s">
        <v>47</v>
      </c>
      <c r="B640" s="21">
        <v>44100</v>
      </c>
      <c r="C640" s="22">
        <f t="shared" si="9"/>
        <v>2020</v>
      </c>
      <c r="D640" s="20" t="s">
        <v>22</v>
      </c>
      <c r="E640" s="23">
        <v>878</v>
      </c>
      <c r="F640" s="20" t="s">
        <v>40</v>
      </c>
      <c r="G640" s="20" t="s">
        <v>35</v>
      </c>
    </row>
    <row r="641" spans="1:7" x14ac:dyDescent="0.25">
      <c r="A641" s="20" t="s">
        <v>32</v>
      </c>
      <c r="B641" s="21">
        <v>44101</v>
      </c>
      <c r="C641" s="22">
        <f t="shared" si="9"/>
        <v>2020</v>
      </c>
      <c r="D641" s="20" t="s">
        <v>26</v>
      </c>
      <c r="E641" s="23">
        <v>68.571428571428569</v>
      </c>
      <c r="F641" s="20" t="s">
        <v>40</v>
      </c>
      <c r="G641" s="20" t="s">
        <v>35</v>
      </c>
    </row>
    <row r="642" spans="1:7" x14ac:dyDescent="0.25">
      <c r="A642" s="20" t="s">
        <v>25</v>
      </c>
      <c r="B642" s="21">
        <v>44102</v>
      </c>
      <c r="C642" s="22">
        <f t="shared" si="9"/>
        <v>2020</v>
      </c>
      <c r="D642" s="20" t="s">
        <v>22</v>
      </c>
      <c r="E642" s="23">
        <v>893</v>
      </c>
      <c r="F642" s="20" t="s">
        <v>33</v>
      </c>
      <c r="G642" s="20" t="s">
        <v>31</v>
      </c>
    </row>
    <row r="643" spans="1:7" x14ac:dyDescent="0.25">
      <c r="A643" s="20" t="s">
        <v>50</v>
      </c>
      <c r="B643" s="21">
        <v>44103</v>
      </c>
      <c r="C643" s="22">
        <f t="shared" si="9"/>
        <v>2020</v>
      </c>
      <c r="D643" s="20" t="s">
        <v>26</v>
      </c>
      <c r="E643" s="23">
        <v>136.54135338345867</v>
      </c>
      <c r="F643" s="20" t="s">
        <v>46</v>
      </c>
      <c r="G643" s="20" t="s">
        <v>37</v>
      </c>
    </row>
    <row r="644" spans="1:7" x14ac:dyDescent="0.25">
      <c r="A644" s="20" t="s">
        <v>36</v>
      </c>
      <c r="B644" s="21">
        <v>44104</v>
      </c>
      <c r="C644" s="22">
        <f t="shared" si="9"/>
        <v>2020</v>
      </c>
      <c r="D644" s="20" t="s">
        <v>22</v>
      </c>
      <c r="E644" s="23">
        <v>556</v>
      </c>
      <c r="F644" s="20" t="s">
        <v>33</v>
      </c>
      <c r="G644" s="20" t="s">
        <v>29</v>
      </c>
    </row>
    <row r="645" spans="1:7" x14ac:dyDescent="0.25">
      <c r="A645" s="20" t="s">
        <v>28</v>
      </c>
      <c r="B645" s="21">
        <v>44105</v>
      </c>
      <c r="C645" s="22">
        <f t="shared" si="9"/>
        <v>2020</v>
      </c>
      <c r="D645" s="20" t="s">
        <v>26</v>
      </c>
      <c r="E645" s="23">
        <v>150.67669172932332</v>
      </c>
      <c r="F645" s="20" t="s">
        <v>23</v>
      </c>
      <c r="G645" s="20" t="s">
        <v>27</v>
      </c>
    </row>
    <row r="646" spans="1:7" x14ac:dyDescent="0.25">
      <c r="A646" s="20" t="s">
        <v>49</v>
      </c>
      <c r="B646" s="21">
        <v>44106</v>
      </c>
      <c r="C646" s="22">
        <f t="shared" si="9"/>
        <v>2020</v>
      </c>
      <c r="D646" s="20" t="s">
        <v>22</v>
      </c>
      <c r="E646" s="23">
        <v>1133</v>
      </c>
      <c r="F646" s="20" t="s">
        <v>23</v>
      </c>
      <c r="G646" s="20" t="s">
        <v>35</v>
      </c>
    </row>
    <row r="647" spans="1:7" x14ac:dyDescent="0.25">
      <c r="A647" s="20" t="s">
        <v>43</v>
      </c>
      <c r="B647" s="21">
        <v>44107</v>
      </c>
      <c r="C647" s="22">
        <f t="shared" ref="C647:C710" si="10">YEAR(B647)</f>
        <v>2020</v>
      </c>
      <c r="D647" s="20" t="s">
        <v>26</v>
      </c>
      <c r="E647" s="23">
        <v>467.36842105263162</v>
      </c>
      <c r="F647" s="20" t="s">
        <v>46</v>
      </c>
      <c r="G647" s="20" t="s">
        <v>27</v>
      </c>
    </row>
    <row r="648" spans="1:7" x14ac:dyDescent="0.25">
      <c r="A648" s="20" t="s">
        <v>30</v>
      </c>
      <c r="B648" s="21">
        <v>44108</v>
      </c>
      <c r="C648" s="22">
        <f t="shared" si="10"/>
        <v>2020</v>
      </c>
      <c r="D648" s="20" t="s">
        <v>22</v>
      </c>
      <c r="E648" s="23">
        <v>494</v>
      </c>
      <c r="F648" s="20" t="s">
        <v>34</v>
      </c>
      <c r="G648" s="20" t="s">
        <v>42</v>
      </c>
    </row>
    <row r="649" spans="1:7" x14ac:dyDescent="0.25">
      <c r="A649" s="20" t="s">
        <v>25</v>
      </c>
      <c r="B649" s="21">
        <v>44109</v>
      </c>
      <c r="C649" s="22">
        <f t="shared" si="10"/>
        <v>2020</v>
      </c>
      <c r="D649" s="20" t="s">
        <v>26</v>
      </c>
      <c r="E649" s="23">
        <v>64.661654135338352</v>
      </c>
      <c r="F649" s="20" t="s">
        <v>33</v>
      </c>
      <c r="G649" s="20" t="s">
        <v>29</v>
      </c>
    </row>
    <row r="650" spans="1:7" x14ac:dyDescent="0.25">
      <c r="A650" s="20" t="s">
        <v>49</v>
      </c>
      <c r="B650" s="21">
        <v>44110</v>
      </c>
      <c r="C650" s="22">
        <f t="shared" si="10"/>
        <v>2020</v>
      </c>
      <c r="D650" s="20" t="s">
        <v>22</v>
      </c>
      <c r="E650" s="23">
        <v>1616</v>
      </c>
      <c r="F650" s="20" t="s">
        <v>33</v>
      </c>
      <c r="G650" s="20" t="s">
        <v>35</v>
      </c>
    </row>
    <row r="651" spans="1:7" x14ac:dyDescent="0.25">
      <c r="A651" s="20" t="s">
        <v>50</v>
      </c>
      <c r="B651" s="21">
        <v>44111</v>
      </c>
      <c r="C651" s="22">
        <f t="shared" si="10"/>
        <v>2020</v>
      </c>
      <c r="D651" s="20" t="s">
        <v>26</v>
      </c>
      <c r="E651" s="23">
        <v>369.3233082706767</v>
      </c>
      <c r="F651" s="20" t="s">
        <v>33</v>
      </c>
      <c r="G651" s="20" t="s">
        <v>35</v>
      </c>
    </row>
    <row r="652" spans="1:7" x14ac:dyDescent="0.25">
      <c r="A652" s="20" t="s">
        <v>36</v>
      </c>
      <c r="B652" s="21">
        <v>44112</v>
      </c>
      <c r="C652" s="22">
        <f t="shared" si="10"/>
        <v>2020</v>
      </c>
      <c r="D652" s="20" t="s">
        <v>22</v>
      </c>
      <c r="E652" s="23">
        <v>1545</v>
      </c>
      <c r="F652" s="20" t="s">
        <v>23</v>
      </c>
      <c r="G652" s="20" t="s">
        <v>39</v>
      </c>
    </row>
    <row r="653" spans="1:7" x14ac:dyDescent="0.25">
      <c r="A653" s="20" t="s">
        <v>30</v>
      </c>
      <c r="B653" s="21">
        <v>44113</v>
      </c>
      <c r="C653" s="22">
        <f t="shared" si="10"/>
        <v>2020</v>
      </c>
      <c r="D653" s="20" t="s">
        <v>26</v>
      </c>
      <c r="E653" s="23">
        <v>164.81203007518798</v>
      </c>
      <c r="F653" s="20" t="s">
        <v>23</v>
      </c>
      <c r="G653" s="20" t="s">
        <v>37</v>
      </c>
    </row>
    <row r="654" spans="1:7" x14ac:dyDescent="0.25">
      <c r="A654" s="20" t="s">
        <v>30</v>
      </c>
      <c r="B654" s="21">
        <v>44114</v>
      </c>
      <c r="C654" s="22">
        <f t="shared" si="10"/>
        <v>2020</v>
      </c>
      <c r="D654" s="20" t="s">
        <v>22</v>
      </c>
      <c r="E654" s="23">
        <v>992</v>
      </c>
      <c r="F654" s="20" t="s">
        <v>33</v>
      </c>
      <c r="G654" s="20" t="s">
        <v>24</v>
      </c>
    </row>
    <row r="655" spans="1:7" x14ac:dyDescent="0.25">
      <c r="A655" s="20" t="s">
        <v>21</v>
      </c>
      <c r="B655" s="21">
        <v>44115</v>
      </c>
      <c r="C655" s="22">
        <f t="shared" si="10"/>
        <v>2020</v>
      </c>
      <c r="D655" s="20" t="s">
        <v>26</v>
      </c>
      <c r="E655" s="23">
        <v>511.27819548872185</v>
      </c>
      <c r="F655" s="20" t="s">
        <v>40</v>
      </c>
      <c r="G655" s="20" t="s">
        <v>37</v>
      </c>
    </row>
    <row r="656" spans="1:7" x14ac:dyDescent="0.25">
      <c r="A656" s="20" t="s">
        <v>47</v>
      </c>
      <c r="B656" s="21">
        <v>44116</v>
      </c>
      <c r="C656" s="22">
        <f t="shared" si="10"/>
        <v>2020</v>
      </c>
      <c r="D656" s="20" t="s">
        <v>22</v>
      </c>
      <c r="E656" s="23">
        <v>903</v>
      </c>
      <c r="F656" s="20" t="s">
        <v>33</v>
      </c>
      <c r="G656" s="20" t="s">
        <v>31</v>
      </c>
    </row>
    <row r="657" spans="1:7" x14ac:dyDescent="0.25">
      <c r="A657" s="20" t="s">
        <v>44</v>
      </c>
      <c r="B657" s="21">
        <v>44117</v>
      </c>
      <c r="C657" s="22">
        <f t="shared" si="10"/>
        <v>2020</v>
      </c>
      <c r="D657" s="20" t="s">
        <v>26</v>
      </c>
      <c r="E657" s="23">
        <v>293.83458646616543</v>
      </c>
      <c r="F657" s="20" t="s">
        <v>46</v>
      </c>
      <c r="G657" s="20" t="s">
        <v>29</v>
      </c>
    </row>
    <row r="658" spans="1:7" x14ac:dyDescent="0.25">
      <c r="A658" s="20" t="s">
        <v>28</v>
      </c>
      <c r="B658" s="21">
        <v>44118</v>
      </c>
      <c r="C658" s="22">
        <f t="shared" si="10"/>
        <v>2020</v>
      </c>
      <c r="D658" s="20" t="s">
        <v>22</v>
      </c>
      <c r="E658" s="23">
        <v>272</v>
      </c>
      <c r="F658" s="20" t="s">
        <v>40</v>
      </c>
      <c r="G658" s="20" t="s">
        <v>42</v>
      </c>
    </row>
    <row r="659" spans="1:7" x14ac:dyDescent="0.25">
      <c r="A659" s="20" t="s">
        <v>43</v>
      </c>
      <c r="B659" s="21">
        <v>44119</v>
      </c>
      <c r="C659" s="22">
        <f t="shared" si="10"/>
        <v>2020</v>
      </c>
      <c r="D659" s="20" t="s">
        <v>26</v>
      </c>
      <c r="E659" s="23">
        <v>95.338345864661662</v>
      </c>
      <c r="F659" s="20" t="s">
        <v>33</v>
      </c>
      <c r="G659" s="20" t="s">
        <v>39</v>
      </c>
    </row>
    <row r="660" spans="1:7" x14ac:dyDescent="0.25">
      <c r="A660" s="20" t="s">
        <v>30</v>
      </c>
      <c r="B660" s="21">
        <v>44120</v>
      </c>
      <c r="C660" s="22">
        <f t="shared" si="10"/>
        <v>2020</v>
      </c>
      <c r="D660" s="20" t="s">
        <v>22</v>
      </c>
      <c r="E660" s="23">
        <v>1510</v>
      </c>
      <c r="F660" s="20" t="s">
        <v>23</v>
      </c>
      <c r="G660" s="20" t="s">
        <v>29</v>
      </c>
    </row>
    <row r="661" spans="1:7" x14ac:dyDescent="0.25">
      <c r="A661" s="20" t="s">
        <v>41</v>
      </c>
      <c r="B661" s="21">
        <v>44121</v>
      </c>
      <c r="C661" s="22">
        <f t="shared" si="10"/>
        <v>2020</v>
      </c>
      <c r="D661" s="20" t="s">
        <v>26</v>
      </c>
      <c r="E661" s="23">
        <v>473.68421052631584</v>
      </c>
      <c r="F661" s="20" t="s">
        <v>46</v>
      </c>
      <c r="G661" s="20" t="s">
        <v>29</v>
      </c>
    </row>
    <row r="662" spans="1:7" x14ac:dyDescent="0.25">
      <c r="A662" s="20" t="s">
        <v>45</v>
      </c>
      <c r="B662" s="21">
        <v>44122</v>
      </c>
      <c r="C662" s="22">
        <f t="shared" si="10"/>
        <v>2020</v>
      </c>
      <c r="D662" s="20" t="s">
        <v>22</v>
      </c>
      <c r="E662" s="23">
        <v>1052</v>
      </c>
      <c r="F662" s="20" t="s">
        <v>33</v>
      </c>
      <c r="G662" s="20" t="s">
        <v>31</v>
      </c>
    </row>
    <row r="663" spans="1:7" x14ac:dyDescent="0.25">
      <c r="A663" s="20" t="s">
        <v>47</v>
      </c>
      <c r="B663" s="21">
        <v>44123</v>
      </c>
      <c r="C663" s="22">
        <f t="shared" si="10"/>
        <v>2020</v>
      </c>
      <c r="D663" s="20" t="s">
        <v>26</v>
      </c>
      <c r="E663" s="23">
        <v>406.61654135338347</v>
      </c>
      <c r="F663" s="20" t="s">
        <v>46</v>
      </c>
      <c r="G663" s="20" t="s">
        <v>24</v>
      </c>
    </row>
    <row r="664" spans="1:7" x14ac:dyDescent="0.25">
      <c r="A664" s="20" t="s">
        <v>45</v>
      </c>
      <c r="B664" s="21">
        <v>44124</v>
      </c>
      <c r="C664" s="22">
        <f t="shared" si="10"/>
        <v>2020</v>
      </c>
      <c r="D664" s="20" t="s">
        <v>22</v>
      </c>
      <c r="E664" s="23">
        <v>1063</v>
      </c>
      <c r="F664" s="20" t="s">
        <v>40</v>
      </c>
      <c r="G664" s="20" t="s">
        <v>39</v>
      </c>
    </row>
    <row r="665" spans="1:7" x14ac:dyDescent="0.25">
      <c r="A665" s="20" t="s">
        <v>38</v>
      </c>
      <c r="B665" s="21">
        <v>44125</v>
      </c>
      <c r="C665" s="22">
        <f t="shared" si="10"/>
        <v>2020</v>
      </c>
      <c r="D665" s="20" t="s">
        <v>26</v>
      </c>
      <c r="E665" s="23">
        <v>479.39849624060156</v>
      </c>
      <c r="F665" s="20" t="s">
        <v>34</v>
      </c>
      <c r="G665" s="20" t="s">
        <v>24</v>
      </c>
    </row>
    <row r="666" spans="1:7" x14ac:dyDescent="0.25">
      <c r="A666" s="20" t="s">
        <v>49</v>
      </c>
      <c r="B666" s="21">
        <v>44126</v>
      </c>
      <c r="C666" s="22">
        <f t="shared" si="10"/>
        <v>2020</v>
      </c>
      <c r="D666" s="20" t="s">
        <v>22</v>
      </c>
      <c r="E666" s="23">
        <v>1409</v>
      </c>
      <c r="F666" s="20" t="s">
        <v>34</v>
      </c>
      <c r="G666" s="20" t="s">
        <v>27</v>
      </c>
    </row>
    <row r="667" spans="1:7" x14ac:dyDescent="0.25">
      <c r="A667" s="20" t="s">
        <v>51</v>
      </c>
      <c r="B667" s="21">
        <v>44127</v>
      </c>
      <c r="C667" s="22">
        <f t="shared" si="10"/>
        <v>2020</v>
      </c>
      <c r="D667" s="20" t="s">
        <v>26</v>
      </c>
      <c r="E667" s="23">
        <v>396.99248120300757</v>
      </c>
      <c r="F667" s="20" t="s">
        <v>46</v>
      </c>
      <c r="G667" s="20" t="s">
        <v>42</v>
      </c>
    </row>
    <row r="668" spans="1:7" x14ac:dyDescent="0.25">
      <c r="A668" s="20" t="s">
        <v>51</v>
      </c>
      <c r="B668" s="21">
        <v>44128</v>
      </c>
      <c r="C668" s="22">
        <f t="shared" si="10"/>
        <v>2020</v>
      </c>
      <c r="D668" s="20" t="s">
        <v>22</v>
      </c>
      <c r="E668" s="23">
        <v>1045</v>
      </c>
      <c r="F668" s="20" t="s">
        <v>23</v>
      </c>
      <c r="G668" s="20" t="s">
        <v>29</v>
      </c>
    </row>
    <row r="669" spans="1:7" x14ac:dyDescent="0.25">
      <c r="A669" s="20" t="s">
        <v>51</v>
      </c>
      <c r="B669" s="21">
        <v>44129</v>
      </c>
      <c r="C669" s="22">
        <f t="shared" si="10"/>
        <v>2020</v>
      </c>
      <c r="D669" s="20" t="s">
        <v>26</v>
      </c>
      <c r="E669" s="23">
        <v>253.83458646616543</v>
      </c>
      <c r="F669" s="20" t="s">
        <v>23</v>
      </c>
      <c r="G669" s="20" t="s">
        <v>24</v>
      </c>
    </row>
    <row r="670" spans="1:7" x14ac:dyDescent="0.25">
      <c r="A670" s="20" t="s">
        <v>21</v>
      </c>
      <c r="B670" s="21">
        <v>44130</v>
      </c>
      <c r="C670" s="22">
        <f t="shared" si="10"/>
        <v>2020</v>
      </c>
      <c r="D670" s="20" t="s">
        <v>22</v>
      </c>
      <c r="E670" s="23">
        <v>530</v>
      </c>
      <c r="F670" s="20" t="s">
        <v>23</v>
      </c>
      <c r="G670" s="20" t="s">
        <v>31</v>
      </c>
    </row>
    <row r="671" spans="1:7" x14ac:dyDescent="0.25">
      <c r="A671" s="20" t="s">
        <v>36</v>
      </c>
      <c r="B671" s="21">
        <v>44131</v>
      </c>
      <c r="C671" s="22">
        <f t="shared" si="10"/>
        <v>2020</v>
      </c>
      <c r="D671" s="20" t="s">
        <v>26</v>
      </c>
      <c r="E671" s="23">
        <v>425.86466165413532</v>
      </c>
      <c r="F671" s="20" t="s">
        <v>23</v>
      </c>
      <c r="G671" s="20" t="s">
        <v>37</v>
      </c>
    </row>
    <row r="672" spans="1:7" x14ac:dyDescent="0.25">
      <c r="A672" s="20" t="s">
        <v>28</v>
      </c>
      <c r="B672" s="21">
        <v>44132</v>
      </c>
      <c r="C672" s="22">
        <f t="shared" si="10"/>
        <v>2020</v>
      </c>
      <c r="D672" s="20" t="s">
        <v>22</v>
      </c>
      <c r="E672" s="23">
        <v>1517</v>
      </c>
      <c r="F672" s="20" t="s">
        <v>46</v>
      </c>
      <c r="G672" s="20" t="s">
        <v>35</v>
      </c>
    </row>
    <row r="673" spans="1:7" x14ac:dyDescent="0.25">
      <c r="A673" s="20" t="s">
        <v>30</v>
      </c>
      <c r="B673" s="21">
        <v>44133</v>
      </c>
      <c r="C673" s="22">
        <f t="shared" si="10"/>
        <v>2020</v>
      </c>
      <c r="D673" s="20" t="s">
        <v>26</v>
      </c>
      <c r="E673" s="23">
        <v>103.45864661654136</v>
      </c>
      <c r="F673" s="20" t="s">
        <v>33</v>
      </c>
      <c r="G673" s="20" t="s">
        <v>31</v>
      </c>
    </row>
    <row r="674" spans="1:7" x14ac:dyDescent="0.25">
      <c r="A674" s="20" t="s">
        <v>25</v>
      </c>
      <c r="B674" s="21">
        <v>44134</v>
      </c>
      <c r="C674" s="22">
        <f t="shared" si="10"/>
        <v>2020</v>
      </c>
      <c r="D674" s="20" t="s">
        <v>26</v>
      </c>
      <c r="E674" s="23">
        <v>132.93233082706769</v>
      </c>
      <c r="F674" s="20" t="s">
        <v>40</v>
      </c>
      <c r="G674" s="20" t="s">
        <v>27</v>
      </c>
    </row>
    <row r="675" spans="1:7" x14ac:dyDescent="0.25">
      <c r="A675" s="20" t="s">
        <v>47</v>
      </c>
      <c r="B675" s="21">
        <v>44135</v>
      </c>
      <c r="C675" s="22">
        <f t="shared" si="10"/>
        <v>2020</v>
      </c>
      <c r="D675" s="20" t="s">
        <v>22</v>
      </c>
      <c r="E675" s="23">
        <v>1570</v>
      </c>
      <c r="F675" s="20" t="s">
        <v>34</v>
      </c>
      <c r="G675" s="20" t="s">
        <v>29</v>
      </c>
    </row>
    <row r="676" spans="1:7" x14ac:dyDescent="0.25">
      <c r="A676" s="20" t="s">
        <v>28</v>
      </c>
      <c r="B676" s="21">
        <v>44136</v>
      </c>
      <c r="C676" s="22">
        <f t="shared" si="10"/>
        <v>2020</v>
      </c>
      <c r="D676" s="20" t="s">
        <v>26</v>
      </c>
      <c r="E676" s="23">
        <v>165.71428571428572</v>
      </c>
      <c r="F676" s="20" t="s">
        <v>34</v>
      </c>
      <c r="G676" s="20" t="s">
        <v>24</v>
      </c>
    </row>
    <row r="677" spans="1:7" x14ac:dyDescent="0.25">
      <c r="A677" s="20" t="s">
        <v>49</v>
      </c>
      <c r="B677" s="21">
        <v>44137</v>
      </c>
      <c r="C677" s="22">
        <f t="shared" si="10"/>
        <v>2020</v>
      </c>
      <c r="D677" s="20" t="s">
        <v>22</v>
      </c>
      <c r="E677" s="23">
        <v>449</v>
      </c>
      <c r="F677" s="20" t="s">
        <v>33</v>
      </c>
      <c r="G677" s="20" t="s">
        <v>29</v>
      </c>
    </row>
    <row r="678" spans="1:7" x14ac:dyDescent="0.25">
      <c r="A678" s="20" t="s">
        <v>25</v>
      </c>
      <c r="B678" s="21">
        <v>44138</v>
      </c>
      <c r="C678" s="22">
        <f t="shared" si="10"/>
        <v>2020</v>
      </c>
      <c r="D678" s="20" t="s">
        <v>26</v>
      </c>
      <c r="E678" s="23">
        <v>470.9774436090226</v>
      </c>
      <c r="F678" s="20" t="s">
        <v>46</v>
      </c>
      <c r="G678" s="20" t="s">
        <v>31</v>
      </c>
    </row>
    <row r="679" spans="1:7" x14ac:dyDescent="0.25">
      <c r="A679" s="20" t="s">
        <v>41</v>
      </c>
      <c r="B679" s="21">
        <v>44139</v>
      </c>
      <c r="C679" s="22">
        <f t="shared" si="10"/>
        <v>2020</v>
      </c>
      <c r="D679" s="20" t="s">
        <v>22</v>
      </c>
      <c r="E679" s="23">
        <v>553</v>
      </c>
      <c r="F679" s="20" t="s">
        <v>34</v>
      </c>
      <c r="G679" s="20" t="s">
        <v>29</v>
      </c>
    </row>
    <row r="680" spans="1:7" x14ac:dyDescent="0.25">
      <c r="A680" s="20" t="s">
        <v>47</v>
      </c>
      <c r="B680" s="21">
        <v>44140</v>
      </c>
      <c r="C680" s="22">
        <f t="shared" si="10"/>
        <v>2020</v>
      </c>
      <c r="D680" s="20" t="s">
        <v>26</v>
      </c>
      <c r="E680" s="23">
        <v>455.03759398496243</v>
      </c>
      <c r="F680" s="20" t="s">
        <v>40</v>
      </c>
      <c r="G680" s="20" t="s">
        <v>29</v>
      </c>
    </row>
    <row r="681" spans="1:7" x14ac:dyDescent="0.25">
      <c r="A681" s="20" t="s">
        <v>47</v>
      </c>
      <c r="B681" s="21">
        <v>44141</v>
      </c>
      <c r="C681" s="22">
        <f t="shared" si="10"/>
        <v>2020</v>
      </c>
      <c r="D681" s="20" t="s">
        <v>22</v>
      </c>
      <c r="E681" s="23">
        <v>759</v>
      </c>
      <c r="F681" s="20" t="s">
        <v>33</v>
      </c>
      <c r="G681" s="20" t="s">
        <v>27</v>
      </c>
    </row>
    <row r="682" spans="1:7" x14ac:dyDescent="0.25">
      <c r="A682" s="20" t="s">
        <v>41</v>
      </c>
      <c r="B682" s="21">
        <v>44142</v>
      </c>
      <c r="C682" s="22">
        <f t="shared" si="10"/>
        <v>2020</v>
      </c>
      <c r="D682" s="20" t="s">
        <v>26</v>
      </c>
      <c r="E682" s="23">
        <v>474.58646616541353</v>
      </c>
      <c r="F682" s="20" t="s">
        <v>33</v>
      </c>
      <c r="G682" s="20" t="s">
        <v>31</v>
      </c>
    </row>
    <row r="683" spans="1:7" x14ac:dyDescent="0.25">
      <c r="A683" s="20" t="s">
        <v>38</v>
      </c>
      <c r="B683" s="21">
        <v>44143</v>
      </c>
      <c r="C683" s="22">
        <f t="shared" si="10"/>
        <v>2020</v>
      </c>
      <c r="D683" s="20" t="s">
        <v>22</v>
      </c>
      <c r="E683" s="23">
        <v>1602</v>
      </c>
      <c r="F683" s="20" t="s">
        <v>34</v>
      </c>
      <c r="G683" s="20" t="s">
        <v>42</v>
      </c>
    </row>
    <row r="684" spans="1:7" x14ac:dyDescent="0.25">
      <c r="A684" s="20" t="s">
        <v>50</v>
      </c>
      <c r="B684" s="21">
        <v>44144</v>
      </c>
      <c r="C684" s="22">
        <f t="shared" si="10"/>
        <v>2020</v>
      </c>
      <c r="D684" s="20" t="s">
        <v>26</v>
      </c>
      <c r="E684" s="23">
        <v>83.007518796992485</v>
      </c>
      <c r="F684" s="20" t="s">
        <v>46</v>
      </c>
      <c r="G684" s="20" t="s">
        <v>24</v>
      </c>
    </row>
    <row r="685" spans="1:7" x14ac:dyDescent="0.25">
      <c r="A685" s="20" t="s">
        <v>43</v>
      </c>
      <c r="B685" s="21">
        <v>44145</v>
      </c>
      <c r="C685" s="22">
        <f t="shared" si="10"/>
        <v>2020</v>
      </c>
      <c r="D685" s="20" t="s">
        <v>22</v>
      </c>
      <c r="E685" s="23">
        <v>1012</v>
      </c>
      <c r="F685" s="20" t="s">
        <v>40</v>
      </c>
      <c r="G685" s="20" t="s">
        <v>24</v>
      </c>
    </row>
    <row r="686" spans="1:7" x14ac:dyDescent="0.25">
      <c r="A686" s="20" t="s">
        <v>36</v>
      </c>
      <c r="B686" s="21">
        <v>44146</v>
      </c>
      <c r="C686" s="22">
        <f t="shared" si="10"/>
        <v>2020</v>
      </c>
      <c r="D686" s="20" t="s">
        <v>26</v>
      </c>
      <c r="E686" s="23">
        <v>318.49624060150376</v>
      </c>
      <c r="F686" s="20" t="s">
        <v>46</v>
      </c>
      <c r="G686" s="20" t="s">
        <v>24</v>
      </c>
    </row>
    <row r="687" spans="1:7" x14ac:dyDescent="0.25">
      <c r="A687" s="20" t="s">
        <v>25</v>
      </c>
      <c r="B687" s="21">
        <v>44147</v>
      </c>
      <c r="C687" s="22">
        <f t="shared" si="10"/>
        <v>2020</v>
      </c>
      <c r="D687" s="20" t="s">
        <v>22</v>
      </c>
      <c r="E687" s="23">
        <v>678</v>
      </c>
      <c r="F687" s="20" t="s">
        <v>23</v>
      </c>
      <c r="G687" s="20" t="s">
        <v>42</v>
      </c>
    </row>
    <row r="688" spans="1:7" x14ac:dyDescent="0.25">
      <c r="A688" s="20" t="s">
        <v>41</v>
      </c>
      <c r="B688" s="21">
        <v>44148</v>
      </c>
      <c r="C688" s="22">
        <f t="shared" si="10"/>
        <v>2020</v>
      </c>
      <c r="D688" s="20" t="s">
        <v>26</v>
      </c>
      <c r="E688" s="23">
        <v>193.98496240601503</v>
      </c>
      <c r="F688" s="20" t="s">
        <v>46</v>
      </c>
      <c r="G688" s="20" t="s">
        <v>24</v>
      </c>
    </row>
    <row r="689" spans="1:7" x14ac:dyDescent="0.25">
      <c r="A689" s="20" t="s">
        <v>36</v>
      </c>
      <c r="B689" s="21">
        <v>44149</v>
      </c>
      <c r="C689" s="22">
        <f t="shared" si="10"/>
        <v>2020</v>
      </c>
      <c r="D689" s="20" t="s">
        <v>22</v>
      </c>
      <c r="E689" s="23">
        <v>206</v>
      </c>
      <c r="F689" s="20" t="s">
        <v>33</v>
      </c>
      <c r="G689" s="20" t="s">
        <v>31</v>
      </c>
    </row>
    <row r="690" spans="1:7" x14ac:dyDescent="0.25">
      <c r="A690" s="20" t="s">
        <v>25</v>
      </c>
      <c r="B690" s="21">
        <v>44150</v>
      </c>
      <c r="C690" s="22">
        <f t="shared" si="10"/>
        <v>2020</v>
      </c>
      <c r="D690" s="20" t="s">
        <v>26</v>
      </c>
      <c r="E690" s="23">
        <v>240.30075187969925</v>
      </c>
      <c r="F690" s="20" t="s">
        <v>40</v>
      </c>
      <c r="G690" s="20" t="s">
        <v>42</v>
      </c>
    </row>
    <row r="691" spans="1:7" x14ac:dyDescent="0.25">
      <c r="A691" s="20" t="s">
        <v>44</v>
      </c>
      <c r="B691" s="21">
        <v>44151</v>
      </c>
      <c r="C691" s="22">
        <f t="shared" si="10"/>
        <v>2020</v>
      </c>
      <c r="D691" s="20" t="s">
        <v>22</v>
      </c>
      <c r="E691" s="23">
        <v>1457</v>
      </c>
      <c r="F691" s="20" t="s">
        <v>46</v>
      </c>
      <c r="G691" s="20" t="s">
        <v>29</v>
      </c>
    </row>
    <row r="692" spans="1:7" x14ac:dyDescent="0.25">
      <c r="A692" s="20" t="s">
        <v>28</v>
      </c>
      <c r="B692" s="21">
        <v>44152</v>
      </c>
      <c r="C692" s="22">
        <f t="shared" si="10"/>
        <v>2020</v>
      </c>
      <c r="D692" s="20" t="s">
        <v>26</v>
      </c>
      <c r="E692" s="23">
        <v>91.729323308270679</v>
      </c>
      <c r="F692" s="20" t="s">
        <v>40</v>
      </c>
      <c r="G692" s="20" t="s">
        <v>27</v>
      </c>
    </row>
    <row r="693" spans="1:7" x14ac:dyDescent="0.25">
      <c r="A693" s="20" t="s">
        <v>49</v>
      </c>
      <c r="B693" s="21">
        <v>44153</v>
      </c>
      <c r="C693" s="22">
        <f t="shared" si="10"/>
        <v>2020</v>
      </c>
      <c r="D693" s="20" t="s">
        <v>22</v>
      </c>
      <c r="E693" s="23">
        <v>211</v>
      </c>
      <c r="F693" s="20" t="s">
        <v>40</v>
      </c>
      <c r="G693" s="20" t="s">
        <v>39</v>
      </c>
    </row>
    <row r="694" spans="1:7" x14ac:dyDescent="0.25">
      <c r="A694" s="20" t="s">
        <v>36</v>
      </c>
      <c r="B694" s="21">
        <v>44154</v>
      </c>
      <c r="C694" s="22">
        <f t="shared" si="10"/>
        <v>2020</v>
      </c>
      <c r="D694" s="20" t="s">
        <v>26</v>
      </c>
      <c r="E694" s="23">
        <v>91.127819548872182</v>
      </c>
      <c r="F694" s="20" t="s">
        <v>46</v>
      </c>
      <c r="G694" s="20" t="s">
        <v>42</v>
      </c>
    </row>
    <row r="695" spans="1:7" x14ac:dyDescent="0.25">
      <c r="A695" s="20" t="s">
        <v>32</v>
      </c>
      <c r="B695" s="21">
        <v>44155</v>
      </c>
      <c r="C695" s="22">
        <f t="shared" si="10"/>
        <v>2020</v>
      </c>
      <c r="D695" s="20" t="s">
        <v>22</v>
      </c>
      <c r="E695" s="23">
        <v>475</v>
      </c>
      <c r="F695" s="20" t="s">
        <v>23</v>
      </c>
      <c r="G695" s="20" t="s">
        <v>29</v>
      </c>
    </row>
    <row r="696" spans="1:7" x14ac:dyDescent="0.25">
      <c r="A696" s="20" t="s">
        <v>36</v>
      </c>
      <c r="B696" s="21">
        <v>44156</v>
      </c>
      <c r="C696" s="22">
        <f t="shared" si="10"/>
        <v>2020</v>
      </c>
      <c r="D696" s="20" t="s">
        <v>26</v>
      </c>
      <c r="E696" s="23">
        <v>150.67669172932332</v>
      </c>
      <c r="F696" s="20" t="s">
        <v>40</v>
      </c>
      <c r="G696" s="20" t="s">
        <v>37</v>
      </c>
    </row>
    <row r="697" spans="1:7" x14ac:dyDescent="0.25">
      <c r="A697" s="20" t="s">
        <v>48</v>
      </c>
      <c r="B697" s="21">
        <v>44157</v>
      </c>
      <c r="C697" s="22">
        <f t="shared" si="10"/>
        <v>2020</v>
      </c>
      <c r="D697" s="20" t="s">
        <v>22</v>
      </c>
      <c r="E697" s="23">
        <v>334</v>
      </c>
      <c r="F697" s="20" t="s">
        <v>40</v>
      </c>
      <c r="G697" s="20" t="s">
        <v>31</v>
      </c>
    </row>
    <row r="698" spans="1:7" x14ac:dyDescent="0.25">
      <c r="A698" s="20" t="s">
        <v>41</v>
      </c>
      <c r="B698" s="21">
        <v>44158</v>
      </c>
      <c r="C698" s="22">
        <f t="shared" si="10"/>
        <v>2020</v>
      </c>
      <c r="D698" s="20" t="s">
        <v>26</v>
      </c>
      <c r="E698" s="23">
        <v>442.40601503759399</v>
      </c>
      <c r="F698" s="20" t="s">
        <v>34</v>
      </c>
      <c r="G698" s="20" t="s">
        <v>31</v>
      </c>
    </row>
    <row r="699" spans="1:7" x14ac:dyDescent="0.25">
      <c r="A699" s="20" t="s">
        <v>47</v>
      </c>
      <c r="B699" s="21">
        <v>44159</v>
      </c>
      <c r="C699" s="22">
        <f t="shared" si="10"/>
        <v>2020</v>
      </c>
      <c r="D699" s="20" t="s">
        <v>22</v>
      </c>
      <c r="E699" s="23">
        <v>1674</v>
      </c>
      <c r="F699" s="20" t="s">
        <v>23</v>
      </c>
      <c r="G699" s="20" t="s">
        <v>29</v>
      </c>
    </row>
    <row r="700" spans="1:7" x14ac:dyDescent="0.25">
      <c r="A700" s="20" t="s">
        <v>28</v>
      </c>
      <c r="B700" s="21">
        <v>44160</v>
      </c>
      <c r="C700" s="22">
        <f t="shared" si="10"/>
        <v>2020</v>
      </c>
      <c r="D700" s="20" t="s">
        <v>26</v>
      </c>
      <c r="E700" s="23">
        <v>255.63909774436092</v>
      </c>
      <c r="F700" s="20" t="s">
        <v>40</v>
      </c>
      <c r="G700" s="20" t="s">
        <v>27</v>
      </c>
    </row>
    <row r="701" spans="1:7" x14ac:dyDescent="0.25">
      <c r="A701" s="20" t="s">
        <v>44</v>
      </c>
      <c r="B701" s="21">
        <v>44161</v>
      </c>
      <c r="C701" s="22">
        <f t="shared" si="10"/>
        <v>2020</v>
      </c>
      <c r="D701" s="20" t="s">
        <v>22</v>
      </c>
      <c r="E701" s="23">
        <v>1515</v>
      </c>
      <c r="F701" s="20" t="s">
        <v>46</v>
      </c>
      <c r="G701" s="20" t="s">
        <v>31</v>
      </c>
    </row>
    <row r="702" spans="1:7" x14ac:dyDescent="0.25">
      <c r="A702" s="20" t="s">
        <v>30</v>
      </c>
      <c r="B702" s="21">
        <v>44162</v>
      </c>
      <c r="C702" s="22">
        <f t="shared" si="10"/>
        <v>2020</v>
      </c>
      <c r="D702" s="20" t="s">
        <v>26</v>
      </c>
      <c r="E702" s="23">
        <v>211.42857142857144</v>
      </c>
      <c r="F702" s="20" t="s">
        <v>33</v>
      </c>
      <c r="G702" s="20" t="s">
        <v>37</v>
      </c>
    </row>
    <row r="703" spans="1:7" x14ac:dyDescent="0.25">
      <c r="A703" s="20" t="s">
        <v>51</v>
      </c>
      <c r="B703" s="21">
        <v>44163</v>
      </c>
      <c r="C703" s="22">
        <f t="shared" si="10"/>
        <v>2020</v>
      </c>
      <c r="D703" s="20" t="s">
        <v>22</v>
      </c>
      <c r="E703" s="23">
        <v>1636</v>
      </c>
      <c r="F703" s="20" t="s">
        <v>33</v>
      </c>
      <c r="G703" s="20" t="s">
        <v>24</v>
      </c>
    </row>
    <row r="704" spans="1:7" x14ac:dyDescent="0.25">
      <c r="A704" s="20" t="s">
        <v>21</v>
      </c>
      <c r="B704" s="21">
        <v>44164</v>
      </c>
      <c r="C704" s="22">
        <f t="shared" si="10"/>
        <v>2020</v>
      </c>
      <c r="D704" s="20" t="s">
        <v>26</v>
      </c>
      <c r="E704" s="23">
        <v>384.96240601503763</v>
      </c>
      <c r="F704" s="20" t="s">
        <v>23</v>
      </c>
      <c r="G704" s="20" t="s">
        <v>29</v>
      </c>
    </row>
    <row r="705" spans="1:7" x14ac:dyDescent="0.25">
      <c r="A705" s="20" t="s">
        <v>30</v>
      </c>
      <c r="B705" s="21">
        <v>44165</v>
      </c>
      <c r="C705" s="22">
        <f t="shared" si="10"/>
        <v>2020</v>
      </c>
      <c r="D705" s="20" t="s">
        <v>22</v>
      </c>
      <c r="E705" s="23">
        <v>991</v>
      </c>
      <c r="F705" s="20" t="s">
        <v>40</v>
      </c>
      <c r="G705" s="20" t="s">
        <v>27</v>
      </c>
    </row>
    <row r="706" spans="1:7" x14ac:dyDescent="0.25">
      <c r="A706" s="20" t="s">
        <v>49</v>
      </c>
      <c r="B706" s="21">
        <v>44166</v>
      </c>
      <c r="C706" s="22">
        <f t="shared" si="10"/>
        <v>2020</v>
      </c>
      <c r="D706" s="20" t="s">
        <v>26</v>
      </c>
      <c r="E706" s="23">
        <v>383.45864661654139</v>
      </c>
      <c r="F706" s="20" t="s">
        <v>33</v>
      </c>
      <c r="G706" s="20" t="s">
        <v>27</v>
      </c>
    </row>
    <row r="707" spans="1:7" x14ac:dyDescent="0.25">
      <c r="A707" s="20" t="s">
        <v>44</v>
      </c>
      <c r="B707" s="21">
        <v>44167</v>
      </c>
      <c r="C707" s="22">
        <f t="shared" si="10"/>
        <v>2020</v>
      </c>
      <c r="D707" s="20" t="s">
        <v>22</v>
      </c>
      <c r="E707" s="23">
        <v>860</v>
      </c>
      <c r="F707" s="20" t="s">
        <v>23</v>
      </c>
      <c r="G707" s="20" t="s">
        <v>39</v>
      </c>
    </row>
    <row r="708" spans="1:7" x14ac:dyDescent="0.25">
      <c r="A708" s="20" t="s">
        <v>32</v>
      </c>
      <c r="B708" s="21">
        <v>44168</v>
      </c>
      <c r="C708" s="22">
        <f t="shared" si="10"/>
        <v>2020</v>
      </c>
      <c r="D708" s="20" t="s">
        <v>26</v>
      </c>
      <c r="E708" s="23">
        <v>77.593984962406012</v>
      </c>
      <c r="F708" s="20" t="s">
        <v>46</v>
      </c>
      <c r="G708" s="20" t="s">
        <v>35</v>
      </c>
    </row>
    <row r="709" spans="1:7" x14ac:dyDescent="0.25">
      <c r="A709" s="20" t="s">
        <v>25</v>
      </c>
      <c r="B709" s="21">
        <v>44169</v>
      </c>
      <c r="C709" s="22">
        <f t="shared" si="10"/>
        <v>2020</v>
      </c>
      <c r="D709" s="20" t="s">
        <v>22</v>
      </c>
      <c r="E709" s="23">
        <v>403</v>
      </c>
      <c r="F709" s="20" t="s">
        <v>34</v>
      </c>
      <c r="G709" s="20" t="s">
        <v>37</v>
      </c>
    </row>
    <row r="710" spans="1:7" x14ac:dyDescent="0.25">
      <c r="A710" s="20" t="s">
        <v>32</v>
      </c>
      <c r="B710" s="21">
        <v>44170</v>
      </c>
      <c r="C710" s="22">
        <f t="shared" si="10"/>
        <v>2020</v>
      </c>
      <c r="D710" s="20" t="s">
        <v>26</v>
      </c>
      <c r="E710" s="23">
        <v>374.13533834586468</v>
      </c>
      <c r="F710" s="20" t="s">
        <v>46</v>
      </c>
      <c r="G710" s="20" t="s">
        <v>37</v>
      </c>
    </row>
    <row r="711" spans="1:7" x14ac:dyDescent="0.25">
      <c r="A711" s="20" t="s">
        <v>32</v>
      </c>
      <c r="B711" s="21">
        <v>44171</v>
      </c>
      <c r="C711" s="22">
        <f t="shared" ref="C711:C774" si="11">YEAR(B711)</f>
        <v>2020</v>
      </c>
      <c r="D711" s="20" t="s">
        <v>22</v>
      </c>
      <c r="E711" s="23">
        <v>466</v>
      </c>
      <c r="F711" s="20" t="s">
        <v>40</v>
      </c>
      <c r="G711" s="20" t="s">
        <v>29</v>
      </c>
    </row>
    <row r="712" spans="1:7" x14ac:dyDescent="0.25">
      <c r="A712" s="20" t="s">
        <v>45</v>
      </c>
      <c r="B712" s="21">
        <v>44172</v>
      </c>
      <c r="C712" s="22">
        <f t="shared" si="11"/>
        <v>2020</v>
      </c>
      <c r="D712" s="20" t="s">
        <v>26</v>
      </c>
      <c r="E712" s="23">
        <v>308.57142857142861</v>
      </c>
      <c r="F712" s="20" t="s">
        <v>40</v>
      </c>
      <c r="G712" s="20" t="s">
        <v>24</v>
      </c>
    </row>
    <row r="713" spans="1:7" x14ac:dyDescent="0.25">
      <c r="A713" s="20" t="s">
        <v>25</v>
      </c>
      <c r="B713" s="21">
        <v>44173</v>
      </c>
      <c r="C713" s="22">
        <f t="shared" si="11"/>
        <v>2020</v>
      </c>
      <c r="D713" s="20" t="s">
        <v>22</v>
      </c>
      <c r="E713" s="23">
        <v>864</v>
      </c>
      <c r="F713" s="20" t="s">
        <v>40</v>
      </c>
      <c r="G713" s="20" t="s">
        <v>27</v>
      </c>
    </row>
    <row r="714" spans="1:7" x14ac:dyDescent="0.25">
      <c r="A714" s="20" t="s">
        <v>32</v>
      </c>
      <c r="B714" s="21">
        <v>44174</v>
      </c>
      <c r="C714" s="22">
        <f t="shared" si="11"/>
        <v>2020</v>
      </c>
      <c r="D714" s="20" t="s">
        <v>26</v>
      </c>
      <c r="E714" s="23">
        <v>277.59398496240601</v>
      </c>
      <c r="F714" s="20" t="s">
        <v>46</v>
      </c>
      <c r="G714" s="20" t="s">
        <v>39</v>
      </c>
    </row>
    <row r="715" spans="1:7" x14ac:dyDescent="0.25">
      <c r="A715" s="20" t="s">
        <v>41</v>
      </c>
      <c r="B715" s="21">
        <v>44175</v>
      </c>
      <c r="C715" s="22">
        <f t="shared" si="11"/>
        <v>2020</v>
      </c>
      <c r="D715" s="20" t="s">
        <v>22</v>
      </c>
      <c r="E715" s="23">
        <v>615</v>
      </c>
      <c r="F715" s="20" t="s">
        <v>34</v>
      </c>
      <c r="G715" s="20" t="s">
        <v>31</v>
      </c>
    </row>
    <row r="716" spans="1:7" x14ac:dyDescent="0.25">
      <c r="A716" s="20" t="s">
        <v>51</v>
      </c>
      <c r="B716" s="21">
        <v>44176</v>
      </c>
      <c r="C716" s="22">
        <f t="shared" si="11"/>
        <v>2020</v>
      </c>
      <c r="D716" s="20" t="s">
        <v>26</v>
      </c>
      <c r="E716" s="23">
        <v>236.39097744360905</v>
      </c>
      <c r="F716" s="20" t="s">
        <v>40</v>
      </c>
      <c r="G716" s="20" t="s">
        <v>29</v>
      </c>
    </row>
    <row r="717" spans="1:7" x14ac:dyDescent="0.25">
      <c r="A717" s="20" t="s">
        <v>44</v>
      </c>
      <c r="B717" s="21">
        <v>44177</v>
      </c>
      <c r="C717" s="22">
        <f t="shared" si="11"/>
        <v>2020</v>
      </c>
      <c r="D717" s="20" t="s">
        <v>26</v>
      </c>
      <c r="E717" s="23">
        <v>307.96992481203006</v>
      </c>
      <c r="F717" s="20" t="s">
        <v>40</v>
      </c>
      <c r="G717" s="20" t="s">
        <v>29</v>
      </c>
    </row>
    <row r="718" spans="1:7" x14ac:dyDescent="0.25">
      <c r="A718" s="20" t="s">
        <v>32</v>
      </c>
      <c r="B718" s="21">
        <v>44178</v>
      </c>
      <c r="C718" s="22">
        <f t="shared" si="11"/>
        <v>2020</v>
      </c>
      <c r="D718" s="20" t="s">
        <v>26</v>
      </c>
      <c r="E718" s="23">
        <v>363.30827067669179</v>
      </c>
      <c r="F718" s="20" t="s">
        <v>33</v>
      </c>
      <c r="G718" s="20" t="s">
        <v>24</v>
      </c>
    </row>
    <row r="719" spans="1:7" x14ac:dyDescent="0.25">
      <c r="A719" s="20" t="s">
        <v>50</v>
      </c>
      <c r="B719" s="21">
        <v>44179</v>
      </c>
      <c r="C719" s="22">
        <f t="shared" si="11"/>
        <v>2020</v>
      </c>
      <c r="D719" s="20" t="s">
        <v>26</v>
      </c>
      <c r="E719" s="23">
        <v>129.9248120300752</v>
      </c>
      <c r="F719" s="20" t="s">
        <v>34</v>
      </c>
      <c r="G719" s="20" t="s">
        <v>24</v>
      </c>
    </row>
    <row r="720" spans="1:7" x14ac:dyDescent="0.25">
      <c r="A720" s="20" t="s">
        <v>50</v>
      </c>
      <c r="B720" s="21">
        <v>44180</v>
      </c>
      <c r="C720" s="22">
        <f t="shared" si="11"/>
        <v>2020</v>
      </c>
      <c r="D720" s="20" t="s">
        <v>26</v>
      </c>
      <c r="E720" s="23">
        <v>189.17293233082708</v>
      </c>
      <c r="F720" s="20" t="s">
        <v>23</v>
      </c>
      <c r="G720" s="20" t="s">
        <v>35</v>
      </c>
    </row>
    <row r="721" spans="1:7" x14ac:dyDescent="0.25">
      <c r="A721" s="20" t="s">
        <v>36</v>
      </c>
      <c r="B721" s="21">
        <v>44181</v>
      </c>
      <c r="C721" s="22">
        <f t="shared" si="11"/>
        <v>2020</v>
      </c>
      <c r="D721" s="20" t="s">
        <v>26</v>
      </c>
      <c r="E721" s="23">
        <v>63.15789473684211</v>
      </c>
      <c r="F721" s="20" t="s">
        <v>46</v>
      </c>
      <c r="G721" s="20" t="s">
        <v>37</v>
      </c>
    </row>
    <row r="722" spans="1:7" x14ac:dyDescent="0.25">
      <c r="A722" s="20" t="s">
        <v>47</v>
      </c>
      <c r="B722" s="21">
        <v>44182</v>
      </c>
      <c r="C722" s="22">
        <f t="shared" si="11"/>
        <v>2020</v>
      </c>
      <c r="D722" s="20" t="s">
        <v>26</v>
      </c>
      <c r="E722" s="23">
        <v>87.218045112781965</v>
      </c>
      <c r="F722" s="20" t="s">
        <v>33</v>
      </c>
      <c r="G722" s="20" t="s">
        <v>31</v>
      </c>
    </row>
    <row r="723" spans="1:7" x14ac:dyDescent="0.25">
      <c r="A723" s="20" t="s">
        <v>50</v>
      </c>
      <c r="B723" s="21">
        <v>44183</v>
      </c>
      <c r="C723" s="22">
        <f t="shared" si="11"/>
        <v>2020</v>
      </c>
      <c r="D723" s="20" t="s">
        <v>26</v>
      </c>
      <c r="E723" s="23">
        <v>307.66917293233081</v>
      </c>
      <c r="F723" s="20" t="s">
        <v>33</v>
      </c>
      <c r="G723" s="20" t="s">
        <v>31</v>
      </c>
    </row>
    <row r="724" spans="1:7" x14ac:dyDescent="0.25">
      <c r="A724" s="20" t="s">
        <v>28</v>
      </c>
      <c r="B724" s="21">
        <v>44184</v>
      </c>
      <c r="C724" s="22">
        <f t="shared" si="11"/>
        <v>2020</v>
      </c>
      <c r="D724" s="20" t="s">
        <v>26</v>
      </c>
      <c r="E724" s="23">
        <v>422.25563909774439</v>
      </c>
      <c r="F724" s="20" t="s">
        <v>33</v>
      </c>
      <c r="G724" s="20" t="s">
        <v>35</v>
      </c>
    </row>
    <row r="725" spans="1:7" x14ac:dyDescent="0.25">
      <c r="A725" s="20" t="s">
        <v>50</v>
      </c>
      <c r="B725" s="21">
        <v>44185</v>
      </c>
      <c r="C725" s="22">
        <f t="shared" si="11"/>
        <v>2020</v>
      </c>
      <c r="D725" s="20" t="s">
        <v>22</v>
      </c>
      <c r="E725" s="23">
        <v>1554</v>
      </c>
      <c r="F725" s="20" t="s">
        <v>23</v>
      </c>
      <c r="G725" s="20" t="s">
        <v>37</v>
      </c>
    </row>
    <row r="726" spans="1:7" x14ac:dyDescent="0.25">
      <c r="A726" s="20" t="s">
        <v>28</v>
      </c>
      <c r="B726" s="21">
        <v>44186</v>
      </c>
      <c r="C726" s="22">
        <f t="shared" si="11"/>
        <v>2020</v>
      </c>
      <c r="D726" s="20" t="s">
        <v>26</v>
      </c>
      <c r="E726" s="23">
        <v>179.84962406015038</v>
      </c>
      <c r="F726" s="20" t="s">
        <v>34</v>
      </c>
      <c r="G726" s="20" t="s">
        <v>39</v>
      </c>
    </row>
    <row r="727" spans="1:7" x14ac:dyDescent="0.25">
      <c r="A727" s="20" t="s">
        <v>28</v>
      </c>
      <c r="B727" s="21">
        <v>44187</v>
      </c>
      <c r="C727" s="22">
        <f t="shared" si="11"/>
        <v>2020</v>
      </c>
      <c r="D727" s="20" t="s">
        <v>22</v>
      </c>
      <c r="E727" s="23">
        <v>341</v>
      </c>
      <c r="F727" s="20" t="s">
        <v>34</v>
      </c>
      <c r="G727" s="20" t="s">
        <v>39</v>
      </c>
    </row>
    <row r="728" spans="1:7" x14ac:dyDescent="0.25">
      <c r="A728" s="20" t="s">
        <v>36</v>
      </c>
      <c r="B728" s="21">
        <v>44188</v>
      </c>
      <c r="C728" s="22">
        <f t="shared" si="11"/>
        <v>2020</v>
      </c>
      <c r="D728" s="20" t="s">
        <v>26</v>
      </c>
      <c r="E728" s="23">
        <v>169.62406015037595</v>
      </c>
      <c r="F728" s="20" t="s">
        <v>23</v>
      </c>
      <c r="G728" s="20" t="s">
        <v>27</v>
      </c>
    </row>
    <row r="729" spans="1:7" x14ac:dyDescent="0.25">
      <c r="A729" s="20" t="s">
        <v>25</v>
      </c>
      <c r="B729" s="21">
        <v>44189</v>
      </c>
      <c r="C729" s="22">
        <f t="shared" si="11"/>
        <v>2020</v>
      </c>
      <c r="D729" s="20" t="s">
        <v>22</v>
      </c>
      <c r="E729" s="23">
        <v>532</v>
      </c>
      <c r="F729" s="20" t="s">
        <v>46</v>
      </c>
      <c r="G729" s="20" t="s">
        <v>31</v>
      </c>
    </row>
    <row r="730" spans="1:7" x14ac:dyDescent="0.25">
      <c r="A730" s="20" t="s">
        <v>44</v>
      </c>
      <c r="B730" s="21">
        <v>44190</v>
      </c>
      <c r="C730" s="22">
        <f t="shared" si="11"/>
        <v>2020</v>
      </c>
      <c r="D730" s="20" t="s">
        <v>22</v>
      </c>
      <c r="E730" s="23">
        <v>969</v>
      </c>
      <c r="F730" s="20" t="s">
        <v>46</v>
      </c>
      <c r="G730" s="20" t="s">
        <v>42</v>
      </c>
    </row>
    <row r="731" spans="1:7" x14ac:dyDescent="0.25">
      <c r="A731" s="20" t="s">
        <v>45</v>
      </c>
      <c r="B731" s="21">
        <v>44191</v>
      </c>
      <c r="C731" s="22">
        <f t="shared" si="11"/>
        <v>2020</v>
      </c>
      <c r="D731" s="20" t="s">
        <v>26</v>
      </c>
      <c r="E731" s="23">
        <v>284.51127819548873</v>
      </c>
      <c r="F731" s="20" t="s">
        <v>23</v>
      </c>
      <c r="G731" s="20" t="s">
        <v>37</v>
      </c>
    </row>
    <row r="732" spans="1:7" x14ac:dyDescent="0.25">
      <c r="A732" s="20" t="s">
        <v>25</v>
      </c>
      <c r="B732" s="21">
        <v>44192</v>
      </c>
      <c r="C732" s="22">
        <f t="shared" si="11"/>
        <v>2020</v>
      </c>
      <c r="D732" s="20" t="s">
        <v>22</v>
      </c>
      <c r="E732" s="23">
        <v>1449</v>
      </c>
      <c r="F732" s="20" t="s">
        <v>33</v>
      </c>
      <c r="G732" s="20" t="s">
        <v>37</v>
      </c>
    </row>
    <row r="733" spans="1:7" x14ac:dyDescent="0.25">
      <c r="A733" s="20" t="s">
        <v>48</v>
      </c>
      <c r="B733" s="21">
        <v>44193</v>
      </c>
      <c r="C733" s="22">
        <f t="shared" si="11"/>
        <v>2020</v>
      </c>
      <c r="D733" s="20" t="s">
        <v>26</v>
      </c>
      <c r="E733" s="23">
        <v>461.6541353383459</v>
      </c>
      <c r="F733" s="20" t="s">
        <v>46</v>
      </c>
      <c r="G733" s="20" t="s">
        <v>31</v>
      </c>
    </row>
    <row r="734" spans="1:7" x14ac:dyDescent="0.25">
      <c r="A734" s="20" t="s">
        <v>25</v>
      </c>
      <c r="B734" s="21">
        <v>44194</v>
      </c>
      <c r="C734" s="22">
        <f t="shared" si="11"/>
        <v>2020</v>
      </c>
      <c r="D734" s="20" t="s">
        <v>22</v>
      </c>
      <c r="E734" s="23">
        <v>985</v>
      </c>
      <c r="F734" s="20" t="s">
        <v>33</v>
      </c>
      <c r="G734" s="20" t="s">
        <v>24</v>
      </c>
    </row>
    <row r="735" spans="1:7" x14ac:dyDescent="0.25">
      <c r="A735" s="20" t="s">
        <v>25</v>
      </c>
      <c r="B735" s="21">
        <v>44195</v>
      </c>
      <c r="C735" s="22">
        <f t="shared" si="11"/>
        <v>2020</v>
      </c>
      <c r="D735" s="20" t="s">
        <v>22</v>
      </c>
      <c r="E735" s="23">
        <v>255</v>
      </c>
      <c r="F735" s="20" t="s">
        <v>33</v>
      </c>
      <c r="G735" s="20" t="s">
        <v>35</v>
      </c>
    </row>
    <row r="736" spans="1:7" x14ac:dyDescent="0.25">
      <c r="A736" s="20" t="s">
        <v>32</v>
      </c>
      <c r="B736" s="21">
        <v>44196</v>
      </c>
      <c r="C736" s="22">
        <f t="shared" si="11"/>
        <v>2020</v>
      </c>
      <c r="D736" s="20" t="s">
        <v>26</v>
      </c>
      <c r="E736" s="23">
        <v>81.804511278195491</v>
      </c>
      <c r="F736" s="20" t="s">
        <v>34</v>
      </c>
      <c r="G736" s="20" t="s">
        <v>35</v>
      </c>
    </row>
    <row r="737" spans="1:7" x14ac:dyDescent="0.25">
      <c r="A737" s="20" t="s">
        <v>44</v>
      </c>
      <c r="B737" s="21">
        <v>44197</v>
      </c>
      <c r="C737" s="22">
        <f t="shared" si="11"/>
        <v>2021</v>
      </c>
      <c r="D737" s="20" t="s">
        <v>22</v>
      </c>
      <c r="E737" s="23">
        <v>1267</v>
      </c>
      <c r="F737" s="20" t="s">
        <v>33</v>
      </c>
      <c r="G737" s="20" t="s">
        <v>27</v>
      </c>
    </row>
    <row r="738" spans="1:7" x14ac:dyDescent="0.25">
      <c r="A738" s="20" t="s">
        <v>45</v>
      </c>
      <c r="B738" s="21">
        <v>44198</v>
      </c>
      <c r="C738" s="22">
        <f t="shared" si="11"/>
        <v>2021</v>
      </c>
      <c r="D738" s="20" t="s">
        <v>26</v>
      </c>
      <c r="E738" s="23">
        <v>388.87218045112786</v>
      </c>
      <c r="F738" s="20" t="s">
        <v>34</v>
      </c>
      <c r="G738" s="20" t="s">
        <v>35</v>
      </c>
    </row>
    <row r="739" spans="1:7" x14ac:dyDescent="0.25">
      <c r="A739" s="20" t="s">
        <v>50</v>
      </c>
      <c r="B739" s="21">
        <v>44199</v>
      </c>
      <c r="C739" s="22">
        <f t="shared" si="11"/>
        <v>2021</v>
      </c>
      <c r="D739" s="20" t="s">
        <v>22</v>
      </c>
      <c r="E739" s="23">
        <v>300</v>
      </c>
      <c r="F739" s="20" t="s">
        <v>34</v>
      </c>
      <c r="G739" s="20" t="s">
        <v>39</v>
      </c>
    </row>
    <row r="740" spans="1:7" x14ac:dyDescent="0.25">
      <c r="A740" s="20" t="s">
        <v>28</v>
      </c>
      <c r="B740" s="21">
        <v>44200</v>
      </c>
      <c r="C740" s="22">
        <f t="shared" si="11"/>
        <v>2021</v>
      </c>
      <c r="D740" s="20" t="s">
        <v>22</v>
      </c>
      <c r="E740" s="23">
        <v>346</v>
      </c>
      <c r="F740" s="20" t="s">
        <v>33</v>
      </c>
      <c r="G740" s="20" t="s">
        <v>24</v>
      </c>
    </row>
    <row r="741" spans="1:7" x14ac:dyDescent="0.25">
      <c r="A741" s="20" t="s">
        <v>28</v>
      </c>
      <c r="B741" s="21">
        <v>44201</v>
      </c>
      <c r="C741" s="22">
        <f t="shared" si="11"/>
        <v>2021</v>
      </c>
      <c r="D741" s="20" t="s">
        <v>26</v>
      </c>
      <c r="E741" s="23">
        <v>67.368421052631575</v>
      </c>
      <c r="F741" s="20" t="s">
        <v>34</v>
      </c>
      <c r="G741" s="20" t="s">
        <v>42</v>
      </c>
    </row>
    <row r="742" spans="1:7" x14ac:dyDescent="0.25">
      <c r="A742" s="20" t="s">
        <v>47</v>
      </c>
      <c r="B742" s="21">
        <v>44202</v>
      </c>
      <c r="C742" s="22">
        <f t="shared" si="11"/>
        <v>2021</v>
      </c>
      <c r="D742" s="20" t="s">
        <v>22</v>
      </c>
      <c r="E742" s="23">
        <v>304</v>
      </c>
      <c r="F742" s="20" t="s">
        <v>33</v>
      </c>
      <c r="G742" s="20" t="s">
        <v>31</v>
      </c>
    </row>
    <row r="743" spans="1:7" x14ac:dyDescent="0.25">
      <c r="A743" s="20" t="s">
        <v>49</v>
      </c>
      <c r="B743" s="21">
        <v>44203</v>
      </c>
      <c r="C743" s="22">
        <f t="shared" si="11"/>
        <v>2021</v>
      </c>
      <c r="D743" s="20" t="s">
        <v>26</v>
      </c>
      <c r="E743" s="23">
        <v>489.02255639097746</v>
      </c>
      <c r="F743" s="20" t="s">
        <v>33</v>
      </c>
      <c r="G743" s="20" t="s">
        <v>37</v>
      </c>
    </row>
    <row r="744" spans="1:7" x14ac:dyDescent="0.25">
      <c r="A744" s="20" t="s">
        <v>44</v>
      </c>
      <c r="B744" s="21">
        <v>44204</v>
      </c>
      <c r="C744" s="22">
        <f t="shared" si="11"/>
        <v>2021</v>
      </c>
      <c r="D744" s="20" t="s">
        <v>22</v>
      </c>
      <c r="E744" s="23">
        <v>389</v>
      </c>
      <c r="F744" s="20" t="s">
        <v>34</v>
      </c>
      <c r="G744" s="20" t="s">
        <v>37</v>
      </c>
    </row>
    <row r="745" spans="1:7" x14ac:dyDescent="0.25">
      <c r="A745" s="20" t="s">
        <v>41</v>
      </c>
      <c r="B745" s="21">
        <v>44205</v>
      </c>
      <c r="C745" s="22">
        <f t="shared" si="11"/>
        <v>2021</v>
      </c>
      <c r="D745" s="20" t="s">
        <v>22</v>
      </c>
      <c r="E745" s="23">
        <v>1543</v>
      </c>
      <c r="F745" s="20" t="s">
        <v>46</v>
      </c>
      <c r="G745" s="20" t="s">
        <v>31</v>
      </c>
    </row>
    <row r="746" spans="1:7" x14ac:dyDescent="0.25">
      <c r="A746" s="20" t="s">
        <v>50</v>
      </c>
      <c r="B746" s="21">
        <v>44206</v>
      </c>
      <c r="C746" s="22">
        <f t="shared" si="11"/>
        <v>2021</v>
      </c>
      <c r="D746" s="20" t="s">
        <v>26</v>
      </c>
      <c r="E746" s="23">
        <v>386.76691729323312</v>
      </c>
      <c r="F746" s="20" t="s">
        <v>40</v>
      </c>
      <c r="G746" s="20" t="s">
        <v>29</v>
      </c>
    </row>
    <row r="747" spans="1:7" x14ac:dyDescent="0.25">
      <c r="A747" s="20" t="s">
        <v>38</v>
      </c>
      <c r="B747" s="21">
        <v>44207</v>
      </c>
      <c r="C747" s="22">
        <f t="shared" si="11"/>
        <v>2021</v>
      </c>
      <c r="D747" s="20" t="s">
        <v>22</v>
      </c>
      <c r="E747" s="23">
        <v>1524</v>
      </c>
      <c r="F747" s="20" t="s">
        <v>34</v>
      </c>
      <c r="G747" s="20" t="s">
        <v>24</v>
      </c>
    </row>
    <row r="748" spans="1:7" x14ac:dyDescent="0.25">
      <c r="A748" s="20" t="s">
        <v>50</v>
      </c>
      <c r="B748" s="21">
        <v>44208</v>
      </c>
      <c r="C748" s="22">
        <f t="shared" si="11"/>
        <v>2021</v>
      </c>
      <c r="D748" s="20" t="s">
        <v>26</v>
      </c>
      <c r="E748" s="23">
        <v>212.63157894736844</v>
      </c>
      <c r="F748" s="20" t="s">
        <v>23</v>
      </c>
      <c r="G748" s="20" t="s">
        <v>29</v>
      </c>
    </row>
    <row r="749" spans="1:7" x14ac:dyDescent="0.25">
      <c r="A749" s="20" t="s">
        <v>50</v>
      </c>
      <c r="B749" s="21">
        <v>44209</v>
      </c>
      <c r="C749" s="22">
        <f t="shared" si="11"/>
        <v>2021</v>
      </c>
      <c r="D749" s="20" t="s">
        <v>22</v>
      </c>
      <c r="E749" s="23">
        <v>1606</v>
      </c>
      <c r="F749" s="20" t="s">
        <v>23</v>
      </c>
      <c r="G749" s="20" t="s">
        <v>29</v>
      </c>
    </row>
    <row r="750" spans="1:7" x14ac:dyDescent="0.25">
      <c r="A750" s="20" t="s">
        <v>28</v>
      </c>
      <c r="B750" s="21">
        <v>44210</v>
      </c>
      <c r="C750" s="22">
        <f t="shared" si="11"/>
        <v>2021</v>
      </c>
      <c r="D750" s="20" t="s">
        <v>22</v>
      </c>
      <c r="E750" s="23">
        <v>749</v>
      </c>
      <c r="F750" s="20" t="s">
        <v>33</v>
      </c>
      <c r="G750" s="20" t="s">
        <v>31</v>
      </c>
    </row>
    <row r="751" spans="1:7" x14ac:dyDescent="0.25">
      <c r="A751" s="20" t="s">
        <v>25</v>
      </c>
      <c r="B751" s="21">
        <v>44211</v>
      </c>
      <c r="C751" s="22">
        <f t="shared" si="11"/>
        <v>2021</v>
      </c>
      <c r="D751" s="20" t="s">
        <v>26</v>
      </c>
      <c r="E751" s="23">
        <v>288.72180451127821</v>
      </c>
      <c r="F751" s="20" t="s">
        <v>34</v>
      </c>
      <c r="G751" s="20" t="s">
        <v>42</v>
      </c>
    </row>
    <row r="752" spans="1:7" x14ac:dyDescent="0.25">
      <c r="A752" s="20" t="s">
        <v>50</v>
      </c>
      <c r="B752" s="21">
        <v>44212</v>
      </c>
      <c r="C752" s="22">
        <f t="shared" si="11"/>
        <v>2021</v>
      </c>
      <c r="D752" s="20" t="s">
        <v>22</v>
      </c>
      <c r="E752" s="23">
        <v>256</v>
      </c>
      <c r="F752" s="20" t="s">
        <v>34</v>
      </c>
      <c r="G752" s="20" t="s">
        <v>27</v>
      </c>
    </row>
    <row r="753" spans="1:7" x14ac:dyDescent="0.25">
      <c r="A753" s="20" t="s">
        <v>32</v>
      </c>
      <c r="B753" s="21">
        <v>44213</v>
      </c>
      <c r="C753" s="22">
        <f t="shared" si="11"/>
        <v>2021</v>
      </c>
      <c r="D753" s="20" t="s">
        <v>26</v>
      </c>
      <c r="E753" s="23">
        <v>216.54135338345867</v>
      </c>
      <c r="F753" s="20" t="s">
        <v>33</v>
      </c>
      <c r="G753" s="20" t="s">
        <v>24</v>
      </c>
    </row>
    <row r="754" spans="1:7" x14ac:dyDescent="0.25">
      <c r="A754" s="20" t="s">
        <v>21</v>
      </c>
      <c r="B754" s="21">
        <v>44214</v>
      </c>
      <c r="C754" s="22">
        <f t="shared" si="11"/>
        <v>2021</v>
      </c>
      <c r="D754" s="20" t="s">
        <v>22</v>
      </c>
      <c r="E754" s="23">
        <v>1630</v>
      </c>
      <c r="F754" s="20" t="s">
        <v>33</v>
      </c>
      <c r="G754" s="20" t="s">
        <v>42</v>
      </c>
    </row>
    <row r="755" spans="1:7" x14ac:dyDescent="0.25">
      <c r="A755" s="20" t="s">
        <v>28</v>
      </c>
      <c r="B755" s="21">
        <v>44215</v>
      </c>
      <c r="C755" s="22">
        <f t="shared" si="11"/>
        <v>2021</v>
      </c>
      <c r="D755" s="20" t="s">
        <v>22</v>
      </c>
      <c r="E755" s="23">
        <v>1397</v>
      </c>
      <c r="F755" s="20" t="s">
        <v>46</v>
      </c>
      <c r="G755" s="20" t="s">
        <v>31</v>
      </c>
    </row>
    <row r="756" spans="1:7" x14ac:dyDescent="0.25">
      <c r="A756" s="20" t="s">
        <v>30</v>
      </c>
      <c r="B756" s="21">
        <v>44216</v>
      </c>
      <c r="C756" s="22">
        <f t="shared" si="11"/>
        <v>2021</v>
      </c>
      <c r="D756" s="20" t="s">
        <v>26</v>
      </c>
      <c r="E756" s="23">
        <v>310.67669172932335</v>
      </c>
      <c r="F756" s="20" t="s">
        <v>23</v>
      </c>
      <c r="G756" s="20" t="s">
        <v>37</v>
      </c>
    </row>
    <row r="757" spans="1:7" x14ac:dyDescent="0.25">
      <c r="A757" s="20" t="s">
        <v>36</v>
      </c>
      <c r="B757" s="21">
        <v>44217</v>
      </c>
      <c r="C757" s="22">
        <f t="shared" si="11"/>
        <v>2021</v>
      </c>
      <c r="D757" s="20" t="s">
        <v>22</v>
      </c>
      <c r="E757" s="23">
        <v>574</v>
      </c>
      <c r="F757" s="20" t="s">
        <v>40</v>
      </c>
      <c r="G757" s="20" t="s">
        <v>37</v>
      </c>
    </row>
    <row r="758" spans="1:7" x14ac:dyDescent="0.25">
      <c r="A758" s="20" t="s">
        <v>43</v>
      </c>
      <c r="B758" s="21">
        <v>44218</v>
      </c>
      <c r="C758" s="22">
        <f t="shared" si="11"/>
        <v>2021</v>
      </c>
      <c r="D758" s="20" t="s">
        <v>26</v>
      </c>
      <c r="E758" s="23">
        <v>87.518796992481199</v>
      </c>
      <c r="F758" s="20" t="s">
        <v>23</v>
      </c>
      <c r="G758" s="20" t="s">
        <v>42</v>
      </c>
    </row>
    <row r="759" spans="1:7" x14ac:dyDescent="0.25">
      <c r="A759" s="20" t="s">
        <v>44</v>
      </c>
      <c r="B759" s="21">
        <v>44219</v>
      </c>
      <c r="C759" s="22">
        <f t="shared" si="11"/>
        <v>2021</v>
      </c>
      <c r="D759" s="20" t="s">
        <v>22</v>
      </c>
      <c r="E759" s="23">
        <v>627</v>
      </c>
      <c r="F759" s="20" t="s">
        <v>40</v>
      </c>
      <c r="G759" s="20" t="s">
        <v>24</v>
      </c>
    </row>
    <row r="760" spans="1:7" x14ac:dyDescent="0.25">
      <c r="A760" s="20" t="s">
        <v>50</v>
      </c>
      <c r="B760" s="21">
        <v>44220</v>
      </c>
      <c r="C760" s="22">
        <f t="shared" si="11"/>
        <v>2021</v>
      </c>
      <c r="D760" s="20" t="s">
        <v>22</v>
      </c>
      <c r="E760" s="23">
        <v>1360</v>
      </c>
      <c r="F760" s="20" t="s">
        <v>46</v>
      </c>
      <c r="G760" s="20" t="s">
        <v>42</v>
      </c>
    </row>
    <row r="761" spans="1:7" x14ac:dyDescent="0.25">
      <c r="A761" s="20" t="s">
        <v>28</v>
      </c>
      <c r="B761" s="21">
        <v>44221</v>
      </c>
      <c r="C761" s="22">
        <f t="shared" si="11"/>
        <v>2021</v>
      </c>
      <c r="D761" s="20" t="s">
        <v>26</v>
      </c>
      <c r="E761" s="23">
        <v>509.17293233082711</v>
      </c>
      <c r="F761" s="20" t="s">
        <v>34</v>
      </c>
      <c r="G761" s="20" t="s">
        <v>39</v>
      </c>
    </row>
    <row r="762" spans="1:7" x14ac:dyDescent="0.25">
      <c r="A762" s="20" t="s">
        <v>30</v>
      </c>
      <c r="B762" s="21">
        <v>44222</v>
      </c>
      <c r="C762" s="22">
        <f t="shared" si="11"/>
        <v>2021</v>
      </c>
      <c r="D762" s="20" t="s">
        <v>22</v>
      </c>
      <c r="E762" s="23">
        <v>1508</v>
      </c>
      <c r="F762" s="20" t="s">
        <v>46</v>
      </c>
      <c r="G762" s="20" t="s">
        <v>35</v>
      </c>
    </row>
    <row r="763" spans="1:7" x14ac:dyDescent="0.25">
      <c r="A763" s="20" t="s">
        <v>30</v>
      </c>
      <c r="B763" s="21">
        <v>44223</v>
      </c>
      <c r="C763" s="22">
        <f t="shared" si="11"/>
        <v>2021</v>
      </c>
      <c r="D763" s="20" t="s">
        <v>26</v>
      </c>
      <c r="E763" s="23">
        <v>421.0526315789474</v>
      </c>
      <c r="F763" s="20" t="s">
        <v>23</v>
      </c>
      <c r="G763" s="20" t="s">
        <v>29</v>
      </c>
    </row>
    <row r="764" spans="1:7" x14ac:dyDescent="0.25">
      <c r="A764" s="20" t="s">
        <v>48</v>
      </c>
      <c r="B764" s="21">
        <v>44224</v>
      </c>
      <c r="C764" s="22">
        <f t="shared" si="11"/>
        <v>2021</v>
      </c>
      <c r="D764" s="20" t="s">
        <v>22</v>
      </c>
      <c r="E764" s="23">
        <v>1387</v>
      </c>
      <c r="F764" s="20" t="s">
        <v>23</v>
      </c>
      <c r="G764" s="20" t="s">
        <v>29</v>
      </c>
    </row>
    <row r="765" spans="1:7" x14ac:dyDescent="0.25">
      <c r="A765" s="20" t="s">
        <v>45</v>
      </c>
      <c r="B765" s="21">
        <v>44225</v>
      </c>
      <c r="C765" s="22">
        <f t="shared" si="11"/>
        <v>2021</v>
      </c>
      <c r="D765" s="20" t="s">
        <v>26</v>
      </c>
      <c r="E765" s="23">
        <v>209.62406015037595</v>
      </c>
      <c r="F765" s="20" t="s">
        <v>34</v>
      </c>
      <c r="G765" s="20" t="s">
        <v>37</v>
      </c>
    </row>
    <row r="766" spans="1:7" x14ac:dyDescent="0.25">
      <c r="A766" s="20" t="s">
        <v>47</v>
      </c>
      <c r="B766" s="21">
        <v>44226</v>
      </c>
      <c r="C766" s="22">
        <f t="shared" si="11"/>
        <v>2021</v>
      </c>
      <c r="D766" s="20" t="s">
        <v>22</v>
      </c>
      <c r="E766" s="23">
        <v>853</v>
      </c>
      <c r="F766" s="20" t="s">
        <v>23</v>
      </c>
      <c r="G766" s="20" t="s">
        <v>35</v>
      </c>
    </row>
    <row r="767" spans="1:7" x14ac:dyDescent="0.25">
      <c r="A767" s="20" t="s">
        <v>36</v>
      </c>
      <c r="B767" s="21">
        <v>44227</v>
      </c>
      <c r="C767" s="22">
        <f t="shared" si="11"/>
        <v>2021</v>
      </c>
      <c r="D767" s="20" t="s">
        <v>26</v>
      </c>
      <c r="E767" s="23">
        <v>326.91729323308272</v>
      </c>
      <c r="F767" s="20" t="s">
        <v>46</v>
      </c>
      <c r="G767" s="20" t="s">
        <v>31</v>
      </c>
    </row>
    <row r="768" spans="1:7" x14ac:dyDescent="0.25">
      <c r="A768" s="20" t="s">
        <v>21</v>
      </c>
      <c r="B768" s="21">
        <v>44228</v>
      </c>
      <c r="C768" s="22">
        <f t="shared" si="11"/>
        <v>2021</v>
      </c>
      <c r="D768" s="20" t="s">
        <v>22</v>
      </c>
      <c r="E768" s="23">
        <v>1489</v>
      </c>
      <c r="F768" s="20" t="s">
        <v>34</v>
      </c>
      <c r="G768" s="20" t="s">
        <v>37</v>
      </c>
    </row>
    <row r="769" spans="1:7" x14ac:dyDescent="0.25">
      <c r="A769" s="20" t="s">
        <v>28</v>
      </c>
      <c r="B769" s="21">
        <v>44229</v>
      </c>
      <c r="C769" s="22">
        <f t="shared" si="11"/>
        <v>2021</v>
      </c>
      <c r="D769" s="20" t="s">
        <v>26</v>
      </c>
      <c r="E769" s="23">
        <v>350.0751879699248</v>
      </c>
      <c r="F769" s="20" t="s">
        <v>40</v>
      </c>
      <c r="G769" s="20" t="s">
        <v>37</v>
      </c>
    </row>
    <row r="770" spans="1:7" x14ac:dyDescent="0.25">
      <c r="A770" s="20" t="s">
        <v>32</v>
      </c>
      <c r="B770" s="21">
        <v>44230</v>
      </c>
      <c r="C770" s="22">
        <f t="shared" si="11"/>
        <v>2021</v>
      </c>
      <c r="D770" s="20" t="s">
        <v>26</v>
      </c>
      <c r="E770" s="23">
        <v>496.84210526315792</v>
      </c>
      <c r="F770" s="20" t="s">
        <v>46</v>
      </c>
      <c r="G770" s="20" t="s">
        <v>42</v>
      </c>
    </row>
    <row r="771" spans="1:7" x14ac:dyDescent="0.25">
      <c r="A771" s="20" t="s">
        <v>38</v>
      </c>
      <c r="B771" s="21">
        <v>44231</v>
      </c>
      <c r="C771" s="22">
        <f t="shared" si="11"/>
        <v>2021</v>
      </c>
      <c r="D771" s="20" t="s">
        <v>22</v>
      </c>
      <c r="E771" s="23">
        <v>395</v>
      </c>
      <c r="F771" s="20" t="s">
        <v>33</v>
      </c>
      <c r="G771" s="20" t="s">
        <v>24</v>
      </c>
    </row>
    <row r="772" spans="1:7" x14ac:dyDescent="0.25">
      <c r="A772" s="20" t="s">
        <v>51</v>
      </c>
      <c r="B772" s="21">
        <v>44232</v>
      </c>
      <c r="C772" s="22">
        <f t="shared" si="11"/>
        <v>2021</v>
      </c>
      <c r="D772" s="20" t="s">
        <v>26</v>
      </c>
      <c r="E772" s="23">
        <v>143.45864661654136</v>
      </c>
      <c r="F772" s="20" t="s">
        <v>46</v>
      </c>
      <c r="G772" s="20" t="s">
        <v>31</v>
      </c>
    </row>
    <row r="773" spans="1:7" x14ac:dyDescent="0.25">
      <c r="A773" s="20" t="s">
        <v>50</v>
      </c>
      <c r="B773" s="21">
        <v>44233</v>
      </c>
      <c r="C773" s="22">
        <f t="shared" si="11"/>
        <v>2021</v>
      </c>
      <c r="D773" s="20" t="s">
        <v>22</v>
      </c>
      <c r="E773" s="23">
        <v>1358</v>
      </c>
      <c r="F773" s="20" t="s">
        <v>46</v>
      </c>
      <c r="G773" s="20" t="s">
        <v>27</v>
      </c>
    </row>
    <row r="774" spans="1:7" x14ac:dyDescent="0.25">
      <c r="A774" s="20" t="s">
        <v>49</v>
      </c>
      <c r="B774" s="21">
        <v>44234</v>
      </c>
      <c r="C774" s="22">
        <f t="shared" si="11"/>
        <v>2021</v>
      </c>
      <c r="D774" s="20" t="s">
        <v>26</v>
      </c>
      <c r="E774" s="23">
        <v>453.53383458646618</v>
      </c>
      <c r="F774" s="20" t="s">
        <v>33</v>
      </c>
      <c r="G774" s="20" t="s">
        <v>42</v>
      </c>
    </row>
    <row r="775" spans="1:7" x14ac:dyDescent="0.25">
      <c r="A775" s="20" t="s">
        <v>50</v>
      </c>
      <c r="B775" s="21">
        <v>44235</v>
      </c>
      <c r="C775" s="22">
        <f t="shared" ref="C775:C826" si="12">YEAR(B775)</f>
        <v>2021</v>
      </c>
      <c r="D775" s="20" t="s">
        <v>26</v>
      </c>
      <c r="E775" s="23">
        <v>469.47368421052636</v>
      </c>
      <c r="F775" s="20" t="s">
        <v>46</v>
      </c>
      <c r="G775" s="20" t="s">
        <v>35</v>
      </c>
    </row>
    <row r="776" spans="1:7" x14ac:dyDescent="0.25">
      <c r="A776" s="20" t="s">
        <v>30</v>
      </c>
      <c r="B776" s="21">
        <v>44236</v>
      </c>
      <c r="C776" s="22">
        <f t="shared" si="12"/>
        <v>2021</v>
      </c>
      <c r="D776" s="20" t="s">
        <v>22</v>
      </c>
      <c r="E776" s="23">
        <v>879</v>
      </c>
      <c r="F776" s="20" t="s">
        <v>40</v>
      </c>
      <c r="G776" s="20" t="s">
        <v>42</v>
      </c>
    </row>
    <row r="777" spans="1:7" x14ac:dyDescent="0.25">
      <c r="A777" s="20" t="s">
        <v>51</v>
      </c>
      <c r="B777" s="21">
        <v>44237</v>
      </c>
      <c r="C777" s="22">
        <f t="shared" si="12"/>
        <v>2021</v>
      </c>
      <c r="D777" s="20" t="s">
        <v>26</v>
      </c>
      <c r="E777" s="23">
        <v>429.47368421052636</v>
      </c>
      <c r="F777" s="20" t="s">
        <v>33</v>
      </c>
      <c r="G777" s="20" t="s">
        <v>29</v>
      </c>
    </row>
    <row r="778" spans="1:7" x14ac:dyDescent="0.25">
      <c r="A778" s="20" t="s">
        <v>41</v>
      </c>
      <c r="B778" s="21">
        <v>44238</v>
      </c>
      <c r="C778" s="22">
        <f t="shared" si="12"/>
        <v>2021</v>
      </c>
      <c r="D778" s="20" t="s">
        <v>22</v>
      </c>
      <c r="E778" s="23">
        <v>273</v>
      </c>
      <c r="F778" s="20" t="s">
        <v>40</v>
      </c>
      <c r="G778" s="20" t="s">
        <v>31</v>
      </c>
    </row>
    <row r="779" spans="1:7" x14ac:dyDescent="0.25">
      <c r="A779" s="20" t="s">
        <v>43</v>
      </c>
      <c r="B779" s="21">
        <v>44239</v>
      </c>
      <c r="C779" s="22">
        <f t="shared" si="12"/>
        <v>2021</v>
      </c>
      <c r="D779" s="20" t="s">
        <v>26</v>
      </c>
      <c r="E779" s="23">
        <v>219.24812030075188</v>
      </c>
      <c r="F779" s="20" t="s">
        <v>33</v>
      </c>
      <c r="G779" s="20" t="s">
        <v>31</v>
      </c>
    </row>
    <row r="780" spans="1:7" x14ac:dyDescent="0.25">
      <c r="A780" s="20" t="s">
        <v>43</v>
      </c>
      <c r="B780" s="21">
        <v>44240</v>
      </c>
      <c r="C780" s="22">
        <f t="shared" si="12"/>
        <v>2021</v>
      </c>
      <c r="D780" s="20" t="s">
        <v>26</v>
      </c>
      <c r="E780" s="23">
        <v>257.14285714285717</v>
      </c>
      <c r="F780" s="20" t="s">
        <v>33</v>
      </c>
      <c r="G780" s="20" t="s">
        <v>27</v>
      </c>
    </row>
    <row r="781" spans="1:7" x14ac:dyDescent="0.25">
      <c r="A781" s="20" t="s">
        <v>38</v>
      </c>
      <c r="B781" s="21">
        <v>44241</v>
      </c>
      <c r="C781" s="22">
        <f t="shared" si="12"/>
        <v>2021</v>
      </c>
      <c r="D781" s="20" t="s">
        <v>22</v>
      </c>
      <c r="E781" s="23">
        <v>651</v>
      </c>
      <c r="F781" s="20" t="s">
        <v>34</v>
      </c>
      <c r="G781" s="20" t="s">
        <v>24</v>
      </c>
    </row>
    <row r="782" spans="1:7" x14ac:dyDescent="0.25">
      <c r="A782" s="20" t="s">
        <v>50</v>
      </c>
      <c r="B782" s="21">
        <v>44242</v>
      </c>
      <c r="C782" s="22">
        <f t="shared" si="12"/>
        <v>2021</v>
      </c>
      <c r="D782" s="20" t="s">
        <v>26</v>
      </c>
      <c r="E782" s="23">
        <v>230.07518796992483</v>
      </c>
      <c r="F782" s="20" t="s">
        <v>46</v>
      </c>
      <c r="G782" s="20" t="s">
        <v>24</v>
      </c>
    </row>
    <row r="783" spans="1:7" x14ac:dyDescent="0.25">
      <c r="A783" s="20" t="s">
        <v>43</v>
      </c>
      <c r="B783" s="21">
        <v>44243</v>
      </c>
      <c r="C783" s="22">
        <f t="shared" si="12"/>
        <v>2021</v>
      </c>
      <c r="D783" s="20" t="s">
        <v>22</v>
      </c>
      <c r="E783" s="23">
        <v>1352</v>
      </c>
      <c r="F783" s="20" t="s">
        <v>46</v>
      </c>
      <c r="G783" s="20" t="s">
        <v>29</v>
      </c>
    </row>
    <row r="784" spans="1:7" x14ac:dyDescent="0.25">
      <c r="A784" s="20" t="s">
        <v>45</v>
      </c>
      <c r="B784" s="21">
        <v>44244</v>
      </c>
      <c r="C784" s="22">
        <f t="shared" si="12"/>
        <v>2021</v>
      </c>
      <c r="D784" s="20" t="s">
        <v>26</v>
      </c>
      <c r="E784" s="23">
        <v>499.84962406015035</v>
      </c>
      <c r="F784" s="20" t="s">
        <v>34</v>
      </c>
      <c r="G784" s="20" t="s">
        <v>35</v>
      </c>
    </row>
    <row r="785" spans="1:7" x14ac:dyDescent="0.25">
      <c r="A785" s="20" t="s">
        <v>47</v>
      </c>
      <c r="B785" s="21">
        <v>44245</v>
      </c>
      <c r="C785" s="22">
        <f t="shared" si="12"/>
        <v>2021</v>
      </c>
      <c r="D785" s="20" t="s">
        <v>26</v>
      </c>
      <c r="E785" s="23">
        <v>383.45864661654139</v>
      </c>
      <c r="F785" s="20" t="s">
        <v>23</v>
      </c>
      <c r="G785" s="20" t="s">
        <v>24</v>
      </c>
    </row>
    <row r="786" spans="1:7" x14ac:dyDescent="0.25">
      <c r="A786" s="20" t="s">
        <v>47</v>
      </c>
      <c r="B786" s="21">
        <v>44246</v>
      </c>
      <c r="C786" s="22">
        <f t="shared" si="12"/>
        <v>2021</v>
      </c>
      <c r="D786" s="20" t="s">
        <v>22</v>
      </c>
      <c r="E786" s="23">
        <v>1462</v>
      </c>
      <c r="F786" s="20" t="s">
        <v>46</v>
      </c>
      <c r="G786" s="20" t="s">
        <v>29</v>
      </c>
    </row>
    <row r="787" spans="1:7" x14ac:dyDescent="0.25">
      <c r="A787" s="20" t="s">
        <v>51</v>
      </c>
      <c r="B787" s="21">
        <v>44247</v>
      </c>
      <c r="C787" s="22">
        <f t="shared" si="12"/>
        <v>2021</v>
      </c>
      <c r="D787" s="20" t="s">
        <v>26</v>
      </c>
      <c r="E787" s="23">
        <v>254.43609022556393</v>
      </c>
      <c r="F787" s="20" t="s">
        <v>34</v>
      </c>
      <c r="G787" s="20" t="s">
        <v>31</v>
      </c>
    </row>
    <row r="788" spans="1:7" x14ac:dyDescent="0.25">
      <c r="A788" s="20" t="s">
        <v>47</v>
      </c>
      <c r="B788" s="21">
        <v>44248</v>
      </c>
      <c r="C788" s="22">
        <f t="shared" si="12"/>
        <v>2021</v>
      </c>
      <c r="D788" s="20" t="s">
        <v>22</v>
      </c>
      <c r="E788" s="23">
        <v>557</v>
      </c>
      <c r="F788" s="20" t="s">
        <v>34</v>
      </c>
      <c r="G788" s="20" t="s">
        <v>31</v>
      </c>
    </row>
    <row r="789" spans="1:7" x14ac:dyDescent="0.25">
      <c r="A789" s="20" t="s">
        <v>41</v>
      </c>
      <c r="B789" s="21">
        <v>44249</v>
      </c>
      <c r="C789" s="22">
        <f t="shared" si="12"/>
        <v>2021</v>
      </c>
      <c r="D789" s="20" t="s">
        <v>26</v>
      </c>
      <c r="E789" s="23">
        <v>187.96992481203009</v>
      </c>
      <c r="F789" s="20" t="s">
        <v>40</v>
      </c>
      <c r="G789" s="20" t="s">
        <v>31</v>
      </c>
    </row>
    <row r="790" spans="1:7" x14ac:dyDescent="0.25">
      <c r="A790" s="20" t="s">
        <v>30</v>
      </c>
      <c r="B790" s="21">
        <v>44250</v>
      </c>
      <c r="C790" s="22">
        <f t="shared" si="12"/>
        <v>2021</v>
      </c>
      <c r="D790" s="20" t="s">
        <v>26</v>
      </c>
      <c r="E790" s="23">
        <v>150.97744360902254</v>
      </c>
      <c r="F790" s="20" t="s">
        <v>34</v>
      </c>
      <c r="G790" s="20" t="s">
        <v>42</v>
      </c>
    </row>
    <row r="791" spans="1:7" x14ac:dyDescent="0.25">
      <c r="A791" s="20" t="s">
        <v>38</v>
      </c>
      <c r="B791" s="21">
        <v>44251</v>
      </c>
      <c r="C791" s="22">
        <f t="shared" si="12"/>
        <v>2021</v>
      </c>
      <c r="D791" s="20" t="s">
        <v>22</v>
      </c>
      <c r="E791" s="23">
        <v>428</v>
      </c>
      <c r="F791" s="20" t="s">
        <v>23</v>
      </c>
      <c r="G791" s="20" t="s">
        <v>24</v>
      </c>
    </row>
    <row r="792" spans="1:7" x14ac:dyDescent="0.25">
      <c r="A792" s="20" t="s">
        <v>47</v>
      </c>
      <c r="B792" s="21">
        <v>44252</v>
      </c>
      <c r="C792" s="22">
        <f t="shared" si="12"/>
        <v>2021</v>
      </c>
      <c r="D792" s="20" t="s">
        <v>26</v>
      </c>
      <c r="E792" s="23">
        <v>325.71428571428572</v>
      </c>
      <c r="F792" s="20" t="s">
        <v>34</v>
      </c>
      <c r="G792" s="20" t="s">
        <v>39</v>
      </c>
    </row>
    <row r="793" spans="1:7" x14ac:dyDescent="0.25">
      <c r="A793" s="20" t="s">
        <v>45</v>
      </c>
      <c r="B793" s="21">
        <v>44253</v>
      </c>
      <c r="C793" s="22">
        <f t="shared" si="12"/>
        <v>2021</v>
      </c>
      <c r="D793" s="20" t="s">
        <v>22</v>
      </c>
      <c r="E793" s="23">
        <v>1101</v>
      </c>
      <c r="F793" s="20" t="s">
        <v>40</v>
      </c>
      <c r="G793" s="20" t="s">
        <v>29</v>
      </c>
    </row>
    <row r="794" spans="1:7" x14ac:dyDescent="0.25">
      <c r="A794" s="20" t="s">
        <v>43</v>
      </c>
      <c r="B794" s="21">
        <v>44254</v>
      </c>
      <c r="C794" s="22">
        <f t="shared" si="12"/>
        <v>2021</v>
      </c>
      <c r="D794" s="20" t="s">
        <v>26</v>
      </c>
      <c r="E794" s="23">
        <v>214.13533834586465</v>
      </c>
      <c r="F794" s="20" t="s">
        <v>23</v>
      </c>
      <c r="G794" s="20" t="s">
        <v>39</v>
      </c>
    </row>
    <row r="795" spans="1:7" x14ac:dyDescent="0.25">
      <c r="A795" s="20" t="s">
        <v>30</v>
      </c>
      <c r="B795" s="21">
        <v>44255</v>
      </c>
      <c r="C795" s="22">
        <f t="shared" si="12"/>
        <v>2021</v>
      </c>
      <c r="D795" s="20" t="s">
        <v>26</v>
      </c>
      <c r="E795" s="23">
        <v>224.9624060150376</v>
      </c>
      <c r="F795" s="20" t="s">
        <v>23</v>
      </c>
      <c r="G795" s="20" t="s">
        <v>37</v>
      </c>
    </row>
    <row r="796" spans="1:7" x14ac:dyDescent="0.25">
      <c r="A796" s="20" t="s">
        <v>44</v>
      </c>
      <c r="B796" s="21">
        <v>44256</v>
      </c>
      <c r="C796" s="22">
        <f t="shared" si="12"/>
        <v>2021</v>
      </c>
      <c r="D796" s="20" t="s">
        <v>22</v>
      </c>
      <c r="E796" s="23">
        <v>1159</v>
      </c>
      <c r="F796" s="20" t="s">
        <v>23</v>
      </c>
      <c r="G796" s="20" t="s">
        <v>39</v>
      </c>
    </row>
    <row r="797" spans="1:7" x14ac:dyDescent="0.25">
      <c r="A797" s="20" t="s">
        <v>47</v>
      </c>
      <c r="B797" s="21">
        <v>44257</v>
      </c>
      <c r="C797" s="22">
        <f t="shared" si="12"/>
        <v>2021</v>
      </c>
      <c r="D797" s="20" t="s">
        <v>26</v>
      </c>
      <c r="E797" s="23">
        <v>94.736842105263165</v>
      </c>
      <c r="F797" s="20" t="s">
        <v>34</v>
      </c>
      <c r="G797" s="20" t="s">
        <v>24</v>
      </c>
    </row>
    <row r="798" spans="1:7" x14ac:dyDescent="0.25">
      <c r="A798" s="20" t="s">
        <v>44</v>
      </c>
      <c r="B798" s="21">
        <v>44258</v>
      </c>
      <c r="C798" s="22">
        <f t="shared" si="12"/>
        <v>2021</v>
      </c>
      <c r="D798" s="20" t="s">
        <v>22</v>
      </c>
      <c r="E798" s="23">
        <v>836</v>
      </c>
      <c r="F798" s="20" t="s">
        <v>34</v>
      </c>
      <c r="G798" s="20" t="s">
        <v>37</v>
      </c>
    </row>
    <row r="799" spans="1:7" x14ac:dyDescent="0.25">
      <c r="A799" s="20" t="s">
        <v>21</v>
      </c>
      <c r="B799" s="21">
        <v>44259</v>
      </c>
      <c r="C799" s="22">
        <f t="shared" si="12"/>
        <v>2021</v>
      </c>
      <c r="D799" s="20" t="s">
        <v>26</v>
      </c>
      <c r="E799" s="23">
        <v>424.06015037593983</v>
      </c>
      <c r="F799" s="20" t="s">
        <v>23</v>
      </c>
      <c r="G799" s="20" t="s">
        <v>24</v>
      </c>
    </row>
    <row r="800" spans="1:7" x14ac:dyDescent="0.25">
      <c r="A800" s="20" t="s">
        <v>38</v>
      </c>
      <c r="B800" s="21">
        <v>44260</v>
      </c>
      <c r="C800" s="22">
        <f t="shared" si="12"/>
        <v>2021</v>
      </c>
      <c r="D800" s="20" t="s">
        <v>26</v>
      </c>
      <c r="E800" s="23">
        <v>248.72180451127821</v>
      </c>
      <c r="F800" s="20" t="s">
        <v>33</v>
      </c>
      <c r="G800" s="20" t="s">
        <v>27</v>
      </c>
    </row>
    <row r="801" spans="1:7" x14ac:dyDescent="0.25">
      <c r="A801" s="20" t="s">
        <v>51</v>
      </c>
      <c r="B801" s="21">
        <v>44261</v>
      </c>
      <c r="C801" s="22">
        <f t="shared" si="12"/>
        <v>2021</v>
      </c>
      <c r="D801" s="20" t="s">
        <v>22</v>
      </c>
      <c r="E801" s="23">
        <v>244</v>
      </c>
      <c r="F801" s="20" t="s">
        <v>33</v>
      </c>
      <c r="G801" s="20" t="s">
        <v>35</v>
      </c>
    </row>
    <row r="802" spans="1:7" x14ac:dyDescent="0.25">
      <c r="A802" s="20" t="s">
        <v>21</v>
      </c>
      <c r="B802" s="21">
        <v>44262</v>
      </c>
      <c r="C802" s="22">
        <f t="shared" si="12"/>
        <v>2021</v>
      </c>
      <c r="D802" s="20" t="s">
        <v>26</v>
      </c>
      <c r="E802" s="23">
        <v>452.93233082706769</v>
      </c>
      <c r="F802" s="20" t="s">
        <v>34</v>
      </c>
      <c r="G802" s="20" t="s">
        <v>37</v>
      </c>
    </row>
    <row r="803" spans="1:7" x14ac:dyDescent="0.25">
      <c r="A803" s="20" t="s">
        <v>21</v>
      </c>
      <c r="B803" s="21">
        <v>44263</v>
      </c>
      <c r="C803" s="22">
        <f t="shared" si="12"/>
        <v>2021</v>
      </c>
      <c r="D803" s="20" t="s">
        <v>22</v>
      </c>
      <c r="E803" s="23">
        <v>1161</v>
      </c>
      <c r="F803" s="20" t="s">
        <v>33</v>
      </c>
      <c r="G803" s="20" t="s">
        <v>24</v>
      </c>
    </row>
    <row r="804" spans="1:7" x14ac:dyDescent="0.25">
      <c r="A804" s="20" t="s">
        <v>50</v>
      </c>
      <c r="B804" s="21">
        <v>44264</v>
      </c>
      <c r="C804" s="22">
        <f t="shared" si="12"/>
        <v>2021</v>
      </c>
      <c r="D804" s="20" t="s">
        <v>26</v>
      </c>
      <c r="E804" s="23">
        <v>141.95488721804512</v>
      </c>
      <c r="F804" s="20" t="s">
        <v>33</v>
      </c>
      <c r="G804" s="20" t="s">
        <v>42</v>
      </c>
    </row>
    <row r="805" spans="1:7" x14ac:dyDescent="0.25">
      <c r="A805" s="20" t="s">
        <v>49</v>
      </c>
      <c r="B805" s="21">
        <v>44265</v>
      </c>
      <c r="C805" s="22">
        <f t="shared" si="12"/>
        <v>2021</v>
      </c>
      <c r="D805" s="20" t="s">
        <v>26</v>
      </c>
      <c r="E805" s="23">
        <v>76.69172932330828</v>
      </c>
      <c r="F805" s="20" t="s">
        <v>46</v>
      </c>
      <c r="G805" s="20" t="s">
        <v>39</v>
      </c>
    </row>
    <row r="806" spans="1:7" x14ac:dyDescent="0.25">
      <c r="A806" s="20" t="s">
        <v>51</v>
      </c>
      <c r="B806" s="21">
        <v>44266</v>
      </c>
      <c r="C806" s="22">
        <f t="shared" si="12"/>
        <v>2021</v>
      </c>
      <c r="D806" s="20" t="s">
        <v>22</v>
      </c>
      <c r="E806" s="23">
        <v>1215</v>
      </c>
      <c r="F806" s="20" t="s">
        <v>33</v>
      </c>
      <c r="G806" s="20" t="s">
        <v>29</v>
      </c>
    </row>
    <row r="807" spans="1:7" x14ac:dyDescent="0.25">
      <c r="A807" s="20" t="s">
        <v>48</v>
      </c>
      <c r="B807" s="21">
        <v>44267</v>
      </c>
      <c r="C807" s="22">
        <f t="shared" si="12"/>
        <v>2021</v>
      </c>
      <c r="D807" s="20" t="s">
        <v>26</v>
      </c>
      <c r="E807" s="23">
        <v>280.90225563909775</v>
      </c>
      <c r="F807" s="20" t="s">
        <v>23</v>
      </c>
      <c r="G807" s="20" t="s">
        <v>39</v>
      </c>
    </row>
    <row r="808" spans="1:7" x14ac:dyDescent="0.25">
      <c r="A808" s="20" t="s">
        <v>50</v>
      </c>
      <c r="B808" s="21">
        <v>44268</v>
      </c>
      <c r="C808" s="22">
        <f t="shared" si="12"/>
        <v>2021</v>
      </c>
      <c r="D808" s="20" t="s">
        <v>22</v>
      </c>
      <c r="E808" s="23">
        <v>1633</v>
      </c>
      <c r="F808" s="20" t="s">
        <v>40</v>
      </c>
      <c r="G808" s="20" t="s">
        <v>24</v>
      </c>
    </row>
    <row r="809" spans="1:7" x14ac:dyDescent="0.25">
      <c r="A809" s="20" t="s">
        <v>43</v>
      </c>
      <c r="B809" s="21">
        <v>44269</v>
      </c>
      <c r="C809" s="22">
        <f t="shared" si="12"/>
        <v>2021</v>
      </c>
      <c r="D809" s="20" t="s">
        <v>26</v>
      </c>
      <c r="E809" s="23">
        <v>436.09022556390977</v>
      </c>
      <c r="F809" s="20" t="s">
        <v>34</v>
      </c>
      <c r="G809" s="20" t="s">
        <v>37</v>
      </c>
    </row>
    <row r="810" spans="1:7" x14ac:dyDescent="0.25">
      <c r="A810" s="20" t="s">
        <v>25</v>
      </c>
      <c r="B810" s="21">
        <v>44270</v>
      </c>
      <c r="C810" s="22">
        <f t="shared" si="12"/>
        <v>2021</v>
      </c>
      <c r="D810" s="20" t="s">
        <v>26</v>
      </c>
      <c r="E810" s="23">
        <v>395.78947368421052</v>
      </c>
      <c r="F810" s="20" t="s">
        <v>46</v>
      </c>
      <c r="G810" s="20" t="s">
        <v>24</v>
      </c>
    </row>
    <row r="811" spans="1:7" x14ac:dyDescent="0.25">
      <c r="A811" s="20" t="s">
        <v>47</v>
      </c>
      <c r="B811" s="21">
        <v>44271</v>
      </c>
      <c r="C811" s="22">
        <f t="shared" si="12"/>
        <v>2021</v>
      </c>
      <c r="D811" s="20" t="s">
        <v>22</v>
      </c>
      <c r="E811" s="23">
        <v>1562</v>
      </c>
      <c r="F811" s="20" t="s">
        <v>33</v>
      </c>
      <c r="G811" s="20" t="s">
        <v>35</v>
      </c>
    </row>
    <row r="812" spans="1:7" x14ac:dyDescent="0.25">
      <c r="A812" s="20" t="s">
        <v>43</v>
      </c>
      <c r="B812" s="21">
        <v>44272</v>
      </c>
      <c r="C812" s="22">
        <f t="shared" si="12"/>
        <v>2021</v>
      </c>
      <c r="D812" s="20" t="s">
        <v>26</v>
      </c>
      <c r="E812" s="23">
        <v>139.54887218045116</v>
      </c>
      <c r="F812" s="20" t="s">
        <v>40</v>
      </c>
      <c r="G812" s="20" t="s">
        <v>35</v>
      </c>
    </row>
    <row r="813" spans="1:7" x14ac:dyDescent="0.25">
      <c r="A813" s="20" t="s">
        <v>49</v>
      </c>
      <c r="B813" s="21">
        <v>44273</v>
      </c>
      <c r="C813" s="22">
        <f t="shared" si="12"/>
        <v>2021</v>
      </c>
      <c r="D813" s="20" t="s">
        <v>22</v>
      </c>
      <c r="E813" s="23">
        <v>1445</v>
      </c>
      <c r="F813" s="20" t="s">
        <v>34</v>
      </c>
      <c r="G813" s="20" t="s">
        <v>35</v>
      </c>
    </row>
    <row r="814" spans="1:7" x14ac:dyDescent="0.25">
      <c r="A814" s="20" t="s">
        <v>32</v>
      </c>
      <c r="B814" s="21">
        <v>44274</v>
      </c>
      <c r="C814" s="22">
        <f t="shared" si="12"/>
        <v>2021</v>
      </c>
      <c r="D814" s="20" t="s">
        <v>26</v>
      </c>
      <c r="E814" s="23">
        <v>416.24060150375942</v>
      </c>
      <c r="F814" s="20" t="s">
        <v>46</v>
      </c>
      <c r="G814" s="20" t="s">
        <v>24</v>
      </c>
    </row>
    <row r="815" spans="1:7" x14ac:dyDescent="0.25">
      <c r="A815" s="20" t="s">
        <v>45</v>
      </c>
      <c r="B815" s="21">
        <v>44275</v>
      </c>
      <c r="C815" s="22">
        <f t="shared" si="12"/>
        <v>2021</v>
      </c>
      <c r="D815" s="20" t="s">
        <v>26</v>
      </c>
      <c r="E815" s="23">
        <v>119.39849624060152</v>
      </c>
      <c r="F815" s="20" t="s">
        <v>23</v>
      </c>
      <c r="G815" s="20" t="s">
        <v>29</v>
      </c>
    </row>
    <row r="816" spans="1:7" x14ac:dyDescent="0.25">
      <c r="A816" s="20" t="s">
        <v>28</v>
      </c>
      <c r="B816" s="21">
        <v>44276</v>
      </c>
      <c r="C816" s="22">
        <f t="shared" si="12"/>
        <v>2021</v>
      </c>
      <c r="D816" s="20" t="s">
        <v>22</v>
      </c>
      <c r="E816" s="23">
        <v>1578</v>
      </c>
      <c r="F816" s="20" t="s">
        <v>33</v>
      </c>
      <c r="G816" s="20" t="s">
        <v>31</v>
      </c>
    </row>
    <row r="817" spans="1:7" x14ac:dyDescent="0.25">
      <c r="A817" s="20" t="s">
        <v>43</v>
      </c>
      <c r="B817" s="21">
        <v>44277</v>
      </c>
      <c r="C817" s="22">
        <f t="shared" si="12"/>
        <v>2021</v>
      </c>
      <c r="D817" s="20" t="s">
        <v>26</v>
      </c>
      <c r="E817" s="23">
        <v>463.45864661654139</v>
      </c>
      <c r="F817" s="20" t="s">
        <v>23</v>
      </c>
      <c r="G817" s="20" t="s">
        <v>42</v>
      </c>
    </row>
    <row r="818" spans="1:7" x14ac:dyDescent="0.25">
      <c r="A818" s="20" t="s">
        <v>36</v>
      </c>
      <c r="B818" s="21">
        <v>44278</v>
      </c>
      <c r="C818" s="22">
        <f t="shared" si="12"/>
        <v>2021</v>
      </c>
      <c r="D818" s="20" t="s">
        <v>22</v>
      </c>
      <c r="E818" s="23">
        <v>1242</v>
      </c>
      <c r="F818" s="20" t="s">
        <v>23</v>
      </c>
      <c r="G818" s="20" t="s">
        <v>29</v>
      </c>
    </row>
    <row r="819" spans="1:7" x14ac:dyDescent="0.25">
      <c r="A819" s="20" t="s">
        <v>38</v>
      </c>
      <c r="B819" s="21">
        <v>44279</v>
      </c>
      <c r="C819" s="22">
        <f t="shared" si="12"/>
        <v>2021</v>
      </c>
      <c r="D819" s="20" t="s">
        <v>26</v>
      </c>
      <c r="E819" s="23">
        <v>519.51020408163265</v>
      </c>
      <c r="F819" s="20" t="s">
        <v>46</v>
      </c>
      <c r="G819" s="20" t="s">
        <v>31</v>
      </c>
    </row>
    <row r="820" spans="1:7" x14ac:dyDescent="0.25">
      <c r="A820" s="20" t="s">
        <v>28</v>
      </c>
      <c r="B820" s="21">
        <v>44280</v>
      </c>
      <c r="C820" s="22">
        <f t="shared" si="12"/>
        <v>2021</v>
      </c>
      <c r="D820" s="20" t="s">
        <v>26</v>
      </c>
      <c r="E820" s="23">
        <v>127.34693877551021</v>
      </c>
      <c r="F820" s="20" t="s">
        <v>40</v>
      </c>
      <c r="G820" s="20" t="s">
        <v>29</v>
      </c>
    </row>
    <row r="821" spans="1:7" x14ac:dyDescent="0.25">
      <c r="A821" s="20" t="s">
        <v>41</v>
      </c>
      <c r="B821" s="21">
        <v>44281</v>
      </c>
      <c r="C821" s="22">
        <f t="shared" si="12"/>
        <v>2021</v>
      </c>
      <c r="D821" s="20" t="s">
        <v>22</v>
      </c>
      <c r="E821" s="23">
        <v>1286</v>
      </c>
      <c r="F821" s="20" t="s">
        <v>23</v>
      </c>
      <c r="G821" s="20" t="s">
        <v>39</v>
      </c>
    </row>
    <row r="822" spans="1:7" x14ac:dyDescent="0.25">
      <c r="A822" s="20" t="s">
        <v>38</v>
      </c>
      <c r="B822" s="21">
        <v>44282</v>
      </c>
      <c r="C822" s="22">
        <f t="shared" si="12"/>
        <v>2021</v>
      </c>
      <c r="D822" s="20" t="s">
        <v>26</v>
      </c>
      <c r="E822" s="23">
        <v>430.36734693877548</v>
      </c>
      <c r="F822" s="20" t="s">
        <v>46</v>
      </c>
      <c r="G822" s="20" t="s">
        <v>31</v>
      </c>
    </row>
    <row r="823" spans="1:7" x14ac:dyDescent="0.25">
      <c r="A823" s="20" t="s">
        <v>50</v>
      </c>
      <c r="B823" s="21">
        <v>44283</v>
      </c>
      <c r="C823" s="22">
        <f t="shared" si="12"/>
        <v>2021</v>
      </c>
      <c r="D823" s="20" t="s">
        <v>22</v>
      </c>
      <c r="E823" s="23">
        <v>297</v>
      </c>
      <c r="F823" s="20" t="s">
        <v>33</v>
      </c>
      <c r="G823" s="20" t="s">
        <v>39</v>
      </c>
    </row>
    <row r="824" spans="1:7" x14ac:dyDescent="0.25">
      <c r="A824" s="20" t="s">
        <v>25</v>
      </c>
      <c r="B824" s="21">
        <v>44284</v>
      </c>
      <c r="C824" s="22">
        <f t="shared" si="12"/>
        <v>2021</v>
      </c>
      <c r="D824" s="20" t="s">
        <v>26</v>
      </c>
      <c r="E824" s="23">
        <v>449.9591836734694</v>
      </c>
      <c r="F824" s="20" t="s">
        <v>46</v>
      </c>
      <c r="G824" s="20" t="s">
        <v>31</v>
      </c>
    </row>
    <row r="825" spans="1:7" x14ac:dyDescent="0.25">
      <c r="A825" s="20" t="s">
        <v>41</v>
      </c>
      <c r="B825" s="21">
        <v>44285</v>
      </c>
      <c r="C825" s="22">
        <f t="shared" si="12"/>
        <v>2021</v>
      </c>
      <c r="D825" s="20" t="s">
        <v>26</v>
      </c>
      <c r="E825" s="23">
        <v>275.59183673469386</v>
      </c>
      <c r="F825" s="20" t="s">
        <v>23</v>
      </c>
      <c r="G825" s="20" t="s">
        <v>37</v>
      </c>
    </row>
    <row r="826" spans="1:7" x14ac:dyDescent="0.25">
      <c r="A826" s="20" t="s">
        <v>30</v>
      </c>
      <c r="B826" s="21">
        <v>44286</v>
      </c>
      <c r="C826" s="22">
        <f t="shared" si="12"/>
        <v>2021</v>
      </c>
      <c r="D826" s="20" t="s">
        <v>22</v>
      </c>
      <c r="E826" s="23">
        <v>1500</v>
      </c>
      <c r="F826" s="20" t="s">
        <v>46</v>
      </c>
      <c r="G826" s="20" t="s">
        <v>29</v>
      </c>
    </row>
    <row r="827" spans="1:7" x14ac:dyDescent="0.25">
      <c r="A827" s="20"/>
      <c r="B827" s="21"/>
      <c r="C827" s="22"/>
      <c r="D827" s="20"/>
      <c r="E827" s="23"/>
      <c r="F827" s="20"/>
      <c r="G827" s="20"/>
    </row>
    <row r="828" spans="1:7" x14ac:dyDescent="0.25">
      <c r="A828" s="20"/>
      <c r="B828" s="21"/>
      <c r="C828" s="22"/>
      <c r="D828" s="20"/>
      <c r="E828" s="23"/>
      <c r="F828" s="20"/>
      <c r="G828" s="20"/>
    </row>
    <row r="831" spans="1:7" x14ac:dyDescent="0.25">
      <c r="A831" s="20"/>
      <c r="B831" s="21"/>
      <c r="C831" s="21"/>
      <c r="D831" s="20"/>
      <c r="E831" s="23"/>
      <c r="F831" s="20"/>
      <c r="G831" s="20"/>
    </row>
    <row r="832" spans="1:7" x14ac:dyDescent="0.25">
      <c r="A832" s="20"/>
      <c r="B832" s="21"/>
      <c r="C832" s="21"/>
      <c r="D832" s="20"/>
      <c r="E832" s="23"/>
      <c r="F832" s="20"/>
      <c r="G832" s="20"/>
    </row>
    <row r="833" spans="1:7" x14ac:dyDescent="0.25">
      <c r="A833" s="20"/>
      <c r="B833" s="21"/>
      <c r="C833" s="21"/>
      <c r="D833" s="20"/>
      <c r="E833" s="23"/>
      <c r="F833" s="20"/>
      <c r="G833" s="20"/>
    </row>
    <row r="834" spans="1:7" x14ac:dyDescent="0.25">
      <c r="A834" s="20"/>
      <c r="B834" s="21"/>
      <c r="C834" s="21"/>
      <c r="D834" s="20"/>
      <c r="E834" s="23"/>
      <c r="F834" s="20"/>
      <c r="G834" s="20"/>
    </row>
    <row r="835" spans="1:7" x14ac:dyDescent="0.25">
      <c r="A835" s="20"/>
      <c r="B835" s="21"/>
      <c r="C835" s="21"/>
      <c r="D835" s="20"/>
      <c r="E835" s="23"/>
      <c r="F835" s="20"/>
      <c r="G835" s="20"/>
    </row>
    <row r="836" spans="1:7" x14ac:dyDescent="0.25">
      <c r="A836" s="20"/>
      <c r="B836" s="21"/>
      <c r="C836" s="21"/>
      <c r="D836" s="20"/>
      <c r="E836" s="23"/>
      <c r="F836" s="20"/>
      <c r="G836" s="20"/>
    </row>
    <row r="837" spans="1:7" x14ac:dyDescent="0.25">
      <c r="A837" s="20"/>
      <c r="B837" s="21"/>
      <c r="C837" s="21"/>
      <c r="D837" s="20"/>
      <c r="E837" s="23"/>
      <c r="F837" s="20"/>
      <c r="G837" s="20"/>
    </row>
    <row r="838" spans="1:7" x14ac:dyDescent="0.25">
      <c r="A838" s="20"/>
      <c r="B838" s="21"/>
      <c r="C838" s="21"/>
      <c r="D838" s="20"/>
      <c r="E838" s="23"/>
      <c r="F838" s="20"/>
      <c r="G838" s="20"/>
    </row>
    <row r="839" spans="1:7" x14ac:dyDescent="0.25">
      <c r="A839" s="20"/>
      <c r="B839" s="21"/>
      <c r="C839" s="21"/>
      <c r="D839" s="20"/>
      <c r="E839" s="23"/>
      <c r="F839" s="20"/>
      <c r="G839" s="20"/>
    </row>
    <row r="840" spans="1:7" x14ac:dyDescent="0.25">
      <c r="A840" s="20"/>
      <c r="B840" s="21"/>
      <c r="C840" s="21"/>
      <c r="D840" s="20"/>
      <c r="E840" s="23"/>
      <c r="F840" s="20"/>
      <c r="G840" s="20"/>
    </row>
    <row r="841" spans="1:7" x14ac:dyDescent="0.25">
      <c r="A841" s="20"/>
      <c r="B841" s="21"/>
      <c r="C841" s="21"/>
      <c r="D841" s="20"/>
      <c r="E841" s="23"/>
      <c r="F841" s="20"/>
      <c r="G841" s="20"/>
    </row>
    <row r="842" spans="1:7" x14ac:dyDescent="0.25">
      <c r="A842" s="20"/>
      <c r="B842" s="21"/>
      <c r="C842" s="21"/>
      <c r="D842" s="20"/>
      <c r="E842" s="23"/>
      <c r="F842" s="20"/>
      <c r="G842" s="20"/>
    </row>
    <row r="843" spans="1:7" x14ac:dyDescent="0.25">
      <c r="A843" s="20"/>
      <c r="B843" s="21"/>
      <c r="C843" s="21"/>
      <c r="D843" s="20"/>
      <c r="E843" s="23"/>
      <c r="F843" s="20"/>
      <c r="G843" s="20"/>
    </row>
    <row r="844" spans="1:7" x14ac:dyDescent="0.25">
      <c r="A844" s="20"/>
      <c r="B844" s="21"/>
      <c r="C844" s="21"/>
      <c r="D844" s="20"/>
      <c r="E844" s="23"/>
      <c r="F844" s="20"/>
      <c r="G844" s="20"/>
    </row>
    <row r="845" spans="1:7" x14ac:dyDescent="0.25">
      <c r="A845" s="20"/>
      <c r="B845" s="21"/>
      <c r="C845" s="21"/>
      <c r="D845" s="20"/>
      <c r="E845" s="23"/>
      <c r="F845" s="20"/>
      <c r="G845" s="20"/>
    </row>
    <row r="846" spans="1:7" x14ac:dyDescent="0.25">
      <c r="A846" s="20"/>
      <c r="B846" s="21"/>
      <c r="C846" s="21"/>
      <c r="D846" s="20"/>
      <c r="E846" s="23"/>
      <c r="F846" s="20"/>
      <c r="G846" s="20"/>
    </row>
    <row r="847" spans="1:7" x14ac:dyDescent="0.25">
      <c r="A847" s="20"/>
      <c r="B847" s="21"/>
      <c r="C847" s="21"/>
      <c r="D847" s="20"/>
      <c r="E847" s="23"/>
      <c r="F847" s="20"/>
      <c r="G847" s="20"/>
    </row>
    <row r="848" spans="1:7" x14ac:dyDescent="0.25">
      <c r="A848" s="20"/>
      <c r="B848" s="21"/>
      <c r="C848" s="21"/>
      <c r="D848" s="20"/>
      <c r="E848" s="23"/>
      <c r="F848" s="20"/>
      <c r="G848" s="20"/>
    </row>
    <row r="849" spans="1:7" x14ac:dyDescent="0.25">
      <c r="A849" s="20"/>
      <c r="B849" s="21"/>
      <c r="C849" s="21"/>
      <c r="D849" s="20"/>
      <c r="E849" s="23"/>
      <c r="F849" s="20"/>
      <c r="G849" s="20"/>
    </row>
    <row r="850" spans="1:7" x14ac:dyDescent="0.25">
      <c r="A850" s="20"/>
      <c r="B850" s="21"/>
      <c r="C850" s="21"/>
      <c r="D850" s="20"/>
      <c r="E850" s="23"/>
      <c r="F850" s="20"/>
      <c r="G850" s="20"/>
    </row>
    <row r="851" spans="1:7" x14ac:dyDescent="0.25">
      <c r="A851" s="20"/>
      <c r="B851" s="21"/>
      <c r="C851" s="21"/>
      <c r="D851" s="20"/>
      <c r="E851" s="23"/>
      <c r="F851" s="20"/>
      <c r="G851" s="20"/>
    </row>
    <row r="852" spans="1:7" x14ac:dyDescent="0.25">
      <c r="A852" s="20"/>
      <c r="B852" s="21"/>
      <c r="C852" s="21"/>
      <c r="D852" s="20"/>
      <c r="E852" s="23"/>
      <c r="F852" s="20"/>
      <c r="G852" s="20"/>
    </row>
    <row r="853" spans="1:7" x14ac:dyDescent="0.25">
      <c r="A853" s="20"/>
      <c r="B853" s="21"/>
      <c r="C853" s="21"/>
      <c r="D853" s="20"/>
      <c r="E853" s="23"/>
      <c r="F853" s="20"/>
      <c r="G853" s="20"/>
    </row>
    <row r="854" spans="1:7" x14ac:dyDescent="0.25">
      <c r="A854" s="20"/>
      <c r="B854" s="21"/>
      <c r="C854" s="21"/>
      <c r="D854" s="20"/>
      <c r="E854" s="23"/>
      <c r="F854" s="20"/>
      <c r="G854" s="20"/>
    </row>
    <row r="855" spans="1:7" x14ac:dyDescent="0.25">
      <c r="A855" s="20"/>
      <c r="B855" s="21"/>
      <c r="C855" s="21"/>
      <c r="D855" s="20"/>
      <c r="E855" s="23"/>
      <c r="F855" s="20"/>
      <c r="G855" s="20"/>
    </row>
    <row r="856" spans="1:7" x14ac:dyDescent="0.25">
      <c r="A856" s="20"/>
      <c r="B856" s="21"/>
      <c r="C856" s="21"/>
      <c r="D856" s="20"/>
      <c r="E856" s="23"/>
      <c r="F856" s="20"/>
      <c r="G856" s="20"/>
    </row>
    <row r="857" spans="1:7" x14ac:dyDescent="0.25">
      <c r="A857" s="20"/>
      <c r="B857" s="21"/>
      <c r="C857" s="21"/>
      <c r="D857" s="20"/>
      <c r="E857" s="23"/>
      <c r="F857" s="20"/>
      <c r="G857" s="20"/>
    </row>
    <row r="858" spans="1:7" x14ac:dyDescent="0.25">
      <c r="A858" s="20"/>
      <c r="B858" s="21"/>
      <c r="C858" s="21"/>
      <c r="D858" s="20"/>
      <c r="E858" s="23"/>
      <c r="F858" s="20"/>
      <c r="G858" s="20"/>
    </row>
    <row r="859" spans="1:7" x14ac:dyDescent="0.25">
      <c r="A859" s="20"/>
      <c r="B859" s="21"/>
      <c r="C859" s="21"/>
      <c r="D859" s="20"/>
      <c r="E859" s="23"/>
      <c r="F859" s="20"/>
      <c r="G859" s="20"/>
    </row>
    <row r="860" spans="1:7" x14ac:dyDescent="0.25">
      <c r="A860" s="20"/>
      <c r="B860" s="21"/>
      <c r="C860" s="21"/>
      <c r="D860" s="20"/>
      <c r="E860" s="23"/>
      <c r="F860" s="20"/>
      <c r="G860" s="20"/>
    </row>
    <row r="861" spans="1:7" x14ac:dyDescent="0.25">
      <c r="A861" s="20"/>
      <c r="B861" s="21"/>
      <c r="C861" s="21"/>
      <c r="D861" s="20"/>
      <c r="E861" s="23"/>
      <c r="F861" s="20"/>
      <c r="G861" s="20"/>
    </row>
    <row r="862" spans="1:7" x14ac:dyDescent="0.25">
      <c r="A862" s="20"/>
      <c r="B862" s="21"/>
      <c r="C862" s="21"/>
      <c r="D862" s="20"/>
      <c r="E862" s="23"/>
      <c r="F862" s="20"/>
      <c r="G862" s="20"/>
    </row>
    <row r="863" spans="1:7" x14ac:dyDescent="0.25">
      <c r="A863" s="20"/>
      <c r="B863" s="21"/>
      <c r="C863" s="21"/>
      <c r="D863" s="20"/>
      <c r="E863" s="23"/>
      <c r="F863" s="20"/>
      <c r="G863" s="20"/>
    </row>
    <row r="864" spans="1:7" x14ac:dyDescent="0.25">
      <c r="A864" s="20"/>
      <c r="B864" s="21"/>
      <c r="C864" s="21"/>
      <c r="D864" s="20"/>
      <c r="E864" s="23"/>
      <c r="F864" s="20"/>
      <c r="G864" s="20"/>
    </row>
    <row r="865" spans="1:7" x14ac:dyDescent="0.25">
      <c r="A865" s="20"/>
      <c r="B865" s="21"/>
      <c r="C865" s="21"/>
      <c r="D865" s="20"/>
      <c r="E865" s="23"/>
      <c r="F865" s="20"/>
      <c r="G865" s="20"/>
    </row>
    <row r="866" spans="1:7" x14ac:dyDescent="0.25">
      <c r="A866" s="20"/>
      <c r="B866" s="21"/>
      <c r="C866" s="21"/>
      <c r="D866" s="20"/>
      <c r="E866" s="23"/>
      <c r="F866" s="20"/>
      <c r="G866" s="20"/>
    </row>
    <row r="867" spans="1:7" x14ac:dyDescent="0.25">
      <c r="A867" s="20"/>
      <c r="B867" s="21"/>
      <c r="C867" s="21"/>
      <c r="D867" s="20"/>
      <c r="E867" s="23"/>
      <c r="F867" s="20"/>
      <c r="G867" s="20"/>
    </row>
    <row r="868" spans="1:7" x14ac:dyDescent="0.25">
      <c r="A868" s="20"/>
      <c r="B868" s="21"/>
      <c r="C868" s="21"/>
      <c r="D868" s="20"/>
      <c r="E868" s="23"/>
      <c r="F868" s="20"/>
      <c r="G868" s="20"/>
    </row>
    <row r="869" spans="1:7" x14ac:dyDescent="0.25">
      <c r="A869" s="20"/>
      <c r="B869" s="21"/>
      <c r="C869" s="21"/>
      <c r="D869" s="20"/>
      <c r="E869" s="23"/>
      <c r="F869" s="20"/>
      <c r="G869" s="20"/>
    </row>
    <row r="870" spans="1:7" x14ac:dyDescent="0.25">
      <c r="A870" s="20"/>
      <c r="B870" s="21"/>
      <c r="C870" s="21"/>
      <c r="D870" s="20"/>
      <c r="E870" s="23"/>
      <c r="F870" s="20"/>
      <c r="G870" s="20"/>
    </row>
    <row r="871" spans="1:7" x14ac:dyDescent="0.25">
      <c r="A871" s="20"/>
      <c r="B871" s="21"/>
      <c r="C871" s="21"/>
      <c r="D871" s="20"/>
      <c r="E871" s="23"/>
      <c r="F871" s="20"/>
      <c r="G871" s="20"/>
    </row>
    <row r="872" spans="1:7" x14ac:dyDescent="0.25">
      <c r="A872" s="20"/>
      <c r="B872" s="21"/>
      <c r="C872" s="21"/>
      <c r="D872" s="20"/>
      <c r="E872" s="23"/>
      <c r="F872" s="20"/>
      <c r="G872" s="20"/>
    </row>
    <row r="873" spans="1:7" x14ac:dyDescent="0.25">
      <c r="A873" s="20"/>
      <c r="B873" s="21"/>
      <c r="C873" s="21"/>
      <c r="D873" s="20"/>
      <c r="E873" s="23"/>
      <c r="F873" s="20"/>
      <c r="G873" s="20"/>
    </row>
    <row r="874" spans="1:7" x14ac:dyDescent="0.25">
      <c r="A874" s="20"/>
      <c r="B874" s="21"/>
      <c r="C874" s="21"/>
      <c r="D874" s="20"/>
      <c r="E874" s="23"/>
      <c r="F874" s="20"/>
      <c r="G874" s="20"/>
    </row>
    <row r="875" spans="1:7" x14ac:dyDescent="0.25">
      <c r="A875" s="20"/>
      <c r="B875" s="21"/>
      <c r="C875" s="21"/>
      <c r="D875" s="20"/>
      <c r="E875" s="23"/>
      <c r="F875" s="20"/>
      <c r="G875" s="20"/>
    </row>
    <row r="876" spans="1:7" x14ac:dyDescent="0.25">
      <c r="A876" s="20"/>
      <c r="B876" s="21"/>
      <c r="C876" s="21"/>
      <c r="D876" s="20"/>
      <c r="E876" s="23"/>
      <c r="F876" s="20"/>
      <c r="G876" s="20"/>
    </row>
    <row r="877" spans="1:7" x14ac:dyDescent="0.25">
      <c r="A877" s="20"/>
      <c r="B877" s="21"/>
      <c r="C877" s="21"/>
      <c r="D877" s="20"/>
      <c r="E877" s="23"/>
      <c r="F877" s="20"/>
      <c r="G877" s="20"/>
    </row>
    <row r="878" spans="1:7" x14ac:dyDescent="0.25">
      <c r="A878" s="20"/>
      <c r="B878" s="21"/>
      <c r="C878" s="21"/>
      <c r="D878" s="20"/>
      <c r="E878" s="23"/>
      <c r="F878" s="20"/>
      <c r="G878" s="20"/>
    </row>
    <row r="879" spans="1:7" x14ac:dyDescent="0.25">
      <c r="A879" s="20"/>
      <c r="B879" s="21"/>
      <c r="C879" s="21"/>
      <c r="D879" s="20"/>
      <c r="E879" s="23"/>
      <c r="F879" s="20"/>
      <c r="G879" s="20"/>
    </row>
    <row r="880" spans="1:7" x14ac:dyDescent="0.25">
      <c r="A880" s="20"/>
      <c r="B880" s="21"/>
      <c r="C880" s="21"/>
      <c r="D880" s="20"/>
      <c r="E880" s="23"/>
      <c r="F880" s="20"/>
      <c r="G880" s="20"/>
    </row>
    <row r="881" spans="1:7" x14ac:dyDescent="0.25">
      <c r="A881" s="20"/>
      <c r="B881" s="21"/>
      <c r="C881" s="21"/>
      <c r="D881" s="20"/>
      <c r="E881" s="23"/>
      <c r="F881" s="20"/>
      <c r="G881" s="20"/>
    </row>
    <row r="882" spans="1:7" x14ac:dyDescent="0.25">
      <c r="A882" s="20"/>
      <c r="B882" s="21"/>
      <c r="C882" s="21"/>
      <c r="D882" s="20"/>
      <c r="E882" s="23"/>
      <c r="F882" s="20"/>
      <c r="G882" s="20"/>
    </row>
    <row r="883" spans="1:7" x14ac:dyDescent="0.25">
      <c r="A883" s="20"/>
      <c r="B883" s="21"/>
      <c r="C883" s="21"/>
      <c r="D883" s="20"/>
      <c r="E883" s="23"/>
      <c r="F883" s="20"/>
      <c r="G883" s="20"/>
    </row>
    <row r="884" spans="1:7" x14ac:dyDescent="0.25">
      <c r="A884" s="20"/>
      <c r="B884" s="21"/>
      <c r="C884" s="21"/>
      <c r="D884" s="20"/>
      <c r="E884" s="23"/>
      <c r="F884" s="20"/>
      <c r="G884" s="20"/>
    </row>
    <row r="885" spans="1:7" x14ac:dyDescent="0.25">
      <c r="A885" s="20"/>
      <c r="B885" s="21"/>
      <c r="C885" s="21"/>
      <c r="D885" s="20"/>
      <c r="E885" s="23"/>
      <c r="F885" s="20"/>
      <c r="G885" s="20"/>
    </row>
    <row r="886" spans="1:7" x14ac:dyDescent="0.25">
      <c r="A886" s="20"/>
      <c r="B886" s="21"/>
      <c r="C886" s="21"/>
      <c r="D886" s="20"/>
      <c r="E886" s="23"/>
      <c r="F886" s="20"/>
      <c r="G886" s="20"/>
    </row>
    <row r="887" spans="1:7" x14ac:dyDescent="0.25">
      <c r="A887" s="20"/>
      <c r="B887" s="21"/>
      <c r="C887" s="21"/>
      <c r="D887" s="20"/>
      <c r="E887" s="23"/>
      <c r="F887" s="20"/>
      <c r="G887" s="20"/>
    </row>
    <row r="888" spans="1:7" x14ac:dyDescent="0.25">
      <c r="B888" s="21"/>
      <c r="C888" s="21"/>
    </row>
    <row r="889" spans="1:7" x14ac:dyDescent="0.25">
      <c r="B889" s="21"/>
      <c r="C889" s="21"/>
    </row>
    <row r="890" spans="1:7" x14ac:dyDescent="0.25">
      <c r="B890" s="21"/>
      <c r="C890" s="21"/>
    </row>
    <row r="891" spans="1:7" x14ac:dyDescent="0.25">
      <c r="B891" s="21"/>
      <c r="C891" s="21"/>
    </row>
    <row r="892" spans="1:7" x14ac:dyDescent="0.25">
      <c r="B892" s="21"/>
      <c r="C892" s="21"/>
    </row>
    <row r="893" spans="1:7" x14ac:dyDescent="0.25">
      <c r="B893" s="21"/>
      <c r="C893" s="21"/>
    </row>
    <row r="894" spans="1:7" x14ac:dyDescent="0.25">
      <c r="B894" s="21"/>
      <c r="C894" s="21"/>
    </row>
    <row r="895" spans="1:7" x14ac:dyDescent="0.25">
      <c r="B895" s="21"/>
      <c r="C895" s="21"/>
    </row>
    <row r="896" spans="1:7" x14ac:dyDescent="0.25">
      <c r="B896" s="21"/>
      <c r="C896" s="21"/>
    </row>
    <row r="897" spans="2:3" x14ac:dyDescent="0.25">
      <c r="B897" s="21"/>
      <c r="C897" s="21"/>
    </row>
    <row r="898" spans="2:3" x14ac:dyDescent="0.25">
      <c r="B898" s="21"/>
      <c r="C898" s="21"/>
    </row>
    <row r="899" spans="2:3" x14ac:dyDescent="0.25">
      <c r="B899" s="21"/>
      <c r="C899" s="21"/>
    </row>
    <row r="900" spans="2:3" x14ac:dyDescent="0.25">
      <c r="B900" s="21"/>
      <c r="C900" s="21"/>
    </row>
    <row r="901" spans="2:3" x14ac:dyDescent="0.25">
      <c r="B901" s="21"/>
      <c r="C901" s="21"/>
    </row>
    <row r="902" spans="2:3" x14ac:dyDescent="0.25">
      <c r="B902" s="21"/>
      <c r="C902" s="21"/>
    </row>
    <row r="903" spans="2:3" x14ac:dyDescent="0.25">
      <c r="B903" s="21"/>
      <c r="C903" s="21"/>
    </row>
    <row r="904" spans="2:3" x14ac:dyDescent="0.25">
      <c r="B904" s="21"/>
      <c r="C904" s="21"/>
    </row>
    <row r="905" spans="2:3" x14ac:dyDescent="0.25">
      <c r="B905" s="21"/>
      <c r="C905" s="21"/>
    </row>
    <row r="906" spans="2:3" x14ac:dyDescent="0.25">
      <c r="B906" s="21"/>
      <c r="C906" s="21"/>
    </row>
    <row r="907" spans="2:3" x14ac:dyDescent="0.25">
      <c r="B907" s="21"/>
      <c r="C907" s="21"/>
    </row>
    <row r="908" spans="2:3" x14ac:dyDescent="0.25">
      <c r="B908" s="21"/>
      <c r="C908" s="21"/>
    </row>
    <row r="909" spans="2:3" x14ac:dyDescent="0.25">
      <c r="B909" s="21"/>
      <c r="C909" s="21"/>
    </row>
    <row r="910" spans="2:3" x14ac:dyDescent="0.25">
      <c r="B910" s="21"/>
      <c r="C910" s="21"/>
    </row>
    <row r="911" spans="2:3" x14ac:dyDescent="0.25">
      <c r="B911" s="21"/>
      <c r="C911" s="21"/>
    </row>
    <row r="912" spans="2:3" x14ac:dyDescent="0.25">
      <c r="B912" s="21"/>
      <c r="C912" s="21"/>
    </row>
    <row r="913" spans="2:3" x14ac:dyDescent="0.25">
      <c r="B913" s="21"/>
      <c r="C913" s="21"/>
    </row>
    <row r="914" spans="2:3" x14ac:dyDescent="0.25">
      <c r="B914" s="21"/>
      <c r="C914" s="21"/>
    </row>
    <row r="915" spans="2:3" x14ac:dyDescent="0.25">
      <c r="B915" s="21"/>
      <c r="C915" s="21"/>
    </row>
    <row r="916" spans="2:3" x14ac:dyDescent="0.25">
      <c r="B916" s="21"/>
      <c r="C916" s="21"/>
    </row>
    <row r="917" spans="2:3" x14ac:dyDescent="0.25">
      <c r="B917" s="21"/>
      <c r="C917" s="21"/>
    </row>
    <row r="918" spans="2:3" x14ac:dyDescent="0.25">
      <c r="B918" s="21"/>
      <c r="C918" s="21"/>
    </row>
    <row r="919" spans="2:3" x14ac:dyDescent="0.25">
      <c r="B919" s="21"/>
      <c r="C919" s="21"/>
    </row>
    <row r="920" spans="2:3" x14ac:dyDescent="0.25">
      <c r="B920" s="21"/>
      <c r="C920" s="21"/>
    </row>
    <row r="921" spans="2:3" x14ac:dyDescent="0.25">
      <c r="B921" s="21"/>
      <c r="C921" s="21"/>
    </row>
    <row r="922" spans="2:3" x14ac:dyDescent="0.25">
      <c r="B922" s="21"/>
      <c r="C922" s="21"/>
    </row>
    <row r="923" spans="2:3" x14ac:dyDescent="0.25">
      <c r="B923" s="21"/>
      <c r="C923" s="21"/>
    </row>
    <row r="924" spans="2:3" x14ac:dyDescent="0.25">
      <c r="B924" s="21"/>
      <c r="C924" s="21"/>
    </row>
    <row r="925" spans="2:3" x14ac:dyDescent="0.25">
      <c r="B925" s="21"/>
      <c r="C925" s="21"/>
    </row>
    <row r="926" spans="2:3" x14ac:dyDescent="0.25">
      <c r="B926" s="21"/>
      <c r="C926" s="21"/>
    </row>
    <row r="927" spans="2:3" x14ac:dyDescent="0.25">
      <c r="B927" s="21"/>
      <c r="C927" s="21"/>
    </row>
    <row r="928" spans="2:3" x14ac:dyDescent="0.25">
      <c r="B928" s="21"/>
      <c r="C928" s="21"/>
    </row>
    <row r="929" spans="2:3" x14ac:dyDescent="0.25">
      <c r="B929" s="21"/>
      <c r="C929" s="21"/>
    </row>
    <row r="930" spans="2:3" x14ac:dyDescent="0.25">
      <c r="B930" s="21"/>
      <c r="C930" s="21"/>
    </row>
    <row r="931" spans="2:3" x14ac:dyDescent="0.25">
      <c r="B931" s="21"/>
      <c r="C931" s="21"/>
    </row>
    <row r="932" spans="2:3" x14ac:dyDescent="0.25">
      <c r="B932" s="21"/>
      <c r="C932" s="21"/>
    </row>
    <row r="933" spans="2:3" x14ac:dyDescent="0.25">
      <c r="B933" s="21"/>
      <c r="C933" s="21"/>
    </row>
    <row r="934" spans="2:3" x14ac:dyDescent="0.25">
      <c r="B934" s="21"/>
      <c r="C934" s="21"/>
    </row>
    <row r="935" spans="2:3" x14ac:dyDescent="0.25">
      <c r="B935" s="21"/>
      <c r="C935" s="21"/>
    </row>
    <row r="936" spans="2:3" x14ac:dyDescent="0.25">
      <c r="B936" s="21"/>
      <c r="C936" s="21"/>
    </row>
    <row r="937" spans="2:3" x14ac:dyDescent="0.25">
      <c r="B937" s="21"/>
      <c r="C937" s="21"/>
    </row>
    <row r="938" spans="2:3" x14ac:dyDescent="0.25">
      <c r="B938" s="21"/>
      <c r="C938" s="21"/>
    </row>
    <row r="939" spans="2:3" x14ac:dyDescent="0.25">
      <c r="B939" s="21"/>
      <c r="C939" s="21"/>
    </row>
    <row r="940" spans="2:3" x14ac:dyDescent="0.25">
      <c r="B940" s="21"/>
      <c r="C940" s="21"/>
    </row>
    <row r="941" spans="2:3" x14ac:dyDescent="0.25">
      <c r="B941" s="21"/>
      <c r="C941" s="21"/>
    </row>
    <row r="942" spans="2:3" x14ac:dyDescent="0.25">
      <c r="B942" s="21"/>
      <c r="C942" s="21"/>
    </row>
    <row r="943" spans="2:3" x14ac:dyDescent="0.25">
      <c r="B943" s="21"/>
      <c r="C943" s="21"/>
    </row>
    <row r="944" spans="2:3" x14ac:dyDescent="0.25">
      <c r="B944" s="21"/>
      <c r="C944" s="21"/>
    </row>
    <row r="945" spans="2:3" x14ac:dyDescent="0.25">
      <c r="B945" s="21"/>
      <c r="C945" s="21"/>
    </row>
    <row r="946" spans="2:3" x14ac:dyDescent="0.25">
      <c r="B946" s="21"/>
      <c r="C946" s="21"/>
    </row>
    <row r="947" spans="2:3" x14ac:dyDescent="0.25">
      <c r="B947" s="21"/>
      <c r="C947" s="21"/>
    </row>
    <row r="948" spans="2:3" x14ac:dyDescent="0.25">
      <c r="B948" s="21"/>
      <c r="C948" s="21"/>
    </row>
    <row r="949" spans="2:3" x14ac:dyDescent="0.25">
      <c r="B949" s="21"/>
      <c r="C949" s="21"/>
    </row>
    <row r="950" spans="2:3" x14ac:dyDescent="0.25">
      <c r="B950" s="21"/>
      <c r="C950" s="21"/>
    </row>
    <row r="951" spans="2:3" x14ac:dyDescent="0.25">
      <c r="B951" s="21"/>
      <c r="C951" s="21"/>
    </row>
    <row r="952" spans="2:3" x14ac:dyDescent="0.25">
      <c r="B952" s="21"/>
      <c r="C952" s="21"/>
    </row>
    <row r="953" spans="2:3" x14ac:dyDescent="0.25">
      <c r="B953" s="21"/>
      <c r="C953" s="21"/>
    </row>
    <row r="954" spans="2:3" x14ac:dyDescent="0.25">
      <c r="B954" s="21"/>
      <c r="C954" s="21"/>
    </row>
    <row r="955" spans="2:3" x14ac:dyDescent="0.25">
      <c r="B955" s="21"/>
      <c r="C955" s="21"/>
    </row>
    <row r="956" spans="2:3" x14ac:dyDescent="0.25">
      <c r="B956" s="21"/>
      <c r="C956" s="21"/>
    </row>
    <row r="957" spans="2:3" x14ac:dyDescent="0.25">
      <c r="B957" s="21"/>
      <c r="C957" s="21"/>
    </row>
    <row r="958" spans="2:3" x14ac:dyDescent="0.25">
      <c r="B958" s="21"/>
      <c r="C958" s="21"/>
    </row>
    <row r="959" spans="2:3" x14ac:dyDescent="0.25">
      <c r="B959" s="21"/>
      <c r="C959" s="21"/>
    </row>
    <row r="960" spans="2:3" x14ac:dyDescent="0.25">
      <c r="B960" s="21"/>
      <c r="C960" s="21"/>
    </row>
    <row r="961" spans="2:3" x14ac:dyDescent="0.25">
      <c r="B961" s="21"/>
      <c r="C961" s="21"/>
    </row>
    <row r="962" spans="2:3" x14ac:dyDescent="0.25">
      <c r="B962" s="21"/>
      <c r="C962" s="21"/>
    </row>
    <row r="963" spans="2:3" x14ac:dyDescent="0.25">
      <c r="B963" s="21"/>
      <c r="C963" s="21"/>
    </row>
    <row r="964" spans="2:3" x14ac:dyDescent="0.25">
      <c r="B964" s="21"/>
      <c r="C964" s="21"/>
    </row>
    <row r="965" spans="2:3" x14ac:dyDescent="0.25">
      <c r="B965" s="21"/>
      <c r="C965" s="21"/>
    </row>
    <row r="966" spans="2:3" x14ac:dyDescent="0.25">
      <c r="B966" s="21"/>
      <c r="C966" s="21"/>
    </row>
    <row r="967" spans="2:3" x14ac:dyDescent="0.25">
      <c r="B967" s="21"/>
      <c r="C967" s="21"/>
    </row>
    <row r="968" spans="2:3" x14ac:dyDescent="0.25">
      <c r="B968" s="21"/>
      <c r="C968" s="21"/>
    </row>
    <row r="969" spans="2:3" x14ac:dyDescent="0.25">
      <c r="B969" s="21"/>
      <c r="C969" s="21"/>
    </row>
    <row r="970" spans="2:3" x14ac:dyDescent="0.25">
      <c r="B970" s="21"/>
      <c r="C970" s="21"/>
    </row>
    <row r="971" spans="2:3" x14ac:dyDescent="0.25">
      <c r="B971" s="21"/>
      <c r="C971" s="21"/>
    </row>
    <row r="972" spans="2:3" x14ac:dyDescent="0.25">
      <c r="B972" s="21"/>
      <c r="C972" s="21"/>
    </row>
    <row r="973" spans="2:3" x14ac:dyDescent="0.25">
      <c r="B973" s="21"/>
      <c r="C973" s="21"/>
    </row>
    <row r="974" spans="2:3" x14ac:dyDescent="0.25">
      <c r="B974" s="21"/>
      <c r="C974" s="21"/>
    </row>
    <row r="975" spans="2:3" x14ac:dyDescent="0.25">
      <c r="B975" s="21"/>
      <c r="C975" s="21"/>
    </row>
    <row r="976" spans="2:3" x14ac:dyDescent="0.25">
      <c r="B976" s="21"/>
      <c r="C976" s="21"/>
    </row>
    <row r="977" spans="2:3" x14ac:dyDescent="0.25">
      <c r="B977" s="21"/>
      <c r="C977" s="21"/>
    </row>
    <row r="978" spans="2:3" x14ac:dyDescent="0.25">
      <c r="B978" s="21"/>
      <c r="C978" s="21"/>
    </row>
    <row r="979" spans="2:3" x14ac:dyDescent="0.25">
      <c r="B979" s="21"/>
      <c r="C979" s="21"/>
    </row>
    <row r="980" spans="2:3" x14ac:dyDescent="0.25">
      <c r="B980" s="21"/>
      <c r="C980" s="21"/>
    </row>
    <row r="981" spans="2:3" x14ac:dyDescent="0.25">
      <c r="B981" s="21"/>
      <c r="C981" s="21"/>
    </row>
    <row r="982" spans="2:3" x14ac:dyDescent="0.25">
      <c r="B982" s="21"/>
      <c r="C982" s="21"/>
    </row>
    <row r="983" spans="2:3" x14ac:dyDescent="0.25">
      <c r="B983" s="21"/>
      <c r="C983" s="21"/>
    </row>
    <row r="984" spans="2:3" x14ac:dyDescent="0.25">
      <c r="B984" s="21"/>
      <c r="C984" s="21"/>
    </row>
    <row r="985" spans="2:3" x14ac:dyDescent="0.25">
      <c r="B985" s="21"/>
      <c r="C985" s="21"/>
    </row>
    <row r="986" spans="2:3" x14ac:dyDescent="0.25">
      <c r="B986" s="21"/>
      <c r="C986" s="21"/>
    </row>
    <row r="987" spans="2:3" x14ac:dyDescent="0.25">
      <c r="B987" s="21"/>
      <c r="C987" s="21"/>
    </row>
    <row r="988" spans="2:3" x14ac:dyDescent="0.25">
      <c r="B988" s="21"/>
      <c r="C988" s="21"/>
    </row>
    <row r="989" spans="2:3" x14ac:dyDescent="0.25">
      <c r="B989" s="21"/>
      <c r="C989" s="21"/>
    </row>
    <row r="990" spans="2:3" x14ac:dyDescent="0.25">
      <c r="B990" s="21"/>
      <c r="C990" s="21"/>
    </row>
    <row r="991" spans="2:3" x14ac:dyDescent="0.25">
      <c r="B991" s="21"/>
      <c r="C991" s="21"/>
    </row>
    <row r="992" spans="2:3" x14ac:dyDescent="0.25">
      <c r="B992" s="21"/>
      <c r="C992" s="21"/>
    </row>
    <row r="993" spans="2:3" x14ac:dyDescent="0.25">
      <c r="B993" s="21"/>
      <c r="C993" s="21"/>
    </row>
    <row r="994" spans="2:3" x14ac:dyDescent="0.25">
      <c r="B994" s="21"/>
      <c r="C994" s="21"/>
    </row>
    <row r="995" spans="2:3" x14ac:dyDescent="0.25">
      <c r="B995" s="21"/>
      <c r="C995" s="21"/>
    </row>
    <row r="996" spans="2:3" x14ac:dyDescent="0.25">
      <c r="B996" s="21"/>
      <c r="C996" s="21"/>
    </row>
    <row r="997" spans="2:3" x14ac:dyDescent="0.25">
      <c r="B997" s="21"/>
      <c r="C997" s="21"/>
    </row>
    <row r="998" spans="2:3" x14ac:dyDescent="0.25">
      <c r="B998" s="21"/>
      <c r="C998" s="21"/>
    </row>
    <row r="999" spans="2:3" x14ac:dyDescent="0.25">
      <c r="B999" s="21"/>
      <c r="C999" s="21"/>
    </row>
    <row r="1000" spans="2:3" x14ac:dyDescent="0.25">
      <c r="B1000" s="21"/>
      <c r="C1000" s="21"/>
    </row>
    <row r="1001" spans="2:3" x14ac:dyDescent="0.25">
      <c r="B1001" s="21"/>
      <c r="C1001" s="21"/>
    </row>
    <row r="1002" spans="2:3" x14ac:dyDescent="0.25">
      <c r="B1002" s="21"/>
      <c r="C1002" s="21"/>
    </row>
    <row r="1003" spans="2:3" x14ac:dyDescent="0.25">
      <c r="B1003" s="21"/>
      <c r="C1003" s="21"/>
    </row>
    <row r="1004" spans="2:3" x14ac:dyDescent="0.25">
      <c r="B1004" s="21"/>
      <c r="C1004" s="21"/>
    </row>
    <row r="1005" spans="2:3" x14ac:dyDescent="0.25">
      <c r="B1005" s="21"/>
      <c r="C1005" s="21"/>
    </row>
    <row r="1006" spans="2:3" x14ac:dyDescent="0.25">
      <c r="B1006" s="21"/>
      <c r="C1006" s="21"/>
    </row>
    <row r="1007" spans="2:3" x14ac:dyDescent="0.25">
      <c r="B1007" s="21"/>
      <c r="C1007" s="21"/>
    </row>
    <row r="1008" spans="2:3" x14ac:dyDescent="0.25">
      <c r="B1008" s="21"/>
      <c r="C1008" s="21"/>
    </row>
    <row r="1009" spans="2:3" x14ac:dyDescent="0.25">
      <c r="B1009" s="21"/>
      <c r="C1009" s="21"/>
    </row>
    <row r="1010" spans="2:3" x14ac:dyDescent="0.25">
      <c r="B1010" s="21"/>
      <c r="C1010" s="21"/>
    </row>
    <row r="1011" spans="2:3" x14ac:dyDescent="0.25">
      <c r="B1011" s="21"/>
      <c r="C1011" s="21"/>
    </row>
    <row r="1012" spans="2:3" x14ac:dyDescent="0.25">
      <c r="B1012" s="21"/>
      <c r="C1012" s="21"/>
    </row>
    <row r="1013" spans="2:3" x14ac:dyDescent="0.25">
      <c r="B1013" s="21"/>
      <c r="C1013" s="21"/>
    </row>
    <row r="1014" spans="2:3" x14ac:dyDescent="0.25">
      <c r="B1014" s="21"/>
      <c r="C1014" s="21"/>
    </row>
    <row r="1015" spans="2:3" x14ac:dyDescent="0.25">
      <c r="B1015" s="21"/>
      <c r="C1015" s="21"/>
    </row>
    <row r="1016" spans="2:3" x14ac:dyDescent="0.25">
      <c r="B1016" s="21"/>
      <c r="C1016" s="21"/>
    </row>
    <row r="1017" spans="2:3" x14ac:dyDescent="0.25">
      <c r="B1017" s="21"/>
      <c r="C1017" s="21"/>
    </row>
    <row r="1018" spans="2:3" x14ac:dyDescent="0.25">
      <c r="B1018" s="21"/>
      <c r="C1018" s="21"/>
    </row>
    <row r="1019" spans="2:3" x14ac:dyDescent="0.25">
      <c r="B1019" s="21"/>
      <c r="C1019" s="21"/>
    </row>
    <row r="1020" spans="2:3" x14ac:dyDescent="0.25">
      <c r="B1020" s="21"/>
      <c r="C1020" s="21"/>
    </row>
    <row r="1021" spans="2:3" x14ac:dyDescent="0.25">
      <c r="B1021" s="21"/>
      <c r="C1021" s="21"/>
    </row>
    <row r="1022" spans="2:3" x14ac:dyDescent="0.25">
      <c r="B1022" s="21"/>
      <c r="C1022" s="21"/>
    </row>
    <row r="1023" spans="2:3" x14ac:dyDescent="0.25">
      <c r="B1023" s="21"/>
      <c r="C1023" s="21"/>
    </row>
    <row r="1024" spans="2:3" x14ac:dyDescent="0.25">
      <c r="B1024" s="21"/>
      <c r="C1024" s="21"/>
    </row>
    <row r="1025" spans="2:3" x14ac:dyDescent="0.25">
      <c r="B1025" s="21"/>
      <c r="C1025" s="21"/>
    </row>
    <row r="1026" spans="2:3" x14ac:dyDescent="0.25">
      <c r="B1026" s="21"/>
      <c r="C1026" s="21"/>
    </row>
    <row r="1027" spans="2:3" x14ac:dyDescent="0.25">
      <c r="B1027" s="21"/>
      <c r="C1027" s="21"/>
    </row>
    <row r="1028" spans="2:3" x14ac:dyDescent="0.25">
      <c r="B1028" s="21"/>
      <c r="C1028" s="21"/>
    </row>
    <row r="1029" spans="2:3" x14ac:dyDescent="0.25">
      <c r="B1029" s="21"/>
      <c r="C1029" s="21"/>
    </row>
    <row r="1030" spans="2:3" x14ac:dyDescent="0.25">
      <c r="B1030" s="21"/>
      <c r="C1030" s="21"/>
    </row>
    <row r="1031" spans="2:3" x14ac:dyDescent="0.25">
      <c r="B1031" s="21"/>
      <c r="C1031" s="21"/>
    </row>
    <row r="1032" spans="2:3" x14ac:dyDescent="0.25">
      <c r="B1032" s="21"/>
      <c r="C1032" s="21"/>
    </row>
    <row r="1033" spans="2:3" x14ac:dyDescent="0.25">
      <c r="B1033" s="21"/>
      <c r="C1033" s="21"/>
    </row>
    <row r="1034" spans="2:3" x14ac:dyDescent="0.25">
      <c r="B1034" s="21"/>
      <c r="C1034" s="21"/>
    </row>
    <row r="1035" spans="2:3" x14ac:dyDescent="0.25">
      <c r="B1035" s="21"/>
      <c r="C1035" s="21"/>
    </row>
    <row r="1036" spans="2:3" x14ac:dyDescent="0.25">
      <c r="B1036" s="21"/>
      <c r="C1036" s="21"/>
    </row>
    <row r="1037" spans="2:3" x14ac:dyDescent="0.25">
      <c r="B1037" s="21"/>
      <c r="C1037" s="21"/>
    </row>
    <row r="1038" spans="2:3" x14ac:dyDescent="0.25">
      <c r="B1038" s="21"/>
      <c r="C1038" s="21"/>
    </row>
    <row r="1039" spans="2:3" x14ac:dyDescent="0.25">
      <c r="B1039" s="21"/>
      <c r="C1039" s="21"/>
    </row>
    <row r="1040" spans="2:3" x14ac:dyDescent="0.25">
      <c r="B1040" s="21"/>
      <c r="C1040" s="21"/>
    </row>
    <row r="1041" spans="2:3" x14ac:dyDescent="0.25">
      <c r="B1041" s="21"/>
      <c r="C1041" s="21"/>
    </row>
    <row r="1042" spans="2:3" x14ac:dyDescent="0.25">
      <c r="B1042" s="21"/>
      <c r="C1042" s="21"/>
    </row>
    <row r="1043" spans="2:3" x14ac:dyDescent="0.25">
      <c r="B1043" s="21"/>
      <c r="C1043" s="21"/>
    </row>
    <row r="1044" spans="2:3" x14ac:dyDescent="0.25">
      <c r="B1044" s="21"/>
      <c r="C1044" s="21"/>
    </row>
    <row r="1045" spans="2:3" x14ac:dyDescent="0.25">
      <c r="B1045" s="21"/>
      <c r="C1045" s="21"/>
    </row>
    <row r="1046" spans="2:3" x14ac:dyDescent="0.25">
      <c r="B1046" s="21"/>
      <c r="C1046" s="21"/>
    </row>
    <row r="1047" spans="2:3" x14ac:dyDescent="0.25">
      <c r="B1047" s="21"/>
      <c r="C1047" s="21"/>
    </row>
    <row r="1048" spans="2:3" x14ac:dyDescent="0.25">
      <c r="B1048" s="21"/>
      <c r="C1048" s="21"/>
    </row>
    <row r="1049" spans="2:3" x14ac:dyDescent="0.25">
      <c r="B1049" s="21"/>
      <c r="C1049" s="21"/>
    </row>
    <row r="1050" spans="2:3" x14ac:dyDescent="0.25">
      <c r="B1050" s="21"/>
      <c r="C1050" s="21"/>
    </row>
    <row r="1051" spans="2:3" x14ac:dyDescent="0.25">
      <c r="B1051" s="21"/>
      <c r="C1051" s="21"/>
    </row>
    <row r="1052" spans="2:3" x14ac:dyDescent="0.25">
      <c r="B1052" s="21"/>
      <c r="C1052" s="21"/>
    </row>
    <row r="1053" spans="2:3" x14ac:dyDescent="0.25">
      <c r="B1053" s="21"/>
      <c r="C1053" s="21"/>
    </row>
    <row r="1054" spans="2:3" x14ac:dyDescent="0.25">
      <c r="B1054" s="21"/>
      <c r="C1054" s="21"/>
    </row>
    <row r="1055" spans="2:3" x14ac:dyDescent="0.25">
      <c r="B1055" s="21"/>
      <c r="C1055" s="21"/>
    </row>
    <row r="1056" spans="2:3" x14ac:dyDescent="0.25">
      <c r="B1056" s="21"/>
      <c r="C1056" s="21"/>
    </row>
    <row r="1057" spans="2:3" x14ac:dyDescent="0.25">
      <c r="B1057" s="21"/>
      <c r="C1057" s="21"/>
    </row>
    <row r="1058" spans="2:3" x14ac:dyDescent="0.25">
      <c r="B1058" s="21"/>
      <c r="C1058" s="21"/>
    </row>
    <row r="1059" spans="2:3" x14ac:dyDescent="0.25">
      <c r="B1059" s="21"/>
      <c r="C1059" s="21"/>
    </row>
    <row r="1060" spans="2:3" x14ac:dyDescent="0.25">
      <c r="B1060" s="21"/>
      <c r="C1060" s="21"/>
    </row>
    <row r="1061" spans="2:3" x14ac:dyDescent="0.25">
      <c r="B1061" s="21"/>
      <c r="C1061" s="21"/>
    </row>
    <row r="1062" spans="2:3" x14ac:dyDescent="0.25">
      <c r="B1062" s="21"/>
      <c r="C1062" s="21"/>
    </row>
    <row r="1063" spans="2:3" x14ac:dyDescent="0.25">
      <c r="B1063" s="21"/>
      <c r="C1063" s="21"/>
    </row>
    <row r="1064" spans="2:3" x14ac:dyDescent="0.25">
      <c r="B1064" s="21"/>
      <c r="C1064" s="21"/>
    </row>
    <row r="1065" spans="2:3" x14ac:dyDescent="0.25">
      <c r="B1065" s="21"/>
      <c r="C1065" s="21"/>
    </row>
    <row r="1066" spans="2:3" x14ac:dyDescent="0.25">
      <c r="B1066" s="21"/>
      <c r="C1066" s="21"/>
    </row>
    <row r="1067" spans="2:3" x14ac:dyDescent="0.25">
      <c r="B1067" s="21"/>
      <c r="C1067" s="21"/>
    </row>
    <row r="1068" spans="2:3" x14ac:dyDescent="0.25">
      <c r="B1068" s="21"/>
      <c r="C1068" s="21"/>
    </row>
    <row r="1069" spans="2:3" x14ac:dyDescent="0.25">
      <c r="B1069" s="21"/>
      <c r="C1069" s="21"/>
    </row>
    <row r="1070" spans="2:3" x14ac:dyDescent="0.25">
      <c r="B1070" s="21"/>
      <c r="C1070" s="21"/>
    </row>
    <row r="1071" spans="2:3" x14ac:dyDescent="0.25">
      <c r="B1071" s="21"/>
      <c r="C1071" s="21"/>
    </row>
    <row r="1072" spans="2:3" x14ac:dyDescent="0.25">
      <c r="B1072" s="21"/>
      <c r="C1072" s="2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zoomScale="90" zoomScaleNormal="90" workbookViewId="0">
      <selection activeCell="E1" sqref="E1"/>
    </sheetView>
  </sheetViews>
  <sheetFormatPr defaultRowHeight="15" x14ac:dyDescent="0.25"/>
  <sheetData>
    <row r="1" spans="1:17" s="24" customFormat="1" ht="18.75" x14ac:dyDescent="0.25">
      <c r="A1" s="25" t="s">
        <v>62</v>
      </c>
      <c r="D1" s="35" t="s">
        <v>17</v>
      </c>
      <c r="E1" s="41">
        <v>2020</v>
      </c>
    </row>
    <row r="3" spans="1:17" x14ac:dyDescent="0.25">
      <c r="A3" t="s">
        <v>58</v>
      </c>
      <c r="D3" t="s">
        <v>83</v>
      </c>
      <c r="E3" t="s">
        <v>85</v>
      </c>
      <c r="F3" t="s">
        <v>86</v>
      </c>
      <c r="L3" s="35" t="s">
        <v>17</v>
      </c>
    </row>
    <row r="4" spans="1:17" x14ac:dyDescent="0.25">
      <c r="A4" t="s">
        <v>59</v>
      </c>
      <c r="D4" s="34">
        <v>23396.661654135332</v>
      </c>
      <c r="E4" s="33">
        <v>35</v>
      </c>
      <c r="F4" s="34">
        <v>668.47604726100951</v>
      </c>
      <c r="L4" s="36">
        <v>2019</v>
      </c>
      <c r="M4" s="36">
        <v>2020</v>
      </c>
      <c r="N4" s="36">
        <v>2021</v>
      </c>
    </row>
    <row r="5" spans="1:17" x14ac:dyDescent="0.25">
      <c r="A5" t="s">
        <v>60</v>
      </c>
      <c r="K5" t="s">
        <v>83</v>
      </c>
      <c r="L5" s="34">
        <v>18515.930802280425</v>
      </c>
      <c r="M5" s="34">
        <v>23396.661654135332</v>
      </c>
      <c r="N5" s="34">
        <v>4448.6165413533836</v>
      </c>
    </row>
    <row r="6" spans="1:17" x14ac:dyDescent="0.25">
      <c r="A6" t="s">
        <v>61</v>
      </c>
    </row>
    <row r="7" spans="1:17" x14ac:dyDescent="0.25">
      <c r="K7" t="s">
        <v>99</v>
      </c>
      <c r="L7" t="s">
        <v>100</v>
      </c>
      <c r="M7" s="40">
        <f>M5/L5-1</f>
        <v>0.26359630007116874</v>
      </c>
      <c r="N7" s="40">
        <f>N5/M5-1</f>
        <v>-0.80986105594397495</v>
      </c>
    </row>
    <row r="11" spans="1:17" s="24" customFormat="1" ht="18.75" x14ac:dyDescent="0.25">
      <c r="A11" s="25" t="s">
        <v>52</v>
      </c>
      <c r="B11" s="26"/>
      <c r="C11" s="26"/>
      <c r="D11"/>
      <c r="E11"/>
      <c r="F11"/>
      <c r="G11" s="25" t="s">
        <v>53</v>
      </c>
      <c r="H11" s="26"/>
      <c r="I11" s="26"/>
      <c r="J11" s="26"/>
      <c r="L11" s="26"/>
      <c r="M11" s="25" t="s">
        <v>55</v>
      </c>
      <c r="N11" s="26"/>
      <c r="O11" s="26"/>
      <c r="P11" s="26"/>
      <c r="Q11" s="25"/>
    </row>
    <row r="15" spans="1:17" x14ac:dyDescent="0.25">
      <c r="A15" s="35" t="s">
        <v>15</v>
      </c>
      <c r="B15" t="s">
        <v>83</v>
      </c>
      <c r="G15" s="35" t="s">
        <v>18</v>
      </c>
      <c r="H15" t="s">
        <v>83</v>
      </c>
      <c r="M15" s="35" t="s">
        <v>14</v>
      </c>
      <c r="N15" t="s">
        <v>83</v>
      </c>
    </row>
    <row r="16" spans="1:17" x14ac:dyDescent="0.25">
      <c r="A16" t="s">
        <v>28</v>
      </c>
      <c r="B16" s="34">
        <v>3804.3157894736842</v>
      </c>
      <c r="G16" t="s">
        <v>22</v>
      </c>
      <c r="H16" s="34">
        <v>19052</v>
      </c>
      <c r="M16" t="s">
        <v>34</v>
      </c>
      <c r="N16" s="34">
        <v>7570.8045112781956</v>
      </c>
    </row>
    <row r="17" spans="1:14" x14ac:dyDescent="0.25">
      <c r="A17" t="s">
        <v>50</v>
      </c>
      <c r="B17" s="34">
        <v>3093</v>
      </c>
      <c r="G17" t="s">
        <v>26</v>
      </c>
      <c r="H17" s="34">
        <v>4344.6616541353396</v>
      </c>
      <c r="M17" t="s">
        <v>23</v>
      </c>
      <c r="N17" s="34">
        <v>6290.7067669172939</v>
      </c>
    </row>
    <row r="18" spans="1:14" x14ac:dyDescent="0.25">
      <c r="A18" t="s">
        <v>41</v>
      </c>
      <c r="B18" s="34">
        <v>2889</v>
      </c>
      <c r="G18" t="s">
        <v>87</v>
      </c>
      <c r="H18" s="34">
        <v>23396.66165413534</v>
      </c>
      <c r="M18" t="s">
        <v>33</v>
      </c>
      <c r="N18" s="34">
        <v>4753.1127819548874</v>
      </c>
    </row>
    <row r="19" spans="1:14" x14ac:dyDescent="0.25">
      <c r="A19" t="s">
        <v>44</v>
      </c>
      <c r="B19" s="34">
        <v>2303.4661654135339</v>
      </c>
      <c r="M19" t="s">
        <v>40</v>
      </c>
      <c r="N19" s="34">
        <v>2867.2556390977443</v>
      </c>
    </row>
    <row r="20" spans="1:14" x14ac:dyDescent="0.25">
      <c r="A20" t="s">
        <v>30</v>
      </c>
      <c r="B20" s="34">
        <v>1986.2706766917292</v>
      </c>
      <c r="M20" t="s">
        <v>46</v>
      </c>
      <c r="N20" s="34">
        <v>1914.781954887218</v>
      </c>
    </row>
    <row r="21" spans="1:14" x14ac:dyDescent="0.25">
      <c r="A21" t="s">
        <v>36</v>
      </c>
      <c r="B21" s="34">
        <v>1801</v>
      </c>
      <c r="M21" t="s">
        <v>87</v>
      </c>
      <c r="N21" s="34">
        <v>23396.661654135336</v>
      </c>
    </row>
    <row r="22" spans="1:14" x14ac:dyDescent="0.25">
      <c r="A22" t="s">
        <v>43</v>
      </c>
      <c r="B22" s="34">
        <v>1665.3684210526317</v>
      </c>
    </row>
    <row r="23" spans="1:14" x14ac:dyDescent="0.25">
      <c r="A23" t="s">
        <v>38</v>
      </c>
      <c r="B23" s="34">
        <v>1556.3157894736842</v>
      </c>
    </row>
    <row r="24" spans="1:14" x14ac:dyDescent="0.25">
      <c r="A24" t="s">
        <v>45</v>
      </c>
      <c r="B24" s="34">
        <v>1442.5488721804511</v>
      </c>
    </row>
    <row r="25" spans="1:14" x14ac:dyDescent="0.25">
      <c r="A25" t="s">
        <v>49</v>
      </c>
      <c r="B25" s="34">
        <v>916.63909774436092</v>
      </c>
    </row>
    <row r="26" spans="1:14" x14ac:dyDescent="0.25">
      <c r="A26" t="s">
        <v>25</v>
      </c>
      <c r="B26" s="34">
        <v>804</v>
      </c>
    </row>
    <row r="27" spans="1:14" x14ac:dyDescent="0.25">
      <c r="A27" t="s">
        <v>47</v>
      </c>
      <c r="B27" s="34">
        <v>506.46616541353387</v>
      </c>
    </row>
    <row r="28" spans="1:14" x14ac:dyDescent="0.25">
      <c r="A28" t="s">
        <v>48</v>
      </c>
      <c r="B28" s="34">
        <v>350.67669172932335</v>
      </c>
    </row>
    <row r="29" spans="1:14" x14ac:dyDescent="0.25">
      <c r="A29" t="s">
        <v>32</v>
      </c>
      <c r="B29" s="34">
        <v>277.59398496240601</v>
      </c>
    </row>
    <row r="30" spans="1:14" x14ac:dyDescent="0.25">
      <c r="A30" t="s">
        <v>87</v>
      </c>
      <c r="B30" s="34">
        <v>23396.66165413534</v>
      </c>
    </row>
    <row r="36" spans="1:14" ht="18.75" x14ac:dyDescent="0.25">
      <c r="K36" s="25" t="s">
        <v>54</v>
      </c>
    </row>
    <row r="37" spans="1:14" s="24" customFormat="1" ht="18.75" x14ac:dyDescent="0.25">
      <c r="A37" s="25" t="s">
        <v>56</v>
      </c>
      <c r="K37"/>
      <c r="L37"/>
    </row>
    <row r="40" spans="1:14" x14ac:dyDescent="0.25">
      <c r="K40" s="35" t="s">
        <v>83</v>
      </c>
      <c r="L40" s="35" t="s">
        <v>17</v>
      </c>
    </row>
    <row r="41" spans="1:14" x14ac:dyDescent="0.25">
      <c r="A41" s="35" t="s">
        <v>17</v>
      </c>
      <c r="B41" s="35" t="s">
        <v>16</v>
      </c>
      <c r="C41" t="s">
        <v>83</v>
      </c>
      <c r="D41" t="s">
        <v>84</v>
      </c>
      <c r="K41" s="35" t="s">
        <v>16</v>
      </c>
      <c r="L41" s="36">
        <v>2019</v>
      </c>
      <c r="M41" s="36">
        <v>2020</v>
      </c>
      <c r="N41" s="36">
        <v>2021</v>
      </c>
    </row>
    <row r="42" spans="1:14" x14ac:dyDescent="0.25">
      <c r="A42" s="36">
        <v>2020</v>
      </c>
      <c r="B42" s="37" t="s">
        <v>88</v>
      </c>
      <c r="C42" s="34">
        <v>3472.812030075188</v>
      </c>
      <c r="D42" s="34">
        <v>3472.812030075188</v>
      </c>
      <c r="K42" s="37" t="s">
        <v>88</v>
      </c>
      <c r="L42" s="34">
        <v>2996.5102040816328</v>
      </c>
      <c r="M42" s="34">
        <v>3472.812030075188</v>
      </c>
      <c r="N42" s="34">
        <v>809.17293233082705</v>
      </c>
    </row>
    <row r="43" spans="1:14" x14ac:dyDescent="0.25">
      <c r="A43" s="36">
        <v>2020</v>
      </c>
      <c r="B43" s="37" t="s">
        <v>89</v>
      </c>
      <c r="C43" s="34">
        <v>2029.0827067669172</v>
      </c>
      <c r="D43" s="34">
        <v>2029.0827067669172</v>
      </c>
      <c r="K43" s="37" t="s">
        <v>89</v>
      </c>
      <c r="L43" s="34">
        <v>2029.5510204081631</v>
      </c>
      <c r="M43" s="34">
        <v>2029.0827067669172</v>
      </c>
      <c r="N43" s="34">
        <v>539.8496240601504</v>
      </c>
    </row>
    <row r="44" spans="1:14" x14ac:dyDescent="0.25">
      <c r="A44" s="36">
        <v>2020</v>
      </c>
      <c r="B44" s="37" t="s">
        <v>90</v>
      </c>
      <c r="C44" s="34">
        <v>1608</v>
      </c>
      <c r="D44" s="34">
        <v>1608</v>
      </c>
      <c r="K44" s="37" t="s">
        <v>90</v>
      </c>
      <c r="L44" s="34">
        <v>1636</v>
      </c>
      <c r="M44" s="34">
        <v>1608</v>
      </c>
      <c r="N44" s="34">
        <v>3099.593984962406</v>
      </c>
    </row>
    <row r="45" spans="1:14" x14ac:dyDescent="0.25">
      <c r="A45" s="36">
        <v>2020</v>
      </c>
      <c r="B45" s="37" t="s">
        <v>91</v>
      </c>
      <c r="C45" s="34">
        <v>1884.9248120300751</v>
      </c>
      <c r="D45" s="34">
        <v>1884.9248120300751</v>
      </c>
      <c r="K45" s="37" t="s">
        <v>91</v>
      </c>
      <c r="L45" s="34">
        <v>767.64285714285711</v>
      </c>
      <c r="M45" s="34">
        <v>1884.9248120300751</v>
      </c>
      <c r="N45" s="34"/>
    </row>
    <row r="46" spans="1:14" x14ac:dyDescent="0.25">
      <c r="A46" s="36">
        <v>2020</v>
      </c>
      <c r="B46" s="37" t="s">
        <v>75</v>
      </c>
      <c r="C46" s="34">
        <v>1677</v>
      </c>
      <c r="D46" s="34">
        <v>1677</v>
      </c>
      <c r="K46" s="37" t="s">
        <v>75</v>
      </c>
      <c r="L46" s="34">
        <v>616</v>
      </c>
      <c r="M46" s="34">
        <v>1677</v>
      </c>
      <c r="N46" s="34"/>
    </row>
    <row r="47" spans="1:14" x14ac:dyDescent="0.25">
      <c r="A47" s="36">
        <v>2020</v>
      </c>
      <c r="B47" s="37" t="s">
        <v>93</v>
      </c>
      <c r="C47" s="34">
        <v>3380.593984962406</v>
      </c>
      <c r="D47" s="34">
        <v>3380.593984962406</v>
      </c>
      <c r="K47" s="37" t="s">
        <v>92</v>
      </c>
      <c r="L47" s="34">
        <v>241.31868131868131</v>
      </c>
      <c r="M47" s="34"/>
      <c r="N47" s="34"/>
    </row>
    <row r="48" spans="1:14" x14ac:dyDescent="0.25">
      <c r="A48" s="36">
        <v>2020</v>
      </c>
      <c r="B48" s="37" t="s">
        <v>94</v>
      </c>
      <c r="C48" s="34">
        <v>2827</v>
      </c>
      <c r="D48" s="34">
        <v>2827</v>
      </c>
      <c r="K48" s="37" t="s">
        <v>93</v>
      </c>
      <c r="L48" s="34">
        <v>2564.6923076923076</v>
      </c>
      <c r="M48" s="34">
        <v>3380.593984962406</v>
      </c>
      <c r="N48" s="34"/>
    </row>
    <row r="49" spans="1:14" x14ac:dyDescent="0.25">
      <c r="A49" s="36">
        <v>2020</v>
      </c>
      <c r="B49" s="37" t="s">
        <v>95</v>
      </c>
      <c r="C49" s="34">
        <v>1944.4661654135339</v>
      </c>
      <c r="D49" s="34">
        <v>1944.4661654135339</v>
      </c>
      <c r="K49" s="37" t="s">
        <v>94</v>
      </c>
      <c r="L49" s="34">
        <v>2001</v>
      </c>
      <c r="M49" s="34">
        <v>2827</v>
      </c>
      <c r="N49" s="34"/>
    </row>
    <row r="50" spans="1:14" x14ac:dyDescent="0.25">
      <c r="A50" s="36">
        <v>2020</v>
      </c>
      <c r="B50" s="37" t="s">
        <v>96</v>
      </c>
      <c r="C50" s="34">
        <v>2703.3383458646617</v>
      </c>
      <c r="D50" s="34">
        <v>2703.3383458646617</v>
      </c>
      <c r="K50" s="37" t="s">
        <v>95</v>
      </c>
      <c r="L50" s="34">
        <v>830.38461538461536</v>
      </c>
      <c r="M50" s="34">
        <v>1944.4661654135339</v>
      </c>
      <c r="N50" s="34"/>
    </row>
    <row r="51" spans="1:14" x14ac:dyDescent="0.25">
      <c r="A51" s="36">
        <v>2020</v>
      </c>
      <c r="B51" s="37" t="s">
        <v>97</v>
      </c>
      <c r="C51" s="34">
        <v>211</v>
      </c>
      <c r="D51" s="34">
        <v>211</v>
      </c>
      <c r="K51" s="37" t="s">
        <v>96</v>
      </c>
      <c r="L51" s="34">
        <v>2029.2747252747254</v>
      </c>
      <c r="M51" s="34">
        <v>2703.3383458646617</v>
      </c>
      <c r="N51" s="34"/>
    </row>
    <row r="52" spans="1:14" x14ac:dyDescent="0.25">
      <c r="A52" s="36">
        <v>2020</v>
      </c>
      <c r="B52" s="37" t="s">
        <v>98</v>
      </c>
      <c r="C52" s="34">
        <v>1658.4436090225563</v>
      </c>
      <c r="D52" s="34">
        <v>1658.4436090225563</v>
      </c>
      <c r="K52" s="37" t="s">
        <v>97</v>
      </c>
      <c r="L52" s="34">
        <v>677</v>
      </c>
      <c r="M52" s="34">
        <v>211</v>
      </c>
      <c r="N52" s="34"/>
    </row>
    <row r="53" spans="1:14" x14ac:dyDescent="0.25">
      <c r="K53" s="37" t="s">
        <v>98</v>
      </c>
      <c r="L53" s="34">
        <v>2126.5563909774437</v>
      </c>
      <c r="M53" s="34">
        <v>1658.4436090225563</v>
      </c>
      <c r="N53" s="34"/>
    </row>
    <row r="54" spans="1:14" x14ac:dyDescent="0.25">
      <c r="K54" s="37" t="s">
        <v>87</v>
      </c>
      <c r="L54" s="34">
        <v>18515.930802280425</v>
      </c>
      <c r="M54" s="34">
        <v>23396.66165413534</v>
      </c>
      <c r="N54" s="34">
        <v>4448.6165413533836</v>
      </c>
    </row>
  </sheetData>
  <pageMargins left="0.7" right="0.7" top="0.75" bottom="0.75" header="0.3" footer="0.3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showGridLines="0" zoomScale="85" zoomScaleNormal="85" workbookViewId="0">
      <selection activeCell="Z13" sqref="Z13"/>
    </sheetView>
  </sheetViews>
  <sheetFormatPr defaultRowHeight="15" x14ac:dyDescent="0.25"/>
  <cols>
    <col min="1" max="1" width="3" customWidth="1"/>
    <col min="7" max="7" width="7.28515625" customWidth="1"/>
    <col min="8" max="8" width="7.5703125" customWidth="1"/>
    <col min="13" max="13" width="7.28515625" customWidth="1"/>
    <col min="14" max="14" width="7.5703125" customWidth="1"/>
    <col min="19" max="19" width="7.28515625" customWidth="1"/>
    <col min="20" max="23" width="8.42578125" customWidth="1"/>
    <col min="24" max="24" width="7.7109375" customWidth="1"/>
    <col min="25" max="25" width="4.140625" customWidth="1"/>
  </cols>
  <sheetData>
    <row r="1" spans="1:25" ht="46.5" x14ac:dyDescent="0.7">
      <c r="A1" s="27"/>
      <c r="B1" s="49" t="s">
        <v>57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spans="1:25" ht="26.85" customHeight="1" x14ac:dyDescent="0.5">
      <c r="A2" s="27"/>
      <c r="B2" s="32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5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 spans="1:25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</row>
    <row r="5" spans="1:25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</row>
    <row r="6" spans="1:25" ht="10.35" customHeight="1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s="39" customFormat="1" ht="22.9" customHeight="1" x14ac:dyDescent="0.3">
      <c r="A7" s="38"/>
      <c r="B7" s="53" t="str">
        <f>Сводные!A3</f>
        <v>Продажи за год, млн ₽</v>
      </c>
      <c r="C7" s="53"/>
      <c r="D7" s="53"/>
      <c r="E7" s="53"/>
      <c r="F7" s="53"/>
      <c r="G7" s="38"/>
      <c r="H7" s="53" t="str">
        <f>Сводные!A4</f>
        <v>Изменение за год</v>
      </c>
      <c r="I7" s="53"/>
      <c r="J7" s="53"/>
      <c r="K7" s="53"/>
      <c r="L7" s="53"/>
      <c r="M7" s="38"/>
      <c r="N7" s="53" t="str">
        <f>Сводные!A5</f>
        <v>Количество сделок</v>
      </c>
      <c r="O7" s="53"/>
      <c r="P7" s="53"/>
      <c r="Q7" s="53"/>
      <c r="R7" s="53"/>
      <c r="S7" s="38"/>
      <c r="T7" s="53" t="str">
        <f>Сводные!A6</f>
        <v>Средний чек, ₽</v>
      </c>
      <c r="U7" s="53"/>
      <c r="V7" s="53"/>
      <c r="W7" s="53"/>
      <c r="X7" s="53"/>
      <c r="Y7" s="38"/>
    </row>
    <row r="8" spans="1:25" ht="15.95" customHeight="1" x14ac:dyDescent="0.25">
      <c r="A8" s="28"/>
      <c r="B8" s="29"/>
      <c r="C8" s="52">
        <f>Сводные!D4/1000</f>
        <v>23.396661654135332</v>
      </c>
      <c r="D8" s="52"/>
      <c r="E8" s="52"/>
      <c r="F8" s="50"/>
      <c r="G8" s="51"/>
      <c r="H8" s="50"/>
      <c r="I8" s="54">
        <f>IFERROR(HLOOKUP(Сводные!E1,Сводные!K4:N7,4,0),"выберите один год")</f>
        <v>0.26359630007116874</v>
      </c>
      <c r="J8" s="54"/>
      <c r="K8" s="54"/>
      <c r="L8" s="50"/>
      <c r="M8" s="51"/>
      <c r="N8" s="50"/>
      <c r="O8" s="55">
        <f>Сводные!E4</f>
        <v>35</v>
      </c>
      <c r="P8" s="55"/>
      <c r="Q8" s="55"/>
      <c r="R8" s="50"/>
      <c r="S8" s="51"/>
      <c r="T8" s="50"/>
      <c r="U8" s="56">
        <f>Сводные!F4</f>
        <v>668.47604726100951</v>
      </c>
      <c r="V8" s="55"/>
      <c r="W8" s="55"/>
      <c r="X8" s="29"/>
      <c r="Y8" s="28"/>
    </row>
    <row r="9" spans="1:25" ht="15.95" customHeight="1" x14ac:dyDescent="0.25">
      <c r="A9" s="28"/>
      <c r="B9" s="29"/>
      <c r="C9" s="52"/>
      <c r="D9" s="52"/>
      <c r="E9" s="52"/>
      <c r="F9" s="50"/>
      <c r="G9" s="51"/>
      <c r="H9" s="50"/>
      <c r="I9" s="54"/>
      <c r="J9" s="54"/>
      <c r="K9" s="54"/>
      <c r="L9" s="50"/>
      <c r="M9" s="51"/>
      <c r="N9" s="50"/>
      <c r="O9" s="55"/>
      <c r="P9" s="55"/>
      <c r="Q9" s="55"/>
      <c r="R9" s="50"/>
      <c r="S9" s="51"/>
      <c r="T9" s="50"/>
      <c r="U9" s="55"/>
      <c r="V9" s="55"/>
      <c r="W9" s="55"/>
      <c r="X9" s="29"/>
      <c r="Y9" s="28"/>
    </row>
    <row r="10" spans="1:25" ht="15.95" customHeight="1" x14ac:dyDescent="0.25">
      <c r="A10" s="28"/>
      <c r="B10" s="29"/>
      <c r="C10" s="52"/>
      <c r="D10" s="52"/>
      <c r="E10" s="52"/>
      <c r="F10" s="50"/>
      <c r="G10" s="51"/>
      <c r="H10" s="50"/>
      <c r="I10" s="54"/>
      <c r="J10" s="54"/>
      <c r="K10" s="54"/>
      <c r="L10" s="50"/>
      <c r="M10" s="51"/>
      <c r="N10" s="50"/>
      <c r="O10" s="55"/>
      <c r="P10" s="55"/>
      <c r="Q10" s="55"/>
      <c r="R10" s="50"/>
      <c r="S10" s="51"/>
      <c r="T10" s="50"/>
      <c r="U10" s="55"/>
      <c r="V10" s="55"/>
      <c r="W10" s="55"/>
      <c r="X10" s="29"/>
      <c r="Y10" s="28"/>
    </row>
    <row r="11" spans="1:25" ht="15.95" customHeight="1" x14ac:dyDescent="0.25">
      <c r="A11" s="28"/>
      <c r="B11" s="29"/>
      <c r="C11" s="52"/>
      <c r="D11" s="52"/>
      <c r="E11" s="52"/>
      <c r="F11" s="50"/>
      <c r="G11" s="51"/>
      <c r="H11" s="50"/>
      <c r="I11" s="54"/>
      <c r="J11" s="54"/>
      <c r="K11" s="54"/>
      <c r="L11" s="50"/>
      <c r="M11" s="51"/>
      <c r="N11" s="50"/>
      <c r="O11" s="55"/>
      <c r="P11" s="55"/>
      <c r="Q11" s="55"/>
      <c r="R11" s="50"/>
      <c r="S11" s="51"/>
      <c r="T11" s="50"/>
      <c r="U11" s="55"/>
      <c r="V11" s="55"/>
      <c r="W11" s="55"/>
      <c r="X11" s="29"/>
      <c r="Y11" s="28"/>
    </row>
    <row r="12" spans="1:25" x14ac:dyDescent="0.25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</row>
    <row r="13" spans="1:25" x14ac:dyDescent="0.2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</row>
    <row r="14" spans="1:25" x14ac:dyDescent="0.25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</row>
    <row r="15" spans="1:25" ht="18.399999999999999" customHeight="1" x14ac:dyDescent="0.2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</row>
    <row r="16" spans="1:25" ht="18.399999999999999" customHeight="1" x14ac:dyDescent="0.2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</row>
    <row r="17" spans="1:25" ht="18.399999999999999" customHeight="1" x14ac:dyDescent="0.25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</row>
    <row r="18" spans="1:25" x14ac:dyDescent="0.2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</row>
    <row r="19" spans="1:25" x14ac:dyDescent="0.25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 spans="1:25" x14ac:dyDescent="0.25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 spans="1:25" x14ac:dyDescent="0.25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</row>
    <row r="22" spans="1:25" x14ac:dyDescent="0.2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x14ac:dyDescent="0.2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25" x14ac:dyDescent="0.25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spans="1:25" x14ac:dyDescent="0.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25" x14ac:dyDescent="0.25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 x14ac:dyDescent="0.25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spans="1:25" x14ac:dyDescent="0.25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9"/>
      <c r="R28" s="29"/>
      <c r="S28" s="29"/>
      <c r="T28" s="29"/>
      <c r="U28" s="29"/>
      <c r="V28" s="29"/>
      <c r="W28" s="29"/>
      <c r="X28" s="29"/>
      <c r="Y28" s="28"/>
    </row>
    <row r="29" spans="1:25" ht="18.75" x14ac:dyDescent="0.3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42"/>
      <c r="R29" s="29"/>
      <c r="S29" s="29"/>
      <c r="T29" s="29"/>
      <c r="U29" s="29"/>
      <c r="V29" s="29"/>
      <c r="W29" s="29"/>
      <c r="X29" s="29"/>
      <c r="Y29" s="28"/>
    </row>
    <row r="30" spans="1:25" x14ac:dyDescent="0.25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9"/>
      <c r="R30" s="47"/>
      <c r="S30" s="48">
        <v>2019</v>
      </c>
      <c r="T30" s="48">
        <v>2020</v>
      </c>
      <c r="U30" s="48">
        <v>2021</v>
      </c>
      <c r="V30" s="48" t="str">
        <f>"'20 vs '19"</f>
        <v>'20 vs '19</v>
      </c>
      <c r="W30" s="48" t="s">
        <v>70</v>
      </c>
      <c r="X30" s="30"/>
      <c r="Y30" s="28"/>
    </row>
    <row r="31" spans="1:25" ht="13.35" customHeight="1" x14ac:dyDescent="0.25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44">
        <v>1</v>
      </c>
      <c r="R31" s="43" t="s">
        <v>71</v>
      </c>
      <c r="S31" s="45">
        <f>IFERROR(GETPIVOTDATA("Продажи (тыс. руб)",Сводные!$K$40,"День",$Q31,"Год",S$30),0)</f>
        <v>2996.5102040816328</v>
      </c>
      <c r="T31" s="45">
        <f>IFERROR(GETPIVOTDATA("Продажи (тыс. руб)",Сводные!$K$40,"День",$Q31,"Год",T$30),0)</f>
        <v>3472.812030075188</v>
      </c>
      <c r="U31" s="45">
        <f>IFERROR(GETPIVOTDATA("Продажи (тыс. руб)",Сводные!$K$40,"День",$Q31,"Год",U$30),0)</f>
        <v>809.17293233082705</v>
      </c>
      <c r="V31" s="46">
        <f>IF(OR(S31=0,T31=0),"-",IFERROR(T31/S31-1,"-"))</f>
        <v>0.15895217888621604</v>
      </c>
      <c r="W31" s="46">
        <f>IF(OR(T31=0,U31=0),"-",IFERROR(U31/T31-1,"-"))</f>
        <v>-0.76699777433294947</v>
      </c>
      <c r="X31" s="31"/>
      <c r="Y31" s="28"/>
    </row>
    <row r="32" spans="1:25" ht="13.35" customHeight="1" x14ac:dyDescent="0.25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44">
        <v>2</v>
      </c>
      <c r="R32" s="43" t="s">
        <v>72</v>
      </c>
      <c r="S32" s="45">
        <f>IFERROR(GETPIVOTDATA("Продажи (тыс. руб)",Сводные!$K$40,"День",$Q32,"Год",S$30),0)</f>
        <v>2029.5510204081631</v>
      </c>
      <c r="T32" s="45">
        <f>IFERROR(GETPIVOTDATA("Продажи (тыс. руб)",Сводные!$K$40,"День",$Q32,"Год",T$30),0)</f>
        <v>2029.0827067669172</v>
      </c>
      <c r="U32" s="45">
        <f>IFERROR(GETPIVOTDATA("Продажи (тыс. руб)",Сводные!$K$40,"День",$Q32,"Год",U$30),0)</f>
        <v>539.8496240601504</v>
      </c>
      <c r="V32" s="46">
        <f t="shared" ref="V32:V42" si="0">IF(OR(S32=0,T32=0),"-",IFERROR(T32/S32-1,"-"))</f>
        <v>-2.307474099132456E-4</v>
      </c>
      <c r="W32" s="46">
        <f t="shared" ref="W32:W42" si="1">IF(OR(T32=0,U32=0),"-",IFERROR(U32/T32-1,"-"))</f>
        <v>-0.73394400225295331</v>
      </c>
      <c r="X32" s="31"/>
      <c r="Y32" s="28"/>
    </row>
    <row r="33" spans="1:25" ht="13.35" customHeight="1" x14ac:dyDescent="0.25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44">
        <v>3</v>
      </c>
      <c r="R33" s="43" t="s">
        <v>73</v>
      </c>
      <c r="S33" s="45">
        <f>IFERROR(GETPIVOTDATA("Продажи (тыс. руб)",Сводные!$K$40,"День",$Q33,"Год",S$30),0)</f>
        <v>1636</v>
      </c>
      <c r="T33" s="45">
        <f>IFERROR(GETPIVOTDATA("Продажи (тыс. руб)",Сводные!$K$40,"День",$Q33,"Год",T$30),0)</f>
        <v>1608</v>
      </c>
      <c r="U33" s="45">
        <f>IFERROR(GETPIVOTDATA("Продажи (тыс. руб)",Сводные!$K$40,"День",$Q33,"Год",U$30),0)</f>
        <v>3099.593984962406</v>
      </c>
      <c r="V33" s="46">
        <f t="shared" si="0"/>
        <v>-1.7114914425427896E-2</v>
      </c>
      <c r="W33" s="46">
        <f t="shared" si="1"/>
        <v>0.92760819960348639</v>
      </c>
      <c r="X33" s="31"/>
      <c r="Y33" s="28"/>
    </row>
    <row r="34" spans="1:25" ht="13.35" customHeight="1" x14ac:dyDescent="0.2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44">
        <v>4</v>
      </c>
      <c r="R34" s="43" t="s">
        <v>74</v>
      </c>
      <c r="S34" s="45">
        <f>IFERROR(GETPIVOTDATA("Продажи (тыс. руб)",Сводные!$K$40,"День",$Q34,"Год",S$30),0)</f>
        <v>767.64285714285711</v>
      </c>
      <c r="T34" s="45">
        <f>IFERROR(GETPIVOTDATA("Продажи (тыс. руб)",Сводные!$K$40,"День",$Q34,"Год",T$30),0)</f>
        <v>1884.9248120300751</v>
      </c>
      <c r="U34" s="45">
        <f>IFERROR(GETPIVOTDATA("Продажи (тыс. руб)",Сводные!$K$40,"День",$Q34,"Год",U$30),0)</f>
        <v>0</v>
      </c>
      <c r="V34" s="46">
        <f t="shared" si="0"/>
        <v>1.4554710494483163</v>
      </c>
      <c r="W34" s="46" t="str">
        <f t="shared" si="1"/>
        <v>-</v>
      </c>
      <c r="X34" s="31"/>
      <c r="Y34" s="28"/>
    </row>
    <row r="35" spans="1:25" ht="13.35" customHeight="1" x14ac:dyDescent="0.2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44">
        <v>5</v>
      </c>
      <c r="R35" s="43" t="s">
        <v>75</v>
      </c>
      <c r="S35" s="45">
        <f>IFERROR(GETPIVOTDATA("Продажи (тыс. руб)",Сводные!$K$40,"День",$Q35,"Год",S$30),0)</f>
        <v>616</v>
      </c>
      <c r="T35" s="45">
        <f>IFERROR(GETPIVOTDATA("Продажи (тыс. руб)",Сводные!$K$40,"День",$Q35,"Год",T$30),0)</f>
        <v>1677</v>
      </c>
      <c r="U35" s="45">
        <f>IFERROR(GETPIVOTDATA("Продажи (тыс. руб)",Сводные!$K$40,"День",$Q35,"Год",U$30),0)</f>
        <v>0</v>
      </c>
      <c r="V35" s="46">
        <f t="shared" si="0"/>
        <v>1.7224025974025974</v>
      </c>
      <c r="W35" s="46" t="str">
        <f t="shared" si="1"/>
        <v>-</v>
      </c>
      <c r="X35" s="31"/>
      <c r="Y35" s="28"/>
    </row>
    <row r="36" spans="1:25" ht="13.35" customHeight="1" x14ac:dyDescent="0.2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44">
        <v>6</v>
      </c>
      <c r="R36" s="43" t="s">
        <v>76</v>
      </c>
      <c r="S36" s="45">
        <f>IFERROR(GETPIVOTDATA("Продажи (тыс. руб)",Сводные!$K$40,"День",$Q36,"Год",S$30),0)</f>
        <v>241.31868131868131</v>
      </c>
      <c r="T36" s="45">
        <f>IFERROR(GETPIVOTDATA("Продажи (тыс. руб)",Сводные!$K$40,"День",$Q36,"Год",T$30),0)</f>
        <v>0</v>
      </c>
      <c r="U36" s="45">
        <f>IFERROR(GETPIVOTDATA("Продажи (тыс. руб)",Сводные!$K$40,"День",$Q36,"Год",U$30),0)</f>
        <v>0</v>
      </c>
      <c r="V36" s="46" t="str">
        <f t="shared" si="0"/>
        <v>-</v>
      </c>
      <c r="W36" s="46" t="str">
        <f t="shared" si="1"/>
        <v>-</v>
      </c>
      <c r="X36" s="31"/>
      <c r="Y36" s="28"/>
    </row>
    <row r="37" spans="1:25" ht="13.35" customHeight="1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44">
        <v>7</v>
      </c>
      <c r="R37" s="43" t="s">
        <v>77</v>
      </c>
      <c r="S37" s="45">
        <f>IFERROR(GETPIVOTDATA("Продажи (тыс. руб)",Сводные!$K$40,"День",$Q37,"Год",S$30),0)</f>
        <v>2564.6923076923076</v>
      </c>
      <c r="T37" s="45">
        <f>IFERROR(GETPIVOTDATA("Продажи (тыс. руб)",Сводные!$K$40,"День",$Q37,"Год",T$30),0)</f>
        <v>3380.593984962406</v>
      </c>
      <c r="U37" s="45">
        <f>IFERROR(GETPIVOTDATA("Продажи (тыс. руб)",Сводные!$K$40,"День",$Q37,"Год",U$30),0)</f>
        <v>0</v>
      </c>
      <c r="V37" s="46">
        <f t="shared" si="0"/>
        <v>0.3181284845838841</v>
      </c>
      <c r="W37" s="46" t="str">
        <f t="shared" si="1"/>
        <v>-</v>
      </c>
      <c r="X37" s="31"/>
      <c r="Y37" s="28"/>
    </row>
    <row r="38" spans="1:25" ht="13.35" customHeight="1" x14ac:dyDescent="0.2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44">
        <v>8</v>
      </c>
      <c r="R38" s="43" t="s">
        <v>78</v>
      </c>
      <c r="S38" s="45">
        <f>IFERROR(GETPIVOTDATA("Продажи (тыс. руб)",Сводные!$K$40,"День",$Q38,"Год",S$30),0)</f>
        <v>2001</v>
      </c>
      <c r="T38" s="45">
        <f>IFERROR(GETPIVOTDATA("Продажи (тыс. руб)",Сводные!$K$40,"День",$Q38,"Год",T$30),0)</f>
        <v>2827</v>
      </c>
      <c r="U38" s="45">
        <f>IFERROR(GETPIVOTDATA("Продажи (тыс. руб)",Сводные!$K$40,"День",$Q38,"Год",U$30),0)</f>
        <v>0</v>
      </c>
      <c r="V38" s="46">
        <f t="shared" si="0"/>
        <v>0.41279360319840075</v>
      </c>
      <c r="W38" s="46" t="str">
        <f t="shared" si="1"/>
        <v>-</v>
      </c>
      <c r="X38" s="31"/>
      <c r="Y38" s="28"/>
    </row>
    <row r="39" spans="1:25" ht="13.35" customHeight="1" x14ac:dyDescent="0.2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44">
        <v>9</v>
      </c>
      <c r="R39" s="43" t="s">
        <v>79</v>
      </c>
      <c r="S39" s="45">
        <f>IFERROR(GETPIVOTDATA("Продажи (тыс. руб)",Сводные!$K$40,"День",$Q39,"Год",S$30),0)</f>
        <v>830.38461538461536</v>
      </c>
      <c r="T39" s="45">
        <f>IFERROR(GETPIVOTDATA("Продажи (тыс. руб)",Сводные!$K$40,"День",$Q39,"Год",T$30),0)</f>
        <v>1944.4661654135339</v>
      </c>
      <c r="U39" s="45">
        <f>IFERROR(GETPIVOTDATA("Продажи (тыс. руб)",Сводные!$K$40,"День",$Q39,"Год",U$30),0)</f>
        <v>0</v>
      </c>
      <c r="V39" s="46">
        <f t="shared" si="0"/>
        <v>1.3416452200440889</v>
      </c>
      <c r="W39" s="46" t="str">
        <f t="shared" si="1"/>
        <v>-</v>
      </c>
      <c r="X39" s="31"/>
      <c r="Y39" s="28"/>
    </row>
    <row r="40" spans="1:25" ht="13.35" customHeight="1" x14ac:dyDescent="0.2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44">
        <v>10</v>
      </c>
      <c r="R40" s="43" t="s">
        <v>80</v>
      </c>
      <c r="S40" s="45">
        <f>IFERROR(GETPIVOTDATA("Продажи (тыс. руб)",Сводные!$K$40,"День",$Q40,"Год",S$30),0)</f>
        <v>2029.2747252747254</v>
      </c>
      <c r="T40" s="45">
        <f>IFERROR(GETPIVOTDATA("Продажи (тыс. руб)",Сводные!$K$40,"День",$Q40,"Год",T$30),0)</f>
        <v>2703.3383458646617</v>
      </c>
      <c r="U40" s="45">
        <f>IFERROR(GETPIVOTDATA("Продажи (тыс. руб)",Сводные!$K$40,"День",$Q40,"Год",U$30),0)</f>
        <v>0</v>
      </c>
      <c r="V40" s="46">
        <f t="shared" si="0"/>
        <v>0.33216972162242886</v>
      </c>
      <c r="W40" s="46" t="str">
        <f t="shared" si="1"/>
        <v>-</v>
      </c>
      <c r="X40" s="31"/>
      <c r="Y40" s="28"/>
    </row>
    <row r="41" spans="1:25" ht="13.35" customHeight="1" x14ac:dyDescent="0.2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44">
        <v>11</v>
      </c>
      <c r="R41" s="43" t="s">
        <v>81</v>
      </c>
      <c r="S41" s="45">
        <f>IFERROR(GETPIVOTDATA("Продажи (тыс. руб)",Сводные!$K$40,"День",$Q41,"Год",S$30),0)</f>
        <v>677</v>
      </c>
      <c r="T41" s="45">
        <f>IFERROR(GETPIVOTDATA("Продажи (тыс. руб)",Сводные!$K$40,"День",$Q41,"Год",T$30),0)</f>
        <v>211</v>
      </c>
      <c r="U41" s="45">
        <f>IFERROR(GETPIVOTDATA("Продажи (тыс. руб)",Сводные!$K$40,"День",$Q41,"Год",U$30),0)</f>
        <v>0</v>
      </c>
      <c r="V41" s="46">
        <f t="shared" si="0"/>
        <v>-0.68833087149187588</v>
      </c>
      <c r="W41" s="46" t="str">
        <f t="shared" si="1"/>
        <v>-</v>
      </c>
      <c r="X41" s="31"/>
      <c r="Y41" s="28"/>
    </row>
    <row r="42" spans="1:25" ht="13.35" customHeight="1" x14ac:dyDescent="0.2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44">
        <v>12</v>
      </c>
      <c r="R42" s="43" t="s">
        <v>82</v>
      </c>
      <c r="S42" s="45">
        <f>IFERROR(GETPIVOTDATA("Продажи (тыс. руб)",Сводные!$K$40,"День",$Q42,"Год",S$30),0)</f>
        <v>2126.5563909774437</v>
      </c>
      <c r="T42" s="45">
        <f>IFERROR(GETPIVOTDATA("Продажи (тыс. руб)",Сводные!$K$40,"День",$Q42,"Год",T$30),0)</f>
        <v>1658.4436090225563</v>
      </c>
      <c r="U42" s="45">
        <f>IFERROR(GETPIVOTDATA("Продажи (тыс. руб)",Сводные!$K$40,"День",$Q42,"Год",U$30),0)</f>
        <v>0</v>
      </c>
      <c r="V42" s="46">
        <f t="shared" si="0"/>
        <v>-0.22012714261469712</v>
      </c>
      <c r="W42" s="46" t="str">
        <f t="shared" si="1"/>
        <v>-</v>
      </c>
      <c r="X42" s="31"/>
      <c r="Y42" s="28"/>
    </row>
    <row r="43" spans="1:25" x14ac:dyDescent="0.2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9"/>
      <c r="R43" s="29"/>
      <c r="S43" s="29"/>
      <c r="T43" s="29"/>
      <c r="U43" s="29"/>
      <c r="V43" s="29"/>
      <c r="W43" s="29"/>
      <c r="X43" s="29"/>
      <c r="Y43" s="28"/>
    </row>
    <row r="44" spans="1:25" x14ac:dyDescent="0.2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</row>
  </sheetData>
  <mergeCells count="8">
    <mergeCell ref="C8:E11"/>
    <mergeCell ref="B7:F7"/>
    <mergeCell ref="H7:L7"/>
    <mergeCell ref="N7:R7"/>
    <mergeCell ref="T7:X7"/>
    <mergeCell ref="I8:K11"/>
    <mergeCell ref="O8:Q11"/>
    <mergeCell ref="U8:W11"/>
  </mergeCells>
  <conditionalFormatting sqref="I8:K11">
    <cfRule type="cellIs" dxfId="4" priority="5" operator="lessThan">
      <formula>0</formula>
    </cfRule>
  </conditionalFormatting>
  <conditionalFormatting sqref="V31:W42">
    <cfRule type="cellIs" dxfId="3" priority="4" operator="lessThan">
      <formula>0</formula>
    </cfRule>
  </conditionalFormatting>
  <conditionalFormatting sqref="S31:U42">
    <cfRule type="cellIs" dxfId="2" priority="3" operator="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01993408-1935-47D6-8D67-AE1EA2DB5343}">
            <xm:f>IF(Сводные!$E$1=S$30,TRUE,FALSE)</xm:f>
            <x14:dxf>
              <font>
                <b/>
                <i val="0"/>
                <color rgb="FF81366E"/>
              </font>
              <fill>
                <patternFill>
                  <bgColor rgb="FFF4EDF7"/>
                </patternFill>
              </fill>
            </x14:dxf>
          </x14:cfRule>
          <xm:sqref>S30:U42</xm:sqref>
        </x14:conditionalFormatting>
        <x14:conditionalFormatting xmlns:xm="http://schemas.microsoft.com/office/excel/2006/main">
          <x14:cfRule type="expression" priority="1" id="{EE09B989-FD30-4DC8-993E-315597E2FE2E}">
            <xm:f>IF(Сводные!$E$1=T$30,TRUE,FALSE)</xm:f>
            <x14:dxf>
              <font>
                <b/>
                <i val="0"/>
              </font>
              <fill>
                <patternFill>
                  <bgColor rgb="FFF4EDF7"/>
                </patternFill>
              </fill>
            </x14:dxf>
          </x14:cfRule>
          <xm:sqref>V30:W42</xm:sqref>
        </x14:conditionalFormatting>
      </x14:conditionalFormattings>
    </ex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Вопросы</vt:lpstr>
      <vt:lpstr>Данные</vt:lpstr>
      <vt:lpstr>Сводные</vt:lpstr>
      <vt:lpstr>Дашборд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Bazaleva</dc:creator>
  <cp:lastModifiedBy>PC1</cp:lastModifiedBy>
  <dcterms:created xsi:type="dcterms:W3CDTF">2021-04-07T18:58:28Z</dcterms:created>
  <dcterms:modified xsi:type="dcterms:W3CDTF">2023-06-25T20:44:36Z</dcterms:modified>
</cp:coreProperties>
</file>