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20" tabRatio="641" activeTab="7"/>
  </bookViews>
  <sheets>
    <sheet name="VLOOKUP" sheetId="1" r:id="rId1"/>
    <sheet name="HLOOKUP" sheetId="2" r:id="rId2"/>
    <sheet name="Xlookup" sheetId="3" r:id="rId3"/>
    <sheet name="Xlookup2" sheetId="4" r:id="rId4"/>
    <sheet name="Xlookup3" sheetId="5" r:id="rId5"/>
    <sheet name="Xlookup4" sheetId="6" r:id="rId6"/>
    <sheet name="Xlookup5" sheetId="7" r:id="rId7"/>
    <sheet name="Sum&amp;Filter"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<sst xmlns="http://schemas.openxmlformats.org/spreadsheetml/2006/main" count="213" uniqueCount="55">
  <si>
    <t>The VLOOKUP function in Excel is a tool that allows you to search for a specific value in the first column of a table or range and return a value from the same row in a specified column.</t>
  </si>
  <si>
    <t>Sales_Person</t>
  </si>
  <si>
    <t>Id_Number</t>
  </si>
  <si>
    <t>Date</t>
  </si>
  <si>
    <t>Sales_Amount</t>
  </si>
  <si>
    <t>Commision</t>
  </si>
  <si>
    <t>Ethan Smith</t>
  </si>
  <si>
    <t>Mason Miller</t>
  </si>
  <si>
    <t>Liam Clark</t>
  </si>
  <si>
    <t>Jackson Davis</t>
  </si>
  <si>
    <t>Amelia Wilson</t>
  </si>
  <si>
    <t>Harper Turner</t>
  </si>
  <si>
    <t>Noah Walker</t>
  </si>
  <si>
    <t>Isabella Scott</t>
  </si>
  <si>
    <t>James Anderson</t>
  </si>
  <si>
    <t>Sophia Lewis</t>
  </si>
  <si>
    <t xml:space="preserve">   </t>
  </si>
  <si>
    <t>We use the HLOOKUP function to find a salesperson's commissions in a horizontal table.</t>
  </si>
  <si>
    <t>SalesPerson</t>
  </si>
  <si>
    <t>filter by salesperson to obtain their commission</t>
  </si>
  <si>
    <t xml:space="preserve"> </t>
  </si>
  <si>
    <t>Idnumber</t>
  </si>
  <si>
    <t>date</t>
  </si>
  <si>
    <t>Sales Amount</t>
  </si>
  <si>
    <t>Comission</t>
  </si>
  <si>
    <t>salesperson</t>
  </si>
  <si>
    <t>Use XLOOKUP to find a salesperson's commissions by searching with an incomplete name.</t>
  </si>
  <si>
    <t>Jon</t>
  </si>
  <si>
    <t>In this example, we use XLOOKUP to search for a salesperson and then get their sales and commission as a result.</t>
  </si>
  <si>
    <t>Benjamin Harris</t>
  </si>
  <si>
    <t>Ava Robinson</t>
  </si>
  <si>
    <t>Lucas White</t>
  </si>
  <si>
    <t>Mia Thompson</t>
  </si>
  <si>
    <t>Alexander Moore</t>
  </si>
  <si>
    <t>Charlotte Taylor</t>
  </si>
  <si>
    <t>Daniel King</t>
  </si>
  <si>
    <t xml:space="preserve">buscar nombre similar </t>
  </si>
  <si>
    <t>The XLOOKUP function is used to search for sales of a particular salesperson, even if the name is entered incompletely. The H6&amp;"*" part creates a wildcard search where H6 contains the incomplete name. The function searches for this partial name in the range A6:A17 and returns the corresponding sales values from D6:D17. The 2 in the formula specifies that the search should allow for a partial match.</t>
  </si>
  <si>
    <t>Jack</t>
  </si>
  <si>
    <t>The XLOOKUP function is used to find amounts by year for a salesperson. By using two XLOOKUP functions, we can filter based on both the salesperson and the year. The outer XLOOKUP searches for the salesperson in the range A5:A22, and the inner XLOOKUP searches for the year in the range B4:F4, retrieving the corresponding amounts from B5:F22.</t>
  </si>
  <si>
    <t>Employed</t>
  </si>
  <si>
    <t>Year</t>
  </si>
  <si>
    <t xml:space="preserve">XLOOKUP function is used to find the commission of a salesperson for a specific year.
We use filters by salesperson and year, and sum the results because we might have, for example, a salesperson with multiple amounts for the same year.
</t>
  </si>
  <si>
    <t xml:space="preserve">Filter: Year Comission </t>
  </si>
  <si>
    <t>Filter : Sum&amp;Filtter</t>
  </si>
  <si>
    <t>Emily Martinez</t>
  </si>
  <si>
    <t>Jacob Adams</t>
  </si>
  <si>
    <t>Michael Nelson</t>
  </si>
  <si>
    <t>Grace Allen</t>
  </si>
  <si>
    <t>Henry Carter</t>
  </si>
  <si>
    <t>Lily Perez</t>
  </si>
  <si>
    <t>Zoe Hall</t>
  </si>
  <si>
    <t>Matthew Young</t>
  </si>
  <si>
    <t>Scarlett Reed</t>
  </si>
  <si>
    <t>The test data contained in this document is entirely fictitious and does not correspond to real information. It has been created solely for demonstration or simulation purposes. Any resemblance to actual persons, events, or data is purely coincidental. This data should not be used as a basis for decisions or analysis in real-world contexts.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</si>
</sst>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4">
    <font>
      <sz val="11"/>
      <color theme="1"/>
      <name val="Calibri"/>
      <charset val="134"/>
      <scheme val="minor"/>
    </font>
    <font>
      <sz val="11"/>
      <color theme="0"/>
      <name val="Calibri"/>
      <charset val="134"/>
      <scheme val="minor"/>
    </font>
    <font>
      <b/>
      <sz val="11"/>
      <color theme="0"/>
      <name val="Calibri"/>
      <charset val="134"/>
      <scheme val="minor"/>
    </font>
    <font>
      <b/>
      <i/>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theme="2"/>
        <bgColor indexed="64"/>
      </patternFill>
    </fill>
    <fill>
      <patternFill patternType="solid">
        <fgColor theme="3"/>
        <bgColor indexed="64"/>
      </patternFill>
    </fill>
    <fill>
      <patternFill patternType="solid">
        <fgColor theme="4" tint="-0.25"/>
        <bgColor indexed="64"/>
      </patternFill>
    </fill>
    <fill>
      <patternFill patternType="solid">
        <fgColor theme="3"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thin">
        <color auto="1"/>
      </top>
      <bottom style="thin">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6" borderId="1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2" applyNumberFormat="0" applyFill="0" applyAlignment="0" applyProtection="0">
      <alignment vertical="center"/>
    </xf>
    <xf numFmtId="0" fontId="11" fillId="0" borderId="12" applyNumberFormat="0" applyFill="0" applyAlignment="0" applyProtection="0">
      <alignment vertical="center"/>
    </xf>
    <xf numFmtId="0" fontId="12" fillId="0" borderId="13" applyNumberFormat="0" applyFill="0" applyAlignment="0" applyProtection="0">
      <alignment vertical="center"/>
    </xf>
    <xf numFmtId="0" fontId="12" fillId="0" borderId="0" applyNumberFormat="0" applyFill="0" applyBorder="0" applyAlignment="0" applyProtection="0">
      <alignment vertical="center"/>
    </xf>
    <xf numFmtId="0" fontId="13" fillId="7" borderId="14" applyNumberFormat="0" applyAlignment="0" applyProtection="0">
      <alignment vertical="center"/>
    </xf>
    <xf numFmtId="0" fontId="14" fillId="8" borderId="15" applyNumberFormat="0" applyAlignment="0" applyProtection="0">
      <alignment vertical="center"/>
    </xf>
    <xf numFmtId="0" fontId="15" fillId="8" borderId="14" applyNumberFormat="0" applyAlignment="0" applyProtection="0">
      <alignment vertical="center"/>
    </xf>
    <xf numFmtId="0" fontId="16" fillId="9" borderId="16" applyNumberFormat="0" applyAlignment="0" applyProtection="0">
      <alignment vertical="center"/>
    </xf>
    <xf numFmtId="0" fontId="17" fillId="0" borderId="17" applyNumberFormat="0" applyFill="0" applyAlignment="0" applyProtection="0">
      <alignment vertical="center"/>
    </xf>
    <xf numFmtId="0" fontId="18" fillId="0" borderId="18" applyNumberFormat="0" applyFill="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cellStyleXfs>
  <cellXfs count="46">
    <xf numFmtId="0" fontId="0" fillId="0" borderId="0" xfId="0"/>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0" xfId="0" applyFill="1" applyAlignment="1">
      <alignment horizontal="lef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1" fillId="3" borderId="0" xfId="0" applyFont="1" applyFill="1" applyAlignment="1">
      <alignment horizontal="center"/>
    </xf>
    <xf numFmtId="0" fontId="2" fillId="4" borderId="6" xfId="0" applyFont="1" applyFill="1" applyBorder="1"/>
    <xf numFmtId="0" fontId="0" fillId="0" borderId="6" xfId="0" applyBorder="1"/>
    <xf numFmtId="44" fontId="0" fillId="0" borderId="6" xfId="2" applyBorder="1"/>
    <xf numFmtId="0" fontId="3" fillId="5" borderId="0" xfId="0" applyFont="1" applyFill="1" applyAlignment="1">
      <alignment horizontal="center" vertical="top" wrapText="1"/>
    </xf>
    <xf numFmtId="0" fontId="3" fillId="5" borderId="0" xfId="0" applyFont="1" applyFill="1" applyAlignment="1">
      <alignment horizontal="center"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4" fillId="2" borderId="1" xfId="0" applyFont="1" applyFill="1" applyBorder="1" applyAlignment="1">
      <alignment horizontal="left" wrapText="1"/>
    </xf>
    <xf numFmtId="0" fontId="4" fillId="2" borderId="2" xfId="0" applyFont="1" applyFill="1" applyBorder="1" applyAlignment="1">
      <alignment horizontal="left" wrapText="1"/>
    </xf>
    <xf numFmtId="0" fontId="4" fillId="2" borderId="3" xfId="0" applyFont="1" applyFill="1" applyBorder="1" applyAlignment="1">
      <alignment horizontal="left" wrapText="1"/>
    </xf>
    <xf numFmtId="0" fontId="4" fillId="2" borderId="0" xfId="0" applyFont="1" applyFill="1" applyAlignment="1">
      <alignment horizontal="left" wrapText="1"/>
    </xf>
    <xf numFmtId="0" fontId="4" fillId="2" borderId="4" xfId="0" applyFont="1" applyFill="1" applyBorder="1" applyAlignment="1">
      <alignment horizontal="left" wrapText="1"/>
    </xf>
    <xf numFmtId="0" fontId="4" fillId="2" borderId="5" xfId="0" applyFont="1" applyFill="1" applyBorder="1" applyAlignment="1">
      <alignment horizontal="left" wrapText="1"/>
    </xf>
    <xf numFmtId="0" fontId="2" fillId="4" borderId="10" xfId="0" applyFont="1" applyFill="1" applyBorder="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2" fillId="4" borderId="0" xfId="0" applyFont="1" applyFill="1"/>
    <xf numFmtId="0" fontId="0" fillId="0" borderId="6" xfId="0" applyBorder="1"/>
    <xf numFmtId="58" fontId="0" fillId="0" borderId="6" xfId="0" applyNumberFormat="1" applyBorder="1"/>
    <xf numFmtId="44" fontId="0" fillId="0" borderId="6" xfId="2" applyBorder="1" applyAlignment="1"/>
    <xf numFmtId="58" fontId="0" fillId="0" borderId="6" xfId="0" applyNumberFormat="1" applyBorder="1"/>
    <xf numFmtId="0" fontId="4" fillId="2" borderId="1" xfId="0" applyFont="1"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0" xfId="0" applyFont="1" applyFill="1" applyAlignment="1">
      <alignment horizontal="left" vertical="top" wrapText="1"/>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2" fillId="4" borderId="10" xfId="0" applyFont="1" applyFill="1" applyBorder="1"/>
    <xf numFmtId="0" fontId="4" fillId="2" borderId="7" xfId="0" applyFont="1" applyFill="1" applyBorder="1" applyAlignment="1">
      <alignment horizontal="left" vertical="top" wrapText="1"/>
    </xf>
    <xf numFmtId="0" fontId="4" fillId="2" borderId="8"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0" xfId="0" applyFont="1" applyFill="1" applyAlignment="1">
      <alignment horizontal="left" vertical="top" wrapText="1"/>
    </xf>
    <xf numFmtId="0" fontId="0" fillId="0" borderId="0" xfId="0" applyFont="1" applyFill="1" applyAlignment="1"/>
    <xf numFmtId="0" fontId="2" fillId="4" borderId="6" xfId="0" applyFont="1" applyFill="1"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eetMetadata" Target="metadata.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48566"/>
  <sheetViews>
    <sheetView showGridLines="0" workbookViewId="0">
      <selection activeCell="A5" sqref="A5"/>
    </sheetView>
  </sheetViews>
  <sheetFormatPr defaultColWidth="9" defaultRowHeight="15"/>
  <cols>
    <col min="2" max="2" width="13.7142857142857" customWidth="1"/>
    <col min="3" max="3" width="11.7142857142857" customWidth="1"/>
    <col min="4" max="4" width="11.4285714285714" customWidth="1"/>
    <col min="5" max="5" width="15" customWidth="1"/>
    <col min="6" max="6" width="11.7142857142857" customWidth="1"/>
    <col min="9" max="9" width="12.4285714285714" customWidth="1"/>
    <col min="10" max="10" width="11.7142857142857" customWidth="1"/>
  </cols>
  <sheetData>
    <row r="1" spans="1:13">
      <c r="A1" s="31" t="s">
        <v>0</v>
      </c>
      <c r="B1" s="41"/>
      <c r="C1" s="41"/>
      <c r="D1" s="41"/>
      <c r="E1" s="41"/>
      <c r="F1" s="41"/>
      <c r="G1" s="41"/>
      <c r="H1" s="41"/>
      <c r="I1" s="41"/>
      <c r="J1" s="41"/>
      <c r="K1" s="41"/>
      <c r="L1" s="41"/>
      <c r="M1" s="41"/>
    </row>
    <row r="2" spans="1:13">
      <c r="A2" s="42"/>
      <c r="B2" s="43"/>
      <c r="C2" s="43"/>
      <c r="D2" s="43"/>
      <c r="E2" s="43"/>
      <c r="F2" s="43"/>
      <c r="G2" s="43"/>
      <c r="H2" s="43"/>
      <c r="I2" s="43"/>
      <c r="J2" s="43"/>
      <c r="K2" s="43"/>
      <c r="L2" s="43"/>
      <c r="M2" s="43"/>
    </row>
    <row r="3" spans="1:13">
      <c r="A3" s="42"/>
      <c r="B3" s="43"/>
      <c r="C3" s="43"/>
      <c r="D3" s="43"/>
      <c r="E3" s="43"/>
      <c r="F3" s="43"/>
      <c r="G3" s="43"/>
      <c r="H3" s="43"/>
      <c r="I3" s="43"/>
      <c r="J3" s="43"/>
      <c r="K3" s="43"/>
      <c r="L3" s="43"/>
      <c r="M3" s="43"/>
    </row>
    <row r="4" spans="1:13">
      <c r="A4" s="42"/>
      <c r="B4" s="43"/>
      <c r="C4" s="43"/>
      <c r="D4" s="43"/>
      <c r="E4" s="43"/>
      <c r="F4" s="43"/>
      <c r="G4" s="43"/>
      <c r="H4" s="43"/>
      <c r="I4" s="43"/>
      <c r="J4" s="43"/>
      <c r="K4" s="43"/>
      <c r="L4" s="43"/>
      <c r="M4" s="43"/>
    </row>
    <row r="5" spans="1:13">
      <c r="A5" s="44"/>
      <c r="B5" s="44"/>
      <c r="C5" s="44"/>
      <c r="D5" s="44"/>
      <c r="E5" s="44"/>
      <c r="F5" s="44"/>
      <c r="G5" s="44"/>
      <c r="H5" s="44"/>
      <c r="I5" s="44"/>
      <c r="J5" s="44"/>
      <c r="K5" s="44"/>
      <c r="L5" s="44"/>
      <c r="M5" s="44"/>
    </row>
    <row r="7" spans="2:10">
      <c r="B7" s="8" t="s">
        <v>1</v>
      </c>
      <c r="C7" s="8" t="s">
        <v>2</v>
      </c>
      <c r="D7" s="8" t="s">
        <v>3</v>
      </c>
      <c r="E7" s="8" t="s">
        <v>4</v>
      </c>
      <c r="F7" s="8" t="s">
        <v>5</v>
      </c>
      <c r="I7" s="45" t="s">
        <v>1</v>
      </c>
      <c r="J7" s="45" t="s">
        <v>5</v>
      </c>
    </row>
    <row r="8" spans="2:10">
      <c r="B8" s="9" t="s">
        <v>6</v>
      </c>
      <c r="C8" s="27">
        <v>10039</v>
      </c>
      <c r="D8" s="28">
        <v>44176</v>
      </c>
      <c r="E8" s="10">
        <v>7459</v>
      </c>
      <c r="F8" s="29">
        <v>100</v>
      </c>
      <c r="I8" s="9" t="s">
        <v>7</v>
      </c>
      <c r="J8" s="9">
        <f>VLOOKUP(I8,B8:F19,5,FALSE)</f>
        <v>144</v>
      </c>
    </row>
    <row r="9" spans="2:6">
      <c r="B9" s="9" t="s">
        <v>8</v>
      </c>
      <c r="C9" s="27">
        <v>10040</v>
      </c>
      <c r="D9" s="28">
        <v>44177</v>
      </c>
      <c r="E9" s="10">
        <v>6234</v>
      </c>
      <c r="F9" s="29">
        <v>100</v>
      </c>
    </row>
    <row r="10" spans="2:6">
      <c r="B10" s="9" t="s">
        <v>7</v>
      </c>
      <c r="C10" s="27">
        <v>10041</v>
      </c>
      <c r="D10" s="28">
        <v>44178</v>
      </c>
      <c r="E10" s="10">
        <v>8521</v>
      </c>
      <c r="F10" s="29">
        <v>144</v>
      </c>
    </row>
    <row r="11" spans="2:6">
      <c r="B11" s="9" t="s">
        <v>8</v>
      </c>
      <c r="C11" s="27">
        <v>10042</v>
      </c>
      <c r="D11" s="28">
        <v>44179</v>
      </c>
      <c r="E11" s="10">
        <v>9103</v>
      </c>
      <c r="F11" s="29">
        <v>300</v>
      </c>
    </row>
    <row r="12" spans="2:6">
      <c r="B12" s="9" t="s">
        <v>9</v>
      </c>
      <c r="C12" s="27">
        <v>10043</v>
      </c>
      <c r="D12" s="28">
        <v>44180</v>
      </c>
      <c r="E12" s="10">
        <v>4786</v>
      </c>
      <c r="F12" s="29">
        <v>324</v>
      </c>
    </row>
    <row r="13" spans="2:6">
      <c r="B13" s="9" t="s">
        <v>10</v>
      </c>
      <c r="C13" s="27">
        <v>10044</v>
      </c>
      <c r="D13" s="28">
        <v>44181</v>
      </c>
      <c r="E13" s="10">
        <v>5329</v>
      </c>
      <c r="F13" s="29">
        <v>234</v>
      </c>
    </row>
    <row r="14" spans="2:6">
      <c r="B14" s="9" t="s">
        <v>8</v>
      </c>
      <c r="C14" s="27">
        <v>10045</v>
      </c>
      <c r="D14" s="28">
        <v>44182</v>
      </c>
      <c r="E14" s="10">
        <v>6810</v>
      </c>
      <c r="F14" s="29">
        <v>252</v>
      </c>
    </row>
    <row r="15" spans="2:6">
      <c r="B15" s="9" t="s">
        <v>11</v>
      </c>
      <c r="C15" s="27">
        <v>10046</v>
      </c>
      <c r="D15" s="28">
        <v>44183</v>
      </c>
      <c r="E15" s="10">
        <v>7492</v>
      </c>
      <c r="F15" s="29">
        <v>100</v>
      </c>
    </row>
    <row r="16" spans="2:6">
      <c r="B16" s="9" t="s">
        <v>12</v>
      </c>
      <c r="C16" s="27">
        <v>10047</v>
      </c>
      <c r="D16" s="28">
        <v>44183</v>
      </c>
      <c r="E16" s="10">
        <v>8235</v>
      </c>
      <c r="F16" s="29">
        <v>23</v>
      </c>
    </row>
    <row r="17" spans="2:6">
      <c r="B17" s="9" t="s">
        <v>13</v>
      </c>
      <c r="C17" s="27">
        <v>10048</v>
      </c>
      <c r="D17" s="28">
        <v>44181</v>
      </c>
      <c r="E17" s="10">
        <v>6904</v>
      </c>
      <c r="F17" s="29">
        <v>300</v>
      </c>
    </row>
    <row r="18" spans="2:6">
      <c r="B18" s="9" t="s">
        <v>14</v>
      </c>
      <c r="C18" s="27">
        <v>10049</v>
      </c>
      <c r="D18" s="28">
        <v>44183</v>
      </c>
      <c r="E18" s="10">
        <v>7581</v>
      </c>
      <c r="F18" s="29">
        <v>300</v>
      </c>
    </row>
    <row r="19" spans="2:6">
      <c r="B19" s="9" t="s">
        <v>15</v>
      </c>
      <c r="C19" s="27">
        <v>10050</v>
      </c>
      <c r="D19" s="28">
        <v>44183</v>
      </c>
      <c r="E19" s="10">
        <v>4390</v>
      </c>
      <c r="F19" s="29">
        <v>300</v>
      </c>
    </row>
    <row r="22" spans="6:6">
      <c r="F22" t="s">
        <v>16</v>
      </c>
    </row>
    <row r="1048566" spans="6:6">
      <c r="F1048566">
        <v>100</v>
      </c>
    </row>
  </sheetData>
  <mergeCells count="1">
    <mergeCell ref="A1:M4"/>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3"/>
  <sheetViews>
    <sheetView showGridLines="0" workbookViewId="0">
      <selection activeCell="A4" sqref="A4"/>
    </sheetView>
  </sheetViews>
  <sheetFormatPr defaultColWidth="9.14285714285714" defaultRowHeight="15"/>
  <cols>
    <col min="2" max="2" width="14.8571428571429" customWidth="1"/>
    <col min="3" max="3" width="12.4285714285714" customWidth="1"/>
    <col min="4" max="4" width="11.4285714285714" customWidth="1"/>
    <col min="5" max="5" width="13.5714285714286" customWidth="1"/>
    <col min="6" max="6" width="11.4285714285714" customWidth="1"/>
    <col min="7" max="7" width="13.8571428571429" customWidth="1"/>
    <col min="8" max="8" width="15" customWidth="1"/>
    <col min="9" max="9" width="11.4285714285714" customWidth="1"/>
    <col min="10" max="10" width="14.2857142857143" customWidth="1"/>
    <col min="11" max="11" width="13.4285714285714" customWidth="1"/>
    <col min="12" max="12" width="13.7142857142857" customWidth="1"/>
    <col min="13" max="13" width="16.7142857142857" customWidth="1"/>
    <col min="14" max="14" width="13.4285714285714" customWidth="1"/>
  </cols>
  <sheetData>
    <row r="1" spans="1:9">
      <c r="A1" s="31" t="s">
        <v>17</v>
      </c>
      <c r="B1" s="32"/>
      <c r="C1" s="32"/>
      <c r="D1" s="32"/>
      <c r="E1" s="32"/>
      <c r="F1" s="32"/>
      <c r="G1" s="32"/>
      <c r="H1" s="32"/>
      <c r="I1" s="38"/>
    </row>
    <row r="2" spans="1:9">
      <c r="A2" s="33"/>
      <c r="B2" s="34"/>
      <c r="C2" s="34"/>
      <c r="D2" s="34"/>
      <c r="E2" s="34"/>
      <c r="F2" s="34"/>
      <c r="G2" s="34"/>
      <c r="H2" s="34"/>
      <c r="I2" s="39"/>
    </row>
    <row r="3" ht="15.75" spans="1:9">
      <c r="A3" s="35"/>
      <c r="B3" s="36"/>
      <c r="C3" s="36"/>
      <c r="D3" s="36"/>
      <c r="E3" s="36"/>
      <c r="F3" s="36"/>
      <c r="G3" s="36"/>
      <c r="H3" s="36"/>
      <c r="I3" s="40"/>
    </row>
    <row r="5" spans="2:14">
      <c r="B5" s="8" t="s">
        <v>1</v>
      </c>
      <c r="C5" s="9" t="s">
        <v>6</v>
      </c>
      <c r="D5" s="9" t="s">
        <v>8</v>
      </c>
      <c r="E5" s="9" t="s">
        <v>7</v>
      </c>
      <c r="F5" s="9" t="s">
        <v>8</v>
      </c>
      <c r="G5" s="9" t="s">
        <v>9</v>
      </c>
      <c r="H5" s="9" t="s">
        <v>10</v>
      </c>
      <c r="I5" s="9" t="s">
        <v>8</v>
      </c>
      <c r="J5" s="9" t="s">
        <v>11</v>
      </c>
      <c r="K5" s="9" t="s">
        <v>12</v>
      </c>
      <c r="L5" s="9" t="s">
        <v>13</v>
      </c>
      <c r="M5" s="9" t="s">
        <v>14</v>
      </c>
      <c r="N5" s="9" t="s">
        <v>15</v>
      </c>
    </row>
    <row r="6" spans="2:14">
      <c r="B6" s="8" t="s">
        <v>2</v>
      </c>
      <c r="C6" s="27">
        <v>10039</v>
      </c>
      <c r="D6" s="27">
        <v>10040</v>
      </c>
      <c r="E6" s="27">
        <v>10041</v>
      </c>
      <c r="F6" s="27">
        <v>10042</v>
      </c>
      <c r="G6" s="27">
        <v>10043</v>
      </c>
      <c r="H6" s="27">
        <v>10044</v>
      </c>
      <c r="I6" s="27">
        <v>10045</v>
      </c>
      <c r="J6" s="27">
        <v>10046</v>
      </c>
      <c r="K6" s="27">
        <v>10047</v>
      </c>
      <c r="L6" s="27">
        <v>10048</v>
      </c>
      <c r="M6" s="27">
        <v>10049</v>
      </c>
      <c r="N6" s="27">
        <v>10050</v>
      </c>
    </row>
    <row r="7" spans="2:14">
      <c r="B7" s="8" t="s">
        <v>3</v>
      </c>
      <c r="C7" s="28">
        <v>44176</v>
      </c>
      <c r="D7" s="28">
        <v>44177</v>
      </c>
      <c r="E7" s="28">
        <v>44178</v>
      </c>
      <c r="F7" s="28">
        <v>44179</v>
      </c>
      <c r="G7" s="28">
        <v>44180</v>
      </c>
      <c r="H7" s="28">
        <v>44181</v>
      </c>
      <c r="I7" s="28">
        <v>44182</v>
      </c>
      <c r="J7" s="28">
        <v>44183</v>
      </c>
      <c r="K7" s="28">
        <v>44183</v>
      </c>
      <c r="L7" s="28">
        <v>44181</v>
      </c>
      <c r="M7" s="28">
        <v>44183</v>
      </c>
      <c r="N7" s="28">
        <v>44183</v>
      </c>
    </row>
    <row r="8" spans="2:14">
      <c r="B8" s="8" t="s">
        <v>4</v>
      </c>
      <c r="C8" s="10">
        <v>7459</v>
      </c>
      <c r="D8" s="10">
        <v>6234</v>
      </c>
      <c r="E8" s="10">
        <v>8521</v>
      </c>
      <c r="F8" s="10">
        <v>9103</v>
      </c>
      <c r="G8" s="10">
        <v>4786</v>
      </c>
      <c r="H8" s="10">
        <v>5329</v>
      </c>
      <c r="I8" s="10">
        <v>6810</v>
      </c>
      <c r="J8" s="10">
        <v>7492</v>
      </c>
      <c r="K8" s="10">
        <v>8235</v>
      </c>
      <c r="L8" s="10">
        <v>6904</v>
      </c>
      <c r="M8" s="10">
        <v>7581</v>
      </c>
      <c r="N8" s="10">
        <v>4390</v>
      </c>
    </row>
    <row r="9" spans="2:14">
      <c r="B9" s="8" t="s">
        <v>5</v>
      </c>
      <c r="C9" s="29">
        <v>100</v>
      </c>
      <c r="D9" s="29">
        <v>100</v>
      </c>
      <c r="E9" s="29">
        <v>144</v>
      </c>
      <c r="F9" s="29">
        <v>300</v>
      </c>
      <c r="G9" s="29">
        <v>324</v>
      </c>
      <c r="H9" s="29">
        <v>234</v>
      </c>
      <c r="I9" s="29">
        <v>252</v>
      </c>
      <c r="J9" s="29">
        <v>100</v>
      </c>
      <c r="K9" s="29">
        <v>23</v>
      </c>
      <c r="L9" s="29">
        <v>300</v>
      </c>
      <c r="M9" s="29">
        <v>300</v>
      </c>
      <c r="N9" s="29">
        <v>300</v>
      </c>
    </row>
    <row r="12" spans="2:3">
      <c r="B12" s="8" t="s">
        <v>18</v>
      </c>
      <c r="C12" s="8" t="s">
        <v>5</v>
      </c>
    </row>
    <row r="13" spans="2:3">
      <c r="B13" s="9" t="s">
        <v>8</v>
      </c>
      <c r="C13" s="10">
        <f>HLOOKUP(B13,C5:N9,5,FALSE)</f>
        <v>100</v>
      </c>
    </row>
  </sheetData>
  <mergeCells count="1">
    <mergeCell ref="A1:I3"/>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6"/>
  <sheetViews>
    <sheetView showGridLines="0" workbookViewId="0">
      <selection activeCell="F4" sqref="F4"/>
    </sheetView>
  </sheetViews>
  <sheetFormatPr defaultColWidth="9.14285714285714" defaultRowHeight="15"/>
  <cols>
    <col min="1" max="1" width="10.2857142857143" customWidth="1"/>
    <col min="2" max="2" width="11.4285714285714"/>
    <col min="3" max="3" width="14.1428571428571" customWidth="1"/>
    <col min="4" max="4" width="10.8571428571429" customWidth="1"/>
    <col min="5" max="5" width="16.7142857142857" customWidth="1"/>
    <col min="8" max="8" width="12.5714285714286" customWidth="1"/>
    <col min="9" max="9" width="10.8571428571429" customWidth="1"/>
  </cols>
  <sheetData>
    <row r="1" spans="1:16384">
      <c r="A1" s="31" t="s">
        <v>19</v>
      </c>
      <c r="B1" s="32"/>
      <c r="C1" s="32"/>
      <c r="D1" s="32"/>
      <c r="E1" s="32"/>
      <c r="F1" s="32"/>
      <c r="G1" s="32"/>
      <c r="H1" s="32"/>
      <c r="I1" s="38"/>
      <c r="XFD1" t="s">
        <v>20</v>
      </c>
    </row>
    <row r="2" spans="1:9">
      <c r="A2" s="33"/>
      <c r="B2" s="34"/>
      <c r="C2" s="34"/>
      <c r="D2" s="34"/>
      <c r="E2" s="34"/>
      <c r="F2" s="34"/>
      <c r="G2" s="34"/>
      <c r="H2" s="34"/>
      <c r="I2" s="39"/>
    </row>
    <row r="3" ht="15.75" spans="1:9">
      <c r="A3" s="35"/>
      <c r="B3" s="36"/>
      <c r="C3" s="36"/>
      <c r="D3" s="36"/>
      <c r="E3" s="36"/>
      <c r="F3" s="36"/>
      <c r="G3" s="36"/>
      <c r="H3" s="36"/>
      <c r="I3" s="40"/>
    </row>
    <row r="4" spans="1:9">
      <c r="A4" s="26" t="s">
        <v>21</v>
      </c>
      <c r="B4" s="26" t="s">
        <v>22</v>
      </c>
      <c r="C4" s="26" t="s">
        <v>23</v>
      </c>
      <c r="D4" s="26" t="s">
        <v>24</v>
      </c>
      <c r="E4" s="26" t="s">
        <v>25</v>
      </c>
      <c r="H4" s="26" t="s">
        <v>18</v>
      </c>
      <c r="I4" s="26" t="s">
        <v>24</v>
      </c>
    </row>
    <row r="5" spans="1:9">
      <c r="A5" s="27">
        <v>10039</v>
      </c>
      <c r="B5" s="30">
        <v>44176</v>
      </c>
      <c r="C5" s="10">
        <v>7459</v>
      </c>
      <c r="D5" s="29">
        <v>100</v>
      </c>
      <c r="E5" s="9" t="s">
        <v>6</v>
      </c>
      <c r="H5" s="9" t="s">
        <v>6</v>
      </c>
      <c r="I5" s="10">
        <f>_xlfn.XLOOKUP(H5,E5:E16,D5:D16)</f>
        <v>100</v>
      </c>
    </row>
    <row r="6" spans="1:5">
      <c r="A6" s="27">
        <v>10040</v>
      </c>
      <c r="B6" s="30">
        <v>44177</v>
      </c>
      <c r="C6" s="10">
        <v>6234</v>
      </c>
      <c r="D6" s="29">
        <v>100</v>
      </c>
      <c r="E6" s="9" t="s">
        <v>8</v>
      </c>
    </row>
    <row r="7" spans="1:5">
      <c r="A7" s="27">
        <v>10041</v>
      </c>
      <c r="B7" s="30">
        <v>44178</v>
      </c>
      <c r="C7" s="10">
        <v>8521</v>
      </c>
      <c r="D7" s="29">
        <v>144</v>
      </c>
      <c r="E7" s="9" t="s">
        <v>7</v>
      </c>
    </row>
    <row r="8" spans="1:5">
      <c r="A8" s="27">
        <v>10042</v>
      </c>
      <c r="B8" s="30">
        <v>44179</v>
      </c>
      <c r="C8" s="10">
        <v>9103</v>
      </c>
      <c r="D8" s="29">
        <v>300</v>
      </c>
      <c r="E8" s="9" t="s">
        <v>8</v>
      </c>
    </row>
    <row r="9" spans="1:5">
      <c r="A9" s="27">
        <v>10043</v>
      </c>
      <c r="B9" s="30">
        <v>44180</v>
      </c>
      <c r="C9" s="10">
        <v>4786</v>
      </c>
      <c r="D9" s="29">
        <v>324</v>
      </c>
      <c r="E9" s="9" t="s">
        <v>9</v>
      </c>
    </row>
    <row r="10" spans="1:5">
      <c r="A10" s="27">
        <v>10044</v>
      </c>
      <c r="B10" s="30">
        <v>44181</v>
      </c>
      <c r="C10" s="10">
        <v>5329</v>
      </c>
      <c r="D10" s="29">
        <v>234</v>
      </c>
      <c r="E10" s="9" t="s">
        <v>10</v>
      </c>
    </row>
    <row r="11" spans="1:5">
      <c r="A11" s="27">
        <v>10045</v>
      </c>
      <c r="B11" s="30">
        <v>44182</v>
      </c>
      <c r="C11" s="10">
        <v>6810</v>
      </c>
      <c r="D11" s="29">
        <v>252</v>
      </c>
      <c r="E11" s="9" t="s">
        <v>8</v>
      </c>
    </row>
    <row r="12" spans="1:5">
      <c r="A12" s="27">
        <v>10046</v>
      </c>
      <c r="B12" s="30">
        <v>44183</v>
      </c>
      <c r="C12" s="10">
        <v>7492</v>
      </c>
      <c r="D12" s="29">
        <v>100</v>
      </c>
      <c r="E12" s="9" t="s">
        <v>11</v>
      </c>
    </row>
    <row r="13" spans="1:5">
      <c r="A13" s="27">
        <v>10047</v>
      </c>
      <c r="B13" s="30">
        <v>44183</v>
      </c>
      <c r="C13" s="10">
        <v>8235</v>
      </c>
      <c r="D13" s="29">
        <v>23</v>
      </c>
      <c r="E13" s="9" t="s">
        <v>12</v>
      </c>
    </row>
    <row r="14" spans="1:5">
      <c r="A14" s="27">
        <v>10048</v>
      </c>
      <c r="B14" s="30">
        <v>44181</v>
      </c>
      <c r="C14" s="10">
        <v>6904</v>
      </c>
      <c r="D14" s="29">
        <v>300</v>
      </c>
      <c r="E14" s="9" t="s">
        <v>13</v>
      </c>
    </row>
    <row r="15" spans="1:5">
      <c r="A15" s="27">
        <v>10049</v>
      </c>
      <c r="B15" s="30">
        <v>44183</v>
      </c>
      <c r="C15" s="10">
        <v>7581</v>
      </c>
      <c r="D15" s="29">
        <v>300</v>
      </c>
      <c r="E15" s="9" t="s">
        <v>14</v>
      </c>
    </row>
    <row r="16" spans="1:5">
      <c r="A16" s="27">
        <v>10050</v>
      </c>
      <c r="B16" s="30">
        <v>44183</v>
      </c>
      <c r="C16" s="10">
        <v>4390</v>
      </c>
      <c r="D16" s="29">
        <v>300</v>
      </c>
      <c r="E16" s="9" t="s">
        <v>15</v>
      </c>
    </row>
  </sheetData>
  <mergeCells count="1">
    <mergeCell ref="A1:I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showGridLines="0" workbookViewId="0">
      <selection activeCell="F4" sqref="F4"/>
    </sheetView>
  </sheetViews>
  <sheetFormatPr defaultColWidth="9.14285714285714" defaultRowHeight="15"/>
  <cols>
    <col min="2" max="2" width="11.4285714285714" customWidth="1"/>
    <col min="3" max="3" width="14.1428571428571" customWidth="1"/>
    <col min="4" max="4" width="12.8571428571429" customWidth="1"/>
    <col min="5" max="5" width="17.5714285714286" customWidth="1"/>
    <col min="8" max="8" width="12.5714285714286" customWidth="1"/>
    <col min="9" max="9" width="18.4285714285714" customWidth="1"/>
  </cols>
  <sheetData>
    <row r="1" spans="1:9">
      <c r="A1" s="31" t="s">
        <v>26</v>
      </c>
      <c r="B1" s="32"/>
      <c r="C1" s="32"/>
      <c r="D1" s="32"/>
      <c r="E1" s="32"/>
      <c r="F1" s="32"/>
      <c r="G1" s="32"/>
      <c r="H1" s="32"/>
      <c r="I1" s="38"/>
    </row>
    <row r="2" spans="1:9">
      <c r="A2" s="33"/>
      <c r="B2" s="34"/>
      <c r="C2" s="34"/>
      <c r="D2" s="34"/>
      <c r="E2" s="34"/>
      <c r="F2" s="34"/>
      <c r="G2" s="34"/>
      <c r="H2" s="34"/>
      <c r="I2" s="39"/>
    </row>
    <row r="3" ht="15.75" spans="1:9">
      <c r="A3" s="35"/>
      <c r="B3" s="36"/>
      <c r="C3" s="36"/>
      <c r="D3" s="36"/>
      <c r="E3" s="36"/>
      <c r="F3" s="36"/>
      <c r="G3" s="36"/>
      <c r="H3" s="36"/>
      <c r="I3" s="40"/>
    </row>
    <row r="4" spans="1:9">
      <c r="A4" s="26" t="s">
        <v>21</v>
      </c>
      <c r="B4" s="26" t="s">
        <v>22</v>
      </c>
      <c r="C4" s="26" t="s">
        <v>23</v>
      </c>
      <c r="D4" s="26" t="s">
        <v>24</v>
      </c>
      <c r="E4" s="26" t="s">
        <v>25</v>
      </c>
      <c r="H4" s="26" t="s">
        <v>18</v>
      </c>
      <c r="I4" s="26" t="s">
        <v>24</v>
      </c>
    </row>
    <row r="5" spans="1:9">
      <c r="A5" s="27">
        <v>10039</v>
      </c>
      <c r="B5" s="30">
        <v>44176</v>
      </c>
      <c r="C5" s="10">
        <v>7459</v>
      </c>
      <c r="D5" s="29">
        <v>100</v>
      </c>
      <c r="E5" s="9" t="s">
        <v>6</v>
      </c>
      <c r="H5" s="9" t="s">
        <v>27</v>
      </c>
      <c r="I5" s="9" t="str">
        <f>_xlfn.XLOOKUP(H5,E5:E16,D5:D16,"Not on the list")</f>
        <v>Not on the list</v>
      </c>
    </row>
    <row r="6" spans="1:5">
      <c r="A6" s="27">
        <v>10040</v>
      </c>
      <c r="B6" s="30">
        <v>44177</v>
      </c>
      <c r="C6" s="10">
        <v>6234</v>
      </c>
      <c r="D6" s="29">
        <v>100</v>
      </c>
      <c r="E6" s="9" t="s">
        <v>8</v>
      </c>
    </row>
    <row r="7" spans="1:5">
      <c r="A7" s="27">
        <v>10041</v>
      </c>
      <c r="B7" s="30">
        <v>44178</v>
      </c>
      <c r="C7" s="10">
        <v>8521</v>
      </c>
      <c r="D7" s="29">
        <v>144</v>
      </c>
      <c r="E7" s="9" t="s">
        <v>7</v>
      </c>
    </row>
    <row r="8" spans="1:5">
      <c r="A8" s="27">
        <v>10042</v>
      </c>
      <c r="B8" s="30">
        <v>44179</v>
      </c>
      <c r="C8" s="10">
        <v>9103</v>
      </c>
      <c r="D8" s="29">
        <v>300</v>
      </c>
      <c r="E8" s="9" t="s">
        <v>8</v>
      </c>
    </row>
    <row r="9" spans="1:5">
      <c r="A9" s="27">
        <v>10043</v>
      </c>
      <c r="B9" s="30">
        <v>44180</v>
      </c>
      <c r="C9" s="10">
        <v>4786</v>
      </c>
      <c r="D9" s="29">
        <v>324</v>
      </c>
      <c r="E9" s="9" t="s">
        <v>9</v>
      </c>
    </row>
    <row r="10" spans="1:5">
      <c r="A10" s="27">
        <v>10044</v>
      </c>
      <c r="B10" s="30">
        <v>44181</v>
      </c>
      <c r="C10" s="10">
        <v>5329</v>
      </c>
      <c r="D10" s="29">
        <v>234</v>
      </c>
      <c r="E10" s="9" t="s">
        <v>10</v>
      </c>
    </row>
    <row r="11" spans="1:5">
      <c r="A11" s="27">
        <v>10045</v>
      </c>
      <c r="B11" s="30">
        <v>44182</v>
      </c>
      <c r="C11" s="10">
        <v>6810</v>
      </c>
      <c r="D11" s="29">
        <v>252</v>
      </c>
      <c r="E11" s="9" t="s">
        <v>8</v>
      </c>
    </row>
    <row r="12" spans="1:5">
      <c r="A12" s="27">
        <v>10046</v>
      </c>
      <c r="B12" s="30">
        <v>44183</v>
      </c>
      <c r="C12" s="10">
        <v>7492</v>
      </c>
      <c r="D12" s="29">
        <v>100</v>
      </c>
      <c r="E12" s="9" t="s">
        <v>11</v>
      </c>
    </row>
    <row r="13" spans="1:5">
      <c r="A13" s="27">
        <v>10047</v>
      </c>
      <c r="B13" s="30">
        <v>44183</v>
      </c>
      <c r="C13" s="10">
        <v>8235</v>
      </c>
      <c r="D13" s="29">
        <v>23</v>
      </c>
      <c r="E13" s="9" t="s">
        <v>12</v>
      </c>
    </row>
    <row r="14" spans="1:5">
      <c r="A14" s="27">
        <v>10048</v>
      </c>
      <c r="B14" s="30">
        <v>44181</v>
      </c>
      <c r="C14" s="10">
        <v>6904</v>
      </c>
      <c r="D14" s="29">
        <v>300</v>
      </c>
      <c r="E14" s="9" t="s">
        <v>13</v>
      </c>
    </row>
    <row r="15" spans="1:5">
      <c r="A15" s="27">
        <v>10049</v>
      </c>
      <c r="B15" s="30">
        <v>44183</v>
      </c>
      <c r="C15" s="10">
        <v>7581</v>
      </c>
      <c r="D15" s="29">
        <v>300</v>
      </c>
      <c r="E15" s="9" t="s">
        <v>14</v>
      </c>
    </row>
    <row r="16" spans="1:5">
      <c r="A16" s="27">
        <v>10050</v>
      </c>
      <c r="B16" s="30">
        <v>44183</v>
      </c>
      <c r="C16" s="10">
        <v>4390</v>
      </c>
      <c r="D16" s="29">
        <v>300</v>
      </c>
      <c r="E16" s="9" t="s">
        <v>15</v>
      </c>
    </row>
  </sheetData>
  <mergeCells count="1">
    <mergeCell ref="A1:I3"/>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showGridLines="0" workbookViewId="0">
      <selection activeCell="A1" sqref="A1:I3"/>
    </sheetView>
  </sheetViews>
  <sheetFormatPr defaultColWidth="9.14285714285714" defaultRowHeight="15"/>
  <cols>
    <col min="1" max="1" width="21.5714285714286" customWidth="1"/>
    <col min="2" max="2" width="11.7142857142857" customWidth="1"/>
    <col min="3" max="3" width="11.4285714285714" customWidth="1"/>
    <col min="4" max="4" width="14.8571428571429" customWidth="1"/>
    <col min="5" max="5" width="11.7142857142857" customWidth="1"/>
    <col min="8" max="8" width="11.8571428571429" customWidth="1"/>
    <col min="9" max="9" width="15.4285714285714" customWidth="1"/>
    <col min="10" max="10" width="13.2857142857143" customWidth="1"/>
  </cols>
  <sheetData>
    <row r="1" spans="1:9">
      <c r="A1" s="31" t="s">
        <v>28</v>
      </c>
      <c r="B1" s="32"/>
      <c r="C1" s="32"/>
      <c r="D1" s="32"/>
      <c r="E1" s="32"/>
      <c r="F1" s="32"/>
      <c r="G1" s="32"/>
      <c r="H1" s="32"/>
      <c r="I1" s="38"/>
    </row>
    <row r="2" spans="1:9">
      <c r="A2" s="33"/>
      <c r="B2" s="34"/>
      <c r="C2" s="34"/>
      <c r="D2" s="34"/>
      <c r="E2" s="34"/>
      <c r="F2" s="34"/>
      <c r="G2" s="34"/>
      <c r="H2" s="34"/>
      <c r="I2" s="39"/>
    </row>
    <row r="3" spans="1:9">
      <c r="A3" s="35"/>
      <c r="B3" s="36"/>
      <c r="C3" s="36"/>
      <c r="D3" s="36"/>
      <c r="E3" s="36"/>
      <c r="F3" s="36"/>
      <c r="G3" s="36"/>
      <c r="H3" s="36"/>
      <c r="I3" s="40"/>
    </row>
    <row r="4" spans="1:10">
      <c r="A4" s="22" t="s">
        <v>1</v>
      </c>
      <c r="B4" s="22" t="s">
        <v>2</v>
      </c>
      <c r="C4" s="22" t="s">
        <v>3</v>
      </c>
      <c r="D4" s="22" t="s">
        <v>4</v>
      </c>
      <c r="E4" s="22" t="s">
        <v>5</v>
      </c>
      <c r="H4" s="37" t="s">
        <v>1</v>
      </c>
      <c r="I4" s="22" t="s">
        <v>4</v>
      </c>
      <c r="J4" s="8" t="s">
        <v>5</v>
      </c>
    </row>
    <row r="5" spans="1:10">
      <c r="A5" s="9" t="s">
        <v>6</v>
      </c>
      <c r="B5" s="27">
        <v>10032</v>
      </c>
      <c r="C5" s="28">
        <v>44176</v>
      </c>
      <c r="D5" s="10">
        <v>7459</v>
      </c>
      <c r="E5" s="29">
        <v>100</v>
      </c>
      <c r="H5" s="9" t="s">
        <v>8</v>
      </c>
      <c r="I5" s="9" cm="1">
        <f t="array" ref="I5:J5">_xlfn.XLOOKUP(H5,A5:A16,D5:E16)</f>
        <v>6234</v>
      </c>
      <c r="J5" s="9">
        <v>100</v>
      </c>
    </row>
    <row r="6" spans="1:5">
      <c r="A6" s="9" t="s">
        <v>8</v>
      </c>
      <c r="B6" s="27">
        <v>10033</v>
      </c>
      <c r="C6" s="28">
        <v>44177</v>
      </c>
      <c r="D6" s="10">
        <v>6234</v>
      </c>
      <c r="E6" s="29">
        <v>100</v>
      </c>
    </row>
    <row r="7" spans="1:5">
      <c r="A7" s="9" t="s">
        <v>7</v>
      </c>
      <c r="B7" s="27">
        <v>10034</v>
      </c>
      <c r="C7" s="28">
        <v>44178</v>
      </c>
      <c r="D7" s="10">
        <v>8521</v>
      </c>
      <c r="E7" s="29">
        <v>144</v>
      </c>
    </row>
    <row r="8" spans="1:5">
      <c r="A8" s="9" t="s">
        <v>8</v>
      </c>
      <c r="B8" s="27">
        <v>10035</v>
      </c>
      <c r="C8" s="28">
        <v>44179</v>
      </c>
      <c r="D8" s="10">
        <v>9103</v>
      </c>
      <c r="E8" s="29">
        <v>300</v>
      </c>
    </row>
    <row r="9" spans="1:5">
      <c r="A9" s="9" t="s">
        <v>9</v>
      </c>
      <c r="B9" s="27">
        <v>10036</v>
      </c>
      <c r="C9" s="28">
        <v>44180</v>
      </c>
      <c r="D9" s="10">
        <v>4786</v>
      </c>
      <c r="E9" s="29">
        <v>324</v>
      </c>
    </row>
    <row r="10" spans="1:5">
      <c r="A10" s="9" t="s">
        <v>10</v>
      </c>
      <c r="B10" s="27">
        <v>10037</v>
      </c>
      <c r="C10" s="28">
        <v>44181</v>
      </c>
      <c r="D10" s="10">
        <v>5329</v>
      </c>
      <c r="E10" s="29">
        <v>234</v>
      </c>
    </row>
    <row r="11" spans="1:5">
      <c r="A11" s="9" t="s">
        <v>8</v>
      </c>
      <c r="B11" s="27">
        <v>10038</v>
      </c>
      <c r="C11" s="28">
        <v>44182</v>
      </c>
      <c r="D11" s="10">
        <v>6810</v>
      </c>
      <c r="E11" s="29">
        <v>252</v>
      </c>
    </row>
    <row r="12" spans="1:5">
      <c r="A12" s="9" t="s">
        <v>11</v>
      </c>
      <c r="B12" s="27">
        <v>10039</v>
      </c>
      <c r="C12" s="28">
        <v>44183</v>
      </c>
      <c r="D12" s="10">
        <v>7492</v>
      </c>
      <c r="E12" s="29">
        <v>100</v>
      </c>
    </row>
    <row r="13" spans="1:5">
      <c r="A13" s="9" t="s">
        <v>12</v>
      </c>
      <c r="B13" s="27">
        <v>10040</v>
      </c>
      <c r="C13" s="28">
        <v>44183</v>
      </c>
      <c r="D13" s="10">
        <v>8235</v>
      </c>
      <c r="E13" s="29">
        <v>23</v>
      </c>
    </row>
    <row r="14" spans="1:5">
      <c r="A14" s="9" t="s">
        <v>13</v>
      </c>
      <c r="B14" s="27">
        <v>10041</v>
      </c>
      <c r="C14" s="28">
        <v>44181</v>
      </c>
      <c r="D14" s="10">
        <v>6904</v>
      </c>
      <c r="E14" s="29">
        <v>300</v>
      </c>
    </row>
    <row r="15" spans="1:5">
      <c r="A15" s="9" t="s">
        <v>14</v>
      </c>
      <c r="B15" s="27">
        <v>10042</v>
      </c>
      <c r="C15" s="28">
        <v>44183</v>
      </c>
      <c r="D15" s="10">
        <v>7581</v>
      </c>
      <c r="E15" s="29">
        <v>300</v>
      </c>
    </row>
    <row r="16" spans="1:5">
      <c r="A16" s="9" t="s">
        <v>15</v>
      </c>
      <c r="B16" s="27">
        <v>10043</v>
      </c>
      <c r="C16" s="28">
        <v>44183</v>
      </c>
      <c r="D16" s="10">
        <v>4390</v>
      </c>
      <c r="E16" s="29">
        <v>300</v>
      </c>
    </row>
    <row r="17" spans="1:5">
      <c r="A17" s="9" t="s">
        <v>29</v>
      </c>
      <c r="B17" s="27">
        <v>10044</v>
      </c>
      <c r="C17" s="30">
        <v>43954</v>
      </c>
      <c r="D17" s="10">
        <v>8602</v>
      </c>
      <c r="E17" s="10">
        <v>134</v>
      </c>
    </row>
    <row r="18" spans="1:5">
      <c r="A18" s="9" t="s">
        <v>30</v>
      </c>
      <c r="B18" s="27">
        <v>10045</v>
      </c>
      <c r="C18" s="30">
        <v>43987</v>
      </c>
      <c r="D18" s="10">
        <v>5127</v>
      </c>
      <c r="E18" s="10">
        <v>321</v>
      </c>
    </row>
    <row r="19" spans="1:5">
      <c r="A19" s="9" t="s">
        <v>31</v>
      </c>
      <c r="B19" s="27">
        <v>10046</v>
      </c>
      <c r="C19" s="30">
        <v>43864</v>
      </c>
      <c r="D19" s="10">
        <v>6749</v>
      </c>
      <c r="E19" s="10">
        <v>654</v>
      </c>
    </row>
    <row r="20" spans="1:5">
      <c r="A20" s="9" t="s">
        <v>32</v>
      </c>
      <c r="B20" s="27">
        <v>10047</v>
      </c>
      <c r="C20" s="30">
        <v>43922</v>
      </c>
      <c r="D20" s="10">
        <v>9054</v>
      </c>
      <c r="E20" s="10">
        <v>342</v>
      </c>
    </row>
    <row r="21" spans="1:5">
      <c r="A21" s="9" t="s">
        <v>33</v>
      </c>
      <c r="B21" s="27">
        <v>10048</v>
      </c>
      <c r="C21" s="30">
        <v>43955</v>
      </c>
      <c r="D21" s="10">
        <v>3726</v>
      </c>
      <c r="E21" s="10">
        <v>32</v>
      </c>
    </row>
    <row r="22" spans="1:5">
      <c r="A22" s="9" t="s">
        <v>34</v>
      </c>
      <c r="B22" s="27">
        <v>10049</v>
      </c>
      <c r="C22" s="30">
        <v>43958</v>
      </c>
      <c r="D22" s="10">
        <v>8439</v>
      </c>
      <c r="E22" s="10">
        <v>134</v>
      </c>
    </row>
    <row r="23" spans="1:5">
      <c r="A23" s="9" t="s">
        <v>35</v>
      </c>
      <c r="B23" s="27">
        <v>10050</v>
      </c>
      <c r="C23" s="30">
        <v>44082</v>
      </c>
      <c r="D23" s="10">
        <v>7943</v>
      </c>
      <c r="E23" s="10">
        <v>436</v>
      </c>
    </row>
  </sheetData>
  <mergeCells count="1">
    <mergeCell ref="A1:I3"/>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
  <sheetViews>
    <sheetView showGridLines="0" topLeftCell="A2" workbookViewId="0">
      <selection activeCell="F5" sqref="F5"/>
    </sheetView>
  </sheetViews>
  <sheetFormatPr defaultColWidth="9.14285714285714" defaultRowHeight="15"/>
  <cols>
    <col min="1" max="1" width="23" customWidth="1"/>
    <col min="2" max="2" width="12.2857142857143" customWidth="1"/>
    <col min="3" max="3" width="11.4285714285714" customWidth="1"/>
    <col min="4" max="4" width="14.8571428571429" customWidth="1"/>
    <col min="8" max="8" width="13.7142857142857" customWidth="1"/>
    <col min="9" max="9" width="17.5714285714286" customWidth="1"/>
  </cols>
  <sheetData>
    <row r="1" ht="15.75" spans="1:1">
      <c r="A1" t="s">
        <v>36</v>
      </c>
    </row>
    <row r="2" spans="1:9">
      <c r="A2" s="16" t="s">
        <v>37</v>
      </c>
      <c r="B2" s="17"/>
      <c r="C2" s="17"/>
      <c r="D2" s="17"/>
      <c r="E2" s="17"/>
      <c r="F2" s="17"/>
      <c r="G2" s="17"/>
      <c r="H2" s="17"/>
      <c r="I2" s="17"/>
    </row>
    <row r="3" spans="1:9">
      <c r="A3" s="18"/>
      <c r="B3" s="19"/>
      <c r="C3" s="19"/>
      <c r="D3" s="19"/>
      <c r="E3" s="19"/>
      <c r="F3" s="19"/>
      <c r="G3" s="19"/>
      <c r="H3" s="19"/>
      <c r="I3" s="19"/>
    </row>
    <row r="4" ht="15.75" spans="1:9">
      <c r="A4" s="20"/>
      <c r="B4" s="21"/>
      <c r="C4" s="21"/>
      <c r="D4" s="21"/>
      <c r="E4" s="21"/>
      <c r="F4" s="21"/>
      <c r="G4" s="21"/>
      <c r="H4" s="21"/>
      <c r="I4" s="21"/>
    </row>
    <row r="5" spans="1:9">
      <c r="A5" s="22" t="s">
        <v>1</v>
      </c>
      <c r="B5" s="22" t="s">
        <v>2</v>
      </c>
      <c r="C5" s="22" t="s">
        <v>3</v>
      </c>
      <c r="D5" s="22" t="s">
        <v>4</v>
      </c>
      <c r="E5" s="22" t="s">
        <v>5</v>
      </c>
      <c r="H5" s="26" t="s">
        <v>1</v>
      </c>
      <c r="I5" s="22" t="s">
        <v>4</v>
      </c>
    </row>
    <row r="6" spans="1:9">
      <c r="A6" s="9" t="s">
        <v>6</v>
      </c>
      <c r="B6" s="27">
        <v>10032</v>
      </c>
      <c r="C6" s="28">
        <v>44176</v>
      </c>
      <c r="D6" s="10">
        <v>7459</v>
      </c>
      <c r="E6" s="29">
        <v>100</v>
      </c>
      <c r="H6" s="9" t="s">
        <v>38</v>
      </c>
      <c r="I6" s="10">
        <f>_xlfn.XLOOKUP(H6&amp;"*",A6:A17,D6:D17,,2)</f>
        <v>4786</v>
      </c>
    </row>
    <row r="7" spans="1:5">
      <c r="A7" s="9" t="s">
        <v>8</v>
      </c>
      <c r="B7" s="27">
        <v>10033</v>
      </c>
      <c r="C7" s="28">
        <v>44177</v>
      </c>
      <c r="D7" s="10">
        <v>6234</v>
      </c>
      <c r="E7" s="29">
        <v>100</v>
      </c>
    </row>
    <row r="8" spans="1:5">
      <c r="A8" s="9" t="s">
        <v>7</v>
      </c>
      <c r="B8" s="27">
        <v>10034</v>
      </c>
      <c r="C8" s="28">
        <v>44178</v>
      </c>
      <c r="D8" s="10">
        <v>8521</v>
      </c>
      <c r="E8" s="29">
        <v>144</v>
      </c>
    </row>
    <row r="9" spans="1:5">
      <c r="A9" s="9" t="s">
        <v>8</v>
      </c>
      <c r="B9" s="27">
        <v>10035</v>
      </c>
      <c r="C9" s="28">
        <v>44179</v>
      </c>
      <c r="D9" s="10">
        <v>9103</v>
      </c>
      <c r="E9" s="29">
        <v>300</v>
      </c>
    </row>
    <row r="10" spans="1:5">
      <c r="A10" s="9" t="s">
        <v>9</v>
      </c>
      <c r="B10" s="27">
        <v>10036</v>
      </c>
      <c r="C10" s="28">
        <v>44180</v>
      </c>
      <c r="D10" s="10">
        <v>4786</v>
      </c>
      <c r="E10" s="29">
        <v>324</v>
      </c>
    </row>
    <row r="11" spans="1:5">
      <c r="A11" s="9" t="s">
        <v>10</v>
      </c>
      <c r="B11" s="27">
        <v>10037</v>
      </c>
      <c r="C11" s="28">
        <v>44181</v>
      </c>
      <c r="D11" s="10">
        <v>5329</v>
      </c>
      <c r="E11" s="29">
        <v>234</v>
      </c>
    </row>
    <row r="12" spans="1:5">
      <c r="A12" s="9" t="s">
        <v>8</v>
      </c>
      <c r="B12" s="27">
        <v>10038</v>
      </c>
      <c r="C12" s="28">
        <v>44182</v>
      </c>
      <c r="D12" s="10">
        <v>6810</v>
      </c>
      <c r="E12" s="29">
        <v>252</v>
      </c>
    </row>
    <row r="13" spans="1:5">
      <c r="A13" s="9" t="s">
        <v>11</v>
      </c>
      <c r="B13" s="27">
        <v>10039</v>
      </c>
      <c r="C13" s="28">
        <v>44183</v>
      </c>
      <c r="D13" s="10">
        <v>7492</v>
      </c>
      <c r="E13" s="29">
        <v>100</v>
      </c>
    </row>
    <row r="14" spans="1:5">
      <c r="A14" s="9" t="s">
        <v>12</v>
      </c>
      <c r="B14" s="27">
        <v>10040</v>
      </c>
      <c r="C14" s="28">
        <v>44183</v>
      </c>
      <c r="D14" s="10">
        <v>8235</v>
      </c>
      <c r="E14" s="29">
        <v>23</v>
      </c>
    </row>
    <row r="15" spans="1:5">
      <c r="A15" s="9" t="s">
        <v>13</v>
      </c>
      <c r="B15" s="27">
        <v>10041</v>
      </c>
      <c r="C15" s="28">
        <v>44181</v>
      </c>
      <c r="D15" s="10">
        <v>6904</v>
      </c>
      <c r="E15" s="29">
        <v>300</v>
      </c>
    </row>
    <row r="16" spans="1:5">
      <c r="A16" s="9" t="s">
        <v>14</v>
      </c>
      <c r="B16" s="27">
        <v>10042</v>
      </c>
      <c r="C16" s="28">
        <v>44183</v>
      </c>
      <c r="D16" s="10">
        <v>7581</v>
      </c>
      <c r="E16" s="29">
        <v>300</v>
      </c>
    </row>
    <row r="17" spans="1:5">
      <c r="A17" s="9" t="s">
        <v>15</v>
      </c>
      <c r="B17" s="27">
        <v>10043</v>
      </c>
      <c r="C17" s="28">
        <v>44183</v>
      </c>
      <c r="D17" s="10">
        <v>4390</v>
      </c>
      <c r="E17" s="29">
        <v>300</v>
      </c>
    </row>
    <row r="18" spans="1:5">
      <c r="A18" s="9" t="s">
        <v>29</v>
      </c>
      <c r="B18" s="27">
        <v>10044</v>
      </c>
      <c r="C18" s="30">
        <v>43954</v>
      </c>
      <c r="D18" s="10">
        <v>8602</v>
      </c>
      <c r="E18" s="10">
        <v>134</v>
      </c>
    </row>
    <row r="19" spans="1:5">
      <c r="A19" s="9" t="s">
        <v>30</v>
      </c>
      <c r="B19" s="27">
        <v>10045</v>
      </c>
      <c r="C19" s="30">
        <v>43987</v>
      </c>
      <c r="D19" s="10">
        <v>5127</v>
      </c>
      <c r="E19" s="10">
        <v>321</v>
      </c>
    </row>
    <row r="20" spans="1:5">
      <c r="A20" s="9" t="s">
        <v>31</v>
      </c>
      <c r="B20" s="27">
        <v>10046</v>
      </c>
      <c r="C20" s="30">
        <v>43864</v>
      </c>
      <c r="D20" s="10">
        <v>6749</v>
      </c>
      <c r="E20" s="10">
        <v>654</v>
      </c>
    </row>
    <row r="21" spans="1:5">
      <c r="A21" s="9" t="s">
        <v>32</v>
      </c>
      <c r="B21" s="27">
        <v>10047</v>
      </c>
      <c r="C21" s="30">
        <v>43922</v>
      </c>
      <c r="D21" s="10">
        <v>9054</v>
      </c>
      <c r="E21" s="10">
        <v>342</v>
      </c>
    </row>
    <row r="22" spans="1:5">
      <c r="A22" s="9" t="s">
        <v>33</v>
      </c>
      <c r="B22" s="27">
        <v>10048</v>
      </c>
      <c r="C22" s="30">
        <v>43955</v>
      </c>
      <c r="D22" s="10">
        <v>3726</v>
      </c>
      <c r="E22" s="10">
        <v>32</v>
      </c>
    </row>
    <row r="23" spans="1:5">
      <c r="A23" s="9" t="s">
        <v>34</v>
      </c>
      <c r="B23" s="27">
        <v>10049</v>
      </c>
      <c r="C23" s="30">
        <v>43958</v>
      </c>
      <c r="D23" s="10">
        <v>8439</v>
      </c>
      <c r="E23" s="10">
        <v>134</v>
      </c>
    </row>
    <row r="24" spans="1:5">
      <c r="A24" s="9" t="s">
        <v>35</v>
      </c>
      <c r="B24" s="27">
        <v>10050</v>
      </c>
      <c r="C24" s="30">
        <v>44082</v>
      </c>
      <c r="D24" s="10">
        <v>7943</v>
      </c>
      <c r="E24" s="10">
        <v>436</v>
      </c>
    </row>
  </sheetData>
  <mergeCells count="1">
    <mergeCell ref="A2:I4"/>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
  <sheetViews>
    <sheetView showGridLines="0" topLeftCell="A2" workbookViewId="0">
      <selection activeCell="G4" sqref="G4"/>
    </sheetView>
  </sheetViews>
  <sheetFormatPr defaultColWidth="9.14285714285714" defaultRowHeight="15"/>
  <cols>
    <col min="1" max="1" width="18.5714285714286" customWidth="1"/>
    <col min="2" max="6" width="10.5714285714286" customWidth="1"/>
    <col min="9" max="9" width="16" customWidth="1"/>
    <col min="11" max="11" width="13.7142857142857" customWidth="1"/>
  </cols>
  <sheetData>
    <row r="1" spans="1:11">
      <c r="A1" s="16" t="s">
        <v>39</v>
      </c>
      <c r="B1" s="17"/>
      <c r="C1" s="17"/>
      <c r="D1" s="17"/>
      <c r="E1" s="17"/>
      <c r="F1" s="17"/>
      <c r="G1" s="17"/>
      <c r="H1" s="17"/>
      <c r="I1" s="17"/>
      <c r="J1" s="17"/>
      <c r="K1" s="23"/>
    </row>
    <row r="2" spans="1:11">
      <c r="A2" s="18"/>
      <c r="B2" s="19"/>
      <c r="C2" s="19"/>
      <c r="D2" s="19"/>
      <c r="E2" s="19"/>
      <c r="F2" s="19"/>
      <c r="G2" s="19"/>
      <c r="H2" s="19"/>
      <c r="I2" s="19"/>
      <c r="J2" s="19"/>
      <c r="K2" s="24"/>
    </row>
    <row r="3" spans="1:11">
      <c r="A3" s="20"/>
      <c r="B3" s="21"/>
      <c r="C3" s="21"/>
      <c r="D3" s="21"/>
      <c r="E3" s="21"/>
      <c r="F3" s="21"/>
      <c r="G3" s="21"/>
      <c r="H3" s="21"/>
      <c r="I3" s="21"/>
      <c r="J3" s="21"/>
      <c r="K3" s="25"/>
    </row>
    <row r="4" spans="1:11">
      <c r="A4" s="22" t="s">
        <v>40</v>
      </c>
      <c r="B4" s="22">
        <v>2019</v>
      </c>
      <c r="C4" s="22">
        <v>2020</v>
      </c>
      <c r="D4" s="22">
        <v>2021</v>
      </c>
      <c r="E4" s="22">
        <v>2022</v>
      </c>
      <c r="F4" s="22">
        <v>2023</v>
      </c>
      <c r="I4" s="22" t="s">
        <v>1</v>
      </c>
      <c r="J4" s="22" t="s">
        <v>41</v>
      </c>
      <c r="K4" s="22" t="s">
        <v>5</v>
      </c>
    </row>
    <row r="5" spans="1:11">
      <c r="A5" s="9" t="s">
        <v>6</v>
      </c>
      <c r="B5" s="10">
        <v>4578</v>
      </c>
      <c r="C5" s="10">
        <v>6542</v>
      </c>
      <c r="D5" s="10">
        <v>7459</v>
      </c>
      <c r="E5" s="10">
        <v>8924</v>
      </c>
      <c r="F5" s="10">
        <v>8742</v>
      </c>
      <c r="I5" s="9" t="s">
        <v>7</v>
      </c>
      <c r="J5" s="9">
        <v>2020</v>
      </c>
      <c r="K5" s="10" cm="1">
        <f t="array" ref="K5">_xlfn.XLOOKUP(I5,A5:A22,_xlfn.XLOOKUP(J5,B4:F4,B5:F22))</f>
        <v>4783</v>
      </c>
    </row>
    <row r="6" spans="1:6">
      <c r="A6" s="9" t="s">
        <v>8</v>
      </c>
      <c r="B6" s="10">
        <v>8912</v>
      </c>
      <c r="C6" s="10">
        <v>8129</v>
      </c>
      <c r="D6" s="10">
        <v>6234</v>
      </c>
      <c r="E6" s="10">
        <v>6731</v>
      </c>
      <c r="F6" s="10">
        <v>6935</v>
      </c>
    </row>
    <row r="7" spans="1:6">
      <c r="A7" s="9" t="s">
        <v>7</v>
      </c>
      <c r="B7" s="10">
        <v>7365</v>
      </c>
      <c r="C7" s="10">
        <v>4783</v>
      </c>
      <c r="D7" s="10">
        <v>8521</v>
      </c>
      <c r="E7" s="10">
        <v>5498</v>
      </c>
      <c r="F7" s="10">
        <v>5201</v>
      </c>
    </row>
    <row r="8" spans="1:6">
      <c r="A8" s="9" t="s">
        <v>8</v>
      </c>
      <c r="B8" s="10">
        <v>5023</v>
      </c>
      <c r="C8" s="10">
        <v>5930</v>
      </c>
      <c r="D8" s="10">
        <v>9103</v>
      </c>
      <c r="E8" s="10">
        <v>7310</v>
      </c>
      <c r="F8" s="10">
        <v>8431</v>
      </c>
    </row>
    <row r="9" spans="1:6">
      <c r="A9" s="9" t="s">
        <v>9</v>
      </c>
      <c r="B9" s="10">
        <v>6189</v>
      </c>
      <c r="C9" s="10">
        <v>7261</v>
      </c>
      <c r="D9" s="10">
        <v>4786</v>
      </c>
      <c r="E9" s="10">
        <v>9047</v>
      </c>
      <c r="F9" s="10">
        <v>7094</v>
      </c>
    </row>
    <row r="10" spans="1:6">
      <c r="A10" s="9" t="s">
        <v>10</v>
      </c>
      <c r="B10" s="10">
        <v>3840</v>
      </c>
      <c r="C10" s="10">
        <v>4897</v>
      </c>
      <c r="D10" s="10">
        <v>5329</v>
      </c>
      <c r="E10" s="10">
        <v>5823</v>
      </c>
      <c r="F10" s="10">
        <v>9563</v>
      </c>
    </row>
    <row r="11" spans="1:6">
      <c r="A11" s="9" t="s">
        <v>8</v>
      </c>
      <c r="B11" s="10">
        <v>9215</v>
      </c>
      <c r="C11" s="10">
        <v>5302</v>
      </c>
      <c r="D11" s="10">
        <v>6810</v>
      </c>
      <c r="E11" s="10">
        <v>6390</v>
      </c>
      <c r="F11" s="10">
        <v>6847</v>
      </c>
    </row>
    <row r="12" spans="1:6">
      <c r="A12" s="9" t="s">
        <v>11</v>
      </c>
      <c r="B12" s="10">
        <v>7463</v>
      </c>
      <c r="C12" s="10">
        <v>9418</v>
      </c>
      <c r="D12" s="10">
        <v>7492</v>
      </c>
      <c r="E12" s="10">
        <v>7104</v>
      </c>
      <c r="F12" s="10">
        <v>5190</v>
      </c>
    </row>
    <row r="13" spans="1:6">
      <c r="A13" s="9" t="s">
        <v>12</v>
      </c>
      <c r="B13" s="10">
        <v>5832</v>
      </c>
      <c r="C13" s="10">
        <v>6725</v>
      </c>
      <c r="D13" s="10">
        <v>8235</v>
      </c>
      <c r="E13" s="10">
        <v>8532</v>
      </c>
      <c r="F13" s="10">
        <v>4378</v>
      </c>
    </row>
    <row r="14" spans="1:6">
      <c r="A14" s="9" t="s">
        <v>13</v>
      </c>
      <c r="B14" s="10">
        <v>4371</v>
      </c>
      <c r="C14" s="10">
        <v>3501</v>
      </c>
      <c r="D14" s="10">
        <v>6904</v>
      </c>
      <c r="E14" s="10">
        <v>4906</v>
      </c>
      <c r="F14" s="10">
        <v>8921</v>
      </c>
    </row>
    <row r="15" spans="1:6">
      <c r="A15" s="9" t="s">
        <v>14</v>
      </c>
      <c r="B15" s="10">
        <v>8204</v>
      </c>
      <c r="C15" s="10">
        <v>8147</v>
      </c>
      <c r="D15" s="10">
        <v>7581</v>
      </c>
      <c r="E15" s="10">
        <v>7619</v>
      </c>
      <c r="F15" s="10">
        <v>6347</v>
      </c>
    </row>
    <row r="16" spans="1:6">
      <c r="A16" s="9" t="s">
        <v>15</v>
      </c>
      <c r="B16" s="10">
        <v>6937</v>
      </c>
      <c r="C16" s="10">
        <v>6294</v>
      </c>
      <c r="D16" s="10">
        <v>4390</v>
      </c>
      <c r="E16" s="10">
        <v>8254</v>
      </c>
      <c r="F16" s="10">
        <v>7528</v>
      </c>
    </row>
    <row r="17" spans="1:6">
      <c r="A17" s="9" t="s">
        <v>29</v>
      </c>
      <c r="B17" s="10">
        <v>2586</v>
      </c>
      <c r="C17" s="10">
        <v>4938</v>
      </c>
      <c r="D17" s="10">
        <v>8602</v>
      </c>
      <c r="E17" s="10">
        <v>6342</v>
      </c>
      <c r="F17" s="10">
        <v>8105</v>
      </c>
    </row>
    <row r="18" spans="1:6">
      <c r="A18" s="9" t="s">
        <v>30</v>
      </c>
      <c r="B18" s="10">
        <v>4310</v>
      </c>
      <c r="C18" s="10">
        <v>7805</v>
      </c>
      <c r="D18" s="10">
        <v>5127</v>
      </c>
      <c r="E18" s="10">
        <v>9128</v>
      </c>
      <c r="F18" s="10">
        <v>9730</v>
      </c>
    </row>
    <row r="19" spans="1:6">
      <c r="A19" s="9" t="s">
        <v>31</v>
      </c>
      <c r="B19" s="10">
        <v>7982</v>
      </c>
      <c r="C19" s="10">
        <v>5319</v>
      </c>
      <c r="D19" s="10">
        <v>6749</v>
      </c>
      <c r="E19" s="10">
        <v>7593</v>
      </c>
      <c r="F19" s="10">
        <v>6514</v>
      </c>
    </row>
    <row r="20" spans="1:6">
      <c r="A20" s="9" t="s">
        <v>32</v>
      </c>
      <c r="B20" s="10">
        <v>5724</v>
      </c>
      <c r="C20" s="10">
        <v>8670</v>
      </c>
      <c r="D20" s="10">
        <v>9054</v>
      </c>
      <c r="E20" s="10">
        <v>4860</v>
      </c>
      <c r="F20" s="10">
        <v>7906</v>
      </c>
    </row>
    <row r="21" spans="1:6">
      <c r="A21" s="9" t="s">
        <v>33</v>
      </c>
      <c r="B21" s="10">
        <v>9105</v>
      </c>
      <c r="C21" s="10">
        <v>4953</v>
      </c>
      <c r="D21" s="10">
        <v>3726</v>
      </c>
      <c r="E21" s="10">
        <v>6785</v>
      </c>
      <c r="F21" s="10">
        <v>4283</v>
      </c>
    </row>
    <row r="22" spans="1:6">
      <c r="A22" s="9" t="s">
        <v>34</v>
      </c>
      <c r="B22" s="10">
        <v>6389</v>
      </c>
      <c r="C22" s="10">
        <v>7032</v>
      </c>
      <c r="D22" s="10">
        <v>8439</v>
      </c>
      <c r="E22" s="10">
        <v>5324</v>
      </c>
      <c r="F22" s="10">
        <v>8652</v>
      </c>
    </row>
    <row r="23" spans="1:6">
      <c r="A23" s="9" t="s">
        <v>35</v>
      </c>
      <c r="B23" s="10">
        <v>4857</v>
      </c>
      <c r="C23" s="10">
        <v>9821</v>
      </c>
      <c r="D23" s="10">
        <v>7943</v>
      </c>
      <c r="E23" s="10">
        <v>9031</v>
      </c>
      <c r="F23" s="10">
        <v>5179</v>
      </c>
    </row>
  </sheetData>
  <mergeCells count="1">
    <mergeCell ref="A1:K3"/>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3"/>
  <sheetViews>
    <sheetView showGridLines="0" tabSelected="1" workbookViewId="0">
      <selection activeCell="G6" sqref="G6"/>
    </sheetView>
  </sheetViews>
  <sheetFormatPr defaultColWidth="9.14285714285714" defaultRowHeight="15"/>
  <cols>
    <col min="1" max="1" width="16.8571428571429" customWidth="1"/>
    <col min="2" max="6" width="10.5714285714286"/>
    <col min="9" max="9" width="14.4285714285714" customWidth="1"/>
    <col min="11" max="11" width="12.4285714285714" customWidth="1"/>
  </cols>
  <sheetData>
    <row r="1" spans="1:11">
      <c r="A1" s="1" t="s">
        <v>42</v>
      </c>
      <c r="B1" s="2"/>
      <c r="C1" s="2"/>
      <c r="D1" s="2"/>
      <c r="E1" s="2"/>
      <c r="F1" s="2"/>
      <c r="G1" s="2"/>
      <c r="H1" s="2"/>
      <c r="I1" s="2"/>
      <c r="J1" s="2"/>
      <c r="K1" s="13"/>
    </row>
    <row r="2" spans="1:11">
      <c r="A2" s="3"/>
      <c r="B2" s="4"/>
      <c r="C2" s="4"/>
      <c r="D2" s="4"/>
      <c r="E2" s="4"/>
      <c r="F2" s="4"/>
      <c r="G2" s="4"/>
      <c r="H2" s="4"/>
      <c r="I2" s="4"/>
      <c r="J2" s="4"/>
      <c r="K2" s="14"/>
    </row>
    <row r="3" spans="1:11">
      <c r="A3" s="3"/>
      <c r="B3" s="4"/>
      <c r="C3" s="4"/>
      <c r="D3" s="4"/>
      <c r="E3" s="4"/>
      <c r="F3" s="4"/>
      <c r="G3" s="4"/>
      <c r="H3" s="4"/>
      <c r="I3" s="4"/>
      <c r="J3" s="4"/>
      <c r="K3" s="14"/>
    </row>
    <row r="4" spans="1:11">
      <c r="A4" s="3"/>
      <c r="B4" s="4"/>
      <c r="C4" s="4"/>
      <c r="D4" s="4"/>
      <c r="E4" s="4"/>
      <c r="F4" s="4"/>
      <c r="G4" s="4"/>
      <c r="H4" s="4"/>
      <c r="I4" s="4"/>
      <c r="J4" s="4"/>
      <c r="K4" s="14"/>
    </row>
    <row r="5" spans="1:11">
      <c r="A5" s="5"/>
      <c r="B5" s="6"/>
      <c r="C5" s="6"/>
      <c r="D5" s="6"/>
      <c r="E5" s="6"/>
      <c r="F5" s="6"/>
      <c r="G5" s="6"/>
      <c r="H5" s="6"/>
      <c r="I5" s="6"/>
      <c r="J5" s="6"/>
      <c r="K5" s="15"/>
    </row>
    <row r="6" spans="1:11">
      <c r="A6" s="7" t="s">
        <v>41</v>
      </c>
      <c r="B6" s="7"/>
      <c r="C6" s="7"/>
      <c r="D6" s="7"/>
      <c r="E6" s="7"/>
      <c r="F6" s="7"/>
      <c r="I6" s="7" t="s">
        <v>43</v>
      </c>
      <c r="J6" s="7"/>
      <c r="K6" s="7"/>
    </row>
    <row r="7" spans="1:11">
      <c r="A7" s="8" t="s">
        <v>40</v>
      </c>
      <c r="B7" s="8">
        <v>2019</v>
      </c>
      <c r="C7" s="8">
        <v>2020</v>
      </c>
      <c r="D7" s="8">
        <v>2021</v>
      </c>
      <c r="E7" s="8">
        <v>2022</v>
      </c>
      <c r="F7" s="8">
        <v>20223</v>
      </c>
      <c r="I7" s="8" t="s">
        <v>1</v>
      </c>
      <c r="J7" s="8" t="s">
        <v>41</v>
      </c>
      <c r="K7" s="8" t="s">
        <v>5</v>
      </c>
    </row>
    <row r="8" spans="1:11">
      <c r="A8" s="9" t="s">
        <v>6</v>
      </c>
      <c r="B8" s="10">
        <v>4578</v>
      </c>
      <c r="C8" s="10">
        <v>6542</v>
      </c>
      <c r="D8" s="10">
        <v>7459</v>
      </c>
      <c r="E8" s="10">
        <v>8924</v>
      </c>
      <c r="F8" s="10">
        <v>8742</v>
      </c>
      <c r="I8" s="9" t="s">
        <v>8</v>
      </c>
      <c r="J8" s="9">
        <v>2021</v>
      </c>
      <c r="K8" s="9" cm="1">
        <f t="array" ref="K8">_xlfn.XLOOKUP(I8,A8:A25,_xlfn.XLOOKUP(J8,B7:F7,B8:F25))</f>
        <v>6234</v>
      </c>
    </row>
    <row r="9" spans="1:6">
      <c r="A9" s="9" t="s">
        <v>8</v>
      </c>
      <c r="B9" s="10">
        <v>8912</v>
      </c>
      <c r="C9" s="10">
        <v>8129</v>
      </c>
      <c r="D9" s="10">
        <v>6234</v>
      </c>
      <c r="E9" s="10">
        <v>6731</v>
      </c>
      <c r="F9" s="10">
        <v>6935</v>
      </c>
    </row>
    <row r="10" spans="1:11">
      <c r="A10" s="9" t="s">
        <v>7</v>
      </c>
      <c r="B10" s="10">
        <v>7365</v>
      </c>
      <c r="C10" s="10">
        <v>4783</v>
      </c>
      <c r="D10" s="10">
        <v>8521</v>
      </c>
      <c r="E10" s="10">
        <v>5498</v>
      </c>
      <c r="F10" s="10">
        <v>5201</v>
      </c>
      <c r="I10" s="7" t="s">
        <v>44</v>
      </c>
      <c r="J10" s="7"/>
      <c r="K10" s="7"/>
    </row>
    <row r="11" spans="1:11">
      <c r="A11" s="9" t="s">
        <v>8</v>
      </c>
      <c r="B11" s="10">
        <v>5023</v>
      </c>
      <c r="C11" s="10">
        <v>5930</v>
      </c>
      <c r="D11" s="10">
        <v>9103</v>
      </c>
      <c r="E11" s="10">
        <v>7310</v>
      </c>
      <c r="F11" s="10">
        <v>8431</v>
      </c>
      <c r="I11" s="8" t="s">
        <v>1</v>
      </c>
      <c r="J11" s="8" t="s">
        <v>41</v>
      </c>
      <c r="K11" s="8" t="s">
        <v>5</v>
      </c>
    </row>
    <row r="12" spans="1:11">
      <c r="A12" s="9" t="s">
        <v>9</v>
      </c>
      <c r="B12" s="10">
        <v>6189</v>
      </c>
      <c r="C12" s="10">
        <v>7261</v>
      </c>
      <c r="D12" s="10">
        <v>4786</v>
      </c>
      <c r="E12" s="10">
        <v>9047</v>
      </c>
      <c r="F12" s="10">
        <v>7094</v>
      </c>
      <c r="I12" s="9" t="s">
        <v>8</v>
      </c>
      <c r="J12" s="9">
        <v>2019</v>
      </c>
      <c r="K12" s="9" cm="1">
        <f t="array" ref="K12">SUM(_xlfn._xlws.FILTER(_xlfn._xlws.FILTER(B8:F14,A8:A14=I12),B7:F7=J12))</f>
        <v>23150</v>
      </c>
    </row>
    <row r="13" spans="1:6">
      <c r="A13" s="9" t="s">
        <v>10</v>
      </c>
      <c r="B13" s="10">
        <v>3840</v>
      </c>
      <c r="C13" s="10">
        <v>4897</v>
      </c>
      <c r="D13" s="10">
        <v>5329</v>
      </c>
      <c r="E13" s="10">
        <v>5823</v>
      </c>
      <c r="F13" s="10">
        <v>9563</v>
      </c>
    </row>
    <row r="14" spans="1:6">
      <c r="A14" s="9" t="s">
        <v>8</v>
      </c>
      <c r="B14" s="10">
        <v>9215</v>
      </c>
      <c r="C14" s="10">
        <v>5302</v>
      </c>
      <c r="D14" s="10">
        <v>6810</v>
      </c>
      <c r="E14" s="10">
        <v>6390</v>
      </c>
      <c r="F14" s="10">
        <v>6847</v>
      </c>
    </row>
    <row r="15" spans="1:6">
      <c r="A15" s="9" t="s">
        <v>11</v>
      </c>
      <c r="B15" s="10">
        <v>7463</v>
      </c>
      <c r="C15" s="10">
        <v>9418</v>
      </c>
      <c r="D15" s="10">
        <v>7492</v>
      </c>
      <c r="E15" s="10">
        <v>7104</v>
      </c>
      <c r="F15" s="10">
        <v>5190</v>
      </c>
    </row>
    <row r="16" spans="1:6">
      <c r="A16" s="9" t="s">
        <v>12</v>
      </c>
      <c r="B16" s="10">
        <v>5832</v>
      </c>
      <c r="C16" s="10">
        <v>6725</v>
      </c>
      <c r="D16" s="10">
        <v>8235</v>
      </c>
      <c r="E16" s="10">
        <v>8532</v>
      </c>
      <c r="F16" s="10">
        <v>4378</v>
      </c>
    </row>
    <row r="17" spans="1:6">
      <c r="A17" s="9" t="s">
        <v>13</v>
      </c>
      <c r="B17" s="10">
        <v>4371</v>
      </c>
      <c r="C17" s="10">
        <v>3501</v>
      </c>
      <c r="D17" s="10">
        <v>6904</v>
      </c>
      <c r="E17" s="10">
        <v>4906</v>
      </c>
      <c r="F17" s="10">
        <v>8921</v>
      </c>
    </row>
    <row r="18" spans="1:6">
      <c r="A18" s="9" t="s">
        <v>14</v>
      </c>
      <c r="B18" s="10">
        <v>8204</v>
      </c>
      <c r="C18" s="10">
        <v>8147</v>
      </c>
      <c r="D18" s="10">
        <v>7581</v>
      </c>
      <c r="E18" s="10">
        <v>7619</v>
      </c>
      <c r="F18" s="10">
        <v>6347</v>
      </c>
    </row>
    <row r="19" spans="1:6">
      <c r="A19" s="9" t="s">
        <v>15</v>
      </c>
      <c r="B19" s="10">
        <v>6937</v>
      </c>
      <c r="C19" s="10">
        <v>6294</v>
      </c>
      <c r="D19" s="10">
        <v>4390</v>
      </c>
      <c r="E19" s="10">
        <v>8254</v>
      </c>
      <c r="F19" s="10">
        <v>7528</v>
      </c>
    </row>
    <row r="20" spans="1:6">
      <c r="A20" s="9" t="s">
        <v>29</v>
      </c>
      <c r="B20" s="10">
        <v>2586</v>
      </c>
      <c r="C20" s="10">
        <v>4938</v>
      </c>
      <c r="D20" s="10">
        <v>8602</v>
      </c>
      <c r="E20" s="10">
        <v>6342</v>
      </c>
      <c r="F20" s="10">
        <v>8105</v>
      </c>
    </row>
    <row r="21" spans="1:6">
      <c r="A21" s="9" t="s">
        <v>30</v>
      </c>
      <c r="B21" s="10">
        <v>4310</v>
      </c>
      <c r="C21" s="10">
        <v>7805</v>
      </c>
      <c r="D21" s="10">
        <v>5127</v>
      </c>
      <c r="E21" s="10">
        <v>9128</v>
      </c>
      <c r="F21" s="10">
        <v>9730</v>
      </c>
    </row>
    <row r="22" spans="1:6">
      <c r="A22" s="9" t="s">
        <v>31</v>
      </c>
      <c r="B22" s="10">
        <v>7982</v>
      </c>
      <c r="C22" s="10">
        <v>5319</v>
      </c>
      <c r="D22" s="10">
        <v>6749</v>
      </c>
      <c r="E22" s="10">
        <v>7593</v>
      </c>
      <c r="F22" s="10">
        <v>6514</v>
      </c>
    </row>
    <row r="23" spans="1:6">
      <c r="A23" s="9" t="s">
        <v>32</v>
      </c>
      <c r="B23" s="10">
        <v>5724</v>
      </c>
      <c r="C23" s="10">
        <v>8670</v>
      </c>
      <c r="D23" s="10">
        <v>9054</v>
      </c>
      <c r="E23" s="10">
        <v>4860</v>
      </c>
      <c r="F23" s="10">
        <v>7906</v>
      </c>
    </row>
    <row r="24" spans="1:6">
      <c r="A24" s="9" t="s">
        <v>33</v>
      </c>
      <c r="B24" s="10">
        <v>9105</v>
      </c>
      <c r="C24" s="10">
        <v>4953</v>
      </c>
      <c r="D24" s="10">
        <v>3726</v>
      </c>
      <c r="E24" s="10">
        <v>6785</v>
      </c>
      <c r="F24" s="10">
        <v>4283</v>
      </c>
    </row>
    <row r="25" spans="1:6">
      <c r="A25" s="9" t="s">
        <v>34</v>
      </c>
      <c r="B25" s="10">
        <v>6389</v>
      </c>
      <c r="C25" s="10">
        <v>7032</v>
      </c>
      <c r="D25" s="10">
        <v>8439</v>
      </c>
      <c r="E25" s="10">
        <v>5324</v>
      </c>
      <c r="F25" s="10">
        <v>8652</v>
      </c>
    </row>
    <row r="26" spans="1:6">
      <c r="A26" s="9" t="s">
        <v>35</v>
      </c>
      <c r="B26" s="10">
        <v>4857</v>
      </c>
      <c r="C26" s="10">
        <v>9821</v>
      </c>
      <c r="D26" s="10">
        <v>7943</v>
      </c>
      <c r="E26" s="10">
        <v>9031</v>
      </c>
      <c r="F26" s="10">
        <v>5179</v>
      </c>
    </row>
    <row r="27" spans="1:6">
      <c r="A27" s="9" t="s">
        <v>45</v>
      </c>
      <c r="B27" s="10">
        <v>7468</v>
      </c>
      <c r="C27" s="10">
        <v>6549</v>
      </c>
      <c r="D27" s="10">
        <v>6108</v>
      </c>
      <c r="E27" s="10">
        <v>7402</v>
      </c>
      <c r="F27" s="10">
        <v>9327</v>
      </c>
    </row>
    <row r="28" spans="1:6">
      <c r="A28" s="9" t="s">
        <v>46</v>
      </c>
      <c r="B28" s="10">
        <v>5321</v>
      </c>
      <c r="C28" s="10">
        <v>7496</v>
      </c>
      <c r="D28" s="10">
        <v>4957</v>
      </c>
      <c r="E28" s="10">
        <v>6187</v>
      </c>
      <c r="F28" s="10">
        <v>6435</v>
      </c>
    </row>
    <row r="29" spans="1:6">
      <c r="A29" s="9" t="s">
        <v>46</v>
      </c>
      <c r="B29" s="10">
        <v>6987</v>
      </c>
      <c r="C29" s="10">
        <v>5082</v>
      </c>
      <c r="D29" s="10">
        <v>7204</v>
      </c>
      <c r="E29" s="10">
        <v>8509</v>
      </c>
      <c r="F29" s="10">
        <v>7824</v>
      </c>
    </row>
    <row r="30" spans="1:6">
      <c r="A30" s="9" t="s">
        <v>47</v>
      </c>
      <c r="B30" s="10">
        <v>9042</v>
      </c>
      <c r="C30" s="10">
        <v>6328</v>
      </c>
      <c r="D30" s="10">
        <v>6895</v>
      </c>
      <c r="E30" s="10">
        <v>5943</v>
      </c>
      <c r="F30" s="10">
        <v>5208</v>
      </c>
    </row>
    <row r="31" spans="1:6">
      <c r="A31" s="9" t="s">
        <v>48</v>
      </c>
      <c r="B31" s="10">
        <v>6135</v>
      </c>
      <c r="C31" s="10">
        <v>9715</v>
      </c>
      <c r="D31" s="10">
        <v>5421</v>
      </c>
      <c r="E31" s="10">
        <v>7608</v>
      </c>
      <c r="F31" s="10">
        <v>4901</v>
      </c>
    </row>
    <row r="32" spans="1:6">
      <c r="A32" s="9" t="s">
        <v>49</v>
      </c>
      <c r="B32" s="10">
        <v>7231</v>
      </c>
      <c r="C32" s="10">
        <v>8543</v>
      </c>
      <c r="D32" s="10">
        <v>8107</v>
      </c>
      <c r="E32" s="10">
        <v>4825</v>
      </c>
      <c r="F32" s="10">
        <v>7159</v>
      </c>
    </row>
    <row r="33" spans="1:6">
      <c r="A33" s="9" t="s">
        <v>50</v>
      </c>
      <c r="B33" s="10">
        <v>8564</v>
      </c>
      <c r="C33" s="10">
        <v>4327</v>
      </c>
      <c r="D33" s="10">
        <v>9316</v>
      </c>
      <c r="E33" s="10">
        <v>8329</v>
      </c>
      <c r="F33" s="10">
        <v>8573</v>
      </c>
    </row>
    <row r="34" spans="1:6">
      <c r="A34" s="9" t="s">
        <v>46</v>
      </c>
      <c r="B34" s="10">
        <v>4873</v>
      </c>
      <c r="C34" s="10">
        <v>7406</v>
      </c>
      <c r="D34" s="10">
        <v>5648</v>
      </c>
      <c r="E34" s="10">
        <v>6903</v>
      </c>
      <c r="F34" s="10">
        <v>6398</v>
      </c>
    </row>
    <row r="35" spans="1:6">
      <c r="A35" s="9" t="s">
        <v>51</v>
      </c>
      <c r="B35" s="10">
        <v>3029</v>
      </c>
      <c r="C35" s="10">
        <v>3194</v>
      </c>
      <c r="D35" s="10">
        <v>6701</v>
      </c>
      <c r="E35" s="10">
        <v>9512</v>
      </c>
      <c r="F35" s="10">
        <v>7140</v>
      </c>
    </row>
    <row r="36" spans="1:6">
      <c r="A36" s="9" t="s">
        <v>52</v>
      </c>
      <c r="B36" s="10">
        <v>7658</v>
      </c>
      <c r="C36" s="10">
        <v>5840</v>
      </c>
      <c r="D36" s="10">
        <v>5839</v>
      </c>
      <c r="E36" s="10">
        <v>7258</v>
      </c>
      <c r="F36" s="10">
        <v>8705</v>
      </c>
    </row>
    <row r="37" spans="1:6">
      <c r="A37" s="9" t="s">
        <v>53</v>
      </c>
      <c r="B37" s="10">
        <v>8193</v>
      </c>
      <c r="C37" s="10">
        <v>9036</v>
      </c>
      <c r="D37" s="10">
        <v>7498</v>
      </c>
      <c r="E37" s="10">
        <v>5071</v>
      </c>
      <c r="F37" s="10">
        <v>5432</v>
      </c>
    </row>
    <row r="40" spans="1:15">
      <c r="A40" s="11" t="s">
        <v>54</v>
      </c>
      <c r="B40" s="12"/>
      <c r="C40" s="12"/>
      <c r="D40" s="12"/>
      <c r="E40" s="12"/>
      <c r="F40" s="12"/>
      <c r="G40" s="12"/>
      <c r="H40" s="12"/>
      <c r="I40" s="12"/>
      <c r="J40" s="12"/>
      <c r="K40" s="12"/>
      <c r="L40" s="12"/>
      <c r="M40" s="12"/>
      <c r="N40" s="12"/>
      <c r="O40" s="12"/>
    </row>
    <row r="41" spans="1:15">
      <c r="A41" s="12"/>
      <c r="B41" s="12"/>
      <c r="C41" s="12"/>
      <c r="D41" s="12"/>
      <c r="E41" s="12"/>
      <c r="F41" s="12"/>
      <c r="G41" s="12"/>
      <c r="H41" s="12"/>
      <c r="I41" s="12"/>
      <c r="J41" s="12"/>
      <c r="K41" s="12"/>
      <c r="L41" s="12"/>
      <c r="M41" s="12"/>
      <c r="N41" s="12"/>
      <c r="O41" s="12"/>
    </row>
    <row r="42" spans="1:15">
      <c r="A42" s="12"/>
      <c r="B42" s="12"/>
      <c r="C42" s="12"/>
      <c r="D42" s="12"/>
      <c r="E42" s="12"/>
      <c r="F42" s="12"/>
      <c r="G42" s="12"/>
      <c r="H42" s="12"/>
      <c r="I42" s="12"/>
      <c r="J42" s="12"/>
      <c r="K42" s="12"/>
      <c r="L42" s="12"/>
      <c r="M42" s="12"/>
      <c r="N42" s="12"/>
      <c r="O42" s="12"/>
    </row>
    <row r="43" spans="1:15">
      <c r="A43" s="12"/>
      <c r="B43" s="12"/>
      <c r="C43" s="12"/>
      <c r="D43" s="12"/>
      <c r="E43" s="12"/>
      <c r="F43" s="12"/>
      <c r="G43" s="12"/>
      <c r="H43" s="12"/>
      <c r="I43" s="12"/>
      <c r="J43" s="12"/>
      <c r="K43" s="12"/>
      <c r="L43" s="12"/>
      <c r="M43" s="12"/>
      <c r="N43" s="12"/>
      <c r="O43" s="12"/>
    </row>
  </sheetData>
  <mergeCells count="5">
    <mergeCell ref="A6:F6"/>
    <mergeCell ref="I6:K6"/>
    <mergeCell ref="I10:K10"/>
    <mergeCell ref="A40:O43"/>
    <mergeCell ref="A1:K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VLOOKUP</vt:lpstr>
      <vt:lpstr>HLOOKUP</vt:lpstr>
      <vt:lpstr>Xlookup</vt:lpstr>
      <vt:lpstr>Xlookup2</vt:lpstr>
      <vt:lpstr>Xlookup3</vt:lpstr>
      <vt:lpstr>Xlookup4</vt:lpstr>
      <vt:lpstr>Xlookup5</vt:lpstr>
      <vt:lpstr>Sum&amp;Filter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dc:creator>
  <cp:lastModifiedBy>diego</cp:lastModifiedBy>
  <dcterms:created xsi:type="dcterms:W3CDTF">2024-09-12T03:46:00Z</dcterms:created>
  <dcterms:modified xsi:type="dcterms:W3CDTF">2024-09-13T02:22:31Z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19CFB853F3AB4E6FB728886459A96A95_12</vt:lpwstr>
  </property>
  <property fmtid="{D5CDD505-2E9C-101B-9397-08002B2CF9AE}" pid="3" name="KSOProductBuildVer">
    <vt:lpwstr>1033-12.2.0.17562</vt:lpwstr>
  </property>
</Properties>
</file>