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tabRatio="697"/>
  </bookViews>
  <sheets>
    <sheet name="Payment PLans" sheetId="9" r:id="rId1"/>
    <sheet name="مقارنة" sheetId="5" r:id="rId2"/>
  </sheets>
  <calcPr calcId="145621"/>
</workbook>
</file>

<file path=xl/calcChain.xml><?xml version="1.0" encoding="utf-8"?>
<calcChain xmlns="http://schemas.openxmlformats.org/spreadsheetml/2006/main">
  <c r="F4" i="9" l="1"/>
  <c r="F3" i="9"/>
  <c r="D18" i="5" l="1"/>
  <c r="D25" i="5" s="1"/>
  <c r="D33" i="5" s="1"/>
  <c r="D26" i="5" l="1"/>
  <c r="E26" i="5" s="1"/>
  <c r="D27" i="5"/>
  <c r="C27" i="5"/>
  <c r="E25" i="5"/>
  <c r="E24" i="5"/>
  <c r="D34" i="5"/>
  <c r="E34" i="5" s="1"/>
  <c r="D35" i="5"/>
  <c r="C35" i="5"/>
  <c r="E33" i="5"/>
  <c r="E32" i="5"/>
  <c r="E18" i="5"/>
  <c r="E17" i="5"/>
  <c r="D19" i="5"/>
  <c r="C19" i="5"/>
  <c r="D11" i="5"/>
  <c r="C11" i="5"/>
  <c r="E9" i="5"/>
  <c r="E8" i="5"/>
  <c r="E7" i="5"/>
  <c r="E6" i="5"/>
  <c r="E35" i="5" l="1"/>
  <c r="E27" i="5"/>
  <c r="E19" i="5"/>
  <c r="E11" i="5"/>
  <c r="G27" i="5" l="1"/>
  <c r="F35" i="5"/>
  <c r="F27" i="5"/>
  <c r="G35" i="5"/>
  <c r="F19" i="5"/>
  <c r="G19" i="5"/>
</calcChain>
</file>

<file path=xl/sharedStrings.xml><?xml version="1.0" encoding="utf-8"?>
<sst xmlns="http://schemas.openxmlformats.org/spreadsheetml/2006/main" count="67" uniqueCount="41">
  <si>
    <t>تكاليف تاسيس قسم للصيانه الخاص بالشركة</t>
  </si>
  <si>
    <t>مدير أول  الصيانة</t>
  </si>
  <si>
    <t>التكلفه الشهرية</t>
  </si>
  <si>
    <t>التكلفه السنوية</t>
  </si>
  <si>
    <t>رئيس قسم خدمات العملاء ( Call Center)</t>
  </si>
  <si>
    <t>مسؤول خدمات العملاء ( Call Center)</t>
  </si>
  <si>
    <t>تكاليف التسويق المقترحه</t>
  </si>
  <si>
    <t>عدد الموظفين</t>
  </si>
  <si>
    <t>الاجمالي:</t>
  </si>
  <si>
    <t>لاتشمل الدراسة ايتكاليف اضافية من تامين طبي و سعودي و تذاكر و خلافة</t>
  </si>
  <si>
    <t>تتكاليف الاشتراك بتطبيق راحه</t>
  </si>
  <si>
    <t>تكاليف دراسة الملف</t>
  </si>
  <si>
    <t>تدفع مره واحده</t>
  </si>
  <si>
    <t>الاشتراك الشهري</t>
  </si>
  <si>
    <t>في حال عدم الاشتراك باي باقات دعائية</t>
  </si>
  <si>
    <t>في حال  الاشتراك  باقة الصفحه الرئيسية</t>
  </si>
  <si>
    <t>قيمة الاشتراك بباقة الصفحه الئيسية</t>
  </si>
  <si>
    <t>الوفر في التكاليف</t>
  </si>
  <si>
    <t>نسبة الوفر</t>
  </si>
  <si>
    <t>Service Providers SubcriptionPlans</t>
  </si>
  <si>
    <t>Eco Plan</t>
  </si>
  <si>
    <t>Delux Plan</t>
  </si>
  <si>
    <t>Premium Plan</t>
  </si>
  <si>
    <t>1 Team Registraion (Monthly)</t>
  </si>
  <si>
    <t>% Per Visit</t>
  </si>
  <si>
    <t xml:space="preserve">Eco Plans Selection: </t>
  </si>
  <si>
    <t>Means that Provider  is less positive on Sales but do not want URFX to charge more if sales incease</t>
  </si>
  <si>
    <t>Means thatProvider is negative about sales buy they want to test the market with sales</t>
  </si>
  <si>
    <t>Plans Features</t>
  </si>
  <si>
    <t>Cost of Service is fixed</t>
  </si>
  <si>
    <t>Pays a % of each service</t>
  </si>
  <si>
    <t>Cost if based on company performance</t>
  </si>
  <si>
    <t>Law Entery Cost</t>
  </si>
  <si>
    <t>Meduim Entery Cost</t>
  </si>
  <si>
    <t>higher Entery Cost</t>
  </si>
  <si>
    <t>means that the Provider is positive about sales also they want a fixed cost on them</t>
  </si>
  <si>
    <t>Fixed cost on Provider</t>
  </si>
  <si>
    <t>Pays asmall % of each service</t>
  </si>
  <si>
    <t>Cost is based on company performance</t>
  </si>
  <si>
    <t>Application Fee oe time fee</t>
  </si>
  <si>
    <t xml:space="preserve">Examples: Plan Names could be changes.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</si>
</sst>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0" fontId="0" fillId="0" borderId="0" xfId="0" applyBorder="1"/>
    <xf numFmtId="43" fontId="0" fillId="0" borderId="0" xfId="1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4" fillId="3" borderId="3" xfId="0" applyFont="1" applyFill="1" applyBorder="1"/>
    <xf numFmtId="43" fontId="4" fillId="3" borderId="3" xfId="1" applyFont="1" applyFill="1" applyBorder="1"/>
    <xf numFmtId="0" fontId="2" fillId="0" borderId="0" xfId="0" applyFont="1" applyBorder="1" applyAlignment="1">
      <alignment horizontal="center"/>
    </xf>
    <xf numFmtId="0" fontId="3" fillId="4" borderId="0" xfId="0" applyFont="1" applyFill="1"/>
    <xf numFmtId="43" fontId="6" fillId="5" borderId="0" xfId="0" applyNumberFormat="1" applyFont="1" applyFill="1"/>
    <xf numFmtId="9" fontId="6" fillId="5" borderId="0" xfId="2" applyFont="1" applyFill="1"/>
    <xf numFmtId="0" fontId="9" fillId="6" borderId="0" xfId="0" applyFont="1" applyFill="1" applyBorder="1"/>
    <xf numFmtId="0" fontId="9" fillId="6" borderId="0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0" fillId="0" borderId="8" xfId="0" applyBorder="1"/>
    <xf numFmtId="43" fontId="0" fillId="0" borderId="0" xfId="1" applyFont="1" applyBorder="1" applyAlignment="1">
      <alignment horizontal="right" vertical="center"/>
    </xf>
    <xf numFmtId="43" fontId="0" fillId="0" borderId="9" xfId="1" applyFont="1" applyBorder="1" applyAlignment="1">
      <alignment horizontal="right" vertical="center"/>
    </xf>
    <xf numFmtId="9" fontId="0" fillId="0" borderId="0" xfId="2" applyFont="1" applyBorder="1" applyAlignment="1">
      <alignment horizontal="right" vertical="center"/>
    </xf>
    <xf numFmtId="9" fontId="0" fillId="0" borderId="9" xfId="2" applyFont="1" applyBorder="1" applyAlignment="1">
      <alignment horizontal="right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9" fillId="6" borderId="8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34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G10"/>
  <sheetViews>
    <sheetView tabSelected="1" zoomScale="85" zoomScaleNormal="85" workbookViewId="0">
      <selection activeCell="A25" sqref="A25"/>
    </sheetView>
  </sheetViews>
  <sheetFormatPr defaultRowHeight="15" x14ac:dyDescent="0.25"/>
  <cols>
    <col min="1" max="1" width="44.140625" bestFit="1" customWidth="1"/>
    <col min="2" max="2" width="26.85546875" bestFit="1" customWidth="1"/>
    <col min="3" max="3" width="36.28515625" bestFit="1" customWidth="1"/>
    <col min="4" max="4" width="22" customWidth="1"/>
    <col min="5" max="7" width="33.5703125" customWidth="1"/>
    <col min="8" max="8" width="27.42578125" bestFit="1" customWidth="1"/>
    <col min="9" max="10" width="23.7109375" bestFit="1" customWidth="1"/>
    <col min="11" max="11" width="22" bestFit="1" customWidth="1"/>
    <col min="12" max="15" width="19.85546875" customWidth="1"/>
    <col min="16" max="16" width="21.140625" bestFit="1" customWidth="1"/>
    <col min="17" max="17" width="14.28515625" bestFit="1" customWidth="1"/>
    <col min="18" max="28" width="11.5703125" bestFit="1" customWidth="1"/>
  </cols>
  <sheetData>
    <row r="1" spans="2:7" ht="18.75" x14ac:dyDescent="0.25">
      <c r="B1" s="34" t="s">
        <v>40</v>
      </c>
      <c r="C1" s="35"/>
      <c r="D1" s="35"/>
      <c r="E1" s="35"/>
      <c r="F1" s="35"/>
      <c r="G1" s="36"/>
    </row>
    <row r="2" spans="2:7" ht="18.75" x14ac:dyDescent="0.3">
      <c r="B2" s="32" t="s">
        <v>19</v>
      </c>
      <c r="C2" s="33"/>
      <c r="D2" s="14"/>
      <c r="E2" s="15" t="s">
        <v>20</v>
      </c>
      <c r="F2" s="15" t="s">
        <v>21</v>
      </c>
      <c r="G2" s="16" t="s">
        <v>22</v>
      </c>
    </row>
    <row r="3" spans="2:7" ht="18.75" x14ac:dyDescent="0.3">
      <c r="B3" s="17"/>
      <c r="C3" s="14" t="s">
        <v>39</v>
      </c>
      <c r="D3" s="3"/>
      <c r="E3" s="18">
        <v>1500</v>
      </c>
      <c r="F3" s="18">
        <f>E3</f>
        <v>1500</v>
      </c>
      <c r="G3" s="19">
        <v>5000</v>
      </c>
    </row>
    <row r="4" spans="2:7" ht="18.75" x14ac:dyDescent="0.3">
      <c r="B4" s="17"/>
      <c r="C4" s="14" t="s">
        <v>23</v>
      </c>
      <c r="D4" s="3"/>
      <c r="E4" s="18">
        <v>1500</v>
      </c>
      <c r="F4" s="18">
        <f>E4*0.5</f>
        <v>750</v>
      </c>
      <c r="G4" s="19">
        <v>500</v>
      </c>
    </row>
    <row r="5" spans="2:7" ht="18.75" x14ac:dyDescent="0.3">
      <c r="B5" s="17"/>
      <c r="C5" s="14" t="s">
        <v>24</v>
      </c>
      <c r="D5" s="3"/>
      <c r="E5" s="20">
        <v>0</v>
      </c>
      <c r="F5" s="20">
        <v>0.05</v>
      </c>
      <c r="G5" s="21">
        <v>0.1</v>
      </c>
    </row>
    <row r="6" spans="2:7" ht="18.75" x14ac:dyDescent="0.25">
      <c r="B6" s="17"/>
      <c r="C6" s="2"/>
      <c r="D6" s="2"/>
      <c r="E6" s="22" t="s">
        <v>25</v>
      </c>
      <c r="F6" s="22" t="s">
        <v>21</v>
      </c>
      <c r="G6" s="23" t="s">
        <v>22</v>
      </c>
    </row>
    <row r="7" spans="2:7" ht="60" x14ac:dyDescent="0.25">
      <c r="B7" s="17"/>
      <c r="C7" s="2"/>
      <c r="D7" s="2"/>
      <c r="E7" s="24" t="s">
        <v>35</v>
      </c>
      <c r="F7" s="24" t="s">
        <v>26</v>
      </c>
      <c r="G7" s="25" t="s">
        <v>27</v>
      </c>
    </row>
    <row r="8" spans="2:7" x14ac:dyDescent="0.25">
      <c r="B8" s="17"/>
      <c r="C8" s="2"/>
      <c r="D8" s="2" t="s">
        <v>28</v>
      </c>
      <c r="E8" s="6" t="s">
        <v>34</v>
      </c>
      <c r="F8" s="6" t="s">
        <v>33</v>
      </c>
      <c r="G8" s="26" t="s">
        <v>32</v>
      </c>
    </row>
    <row r="9" spans="2:7" x14ac:dyDescent="0.25">
      <c r="B9" s="17"/>
      <c r="C9" s="2"/>
      <c r="D9" s="2"/>
      <c r="E9" s="6" t="s">
        <v>36</v>
      </c>
      <c r="F9" s="6" t="s">
        <v>37</v>
      </c>
      <c r="G9" s="26" t="s">
        <v>30</v>
      </c>
    </row>
    <row r="10" spans="2:7" ht="30.75" thickBot="1" x14ac:dyDescent="0.3">
      <c r="B10" s="27"/>
      <c r="C10" s="28"/>
      <c r="D10" s="28"/>
      <c r="E10" s="29" t="s">
        <v>29</v>
      </c>
      <c r="F10" s="30" t="s">
        <v>38</v>
      </c>
      <c r="G10" s="31" t="s">
        <v>31</v>
      </c>
    </row>
  </sheetData>
  <mergeCells count="2">
    <mergeCell ref="B2:C2"/>
    <mergeCell ref="B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showGridLines="0" rightToLeft="1" zoomScaleNormal="100" workbookViewId="0">
      <selection activeCell="D34" sqref="D34"/>
    </sheetView>
  </sheetViews>
  <sheetFormatPr defaultRowHeight="15" x14ac:dyDescent="0.25"/>
  <cols>
    <col min="2" max="2" width="32.28515625" bestFit="1" customWidth="1"/>
    <col min="3" max="3" width="13.140625" customWidth="1"/>
    <col min="4" max="4" width="32.140625" customWidth="1"/>
    <col min="5" max="5" width="15.85546875" bestFit="1" customWidth="1"/>
    <col min="6" max="6" width="15.85546875" customWidth="1"/>
    <col min="7" max="9" width="11.5703125" bestFit="1" customWidth="1"/>
    <col min="10" max="10" width="11" bestFit="1" customWidth="1"/>
    <col min="11" max="11" width="10.28515625" bestFit="1" customWidth="1"/>
    <col min="12" max="12" width="33.85546875" customWidth="1"/>
    <col min="13" max="13" width="13.28515625" bestFit="1" customWidth="1"/>
  </cols>
  <sheetData>
    <row r="1" spans="2:8" x14ac:dyDescent="0.25">
      <c r="H1">
        <v>12</v>
      </c>
    </row>
    <row r="3" spans="2:8" ht="18.75" x14ac:dyDescent="0.3">
      <c r="B3" s="37" t="s">
        <v>0</v>
      </c>
      <c r="C3" s="37"/>
      <c r="D3" s="37"/>
      <c r="E3" s="37"/>
    </row>
    <row r="4" spans="2:8" x14ac:dyDescent="0.25">
      <c r="B4" s="4" t="s">
        <v>0</v>
      </c>
      <c r="C4" s="4" t="s">
        <v>7</v>
      </c>
      <c r="D4" s="4" t="s">
        <v>2</v>
      </c>
      <c r="E4" s="4" t="s">
        <v>3</v>
      </c>
    </row>
    <row r="5" spans="2:8" x14ac:dyDescent="0.25">
      <c r="B5" s="2"/>
      <c r="C5" s="2"/>
      <c r="D5" s="2"/>
      <c r="E5" s="2"/>
    </row>
    <row r="6" spans="2:8" x14ac:dyDescent="0.25">
      <c r="B6" s="6" t="s">
        <v>1</v>
      </c>
      <c r="C6" s="7">
        <v>1</v>
      </c>
      <c r="D6" s="7">
        <v>9000</v>
      </c>
      <c r="E6" s="7">
        <f>D6*C6*$H$1</f>
        <v>108000</v>
      </c>
    </row>
    <row r="7" spans="2:8" x14ac:dyDescent="0.25">
      <c r="B7" s="6" t="s">
        <v>4</v>
      </c>
      <c r="C7" s="7">
        <v>1</v>
      </c>
      <c r="D7" s="7">
        <v>6000</v>
      </c>
      <c r="E7" s="7">
        <f>D7*C7*$H$1</f>
        <v>72000</v>
      </c>
    </row>
    <row r="8" spans="2:8" x14ac:dyDescent="0.25">
      <c r="B8" s="6" t="s">
        <v>5</v>
      </c>
      <c r="C8" s="7">
        <v>2</v>
      </c>
      <c r="D8" s="7">
        <v>4500</v>
      </c>
      <c r="E8" s="7">
        <f>D8*C8*$H$1</f>
        <v>108000</v>
      </c>
    </row>
    <row r="9" spans="2:8" x14ac:dyDescent="0.25">
      <c r="B9" s="6" t="s">
        <v>6</v>
      </c>
      <c r="C9" s="7">
        <v>4</v>
      </c>
      <c r="D9" s="7">
        <v>500</v>
      </c>
      <c r="E9" s="7">
        <f>D9*C9*$H$1</f>
        <v>24000</v>
      </c>
    </row>
    <row r="10" spans="2:8" x14ac:dyDescent="0.25">
      <c r="C10" s="1"/>
      <c r="D10" s="1"/>
      <c r="E10" s="1"/>
    </row>
    <row r="11" spans="2:8" ht="15.75" x14ac:dyDescent="0.25">
      <c r="B11" s="8" t="s">
        <v>8</v>
      </c>
      <c r="C11" s="9">
        <f>SUM(C6:C10)</f>
        <v>8</v>
      </c>
      <c r="D11" s="9">
        <f>SUM(D6:D10)</f>
        <v>20000</v>
      </c>
      <c r="E11" s="9">
        <f>SUM(E6:E10)</f>
        <v>312000</v>
      </c>
    </row>
    <row r="12" spans="2:8" ht="15.75" x14ac:dyDescent="0.25">
      <c r="B12" s="38" t="s">
        <v>9</v>
      </c>
      <c r="C12" s="38"/>
      <c r="D12" s="38"/>
      <c r="E12" s="38"/>
    </row>
    <row r="14" spans="2:8" ht="18.75" x14ac:dyDescent="0.3">
      <c r="B14" s="37" t="s">
        <v>14</v>
      </c>
      <c r="C14" s="37"/>
      <c r="D14" s="37"/>
      <c r="E14" s="37"/>
    </row>
    <row r="15" spans="2:8" x14ac:dyDescent="0.25">
      <c r="B15" s="4" t="s">
        <v>10</v>
      </c>
      <c r="C15" s="4" t="s">
        <v>12</v>
      </c>
      <c r="D15" s="4" t="s">
        <v>2</v>
      </c>
      <c r="E15" s="4" t="s">
        <v>3</v>
      </c>
    </row>
    <row r="16" spans="2:8" x14ac:dyDescent="0.25">
      <c r="B16" s="2"/>
      <c r="C16" s="2"/>
      <c r="D16" s="2"/>
      <c r="E16" s="2"/>
    </row>
    <row r="17" spans="2:7" x14ac:dyDescent="0.25">
      <c r="B17" s="6" t="s">
        <v>11</v>
      </c>
      <c r="C17" s="7">
        <v>0</v>
      </c>
      <c r="D17" s="7">
        <v>40</v>
      </c>
      <c r="E17" s="7">
        <f>D17*$H$1</f>
        <v>480</v>
      </c>
    </row>
    <row r="18" spans="2:7" x14ac:dyDescent="0.25">
      <c r="B18" s="6" t="s">
        <v>13</v>
      </c>
      <c r="C18" s="7">
        <v>0</v>
      </c>
      <c r="D18" s="7" t="e">
        <f>#REF!</f>
        <v>#REF!</v>
      </c>
      <c r="E18" s="7" t="e">
        <f t="shared" ref="E18" si="0">D18*$H$1</f>
        <v>#REF!</v>
      </c>
      <c r="F18" s="11" t="s">
        <v>17</v>
      </c>
      <c r="G18" s="11" t="s">
        <v>18</v>
      </c>
    </row>
    <row r="19" spans="2:7" ht="15.75" x14ac:dyDescent="0.25">
      <c r="B19" s="8" t="s">
        <v>8</v>
      </c>
      <c r="C19" s="9">
        <f>SUM(C17:C18)</f>
        <v>0</v>
      </c>
      <c r="D19" s="9" t="e">
        <f>SUM(D17:D18)</f>
        <v>#REF!</v>
      </c>
      <c r="E19" s="9" t="e">
        <f>SUM(E17:E18)</f>
        <v>#REF!</v>
      </c>
      <c r="F19" s="12" t="e">
        <f>$E$11-E19</f>
        <v>#REF!</v>
      </c>
      <c r="G19" s="13" t="e">
        <f>($E$11-E19)/E19</f>
        <v>#REF!</v>
      </c>
    </row>
    <row r="20" spans="2:7" x14ac:dyDescent="0.25">
      <c r="B20" s="39"/>
      <c r="C20" s="39"/>
      <c r="D20" s="39"/>
      <c r="E20" s="39"/>
    </row>
    <row r="21" spans="2:7" ht="18.75" x14ac:dyDescent="0.3">
      <c r="B21" s="37" t="s">
        <v>15</v>
      </c>
      <c r="C21" s="37"/>
      <c r="D21" s="37"/>
      <c r="E21" s="37"/>
    </row>
    <row r="22" spans="2:7" x14ac:dyDescent="0.25">
      <c r="B22" s="4" t="s">
        <v>10</v>
      </c>
      <c r="C22" s="4" t="s">
        <v>12</v>
      </c>
      <c r="D22" s="4" t="s">
        <v>2</v>
      </c>
      <c r="E22" s="4" t="s">
        <v>3</v>
      </c>
    </row>
    <row r="23" spans="2:7" x14ac:dyDescent="0.25">
      <c r="B23" s="2"/>
      <c r="C23" s="2"/>
      <c r="D23" s="2"/>
      <c r="E23" s="2"/>
    </row>
    <row r="24" spans="2:7" x14ac:dyDescent="0.25">
      <c r="B24" s="6" t="s">
        <v>11</v>
      </c>
      <c r="C24" s="7">
        <v>0</v>
      </c>
      <c r="D24" s="7">
        <v>40</v>
      </c>
      <c r="E24" s="7">
        <f>D24*$H$1</f>
        <v>480</v>
      </c>
    </row>
    <row r="25" spans="2:7" x14ac:dyDescent="0.25">
      <c r="B25" s="6" t="s">
        <v>13</v>
      </c>
      <c r="C25" s="7">
        <v>0</v>
      </c>
      <c r="D25" s="7" t="e">
        <f>D18</f>
        <v>#REF!</v>
      </c>
      <c r="E25" s="7" t="e">
        <f t="shared" ref="E25:E26" si="1">D25*$H$1</f>
        <v>#REF!</v>
      </c>
    </row>
    <row r="26" spans="2:7" x14ac:dyDescent="0.25">
      <c r="B26" s="4" t="s">
        <v>16</v>
      </c>
      <c r="C26" s="5"/>
      <c r="D26" s="5" t="e">
        <f>#REF!</f>
        <v>#REF!</v>
      </c>
      <c r="E26" s="7" t="e">
        <f t="shared" si="1"/>
        <v>#REF!</v>
      </c>
      <c r="F26" s="11" t="s">
        <v>17</v>
      </c>
      <c r="G26" s="11" t="s">
        <v>18</v>
      </c>
    </row>
    <row r="27" spans="2:7" ht="15.75" x14ac:dyDescent="0.25">
      <c r="B27" s="8" t="s">
        <v>8</v>
      </c>
      <c r="C27" s="9">
        <f>SUM(C24:C25)</f>
        <v>0</v>
      </c>
      <c r="D27" s="9" t="e">
        <f>SUM(D24:D25)</f>
        <v>#REF!</v>
      </c>
      <c r="E27" s="9" t="e">
        <f>SUM(E24:E26)</f>
        <v>#REF!</v>
      </c>
      <c r="F27" s="12" t="e">
        <f>$E$11-E27</f>
        <v>#REF!</v>
      </c>
      <c r="G27" s="13" t="e">
        <f>($E$11-E27)/E27</f>
        <v>#REF!</v>
      </c>
    </row>
    <row r="28" spans="2:7" x14ac:dyDescent="0.25">
      <c r="B28" s="10"/>
      <c r="C28" s="10"/>
      <c r="D28" s="10"/>
      <c r="E28" s="10"/>
    </row>
    <row r="29" spans="2:7" ht="18.75" x14ac:dyDescent="0.3">
      <c r="B29" s="37" t="s">
        <v>15</v>
      </c>
      <c r="C29" s="37"/>
      <c r="D29" s="37"/>
      <c r="E29" s="37"/>
    </row>
    <row r="30" spans="2:7" x14ac:dyDescent="0.25">
      <c r="B30" s="4" t="s">
        <v>10</v>
      </c>
      <c r="C30" s="4" t="s">
        <v>12</v>
      </c>
      <c r="D30" s="4" t="s">
        <v>2</v>
      </c>
      <c r="E30" s="4" t="s">
        <v>3</v>
      </c>
    </row>
    <row r="31" spans="2:7" x14ac:dyDescent="0.25">
      <c r="B31" s="2"/>
      <c r="C31" s="2"/>
      <c r="D31" s="2"/>
      <c r="E31" s="2"/>
    </row>
    <row r="32" spans="2:7" x14ac:dyDescent="0.25">
      <c r="B32" s="6" t="s">
        <v>11</v>
      </c>
      <c r="C32" s="7">
        <v>0</v>
      </c>
      <c r="D32" s="7">
        <v>40</v>
      </c>
      <c r="E32" s="7">
        <f>D32*$H$1</f>
        <v>480</v>
      </c>
    </row>
    <row r="33" spans="2:7" x14ac:dyDescent="0.25">
      <c r="B33" s="6" t="s">
        <v>13</v>
      </c>
      <c r="C33" s="7">
        <v>0</v>
      </c>
      <c r="D33" s="7" t="e">
        <f>D25</f>
        <v>#REF!</v>
      </c>
      <c r="E33" s="7" t="e">
        <f t="shared" ref="E33:E34" si="2">D33*$H$1</f>
        <v>#REF!</v>
      </c>
    </row>
    <row r="34" spans="2:7" x14ac:dyDescent="0.25">
      <c r="B34" s="4" t="s">
        <v>16</v>
      </c>
      <c r="C34" s="5"/>
      <c r="D34" s="5" t="e">
        <f>#REF!</f>
        <v>#REF!</v>
      </c>
      <c r="E34" s="7" t="e">
        <f t="shared" si="2"/>
        <v>#REF!</v>
      </c>
      <c r="F34" s="11" t="s">
        <v>17</v>
      </c>
      <c r="G34" s="11" t="s">
        <v>18</v>
      </c>
    </row>
    <row r="35" spans="2:7" ht="15.75" x14ac:dyDescent="0.25">
      <c r="B35" s="8" t="s">
        <v>8</v>
      </c>
      <c r="C35" s="9">
        <f>SUM(C32:C33)</f>
        <v>0</v>
      </c>
      <c r="D35" s="9" t="e">
        <f>SUM(D32:D33)</f>
        <v>#REF!</v>
      </c>
      <c r="E35" s="9" t="e">
        <f>SUM(E32:E34)</f>
        <v>#REF!</v>
      </c>
      <c r="F35" s="12" t="e">
        <f>$E$11-E35</f>
        <v>#REF!</v>
      </c>
      <c r="G35" s="13" t="e">
        <f>($E$11-E35)/E35</f>
        <v>#REF!</v>
      </c>
    </row>
  </sheetData>
  <mergeCells count="6">
    <mergeCell ref="B3:E3"/>
    <mergeCell ref="B12:E12"/>
    <mergeCell ref="B20:E20"/>
    <mergeCell ref="B14:E14"/>
    <mergeCell ref="B29:E29"/>
    <mergeCell ref="B21:E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PLans</vt:lpstr>
      <vt:lpstr>مقارنة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M.ALothaim</dc:creator>
  <cp:lastModifiedBy>Abdullah M.ALothaim</cp:lastModifiedBy>
  <dcterms:created xsi:type="dcterms:W3CDTF">2015-07-07T13:59:36Z</dcterms:created>
  <dcterms:modified xsi:type="dcterms:W3CDTF">2015-10-06T06:47:18Z</dcterms:modified>
</cp:coreProperties>
</file>