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4200" tabRatio="500"/>
  </bookViews>
  <sheets>
    <sheet name="Q4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1" i="1" l="1"/>
  <c r="I31" i="1"/>
  <c r="H31" i="1"/>
  <c r="I3" i="1"/>
  <c r="I4" i="1"/>
  <c r="I5" i="1"/>
  <c r="I6" i="1"/>
  <c r="I7" i="1"/>
  <c r="I8" i="1"/>
  <c r="I9" i="1"/>
  <c r="I10" i="1"/>
  <c r="H3" i="1"/>
  <c r="H4" i="1"/>
  <c r="H5" i="1"/>
  <c r="H6" i="1"/>
  <c r="H7" i="1"/>
  <c r="H8" i="1"/>
  <c r="H9" i="1"/>
  <c r="H10" i="1"/>
  <c r="I2" i="1"/>
  <c r="H2" i="1"/>
  <c r="G3" i="1"/>
  <c r="G4" i="1"/>
  <c r="G5" i="1"/>
  <c r="G6" i="1"/>
  <c r="G7" i="1"/>
  <c r="G8" i="1"/>
  <c r="G9" i="1"/>
  <c r="G10" i="1"/>
  <c r="G2" i="1"/>
  <c r="D22" i="1"/>
  <c r="C3" i="1"/>
  <c r="C4" i="1"/>
  <c r="C5" i="1"/>
  <c r="C6" i="1"/>
  <c r="C7" i="1"/>
  <c r="C8" i="1"/>
  <c r="C9" i="1"/>
  <c r="C10" i="1"/>
  <c r="C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<sst xmlns="http://schemas.openxmlformats.org/spreadsheetml/2006/main" count="28" uniqueCount="28">
  <si>
    <t>X - Log of cache size</t>
  </si>
  <si>
    <t>Cache Size (byte)</t>
  </si>
  <si>
    <t>Y - cache miss rate (%)</t>
  </si>
  <si>
    <t>32 * 1024 = 32kb</t>
  </si>
  <si>
    <t>64 * 1024 = 64 kb</t>
  </si>
  <si>
    <t>1024 * 1024 = 1 MB</t>
  </si>
  <si>
    <t>2* 1024 * 1024 = 2 MB</t>
  </si>
  <si>
    <t>4* 1024 * 1024 = 4 MB</t>
  </si>
  <si>
    <t>16 * 1024</t>
  </si>
  <si>
    <t>total memory accesses</t>
  </si>
  <si>
    <t>hit</t>
  </si>
  <si>
    <t>miss</t>
  </si>
  <si>
    <t>Comments</t>
  </si>
  <si>
    <t>The cache size should be more than 8Kb for the miss rate to be less than 10%</t>
  </si>
  <si>
    <t>The cache size should be 64Kb or more for the miss rate to be less than 5%</t>
  </si>
  <si>
    <t>Question 4 - Part 1:</t>
  </si>
  <si>
    <t>Question 4 - Part 2:</t>
  </si>
  <si>
    <t xml:space="preserve">The miss rate would be reduced by the following ratio: </t>
  </si>
  <si>
    <t>CPI Latency 10</t>
  </si>
  <si>
    <t>CPI Latency 25</t>
  </si>
  <si>
    <t>CPI Latency 100</t>
  </si>
  <si>
    <t xml:space="preserve">CPI = </t>
  </si>
  <si>
    <t>Q 5:</t>
  </si>
  <si>
    <t xml:space="preserve">Part 2: </t>
  </si>
  <si>
    <t>Latency 10</t>
  </si>
  <si>
    <t>Latency 25</t>
  </si>
  <si>
    <t>Latency 100</t>
  </si>
  <si>
    <t>Speed up from 32 KB to 64 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</si>
</sst>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0" fontId="0" fillId="0" borderId="0" xfId="0" applyAlignment="1">
      <alignment wrapText="1"/>
    </xf>
    <xf numFmtId="49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49" fontId="0" fillId="2" borderId="0" xfId="0" applyNumberFormat="1" applyFill="1" applyAlignment="1">
      <alignment horizontal="center"/>
    </xf>
    <xf numFmtId="49" fontId="0" fillId="5" borderId="0" xfId="0" applyNumberFormat="1" applyFill="1" applyAlignment="1">
      <alignment horizontal="center"/>
    </xf>
    <xf numFmtId="49" fontId="0" fillId="5" borderId="0" xfId="0" applyNumberFormat="1" applyFill="1" applyAlignment="1">
      <alignment horizontal="left"/>
    </xf>
    <xf numFmtId="49" fontId="0" fillId="5" borderId="0" xfId="0" applyNumberFormat="1" applyFill="1" applyAlignment="1"/>
    <xf numFmtId="0" fontId="0" fillId="5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'Q4'!$C$1</c:f>
              <c:strCache>
                <c:ptCount val="1"/>
                <c:pt idx="0">
                  <c:v>Y - cache miss rate (%)</c:v>
                </c:pt>
              </c:strCache>
            </c:strRef>
          </c:tx>
          <c:xVal>
            <c:numRef>
              <c:f>'Q4'!$B$2:$B$10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20.0</c:v>
                </c:pt>
                <c:pt idx="7">
                  <c:v>21.0</c:v>
                </c:pt>
                <c:pt idx="8">
                  <c:v>22.0</c:v>
                </c:pt>
              </c:numCache>
            </c:numRef>
          </c:xVal>
          <c:yVal>
            <c:numRef>
              <c:f>'Q4'!$C$2:$C$10</c:f>
              <c:numCache>
                <c:formatCode>General</c:formatCode>
                <c:ptCount val="9"/>
                <c:pt idx="0">
                  <c:v>27.4989944024962</c:v>
                </c:pt>
                <c:pt idx="1">
                  <c:v>22.50601948409625</c:v>
                </c:pt>
                <c:pt idx="2">
                  <c:v>18.45224282085571</c:v>
                </c:pt>
                <c:pt idx="3">
                  <c:v>8.551404162206745</c:v>
                </c:pt>
                <c:pt idx="4">
                  <c:v>6.352133010897518</c:v>
                </c:pt>
                <c:pt idx="5">
                  <c:v>4.502721962281714</c:v>
                </c:pt>
                <c:pt idx="6">
                  <c:v>1.625133797648642</c:v>
                </c:pt>
                <c:pt idx="7">
                  <c:v>1.199763233356959</c:v>
                </c:pt>
                <c:pt idx="8">
                  <c:v>0.827613594646869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381032"/>
        <c:axId val="2100391992"/>
      </c:scatterChart>
      <c:valAx>
        <c:axId val="2100381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0391992"/>
        <c:crosses val="autoZero"/>
        <c:crossBetween val="midCat"/>
      </c:valAx>
      <c:valAx>
        <c:axId val="2100391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381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'Q4'!$G$1</c:f>
              <c:strCache>
                <c:ptCount val="1"/>
                <c:pt idx="0">
                  <c:v>CPI Latency 10</c:v>
                </c:pt>
              </c:strCache>
            </c:strRef>
          </c:tx>
          <c:xVal>
            <c:numRef>
              <c:f>'Q4'!$B$2:$B$10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20.0</c:v>
                </c:pt>
                <c:pt idx="7">
                  <c:v>21.0</c:v>
                </c:pt>
                <c:pt idx="8">
                  <c:v>22.0</c:v>
                </c:pt>
              </c:numCache>
            </c:numRef>
          </c:xVal>
          <c:yVal>
            <c:numRef>
              <c:f>'Q4'!$G$2:$G$10</c:f>
              <c:numCache>
                <c:formatCode>General</c:formatCode>
                <c:ptCount val="9"/>
                <c:pt idx="0">
                  <c:v>4.474909496224658</c:v>
                </c:pt>
                <c:pt idx="1">
                  <c:v>4.025541753568662</c:v>
                </c:pt>
                <c:pt idx="2">
                  <c:v>3.660701853877013</c:v>
                </c:pt>
                <c:pt idx="3">
                  <c:v>2.769626374598607</c:v>
                </c:pt>
                <c:pt idx="4">
                  <c:v>2.571691970980777</c:v>
                </c:pt>
                <c:pt idx="5">
                  <c:v>2.405244976605354</c:v>
                </c:pt>
                <c:pt idx="6">
                  <c:v>2.146262041788378</c:v>
                </c:pt>
                <c:pt idx="7">
                  <c:v>2.107978691002126</c:v>
                </c:pt>
                <c:pt idx="8">
                  <c:v>2.074485223518218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'Q4'!$H$1</c:f>
              <c:strCache>
                <c:ptCount val="1"/>
                <c:pt idx="0">
                  <c:v>CPI Latency 25</c:v>
                </c:pt>
              </c:strCache>
            </c:strRef>
          </c:tx>
          <c:xVal>
            <c:numRef>
              <c:f>'Q4'!$B$2:$B$10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20.0</c:v>
                </c:pt>
                <c:pt idx="7">
                  <c:v>21.0</c:v>
                </c:pt>
                <c:pt idx="8">
                  <c:v>22.0</c:v>
                </c:pt>
              </c:numCache>
            </c:numRef>
          </c:xVal>
          <c:yVal>
            <c:numRef>
              <c:f>'Q4'!$H$2:$H$10</c:f>
              <c:numCache>
                <c:formatCode>General</c:formatCode>
                <c:ptCount val="9"/>
                <c:pt idx="0">
                  <c:v>8.59975865659909</c:v>
                </c:pt>
                <c:pt idx="1">
                  <c:v>7.4014446761831</c:v>
                </c:pt>
                <c:pt idx="2">
                  <c:v>6.428538277005369</c:v>
                </c:pt>
                <c:pt idx="3">
                  <c:v>4.052336998929619</c:v>
                </c:pt>
                <c:pt idx="4">
                  <c:v>3.524511922615404</c:v>
                </c:pt>
                <c:pt idx="5">
                  <c:v>3.080653270947612</c:v>
                </c:pt>
                <c:pt idx="6">
                  <c:v>2.390032111435674</c:v>
                </c:pt>
                <c:pt idx="7">
                  <c:v>2.28794317600567</c:v>
                </c:pt>
                <c:pt idx="8">
                  <c:v>2.198627262715249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'Q4'!$I$1</c:f>
              <c:strCache>
                <c:ptCount val="1"/>
                <c:pt idx="0">
                  <c:v>CPI Latency 100</c:v>
                </c:pt>
              </c:strCache>
            </c:strRef>
          </c:tx>
          <c:xVal>
            <c:numRef>
              <c:f>'Q4'!$B$2:$B$10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20.0</c:v>
                </c:pt>
                <c:pt idx="7">
                  <c:v>21.0</c:v>
                </c:pt>
                <c:pt idx="8">
                  <c:v>22.0</c:v>
                </c:pt>
              </c:numCache>
            </c:numRef>
          </c:xVal>
          <c:yVal>
            <c:numRef>
              <c:f>'Q4'!$I$2:$I$10</c:f>
              <c:numCache>
                <c:formatCode>General</c:formatCode>
                <c:ptCount val="9"/>
                <c:pt idx="0">
                  <c:v>29.22400445847124</c:v>
                </c:pt>
                <c:pt idx="1">
                  <c:v>24.28095928925529</c:v>
                </c:pt>
                <c:pt idx="2">
                  <c:v>20.26772039264715</c:v>
                </c:pt>
                <c:pt idx="3">
                  <c:v>10.46589012058468</c:v>
                </c:pt>
                <c:pt idx="4">
                  <c:v>8.288611680788543</c:v>
                </c:pt>
                <c:pt idx="5">
                  <c:v>6.457694742658897</c:v>
                </c:pt>
                <c:pt idx="6">
                  <c:v>3.608882459672156</c:v>
                </c:pt>
                <c:pt idx="7">
                  <c:v>3.187765601023389</c:v>
                </c:pt>
                <c:pt idx="8">
                  <c:v>2.8193374587004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861752"/>
        <c:axId val="2106232808"/>
      </c:scatterChart>
      <c:valAx>
        <c:axId val="210986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232808"/>
        <c:crosses val="autoZero"/>
        <c:crossBetween val="midCat"/>
      </c:valAx>
      <c:valAx>
        <c:axId val="2106232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861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23</xdr:row>
      <xdr:rowOff>31750</xdr:rowOff>
    </xdr:from>
    <xdr:to>
      <xdr:col>3</xdr:col>
      <xdr:colOff>1435100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</xdr:row>
      <xdr:rowOff>31750</xdr:rowOff>
    </xdr:from>
    <xdr:to>
      <xdr:col>11</xdr:col>
      <xdr:colOff>12700</xdr:colOff>
      <xdr:row>27</xdr:row>
      <xdr:rowOff>107950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showRuler="0" workbookViewId="0">
      <selection activeCell="D13" sqref="D13"/>
    </sheetView>
  </sheetViews>
  <sheetFormatPr baseColWidth="10" defaultRowHeight="15" x14ac:dyDescent="0"/>
  <cols>
    <col min="1" max="1" width="22.33203125" style="1" customWidth="1"/>
    <col min="2" max="2" width="20.33203125" customWidth="1"/>
    <col min="3" max="3" width="26.5" customWidth="1"/>
    <col min="4" max="4" width="20.33203125" customWidth="1"/>
    <col min="7" max="7" width="21" customWidth="1"/>
    <col min="8" max="9" width="21.33203125" customWidth="1"/>
    <col min="10" max="10" width="16.6640625" customWidth="1"/>
  </cols>
  <sheetData>
    <row r="1" spans="1:9">
      <c r="A1" s="4" t="s">
        <v>1</v>
      </c>
      <c r="B1" s="5" t="s">
        <v>0</v>
      </c>
      <c r="C1" s="5" t="s">
        <v>2</v>
      </c>
      <c r="D1" s="5" t="s">
        <v>9</v>
      </c>
      <c r="E1" s="5" t="s">
        <v>10</v>
      </c>
      <c r="F1" s="5" t="s">
        <v>11</v>
      </c>
      <c r="G1" s="6" t="s">
        <v>18</v>
      </c>
      <c r="H1" s="6" t="s">
        <v>19</v>
      </c>
      <c r="I1" s="6" t="s">
        <v>20</v>
      </c>
    </row>
    <row r="2" spans="1:9">
      <c r="A2" s="1">
        <v>256</v>
      </c>
      <c r="B2">
        <v>8</v>
      </c>
      <c r="C2">
        <f>F2/D2 * 100</f>
        <v>27.498994402496201</v>
      </c>
      <c r="D2">
        <f>SUM(E2:F2)</f>
        <v>49642128</v>
      </c>
      <c r="E2">
        <v>35991042</v>
      </c>
      <c r="F2">
        <v>13651086</v>
      </c>
      <c r="G2">
        <f>(G$12+(E2/D2)+(F2/D2)*10)</f>
        <v>4.4749094962246581</v>
      </c>
      <c r="H2">
        <f>(G$12+(E2/D2)+(F2/D2)*25)</f>
        <v>8.5997586565990893</v>
      </c>
      <c r="I2">
        <f>(G$12+(E2/D2)+(F2/D2)*100)</f>
        <v>29.224004458471239</v>
      </c>
    </row>
    <row r="3" spans="1:9">
      <c r="A3" s="1">
        <v>512</v>
      </c>
      <c r="B3">
        <v>9</v>
      </c>
      <c r="C3">
        <f t="shared" ref="C3:C10" si="0">F3/D3 * 100</f>
        <v>22.50601948409625</v>
      </c>
      <c r="D3">
        <f t="shared" ref="D3:D10" si="1">SUM(E3:F3)</f>
        <v>49642128</v>
      </c>
      <c r="E3">
        <v>38469661</v>
      </c>
      <c r="F3">
        <v>11172467</v>
      </c>
      <c r="G3">
        <f t="shared" ref="G3:G10" si="2">(G$12+(E3/D3)+(F3/D3)*10)</f>
        <v>4.0255417535686622</v>
      </c>
      <c r="H3">
        <f t="shared" ref="H3:H10" si="3">(G$12+(E3/D3)+(F3/D3)*25)</f>
        <v>7.4014446761831003</v>
      </c>
      <c r="I3">
        <f t="shared" ref="I3:I10" si="4">(G$12+(E3/D3)+(F3/D3)*100)</f>
        <v>24.280959289255286</v>
      </c>
    </row>
    <row r="4" spans="1:9">
      <c r="A4" s="1">
        <v>1024</v>
      </c>
      <c r="B4">
        <v>10</v>
      </c>
      <c r="C4">
        <f t="shared" si="0"/>
        <v>18.452242820855705</v>
      </c>
      <c r="D4">
        <f t="shared" si="1"/>
        <v>49642128</v>
      </c>
      <c r="E4">
        <v>40482042</v>
      </c>
      <c r="F4">
        <v>9160086</v>
      </c>
      <c r="G4">
        <f t="shared" si="2"/>
        <v>3.6607018538770135</v>
      </c>
      <c r="H4">
        <f t="shared" si="3"/>
        <v>6.4285382770053694</v>
      </c>
      <c r="I4">
        <f t="shared" si="4"/>
        <v>20.267720392647149</v>
      </c>
    </row>
    <row r="5" spans="1:9">
      <c r="A5" s="1" t="s">
        <v>8</v>
      </c>
      <c r="B5">
        <v>14</v>
      </c>
      <c r="C5">
        <f t="shared" si="0"/>
        <v>8.5514041622067456</v>
      </c>
      <c r="D5">
        <f t="shared" si="1"/>
        <v>49642128</v>
      </c>
      <c r="E5">
        <v>45397029</v>
      </c>
      <c r="F5">
        <v>4245099</v>
      </c>
      <c r="G5">
        <f t="shared" si="2"/>
        <v>2.7696263745986069</v>
      </c>
      <c r="H5">
        <f t="shared" si="3"/>
        <v>4.0523369989296185</v>
      </c>
      <c r="I5">
        <f t="shared" si="4"/>
        <v>10.465890120584678</v>
      </c>
    </row>
    <row r="6" spans="1:9">
      <c r="A6" s="1" t="s">
        <v>3</v>
      </c>
      <c r="B6">
        <v>15</v>
      </c>
      <c r="C6">
        <f t="shared" si="0"/>
        <v>6.3521330108975178</v>
      </c>
      <c r="D6">
        <f t="shared" si="1"/>
        <v>49642128</v>
      </c>
      <c r="E6">
        <v>46488794</v>
      </c>
      <c r="F6">
        <v>3153334</v>
      </c>
      <c r="G6">
        <f t="shared" si="2"/>
        <v>2.5716919709807766</v>
      </c>
      <c r="H6">
        <f t="shared" si="3"/>
        <v>3.524511922615404</v>
      </c>
      <c r="I6">
        <f t="shared" si="4"/>
        <v>8.2886116807885433</v>
      </c>
    </row>
    <row r="7" spans="1:9">
      <c r="A7" s="1" t="s">
        <v>4</v>
      </c>
      <c r="B7">
        <v>16</v>
      </c>
      <c r="C7">
        <f t="shared" si="0"/>
        <v>4.5027219622817141</v>
      </c>
      <c r="D7">
        <f t="shared" si="1"/>
        <v>49642128</v>
      </c>
      <c r="E7">
        <v>47406881</v>
      </c>
      <c r="F7">
        <v>2235247</v>
      </c>
      <c r="G7">
        <f t="shared" si="2"/>
        <v>2.4052449766053545</v>
      </c>
      <c r="H7">
        <f t="shared" si="3"/>
        <v>3.0806532709476118</v>
      </c>
      <c r="I7">
        <f t="shared" si="4"/>
        <v>6.4576947426588971</v>
      </c>
    </row>
    <row r="8" spans="1:9">
      <c r="A8" s="1" t="s">
        <v>5</v>
      </c>
      <c r="B8">
        <v>20</v>
      </c>
      <c r="C8">
        <f t="shared" si="0"/>
        <v>1.6251337976486424</v>
      </c>
      <c r="D8">
        <f t="shared" si="1"/>
        <v>49642128</v>
      </c>
      <c r="E8">
        <v>48835377</v>
      </c>
      <c r="F8">
        <v>806751</v>
      </c>
      <c r="G8">
        <f t="shared" si="2"/>
        <v>2.1462620417883778</v>
      </c>
      <c r="H8">
        <f t="shared" si="3"/>
        <v>2.3900321114356742</v>
      </c>
      <c r="I8">
        <f t="shared" si="4"/>
        <v>3.6088824596721558</v>
      </c>
    </row>
    <row r="9" spans="1:9">
      <c r="A9" s="1" t="s">
        <v>6</v>
      </c>
      <c r="B9">
        <v>21</v>
      </c>
      <c r="C9">
        <f t="shared" si="0"/>
        <v>1.1997632333569586</v>
      </c>
      <c r="D9">
        <f t="shared" si="1"/>
        <v>49642128</v>
      </c>
      <c r="E9">
        <v>49046540</v>
      </c>
      <c r="F9">
        <v>595588</v>
      </c>
      <c r="G9">
        <f t="shared" si="2"/>
        <v>2.1079786910021263</v>
      </c>
      <c r="H9">
        <f t="shared" si="3"/>
        <v>2.2879431760056699</v>
      </c>
      <c r="I9">
        <f t="shared" si="4"/>
        <v>3.187765601023389</v>
      </c>
    </row>
    <row r="10" spans="1:9">
      <c r="A10" s="1" t="s">
        <v>7</v>
      </c>
      <c r="B10">
        <v>22</v>
      </c>
      <c r="C10">
        <f t="shared" si="0"/>
        <v>0.82761359464686923</v>
      </c>
      <c r="D10">
        <f t="shared" si="1"/>
        <v>49642128</v>
      </c>
      <c r="E10">
        <v>49231283</v>
      </c>
      <c r="F10">
        <v>410845</v>
      </c>
      <c r="G10">
        <f t="shared" si="2"/>
        <v>2.0744852235182183</v>
      </c>
      <c r="H10">
        <f t="shared" si="3"/>
        <v>2.1986272627152488</v>
      </c>
      <c r="I10">
        <f t="shared" si="4"/>
        <v>2.8193374587004003</v>
      </c>
    </row>
    <row r="12" spans="1:9">
      <c r="F12" s="7" t="s">
        <v>21</v>
      </c>
      <c r="G12" s="7">
        <v>1</v>
      </c>
    </row>
    <row r="17" spans="1:10">
      <c r="A17" s="8" t="s">
        <v>12</v>
      </c>
      <c r="B17" s="8"/>
      <c r="C17" s="8"/>
      <c r="D17" s="8"/>
    </row>
    <row r="18" spans="1:10">
      <c r="A18" s="9" t="s">
        <v>15</v>
      </c>
      <c r="B18" s="9"/>
      <c r="C18" s="9"/>
      <c r="D18" s="9"/>
    </row>
    <row r="19" spans="1:10">
      <c r="A19" s="10" t="s">
        <v>13</v>
      </c>
      <c r="B19" s="10"/>
      <c r="C19" s="10"/>
      <c r="D19" s="10"/>
    </row>
    <row r="20" spans="1:10">
      <c r="A20" s="10" t="s">
        <v>14</v>
      </c>
      <c r="B20" s="10"/>
      <c r="C20" s="10"/>
      <c r="D20" s="10"/>
    </row>
    <row r="21" spans="1:10">
      <c r="A21" s="11" t="s">
        <v>16</v>
      </c>
      <c r="B21" s="11"/>
      <c r="C21" s="11"/>
      <c r="D21" s="11"/>
    </row>
    <row r="22" spans="1:10">
      <c r="A22" s="10" t="s">
        <v>17</v>
      </c>
      <c r="B22" s="10"/>
      <c r="C22" s="10"/>
      <c r="D22" s="12">
        <f>C6/C7</f>
        <v>1.4107317893727178</v>
      </c>
    </row>
    <row r="23" spans="1:10">
      <c r="A23" s="2"/>
      <c r="B23" s="2"/>
      <c r="C23" s="2"/>
      <c r="D23" s="2"/>
    </row>
    <row r="30" spans="1:10">
      <c r="F30" s="6" t="s">
        <v>22</v>
      </c>
      <c r="G30" s="6"/>
      <c r="H30" s="6" t="s">
        <v>24</v>
      </c>
      <c r="I30" s="6" t="s">
        <v>25</v>
      </c>
      <c r="J30" s="6" t="s">
        <v>26</v>
      </c>
    </row>
    <row r="31" spans="1:10" ht="30">
      <c r="F31" t="s">
        <v>23</v>
      </c>
      <c r="G31" s="3" t="s">
        <v>27</v>
      </c>
      <c r="H31">
        <f>(G6/G7)</f>
        <v>1.0692016804917466</v>
      </c>
      <c r="I31">
        <f>(H6/H7)</f>
        <v>1.1440793924631645</v>
      </c>
      <c r="J31">
        <f>(I6/I7)</f>
        <v>1.2835248507543704</v>
      </c>
    </row>
  </sheetData>
  <mergeCells count="4">
    <mergeCell ref="A17:D17"/>
    <mergeCell ref="A19:D19"/>
    <mergeCell ref="A20:D20"/>
    <mergeCell ref="A22:C2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Guri</dc:creator>
  <cp:lastModifiedBy>N B</cp:lastModifiedBy>
  <dcterms:created xsi:type="dcterms:W3CDTF">2015-06-30T22:13:42Z</dcterms:created>
  <dcterms:modified xsi:type="dcterms:W3CDTF">2015-07-01T23:41:46Z</dcterms:modified>
</cp:coreProperties>
</file>