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1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2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3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4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5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0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21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2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23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Ex9.xml" ContentType="application/vnd.ms-office.chartex+xml"/>
  <Override PartName="/xl/charts/style32.xml" ContentType="application/vnd.ms-office.chartstyle+xml"/>
  <Override PartName="/xl/charts/colors32.xml" ContentType="application/vnd.ms-office.chartcolorsty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lappa\Dropbox\NBG Generative AI\Intro_Lane_Material\Code.Hub Slides_Gen_AI_NBG_Generative AI_4\Case Studies\Case Study 2\"/>
    </mc:Choice>
  </mc:AlternateContent>
  <xr:revisionPtr revIDLastSave="0" documentId="13_ncr:1_{5FE8C643-7431-423B-AF5E-75CF223104A0}" xr6:coauthVersionLast="47" xr6:coauthVersionMax="47" xr10:uidLastSave="{00000000-0000-0000-0000-000000000000}"/>
  <bookViews>
    <workbookView xWindow="-28920" yWindow="-990" windowWidth="29040" windowHeight="15720" tabRatio="863" firstSheet="4" activeTab="6" xr2:uid="{78D59579-AF85-4D6F-AEF2-D59B8DA9C825}"/>
  </bookViews>
  <sheets>
    <sheet name="loan_sanction_train" sheetId="2" r:id="rId1"/>
    <sheet name="1.MissingDataCheck" sheetId="1" r:id="rId2"/>
    <sheet name="2.DataCleanup" sheetId="3" r:id="rId3"/>
    <sheet name="3.NumericalDataAnalysis" sheetId="4" r:id="rId4"/>
    <sheet name="4.CategoricalDataAnalysis" sheetId="5" r:id="rId5"/>
    <sheet name="5.FindTrendsandPatterns" sheetId="8" r:id="rId6"/>
    <sheet name="6.PivotTableAnalysis" sheetId="6" r:id="rId7"/>
  </sheets>
  <definedNames>
    <definedName name="_xlchart.v1.0" hidden="1">'3.NumericalDataAnalysis'!$H$2:$H$481</definedName>
    <definedName name="_xlchart.v1.1" hidden="1">'3.NumericalDataAnalysis'!$I$2:$I$481</definedName>
    <definedName name="_xlchart.v1.2" hidden="1">'3.NumericalDataAnalysis'!$J$2:$J$481</definedName>
    <definedName name="_xlchart.v1.3" hidden="1">'3.NumericalDataAnalysis'!$G$2:$G$481</definedName>
    <definedName name="_xlchart.v1.4" hidden="1">'3.NumericalDataAnalysis'!$G$2:$G$481</definedName>
    <definedName name="_xlchart.v1.5" hidden="1">'3.NumericalDataAnalysis'!$H$2:$H$481</definedName>
    <definedName name="_xlchart.v1.6" hidden="1">'3.NumericalDataAnalysis'!$J$2:$J$481</definedName>
    <definedName name="_xlchart.v1.7" hidden="1">'3.NumericalDataAnalysis'!$I$2:$I$481</definedName>
    <definedName name="_xlchart.v1.8" hidden="1">'5.FindTrendsandPatterns'!$G$2:$G$481</definedName>
    <definedName name="ExternalData_1" localSheetId="0" hidden="1">loan_sanction_train!$A$1:$M$615</definedName>
    <definedName name="ExternalData_2" localSheetId="1" hidden="1">'1.MissingDataCheck'!$A$1:$M$615</definedName>
    <definedName name="ExternalData_2" localSheetId="2" hidden="1">'2.DataCleanup'!$A$1:$M$481</definedName>
    <definedName name="ExternalData_3" localSheetId="3" hidden="1">'3.NumericalDataAnalysis'!$A$1:$M$481</definedName>
    <definedName name="ExternalData_3" localSheetId="4" hidden="1">'4.CategoricalDataAnalysis'!$A$1:$M$481</definedName>
    <definedName name="ExternalData_3" localSheetId="5" hidden="1">'5.FindTrendsandPatterns'!$A$1:$M$481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5" l="1"/>
  <c r="M482" i="8"/>
  <c r="M483" i="8" s="1"/>
  <c r="L482" i="8"/>
  <c r="L483" i="8" s="1"/>
  <c r="K482" i="8"/>
  <c r="K483" i="8" s="1"/>
  <c r="J482" i="8"/>
  <c r="J483" i="8" s="1"/>
  <c r="I482" i="8"/>
  <c r="I483" i="8" s="1"/>
  <c r="H482" i="8"/>
  <c r="H483" i="8" s="1"/>
  <c r="G482" i="8"/>
  <c r="G483" i="8" s="1"/>
  <c r="F482" i="8"/>
  <c r="F483" i="8" s="1"/>
  <c r="E482" i="8"/>
  <c r="E483" i="8" s="1"/>
  <c r="D482" i="8"/>
  <c r="D483" i="8" s="1"/>
  <c r="C482" i="8"/>
  <c r="C483" i="8" s="1"/>
  <c r="B482" i="8"/>
  <c r="B483" i="8" s="1"/>
  <c r="A482" i="8"/>
  <c r="A483" i="8" s="1"/>
  <c r="AC4" i="5" a="1"/>
  <c r="AC4" i="5" s="1"/>
  <c r="AD4" i="5" s="1"/>
  <c r="AA4" i="5" a="1"/>
  <c r="AA4" i="5" s="1"/>
  <c r="AB4" i="5" s="1"/>
  <c r="Y4" i="5" a="1"/>
  <c r="Y4" i="5" s="1"/>
  <c r="Z4" i="5" s="1"/>
  <c r="W4" i="5" a="1"/>
  <c r="W4" i="5" s="1"/>
  <c r="X4" i="5" s="1"/>
  <c r="U4" i="5" a="1"/>
  <c r="U4" i="5" s="1"/>
  <c r="V4" i="5" s="1"/>
  <c r="S4" i="5" a="1"/>
  <c r="S4" i="5" s="1"/>
  <c r="T4" i="5" s="1"/>
  <c r="Q4" i="5" a="1"/>
  <c r="Q4" i="5" s="1"/>
  <c r="R4" i="5" s="1"/>
  <c r="O4" i="5" a="1"/>
  <c r="O4" i="5" s="1"/>
  <c r="P4" i="5" s="1"/>
  <c r="M482" i="5"/>
  <c r="M483" i="5" s="1"/>
  <c r="L482" i="5"/>
  <c r="L483" i="5" s="1"/>
  <c r="K482" i="5"/>
  <c r="K483" i="5" s="1"/>
  <c r="J482" i="5"/>
  <c r="J483" i="5" s="1"/>
  <c r="I482" i="5"/>
  <c r="I483" i="5" s="1"/>
  <c r="H482" i="5"/>
  <c r="H483" i="5" s="1"/>
  <c r="G482" i="5"/>
  <c r="G483" i="5" s="1"/>
  <c r="F482" i="5"/>
  <c r="F483" i="5" s="1"/>
  <c r="E482" i="5"/>
  <c r="E483" i="5" s="1"/>
  <c r="D482" i="5"/>
  <c r="D483" i="5" s="1"/>
  <c r="C482" i="5"/>
  <c r="C483" i="5" s="1"/>
  <c r="B482" i="5"/>
  <c r="B483" i="5" s="1"/>
  <c r="A482" i="5"/>
  <c r="A483" i="5" s="1"/>
  <c r="R155" i="4"/>
  <c r="Q155" i="4"/>
  <c r="Q154" i="4"/>
  <c r="P155" i="4"/>
  <c r="P154" i="4"/>
  <c r="P153" i="4"/>
  <c r="R5" i="5" l="1"/>
  <c r="AB5" i="5"/>
  <c r="T7" i="5"/>
  <c r="V5" i="5"/>
  <c r="P5" i="5"/>
  <c r="T6" i="5"/>
  <c r="AD5" i="5"/>
  <c r="T5" i="5"/>
  <c r="X5" i="5"/>
  <c r="AB6" i="5"/>
  <c r="R154" i="4"/>
  <c r="P152" i="4"/>
  <c r="P143" i="4"/>
  <c r="S142" i="4"/>
  <c r="R142" i="4"/>
  <c r="Q142" i="4"/>
  <c r="Q143" i="4"/>
  <c r="Q144" i="4" s="1"/>
  <c r="R143" i="4"/>
  <c r="R144" i="4" s="1"/>
  <c r="S143" i="4"/>
  <c r="S144" i="4" s="1"/>
  <c r="P142" i="4"/>
  <c r="Q10" i="4"/>
  <c r="R10" i="4"/>
  <c r="S10" i="4"/>
  <c r="P10" i="4"/>
  <c r="Q9" i="4"/>
  <c r="R9" i="4"/>
  <c r="S9" i="4"/>
  <c r="P9" i="4"/>
  <c r="P144" i="4" l="1"/>
  <c r="R4" i="4"/>
  <c r="S4" i="4"/>
  <c r="R5" i="4"/>
  <c r="S5" i="4"/>
  <c r="R6" i="4"/>
  <c r="S6" i="4"/>
  <c r="R7" i="4"/>
  <c r="S7" i="4"/>
  <c r="R8" i="4"/>
  <c r="S8" i="4"/>
  <c r="Q4" i="4"/>
  <c r="Q5" i="4"/>
  <c r="Q6" i="4"/>
  <c r="Q7" i="4"/>
  <c r="Q8" i="4"/>
  <c r="P8" i="4"/>
  <c r="P7" i="4"/>
  <c r="P5" i="4"/>
  <c r="P6" i="4"/>
  <c r="P4" i="4"/>
  <c r="B617" i="1"/>
  <c r="C617" i="1"/>
  <c r="D617" i="1"/>
  <c r="E617" i="1"/>
  <c r="F617" i="1"/>
  <c r="G617" i="1"/>
  <c r="H617" i="1"/>
  <c r="I617" i="1"/>
  <c r="J617" i="1"/>
  <c r="K617" i="1"/>
  <c r="L617" i="1"/>
  <c r="M617" i="1"/>
  <c r="A617" i="1"/>
  <c r="B483" i="3"/>
  <c r="C483" i="3"/>
  <c r="D483" i="3"/>
  <c r="E483" i="3"/>
  <c r="F483" i="3"/>
  <c r="G483" i="3"/>
  <c r="H483" i="3"/>
  <c r="I483" i="3"/>
  <c r="J483" i="3"/>
  <c r="K483" i="3"/>
  <c r="L483" i="3"/>
  <c r="M483" i="3"/>
  <c r="A483" i="3"/>
  <c r="B484" i="3"/>
  <c r="C484" i="3"/>
  <c r="D484" i="3"/>
  <c r="E484" i="3"/>
  <c r="F484" i="3"/>
  <c r="G484" i="3"/>
  <c r="H484" i="3"/>
  <c r="I484" i="3"/>
  <c r="J484" i="3"/>
  <c r="K484" i="3"/>
  <c r="L484" i="3"/>
  <c r="M484" i="3"/>
  <c r="A484" i="3"/>
  <c r="M482" i="4"/>
  <c r="M483" i="4" s="1"/>
  <c r="L482" i="4"/>
  <c r="L483" i="4" s="1"/>
  <c r="K482" i="4"/>
  <c r="K483" i="4" s="1"/>
  <c r="J482" i="4"/>
  <c r="I482" i="4"/>
  <c r="I483" i="4" s="1"/>
  <c r="H482" i="4"/>
  <c r="H483" i="4" s="1"/>
  <c r="G482" i="4"/>
  <c r="G483" i="4" s="1"/>
  <c r="F482" i="4"/>
  <c r="E482" i="4"/>
  <c r="E483" i="4" s="1"/>
  <c r="D482" i="4"/>
  <c r="D483" i="4" s="1"/>
  <c r="C482" i="4"/>
  <c r="C483" i="4" s="1"/>
  <c r="B482" i="4"/>
  <c r="B483" i="4" s="1"/>
  <c r="A482" i="4"/>
  <c r="A483" i="4" s="1"/>
  <c r="F482" i="3"/>
  <c r="M482" i="3"/>
  <c r="L482" i="3"/>
  <c r="K482" i="3"/>
  <c r="J482" i="3"/>
  <c r="I482" i="3"/>
  <c r="H482" i="3"/>
  <c r="G482" i="3"/>
  <c r="E482" i="3"/>
  <c r="D482" i="3"/>
  <c r="C482" i="3"/>
  <c r="B482" i="3"/>
  <c r="A482" i="3"/>
  <c r="B616" i="1"/>
  <c r="C616" i="1"/>
  <c r="D616" i="1"/>
  <c r="E616" i="1"/>
  <c r="F616" i="1"/>
  <c r="G616" i="1"/>
  <c r="H616" i="1"/>
  <c r="I616" i="1"/>
  <c r="J616" i="1"/>
  <c r="K616" i="1"/>
  <c r="L616" i="1"/>
  <c r="M616" i="1"/>
  <c r="A616" i="1"/>
  <c r="J483" i="4" l="1"/>
  <c r="S155" i="4" s="1"/>
  <c r="F48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4BA14-904F-4CC6-8D2C-5C23F580669C}" keepAlive="1" name="Query - loan_sanction_train" description="Connection to the 'loan_sanction_train' query in the workbook." type="5" refreshedVersion="8" background="1" saveData="1">
    <dbPr connection="Provider=Microsoft.Mashup.OleDb.1;Data Source=$Workbook$;Location=loan_sanction_train;Extended Properties=&quot;&quot;" command="SELECT * FROM [loan_sanction_train]"/>
  </connection>
  <connection id="2" xr16:uid="{A671613E-E809-407C-9B28-7E7EF8264F4E}" keepAlive="1" name="Query - loan_sanction_train (2)" description="Connection to the 'loan_sanction_train (2)' query in the workbook." type="5" refreshedVersion="8" background="1" saveData="1">
    <dbPr connection="Provider=Microsoft.Mashup.OleDb.1;Data Source=$Workbook$;Location=&quot;loan_sanction_train (2)&quot;;Extended Properties=&quot;&quot;" command="SELECT * FROM [loan_sanction_train (2)]"/>
  </connection>
  <connection id="3" xr16:uid="{424E1E3E-A055-4EF5-B964-88ED770DEBA1}" keepAlive="1" name="Query - loan_sanction_train (3)" description="Connection to the 'loan_sanction_train (3)' query in the workbook." type="5" refreshedVersion="8" background="1" saveData="1">
    <dbPr connection="Provider=Microsoft.Mashup.OleDb.1;Data Source=$Workbook$;Location=&quot;loan_sanction_train (3)&quot;;Extended Properties=&quot;&quot;" command="SELECT * FROM [loan_sanction_train (3)]"/>
  </connection>
  <connection id="4" xr16:uid="{38590620-F4B9-4999-92C1-B7073897EA55}" keepAlive="1" name="Query - loan_sanction_train (4)" description="Connection to the 'loan_sanction_train (4)' query in the workbook." type="5" refreshedVersion="8" background="1" saveData="1">
    <dbPr connection="Provider=Microsoft.Mashup.OleDb.1;Data Source=$Workbook$;Location=&quot;loan_sanction_train (4)&quot;;Extended Properties=&quot;&quot;" command="SELECT * FROM [loan_sanction_train (4)]"/>
  </connection>
  <connection id="5" xr16:uid="{77DACDEC-55A3-41EF-918D-2793904C417D}" keepAlive="1" name="Query - loan_sanction_train (5)" description="Connection to the 'loan_sanction_train (5)' query in the workbook." type="5" refreshedVersion="8" background="1" saveData="1">
    <dbPr connection="Provider=Microsoft.Mashup.OleDb.1;Data Source=$Workbook$;Location=&quot;loan_sanction_train (5)&quot;;Extended Properties=&quot;&quot;" command="SELECT * FROM [loan_sanction_train (5)]"/>
  </connection>
  <connection id="6" xr16:uid="{1F64BB91-96C5-4FE7-AFCE-A88BE76DF2EC}" keepAlive="1" name="Query - loan_sanction_train (6)" description="Connection to the 'loan_sanction_train (6)' query in the workbook." type="5" refreshedVersion="8" background="1" saveData="1">
    <dbPr connection="Provider=Microsoft.Mashup.OleDb.1;Data Source=$Workbook$;Location=&quot;loan_sanction_train (6)&quot;;Extended Properties=&quot;&quot;" command="SELECT * FROM [loan_sanction_train (6)]"/>
  </connection>
  <connection id="7" xr16:uid="{198589F6-1CE7-4CB3-8D05-DB537D67B6ED}" keepAlive="1" name="Query - loan_sanction_train (7)" description="Connection to the 'loan_sanction_train (7)' query in the workbook." type="5" refreshedVersion="8" background="1" saveData="1">
    <dbPr connection="Provider=Microsoft.Mashup.OleDb.1;Data Source=$Workbook$;Location=&quot;loan_sanction_train (7)&quot;;Extended Properties=&quot;&quot;" command="SELECT * FROM [loan_sanction_train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<sst xmlns="http://schemas.openxmlformats.org/spreadsheetml/2006/main" count="25841" uniqueCount="725">
  <si>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</si>
  <si>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</si>
  <si>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</si>
  <si>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</si>
  <si>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</si>
  <si>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</si>
  <si>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</si>
  <si>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</si>
  <si>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</si>
  <si>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</si>
  <si>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</si>
  <si>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</si>
  <si>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</si>
  <si>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</si>
  <si>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</si>
  <si>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</si>
  <si>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</si>
  <si>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</si>
  <si>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</si>
  <si>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</si>
  <si>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</si>
  <si>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</si>
  <si>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</si>
  <si>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</si>
  <si>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</si>
  <si>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</si>
  <si>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</si>
  <si>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</si>
  <si>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</si>
  <si>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</si>
  <si>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</si>
  <si>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</si>
  <si>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</si>
  <si>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</si>
  <si>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</si>
  <si>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/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</si>
  <si>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</si>
  <si>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</si>
  <si>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</si>
  <si>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</si>
  <si>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</si>
  <si>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</si>
  <si>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</si>
  <si>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</si>
  <si>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</si>
  <si>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</si>
  <si>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</si>
  <si>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</si>
  <si>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</si>
  <si>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</si>
  <si>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</si>
  <si>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</si>
  <si>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</si>
  <si>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</si>
  <si>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</si>
  <si>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</si>
  <si>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</si>
  <si>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</si>
  <si>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</si>
  <si>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</si>
  <si>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</si>
  <si>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</si>
  <si>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</si>
  <si>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</si>
  <si>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</si>
  <si>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</si>
  <si>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</si>
  <si>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</si>
  <si>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</si>
  <si>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</si>
  <si>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</si>
  <si>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</si>
  <si>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</si>
  <si>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</si>
  <si>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</si>
  <si>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</si>
  <si>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</si>
  <si>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</si>
  <si>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</si>
  <si>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</si>
  <si>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</si>
  <si>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</si>
  <si>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</si>
  <si>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</si>
  <si>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</si>
  <si>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</si>
  <si>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</si>
  <si>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</si>
  <si>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</si>
  <si>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</si>
  <si>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</si>
  <si>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</si>
  <si>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</si>
  <si>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</si>
  <si>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</si>
  <si>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</si>
  <si>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</si>
  <si>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</si>
  <si>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</si>
  <si>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</si>
  <si>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</si>
  <si>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</si>
  <si>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</si>
  <si>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</si>
  <si>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</si>
  <si>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</si>
  <si>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</si>
  <si>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</si>
  <si>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</si>
  <si>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</si>
  <si>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</si>
  <si>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</si>
  <si>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</si>
  <si>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</si>
  <si>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</si>
  <si>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</si>
  <si>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</si>
  <si>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</si>
  <si>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</si>
  <si>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</si>
  <si>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</si>
  <si>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</si>
  <si>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</si>
  <si>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</si>
  <si>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</si>
  <si>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</si>
  <si>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</si>
  <si>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</si>
  <si>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</si>
  <si>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</si>
  <si>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</si>
  <si>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</si>
  <si>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</si>
  <si>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</si>
  <si>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</si>
  <si>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</si>
  <si>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</si>
  <si>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</si>
  <si>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</si>
  <si>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</si>
  <si>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</si>
  <si>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</si>
  <si>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</si>
  <si>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</si>
  <si>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</si>
  <si>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</si>
  <si>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</si>
  <si>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</si>
  <si>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</si>
  <si>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</si>
  <si>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</si>
  <si>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</si>
  <si>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</si>
  <si>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</si>
  <si>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</si>
  <si>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</si>
  <si>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</si>
  <si>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</si>
  <si>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</si>
  <si>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</si>
  <si>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</si>
  <si>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</si>
  <si>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</si>
  <si>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</si>
  <si>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</si>
  <si>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</si>
  <si>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</si>
  <si>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</si>
  <si>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</si>
  <si>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</si>
  <si>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</si>
  <si>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</si>
  <si>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</si>
  <si>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</si>
  <si>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</si>
  <si>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</si>
  <si>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</si>
  <si>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</si>
  <si>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</si>
  <si>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</si>
  <si>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</si>
  <si>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</si>
  <si>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</si>
  <si>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</si>
  <si>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</si>
  <si>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</si>
  <si>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</si>
  <si>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</si>
  <si>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</si>
  <si>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</si>
  <si>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</si>
  <si>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</si>
  <si>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</si>
  <si>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</si>
  <si>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</si>
  <si>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</si>
  <si>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</si>
  <si>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</si>
  <si>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</si>
  <si>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</si>
  <si>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</si>
  <si>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</si>
  <si>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</si>
  <si>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</si>
  <si>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</si>
  <si>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</si>
  <si>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</si>
  <si>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</si>
  <si>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</si>
  <si>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</si>
  <si>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</si>
  <si>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</si>
  <si>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</si>
  <si>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</si>
  <si>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</si>
  <si>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</si>
  <si>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</si>
  <si>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</si>
  <si>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</si>
  <si>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</si>
  <si>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</si>
  <si>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</si>
  <si>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</si>
  <si>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</si>
  <si>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</si>
  <si>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</si>
  <si>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</si>
  <si>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</si>
  <si>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</si>
  <si>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</si>
  <si>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</si>
  <si>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</si>
  <si>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</si>
  <si>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</si>
  <si>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</si>
  <si>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</si>
  <si>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</si>
  <si>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</si>
  <si>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</si>
  <si>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</si>
  <si>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</si>
  <si>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</si>
  <si>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</si>
  <si>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</si>
  <si>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</si>
  <si>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</si>
  <si>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</si>
  <si>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</si>
  <si>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</si>
  <si>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</si>
  <si>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</si>
  <si>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</si>
  <si>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</si>
  <si>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</si>
  <si>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</si>
  <si>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</si>
  <si>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</si>
  <si>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</si>
  <si>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</si>
  <si>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</si>
  <si>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</si>
  <si>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</si>
  <si>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</si>
  <si>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</si>
  <si>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</si>
  <si>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</si>
  <si>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</si>
  <si>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</si>
  <si>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</si>
  <si>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</si>
  <si>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</si>
  <si>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</si>
  <si>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</si>
  <si>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</si>
  <si>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</si>
  <si>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</si>
  <si>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</si>
  <si>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</si>
  <si>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</si>
  <si>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</si>
  <si>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</si>
  <si>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</si>
  <si>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</si>
  <si>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</si>
  <si>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</si>
  <si>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</si>
  <si>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</si>
  <si>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</si>
  <si>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</si>
  <si>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</si>
  <si>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</si>
  <si>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</si>
  <si>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</si>
  <si>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</si>
  <si>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</si>
  <si>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</si>
  <si>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</si>
  <si>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</si>
  <si>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</si>
  <si>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</si>
  <si>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</si>
  <si>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</si>
  <si>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</si>
  <si>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</si>
  <si>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</si>
  <si>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</si>
  <si>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</si>
  <si>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</si>
  <si>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</si>
  <si>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</si>
  <si>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</si>
  <si>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</si>
  <si>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</si>
  <si>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</si>
  <si>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</si>
  <si>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</si>
  <si>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</si>
  <si>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</si>
  <si>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</si>
  <si>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</si>
  <si>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</si>
  <si>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</si>
  <si>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</si>
  <si>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</si>
  <si>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</si>
  <si>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</si>
  <si>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</si>
  <si>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</si>
  <si>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</si>
  <si>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</si>
  <si>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</si>
  <si>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</si>
  <si>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</si>
  <si>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</si>
  <si>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</si>
  <si>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</si>
  <si>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</si>
  <si>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</si>
  <si>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</si>
  <si>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</si>
  <si>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</si>
  <si>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</si>
  <si>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</si>
  <si>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</si>
  <si>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</si>
  <si>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</si>
  <si>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</si>
  <si>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</si>
  <si>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</si>
  <si>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</si>
  <si>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</si>
  <si>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</si>
  <si>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</si>
  <si>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</si>
  <si>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</si>
  <si>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</si>
  <si>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</si>
  <si>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</si>
  <si>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</si>
  <si>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</si>
  <si>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</si>
  <si>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</si>
  <si>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</si>
  <si>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</si>
  <si>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</si>
  <si>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</si>
  <si>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</si>
  <si>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</si>
  <si>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</si>
  <si>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</si>
  <si>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</si>
  <si>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</si>
  <si>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</si>
  <si>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</si>
  <si>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</si>
  <si>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</si>
  <si>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</si>
  <si>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</si>
  <si>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</si>
  <si>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</si>
  <si>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</si>
  <si>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</si>
  <si>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</si>
  <si>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</si>
  <si>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</si>
  <si>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</si>
  <si>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</si>
  <si>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</si>
  <si>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</si>
  <si>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</si>
  <si>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</si>
  <si>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</si>
  <si>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</si>
  <si>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</si>
  <si>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</si>
  <si>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</si>
  <si>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</si>
  <si>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</si>
  <si>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</si>
  <si>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</si>
  <si>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</si>
  <si>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</si>
  <si>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</si>
  <si>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</si>
  <si>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</si>
  <si>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</si>
  <si>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</si>
  <si>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</si>
  <si>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</si>
  <si>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</si>
  <si>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</si>
  <si>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</si>
  <si>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</si>
  <si>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</si>
  <si>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</si>
  <si>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</si>
  <si>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</si>
  <si>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</si>
  <si>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</si>
  <si>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</si>
  <si>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</si>
  <si>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</si>
  <si>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</si>
  <si>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</si>
  <si>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</si>
  <si>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</si>
  <si>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</si>
  <si>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</si>
  <si>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</si>
  <si>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</si>
  <si>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</si>
  <si>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</si>
  <si>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</si>
  <si>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</si>
  <si>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</si>
  <si>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</si>
  <si>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</si>
  <si>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</si>
  <si>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</si>
  <si>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</si>
  <si>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</si>
  <si>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</si>
  <si>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</si>
  <si>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</si>
  <si>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</si>
  <si>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</si>
  <si>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</si>
  <si>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</si>
  <si>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</si>
  <si>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</si>
  <si>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</si>
  <si>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</si>
  <si>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</si>
  <si>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</si>
  <si>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</si>
  <si>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</si>
  <si>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</si>
  <si>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</si>
  <si>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</si>
  <si>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</si>
  <si>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</si>
  <si>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</si>
  <si>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</si>
  <si>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</si>
  <si>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</si>
  <si>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</si>
  <si>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</si>
  <si>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</si>
  <si>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</si>
  <si>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</si>
  <si>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</si>
  <si>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</si>
  <si>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</si>
  <si>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</si>
  <si>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</si>
  <si>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</si>
  <si>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</si>
  <si>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</si>
  <si>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</si>
  <si>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</si>
  <si>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</si>
  <si>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</si>
  <si>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</si>
  <si>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</si>
  <si>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</si>
  <si>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</si>
  <si>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</si>
  <si>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</si>
  <si>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</si>
  <si>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</si>
  <si>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</si>
  <si>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</si>
  <si>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</si>
  <si>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</si>
  <si>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</si>
  <si>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</si>
  <si>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</si>
  <si>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</si>
  <si>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</si>
  <si>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</si>
  <si>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</si>
  <si>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</si>
  <si>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</si>
  <si>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</si>
  <si>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</si>
  <si>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</si>
  <si>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</si>
  <si>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</si>
  <si>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</si>
  <si>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</si>
  <si>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</si>
  <si>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</si>
  <si>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</si>
  <si>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</si>
  <si>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</si>
  <si>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</si>
  <si>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</si>
  <si>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</si>
  <si>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</si>
  <si>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</si>
  <si>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</si>
  <si>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</si>
  <si>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</si>
  <si>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</si>
  <si>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</si>
  <si>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</si>
  <si>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</si>
  <si>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</si>
  <si>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</si>
  <si>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</si>
  <si>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</si>
  <si>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</si>
  <si>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</si>
  <si>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</si>
  <si>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</si>
  <si>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</si>
  <si>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</si>
  <si>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</si>
  <si>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</si>
  <si>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</si>
  <si>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</si>
  <si>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</si>
  <si>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</si>
  <si>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</si>
  <si>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</si>
  <si>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</si>
  <si>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</si>
  <si>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</si>
  <si>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</si>
  <si>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</si>
  <si>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</si>
  <si>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</si>
  <si>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</si>
  <si>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</si>
  <si>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</si>
  <si>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</si>
  <si>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</si>
  <si>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</si>
  <si>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</si>
  <si>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</si>
  <si>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</si>
  <si>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</si>
  <si>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</si>
  <si>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</si>
  <si>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</si>
  <si>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</si>
  <si>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</si>
  <si>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</si>
  <si>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</si>
  <si>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</si>
  <si>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</si>
  <si>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</si>
  <si>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</si>
  <si>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</si>
  <si>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</si>
  <si>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</si>
  <si>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</si>
  <si>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</si>
  <si>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</si>
  <si>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</si>
  <si>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</si>
  <si>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</si>
  <si>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</si>
  <si>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</si>
  <si>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</si>
  <si>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</si>
  <si>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</si>
  <si>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</si>
  <si>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</si>
  <si>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</si>
  <si>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</si>
  <si>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</si>
  <si>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</si>
  <si>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</si>
  <si>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</si>
  <si>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</si>
  <si>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</si>
  <si>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</si>
  <si>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</si>
  <si>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</si>
  <si>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</si>
  <si>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</si>
  <si>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</si>
  <si>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</si>
  <si>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</si>
  <si>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</si>
  <si>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</si>
  <si>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</si>
  <si>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</si>
  <si>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</si>
  <si>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</si>
  <si>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</si>
  <si>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</si>
  <si>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</si>
  <si>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</si>
  <si>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</si>
  <si>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</si>
  <si>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</si>
  <si>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</si>
  <si>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</si>
  <si>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</si>
  <si>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</si>
  <si>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</si>
  <si>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</si>
  <si>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</si>
  <si>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</si>
  <si>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</si>
  <si>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</si>
  <si>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</si>
  <si>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</si>
  <si>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</si>
  <si>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</si>
  <si>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</si>
  <si>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</si>
  <si>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</si>
  <si>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</si>
  <si>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</si>
  <si>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</si>
  <si>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</si>
  <si>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Empty Cells</t>
  </si>
  <si>
    <t>NA values</t>
  </si>
  <si>
    <t>COUNT</t>
  </si>
  <si>
    <t>1st Way</t>
  </si>
  <si>
    <t>2nd Way</t>
  </si>
  <si>
    <t>Mean</t>
  </si>
  <si>
    <t>Median</t>
  </si>
  <si>
    <t>Mode</t>
  </si>
  <si>
    <t>Minimum</t>
  </si>
  <si>
    <t>Maximum</t>
  </si>
  <si>
    <t>Standard Deviation</t>
  </si>
  <si>
    <t>Variance</t>
  </si>
  <si>
    <t>Standard Error</t>
  </si>
  <si>
    <t>Sample Variance</t>
  </si>
  <si>
    <t>Kurtosis</t>
  </si>
  <si>
    <t>Skewness</t>
  </si>
  <si>
    <t>Range</t>
  </si>
  <si>
    <t>Sum</t>
  </si>
  <si>
    <t>Count</t>
  </si>
  <si>
    <t>Descriptive Statistics</t>
  </si>
  <si>
    <t>Visuals</t>
  </si>
  <si>
    <t>Histogram</t>
  </si>
  <si>
    <t>Box Plot</t>
  </si>
  <si>
    <t>Scatter Plot</t>
  </si>
  <si>
    <t>Check for outliers</t>
  </si>
  <si>
    <t>Q1</t>
  </si>
  <si>
    <t>Q3</t>
  </si>
  <si>
    <t>IQR</t>
  </si>
  <si>
    <t>possible outliers to be checked further</t>
  </si>
  <si>
    <t>Correlation</t>
  </si>
  <si>
    <t>Frequency Distribution</t>
  </si>
  <si>
    <t>Pivot Tables for Categorical Variables</t>
  </si>
  <si>
    <t>Row Labels</t>
  </si>
  <si>
    <t>Grand Total</t>
  </si>
  <si>
    <t>Count of Gender</t>
  </si>
  <si>
    <t>Count of Married</t>
  </si>
  <si>
    <t>Count of Dependents</t>
  </si>
  <si>
    <t>Count of Education</t>
  </si>
  <si>
    <t>Count of Self_Employed</t>
  </si>
  <si>
    <t>Count of Credit_History</t>
  </si>
  <si>
    <t>Count of Property_Area</t>
  </si>
  <si>
    <t>Count of Loan_Status</t>
  </si>
  <si>
    <t>Cross Tabulation</t>
  </si>
  <si>
    <t>Column Labels</t>
  </si>
  <si>
    <t>Married/Loan Status</t>
  </si>
  <si>
    <t>Education/Loan Status</t>
  </si>
  <si>
    <t>Self Employed/Loan Status</t>
  </si>
  <si>
    <t>Property Area / Loan Status</t>
  </si>
  <si>
    <t>Credit History/Loan Status</t>
  </si>
  <si>
    <t>Gender/Loan Status</t>
  </si>
  <si>
    <t>Bar Chart</t>
  </si>
  <si>
    <t>Pie Chart</t>
  </si>
  <si>
    <t>Conditional Formatting</t>
  </si>
  <si>
    <t>Identify Applicants with High Incomes</t>
  </si>
  <si>
    <t>Highlight Based on Loan Status</t>
  </si>
  <si>
    <t>Credit History Highlighting</t>
  </si>
  <si>
    <t>Green: 1</t>
  </si>
  <si>
    <t>Red: 0</t>
  </si>
  <si>
    <t>Green: Y</t>
  </si>
  <si>
    <t>Red: N</t>
  </si>
  <si>
    <t>Highlight High and Low Loan Amounts</t>
  </si>
  <si>
    <t>Green: &gt;200</t>
  </si>
  <si>
    <t>Red: &lt;50</t>
  </si>
  <si>
    <t>Green: &gt;10000</t>
  </si>
  <si>
    <t>Pivot Tables</t>
  </si>
  <si>
    <t>Sum of LoanAmount</t>
  </si>
  <si>
    <t>Sumarize Loan Amount by Property Area</t>
  </si>
  <si>
    <t>Average Applicant Income by Education</t>
  </si>
  <si>
    <t>Loan Status by Credit History</t>
  </si>
  <si>
    <t>Average of ApplicantIncome</t>
  </si>
  <si>
    <t>Count of Loan_ID</t>
  </si>
  <si>
    <t>Cross tabulation of Loan status by Credit History</t>
  </si>
  <si>
    <t>Charts and Graphs</t>
  </si>
  <si>
    <t>Scatter Plot of Applicant Income vs Loan Amount</t>
  </si>
  <si>
    <t xml:space="preserve">Bar Chart </t>
  </si>
  <si>
    <t>Average of LoanAmount</t>
  </si>
  <si>
    <t xml:space="preserve">Pie chart  </t>
  </si>
  <si>
    <t>Loan Status by Credit History and Property Area</t>
  </si>
  <si>
    <t>Average Income by Education and Self_Employed</t>
  </si>
  <si>
    <t>Loan Amount by Gender and Married</t>
  </si>
  <si>
    <t>Count of Loans by Dependents and Education</t>
  </si>
  <si>
    <t>Loan Status by Dependents and Property Area</t>
  </si>
  <si>
    <t>Average Loan Amount by Education and Self_Employed</t>
  </si>
  <si>
    <t>Count of Loans by Gender and Married</t>
  </si>
  <si>
    <t>Loan Amount by Credit_History and Loan_Amount_Term</t>
  </si>
  <si>
    <t>Pivot Table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</si>
</sst>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39997558519241921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6" xfId="0" applyBorder="1"/>
    <xf numFmtId="0" fontId="3" fillId="0" borderId="7" xfId="0" applyFont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5" borderId="0" xfId="0" applyFill="1"/>
    <xf numFmtId="0" fontId="1" fillId="2" borderId="16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7" borderId="9" xfId="0" applyFill="1" applyBorder="1"/>
    <xf numFmtId="0" fontId="0" fillId="7" borderId="10" xfId="0" applyFill="1" applyBorder="1"/>
    <xf numFmtId="0" fontId="0" fillId="6" borderId="17" xfId="0" applyFill="1" applyBorder="1"/>
    <xf numFmtId="0" fontId="0" fillId="7" borderId="17" xfId="0" applyFill="1" applyBorder="1"/>
    <xf numFmtId="0" fontId="1" fillId="2" borderId="18" xfId="0" applyFont="1" applyFill="1" applyBorder="1"/>
    <xf numFmtId="0" fontId="4" fillId="0" borderId="0" xfId="0" applyFont="1"/>
    <xf numFmtId="0" fontId="0" fillId="0" borderId="0" xfId="0" applyAlignment="1">
      <alignment horizontal="left" indent="1"/>
    </xf>
    <xf numFmtId="0" fontId="0" fillId="0" borderId="0" xfId="0" pivotButton="1" applyAlignment="1">
      <alignment wrapText="1"/>
    </xf>
    <xf numFmtId="2" fontId="0" fillId="0" borderId="0" xfId="0" applyNumberFormat="1"/>
    <xf numFmtId="1" fontId="0" fillId="0" borderId="0" xfId="0" applyNumberFormat="1"/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89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6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auto="1"/>
      </font>
      <fill>
        <patternFill>
          <bgColor theme="8" tint="0.39994506668294322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Scatter Plot of ApplicantIncome</a:t>
            </a:r>
            <a:r>
              <a:rPr lang="el-GR" b="1"/>
              <a:t> </a:t>
            </a:r>
            <a:r>
              <a:rPr lang="en-GB" b="1"/>
              <a:t>vs CoapplicantIncome</a:t>
            </a:r>
            <a:r>
              <a:rPr lang="en-GB" b="1" baseline="0"/>
              <a:t>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'3.NumericalDataAnalysis'!$G$2:$G$481</c:f>
              <c:numCache>
                <c:formatCode>General</c:formatCode>
                <c:ptCount val="480"/>
                <c:pt idx="0">
                  <c:v>4583</c:v>
                </c:pt>
                <c:pt idx="1">
                  <c:v>3000</c:v>
                </c:pt>
                <c:pt idx="2">
                  <c:v>2583</c:v>
                </c:pt>
                <c:pt idx="3">
                  <c:v>6000</c:v>
                </c:pt>
                <c:pt idx="4">
                  <c:v>5417</c:v>
                </c:pt>
                <c:pt idx="5">
                  <c:v>2333</c:v>
                </c:pt>
                <c:pt idx="6">
                  <c:v>3036</c:v>
                </c:pt>
                <c:pt idx="7">
                  <c:v>4006</c:v>
                </c:pt>
                <c:pt idx="8">
                  <c:v>12841</c:v>
                </c:pt>
                <c:pt idx="9">
                  <c:v>3200</c:v>
                </c:pt>
                <c:pt idx="10">
                  <c:v>3073</c:v>
                </c:pt>
                <c:pt idx="11">
                  <c:v>1853</c:v>
                </c:pt>
                <c:pt idx="12">
                  <c:v>1299</c:v>
                </c:pt>
                <c:pt idx="13">
                  <c:v>4950</c:v>
                </c:pt>
                <c:pt idx="14">
                  <c:v>3510</c:v>
                </c:pt>
                <c:pt idx="15">
                  <c:v>4887</c:v>
                </c:pt>
                <c:pt idx="16">
                  <c:v>7660</c:v>
                </c:pt>
                <c:pt idx="17">
                  <c:v>5955</c:v>
                </c:pt>
                <c:pt idx="18">
                  <c:v>2600</c:v>
                </c:pt>
                <c:pt idx="19">
                  <c:v>9560</c:v>
                </c:pt>
                <c:pt idx="20">
                  <c:v>2799</c:v>
                </c:pt>
                <c:pt idx="21">
                  <c:v>4226</c:v>
                </c:pt>
                <c:pt idx="22">
                  <c:v>1442</c:v>
                </c:pt>
                <c:pt idx="23">
                  <c:v>3167</c:v>
                </c:pt>
                <c:pt idx="24">
                  <c:v>4692</c:v>
                </c:pt>
                <c:pt idx="25">
                  <c:v>3500</c:v>
                </c:pt>
                <c:pt idx="26">
                  <c:v>12500</c:v>
                </c:pt>
                <c:pt idx="27">
                  <c:v>3667</c:v>
                </c:pt>
                <c:pt idx="28">
                  <c:v>4166</c:v>
                </c:pt>
                <c:pt idx="29">
                  <c:v>3748</c:v>
                </c:pt>
                <c:pt idx="30">
                  <c:v>3600</c:v>
                </c:pt>
                <c:pt idx="31">
                  <c:v>1800</c:v>
                </c:pt>
                <c:pt idx="32">
                  <c:v>3941</c:v>
                </c:pt>
                <c:pt idx="33">
                  <c:v>5649</c:v>
                </c:pt>
                <c:pt idx="34">
                  <c:v>5821</c:v>
                </c:pt>
                <c:pt idx="35">
                  <c:v>2645</c:v>
                </c:pt>
                <c:pt idx="36">
                  <c:v>4000</c:v>
                </c:pt>
                <c:pt idx="37">
                  <c:v>1928</c:v>
                </c:pt>
                <c:pt idx="38">
                  <c:v>3086</c:v>
                </c:pt>
                <c:pt idx="39">
                  <c:v>4230</c:v>
                </c:pt>
                <c:pt idx="40">
                  <c:v>4616</c:v>
                </c:pt>
                <c:pt idx="41">
                  <c:v>11500</c:v>
                </c:pt>
                <c:pt idx="42">
                  <c:v>2708</c:v>
                </c:pt>
                <c:pt idx="43">
                  <c:v>2132</c:v>
                </c:pt>
                <c:pt idx="44">
                  <c:v>3366</c:v>
                </c:pt>
                <c:pt idx="45">
                  <c:v>8080</c:v>
                </c:pt>
                <c:pt idx="46">
                  <c:v>3357</c:v>
                </c:pt>
                <c:pt idx="47">
                  <c:v>2500</c:v>
                </c:pt>
                <c:pt idx="48">
                  <c:v>3029</c:v>
                </c:pt>
                <c:pt idx="49">
                  <c:v>2609</c:v>
                </c:pt>
                <c:pt idx="50">
                  <c:v>4166</c:v>
                </c:pt>
                <c:pt idx="51">
                  <c:v>5726</c:v>
                </c:pt>
                <c:pt idx="52">
                  <c:v>3200</c:v>
                </c:pt>
                <c:pt idx="53">
                  <c:v>10750</c:v>
                </c:pt>
                <c:pt idx="54">
                  <c:v>7100</c:v>
                </c:pt>
                <c:pt idx="55">
                  <c:v>4300</c:v>
                </c:pt>
                <c:pt idx="56">
                  <c:v>3208</c:v>
                </c:pt>
                <c:pt idx="57">
                  <c:v>1875</c:v>
                </c:pt>
                <c:pt idx="58">
                  <c:v>3500</c:v>
                </c:pt>
                <c:pt idx="59">
                  <c:v>5266</c:v>
                </c:pt>
                <c:pt idx="60">
                  <c:v>3750</c:v>
                </c:pt>
                <c:pt idx="61">
                  <c:v>3750</c:v>
                </c:pt>
                <c:pt idx="62">
                  <c:v>1000</c:v>
                </c:pt>
                <c:pt idx="63">
                  <c:v>3167</c:v>
                </c:pt>
                <c:pt idx="64">
                  <c:v>3846</c:v>
                </c:pt>
                <c:pt idx="65">
                  <c:v>1378</c:v>
                </c:pt>
                <c:pt idx="66">
                  <c:v>3988</c:v>
                </c:pt>
                <c:pt idx="67">
                  <c:v>2366</c:v>
                </c:pt>
                <c:pt idx="68">
                  <c:v>2500</c:v>
                </c:pt>
                <c:pt idx="69">
                  <c:v>8566</c:v>
                </c:pt>
                <c:pt idx="70">
                  <c:v>5695</c:v>
                </c:pt>
                <c:pt idx="71">
                  <c:v>2958</c:v>
                </c:pt>
                <c:pt idx="72">
                  <c:v>6250</c:v>
                </c:pt>
                <c:pt idx="73">
                  <c:v>3273</c:v>
                </c:pt>
                <c:pt idx="74">
                  <c:v>4133</c:v>
                </c:pt>
                <c:pt idx="75">
                  <c:v>3620</c:v>
                </c:pt>
                <c:pt idx="76">
                  <c:v>2484</c:v>
                </c:pt>
                <c:pt idx="77">
                  <c:v>1977</c:v>
                </c:pt>
                <c:pt idx="78">
                  <c:v>4188</c:v>
                </c:pt>
                <c:pt idx="79">
                  <c:v>1759</c:v>
                </c:pt>
                <c:pt idx="80">
                  <c:v>4288</c:v>
                </c:pt>
                <c:pt idx="81">
                  <c:v>4843</c:v>
                </c:pt>
                <c:pt idx="82">
                  <c:v>3052</c:v>
                </c:pt>
                <c:pt idx="83">
                  <c:v>11417</c:v>
                </c:pt>
                <c:pt idx="84">
                  <c:v>3800</c:v>
                </c:pt>
                <c:pt idx="85">
                  <c:v>2071</c:v>
                </c:pt>
                <c:pt idx="86">
                  <c:v>5316</c:v>
                </c:pt>
                <c:pt idx="87">
                  <c:v>14583</c:v>
                </c:pt>
                <c:pt idx="88">
                  <c:v>3167</c:v>
                </c:pt>
                <c:pt idx="89">
                  <c:v>5568</c:v>
                </c:pt>
                <c:pt idx="90">
                  <c:v>10408</c:v>
                </c:pt>
                <c:pt idx="91">
                  <c:v>4166</c:v>
                </c:pt>
                <c:pt idx="92">
                  <c:v>2137</c:v>
                </c:pt>
                <c:pt idx="93">
                  <c:v>2957</c:v>
                </c:pt>
                <c:pt idx="94">
                  <c:v>4300</c:v>
                </c:pt>
                <c:pt idx="95">
                  <c:v>10513</c:v>
                </c:pt>
                <c:pt idx="96">
                  <c:v>2014</c:v>
                </c:pt>
                <c:pt idx="97">
                  <c:v>2718</c:v>
                </c:pt>
                <c:pt idx="98">
                  <c:v>3459</c:v>
                </c:pt>
                <c:pt idx="99">
                  <c:v>4895</c:v>
                </c:pt>
                <c:pt idx="100">
                  <c:v>4000</c:v>
                </c:pt>
                <c:pt idx="101">
                  <c:v>4583</c:v>
                </c:pt>
                <c:pt idx="102">
                  <c:v>3316</c:v>
                </c:pt>
                <c:pt idx="103">
                  <c:v>14999</c:v>
                </c:pt>
                <c:pt idx="104">
                  <c:v>4200</c:v>
                </c:pt>
                <c:pt idx="105">
                  <c:v>5042</c:v>
                </c:pt>
                <c:pt idx="106">
                  <c:v>5417</c:v>
                </c:pt>
                <c:pt idx="107">
                  <c:v>6950</c:v>
                </c:pt>
                <c:pt idx="108">
                  <c:v>2698</c:v>
                </c:pt>
                <c:pt idx="109">
                  <c:v>11757</c:v>
                </c:pt>
                <c:pt idx="110">
                  <c:v>2330</c:v>
                </c:pt>
                <c:pt idx="111">
                  <c:v>14866</c:v>
                </c:pt>
                <c:pt idx="112">
                  <c:v>1538</c:v>
                </c:pt>
                <c:pt idx="113">
                  <c:v>10000</c:v>
                </c:pt>
                <c:pt idx="114">
                  <c:v>4860</c:v>
                </c:pt>
                <c:pt idx="115">
                  <c:v>6277</c:v>
                </c:pt>
                <c:pt idx="116">
                  <c:v>2577</c:v>
                </c:pt>
                <c:pt idx="117">
                  <c:v>9166</c:v>
                </c:pt>
                <c:pt idx="118">
                  <c:v>2281</c:v>
                </c:pt>
                <c:pt idx="119">
                  <c:v>3254</c:v>
                </c:pt>
                <c:pt idx="120">
                  <c:v>39999</c:v>
                </c:pt>
                <c:pt idx="121">
                  <c:v>9538</c:v>
                </c:pt>
                <c:pt idx="122">
                  <c:v>4583</c:v>
                </c:pt>
                <c:pt idx="123">
                  <c:v>1863</c:v>
                </c:pt>
                <c:pt idx="124">
                  <c:v>7933</c:v>
                </c:pt>
                <c:pt idx="125">
                  <c:v>3089</c:v>
                </c:pt>
                <c:pt idx="126">
                  <c:v>4167</c:v>
                </c:pt>
                <c:pt idx="127">
                  <c:v>9323</c:v>
                </c:pt>
                <c:pt idx="128">
                  <c:v>4583</c:v>
                </c:pt>
                <c:pt idx="129">
                  <c:v>2439</c:v>
                </c:pt>
                <c:pt idx="130">
                  <c:v>2237</c:v>
                </c:pt>
                <c:pt idx="131">
                  <c:v>8000</c:v>
                </c:pt>
                <c:pt idx="132">
                  <c:v>3522</c:v>
                </c:pt>
                <c:pt idx="133">
                  <c:v>5708</c:v>
                </c:pt>
                <c:pt idx="134">
                  <c:v>4344</c:v>
                </c:pt>
                <c:pt idx="135">
                  <c:v>3497</c:v>
                </c:pt>
                <c:pt idx="136">
                  <c:v>2045</c:v>
                </c:pt>
                <c:pt idx="137">
                  <c:v>5516</c:v>
                </c:pt>
                <c:pt idx="138">
                  <c:v>3750</c:v>
                </c:pt>
                <c:pt idx="139">
                  <c:v>2333</c:v>
                </c:pt>
                <c:pt idx="140">
                  <c:v>6400</c:v>
                </c:pt>
                <c:pt idx="141">
                  <c:v>4600</c:v>
                </c:pt>
                <c:pt idx="142">
                  <c:v>33846</c:v>
                </c:pt>
                <c:pt idx="143">
                  <c:v>3625</c:v>
                </c:pt>
                <c:pt idx="144">
                  <c:v>39147</c:v>
                </c:pt>
                <c:pt idx="145">
                  <c:v>2178</c:v>
                </c:pt>
                <c:pt idx="146">
                  <c:v>9328</c:v>
                </c:pt>
                <c:pt idx="147">
                  <c:v>4885</c:v>
                </c:pt>
                <c:pt idx="148">
                  <c:v>12000</c:v>
                </c:pt>
                <c:pt idx="149">
                  <c:v>6033</c:v>
                </c:pt>
                <c:pt idx="150">
                  <c:v>3858</c:v>
                </c:pt>
                <c:pt idx="151">
                  <c:v>4191</c:v>
                </c:pt>
                <c:pt idx="152">
                  <c:v>3125</c:v>
                </c:pt>
                <c:pt idx="153">
                  <c:v>8333</c:v>
                </c:pt>
                <c:pt idx="154">
                  <c:v>11000</c:v>
                </c:pt>
                <c:pt idx="155">
                  <c:v>2600</c:v>
                </c:pt>
                <c:pt idx="156">
                  <c:v>4923</c:v>
                </c:pt>
                <c:pt idx="157">
                  <c:v>3500</c:v>
                </c:pt>
                <c:pt idx="158">
                  <c:v>3917</c:v>
                </c:pt>
                <c:pt idx="159">
                  <c:v>4408</c:v>
                </c:pt>
                <c:pt idx="160">
                  <c:v>3244</c:v>
                </c:pt>
                <c:pt idx="161">
                  <c:v>3975</c:v>
                </c:pt>
                <c:pt idx="162">
                  <c:v>2479</c:v>
                </c:pt>
                <c:pt idx="163">
                  <c:v>3418</c:v>
                </c:pt>
                <c:pt idx="164">
                  <c:v>10000</c:v>
                </c:pt>
                <c:pt idx="165">
                  <c:v>3430</c:v>
                </c:pt>
                <c:pt idx="166">
                  <c:v>7787</c:v>
                </c:pt>
                <c:pt idx="167">
                  <c:v>5703</c:v>
                </c:pt>
                <c:pt idx="168">
                  <c:v>3173</c:v>
                </c:pt>
                <c:pt idx="169">
                  <c:v>3850</c:v>
                </c:pt>
                <c:pt idx="170">
                  <c:v>150</c:v>
                </c:pt>
                <c:pt idx="171">
                  <c:v>3727</c:v>
                </c:pt>
                <c:pt idx="172">
                  <c:v>2221</c:v>
                </c:pt>
                <c:pt idx="173">
                  <c:v>4009</c:v>
                </c:pt>
                <c:pt idx="174">
                  <c:v>2971</c:v>
                </c:pt>
                <c:pt idx="175">
                  <c:v>6250</c:v>
                </c:pt>
                <c:pt idx="176">
                  <c:v>3250</c:v>
                </c:pt>
                <c:pt idx="177">
                  <c:v>6250</c:v>
                </c:pt>
                <c:pt idx="178">
                  <c:v>6400</c:v>
                </c:pt>
                <c:pt idx="179">
                  <c:v>2491</c:v>
                </c:pt>
                <c:pt idx="180">
                  <c:v>8333</c:v>
                </c:pt>
                <c:pt idx="181">
                  <c:v>3155</c:v>
                </c:pt>
                <c:pt idx="182">
                  <c:v>5500</c:v>
                </c:pt>
                <c:pt idx="183">
                  <c:v>3812</c:v>
                </c:pt>
                <c:pt idx="184">
                  <c:v>3315</c:v>
                </c:pt>
                <c:pt idx="185">
                  <c:v>5819</c:v>
                </c:pt>
                <c:pt idx="186">
                  <c:v>2510</c:v>
                </c:pt>
                <c:pt idx="187">
                  <c:v>2965</c:v>
                </c:pt>
                <c:pt idx="188">
                  <c:v>6250</c:v>
                </c:pt>
                <c:pt idx="189">
                  <c:v>3406</c:v>
                </c:pt>
                <c:pt idx="190">
                  <c:v>6050</c:v>
                </c:pt>
                <c:pt idx="191">
                  <c:v>9703</c:v>
                </c:pt>
                <c:pt idx="192">
                  <c:v>6608</c:v>
                </c:pt>
                <c:pt idx="193">
                  <c:v>2882</c:v>
                </c:pt>
                <c:pt idx="194">
                  <c:v>1809</c:v>
                </c:pt>
                <c:pt idx="195">
                  <c:v>1668</c:v>
                </c:pt>
                <c:pt idx="196">
                  <c:v>3427</c:v>
                </c:pt>
                <c:pt idx="197">
                  <c:v>2583</c:v>
                </c:pt>
                <c:pt idx="198">
                  <c:v>2661</c:v>
                </c:pt>
                <c:pt idx="199">
                  <c:v>16250</c:v>
                </c:pt>
                <c:pt idx="200">
                  <c:v>3083</c:v>
                </c:pt>
                <c:pt idx="201">
                  <c:v>6045</c:v>
                </c:pt>
                <c:pt idx="202">
                  <c:v>5250</c:v>
                </c:pt>
                <c:pt idx="203">
                  <c:v>14683</c:v>
                </c:pt>
                <c:pt idx="204">
                  <c:v>2060</c:v>
                </c:pt>
                <c:pt idx="205">
                  <c:v>3481</c:v>
                </c:pt>
                <c:pt idx="206">
                  <c:v>7200</c:v>
                </c:pt>
                <c:pt idx="207">
                  <c:v>5166</c:v>
                </c:pt>
                <c:pt idx="208">
                  <c:v>4095</c:v>
                </c:pt>
                <c:pt idx="209">
                  <c:v>4708</c:v>
                </c:pt>
                <c:pt idx="210">
                  <c:v>4333</c:v>
                </c:pt>
                <c:pt idx="211">
                  <c:v>2876</c:v>
                </c:pt>
                <c:pt idx="212">
                  <c:v>3237</c:v>
                </c:pt>
                <c:pt idx="213">
                  <c:v>11146</c:v>
                </c:pt>
                <c:pt idx="214">
                  <c:v>2833</c:v>
                </c:pt>
                <c:pt idx="215">
                  <c:v>2620</c:v>
                </c:pt>
                <c:pt idx="216">
                  <c:v>3900</c:v>
                </c:pt>
                <c:pt idx="217">
                  <c:v>2750</c:v>
                </c:pt>
                <c:pt idx="218">
                  <c:v>3993</c:v>
                </c:pt>
                <c:pt idx="219">
                  <c:v>3103</c:v>
                </c:pt>
                <c:pt idx="220">
                  <c:v>14583</c:v>
                </c:pt>
                <c:pt idx="221">
                  <c:v>4053</c:v>
                </c:pt>
                <c:pt idx="222">
                  <c:v>3927</c:v>
                </c:pt>
                <c:pt idx="223">
                  <c:v>2301</c:v>
                </c:pt>
                <c:pt idx="224">
                  <c:v>1811</c:v>
                </c:pt>
                <c:pt idx="225">
                  <c:v>3158</c:v>
                </c:pt>
                <c:pt idx="226">
                  <c:v>2600</c:v>
                </c:pt>
                <c:pt idx="227">
                  <c:v>3704</c:v>
                </c:pt>
                <c:pt idx="228">
                  <c:v>4124</c:v>
                </c:pt>
                <c:pt idx="229">
                  <c:v>9508</c:v>
                </c:pt>
                <c:pt idx="230">
                  <c:v>3075</c:v>
                </c:pt>
                <c:pt idx="231">
                  <c:v>4400</c:v>
                </c:pt>
                <c:pt idx="232">
                  <c:v>3153</c:v>
                </c:pt>
                <c:pt idx="233">
                  <c:v>2383</c:v>
                </c:pt>
                <c:pt idx="234">
                  <c:v>6875</c:v>
                </c:pt>
                <c:pt idx="235">
                  <c:v>4666</c:v>
                </c:pt>
                <c:pt idx="236">
                  <c:v>5000</c:v>
                </c:pt>
                <c:pt idx="237">
                  <c:v>2014</c:v>
                </c:pt>
                <c:pt idx="238">
                  <c:v>1800</c:v>
                </c:pt>
                <c:pt idx="239">
                  <c:v>5000</c:v>
                </c:pt>
                <c:pt idx="240">
                  <c:v>1625</c:v>
                </c:pt>
                <c:pt idx="241">
                  <c:v>4000</c:v>
                </c:pt>
                <c:pt idx="242">
                  <c:v>3762</c:v>
                </c:pt>
                <c:pt idx="243">
                  <c:v>2400</c:v>
                </c:pt>
                <c:pt idx="244">
                  <c:v>20233</c:v>
                </c:pt>
                <c:pt idx="245">
                  <c:v>2917</c:v>
                </c:pt>
                <c:pt idx="246">
                  <c:v>2927</c:v>
                </c:pt>
                <c:pt idx="247">
                  <c:v>2507</c:v>
                </c:pt>
                <c:pt idx="248">
                  <c:v>3399</c:v>
                </c:pt>
                <c:pt idx="249">
                  <c:v>3717</c:v>
                </c:pt>
                <c:pt idx="250">
                  <c:v>10000</c:v>
                </c:pt>
                <c:pt idx="251">
                  <c:v>2400</c:v>
                </c:pt>
                <c:pt idx="252">
                  <c:v>4342</c:v>
                </c:pt>
                <c:pt idx="253">
                  <c:v>15000</c:v>
                </c:pt>
                <c:pt idx="254">
                  <c:v>8666</c:v>
                </c:pt>
                <c:pt idx="255">
                  <c:v>4917</c:v>
                </c:pt>
                <c:pt idx="256">
                  <c:v>5818</c:v>
                </c:pt>
                <c:pt idx="257">
                  <c:v>4333</c:v>
                </c:pt>
                <c:pt idx="258">
                  <c:v>2500</c:v>
                </c:pt>
                <c:pt idx="259">
                  <c:v>4384</c:v>
                </c:pt>
                <c:pt idx="260">
                  <c:v>2935</c:v>
                </c:pt>
                <c:pt idx="261">
                  <c:v>2500</c:v>
                </c:pt>
                <c:pt idx="262">
                  <c:v>4160</c:v>
                </c:pt>
                <c:pt idx="263">
                  <c:v>2647</c:v>
                </c:pt>
                <c:pt idx="264">
                  <c:v>2378</c:v>
                </c:pt>
                <c:pt idx="265">
                  <c:v>4554</c:v>
                </c:pt>
                <c:pt idx="266">
                  <c:v>3173</c:v>
                </c:pt>
                <c:pt idx="267">
                  <c:v>2499</c:v>
                </c:pt>
                <c:pt idx="268">
                  <c:v>3083</c:v>
                </c:pt>
                <c:pt idx="269">
                  <c:v>2625</c:v>
                </c:pt>
                <c:pt idx="270">
                  <c:v>9083</c:v>
                </c:pt>
                <c:pt idx="271">
                  <c:v>8750</c:v>
                </c:pt>
                <c:pt idx="272">
                  <c:v>2666</c:v>
                </c:pt>
                <c:pt idx="273">
                  <c:v>5500</c:v>
                </c:pt>
                <c:pt idx="274">
                  <c:v>2423</c:v>
                </c:pt>
                <c:pt idx="275">
                  <c:v>8333</c:v>
                </c:pt>
                <c:pt idx="276">
                  <c:v>3875</c:v>
                </c:pt>
                <c:pt idx="277">
                  <c:v>3000</c:v>
                </c:pt>
                <c:pt idx="278">
                  <c:v>5167</c:v>
                </c:pt>
                <c:pt idx="279">
                  <c:v>4723</c:v>
                </c:pt>
                <c:pt idx="280">
                  <c:v>5000</c:v>
                </c:pt>
                <c:pt idx="281">
                  <c:v>4750</c:v>
                </c:pt>
                <c:pt idx="282">
                  <c:v>6822</c:v>
                </c:pt>
                <c:pt idx="283">
                  <c:v>6216</c:v>
                </c:pt>
                <c:pt idx="284">
                  <c:v>2500</c:v>
                </c:pt>
                <c:pt idx="285">
                  <c:v>6325</c:v>
                </c:pt>
                <c:pt idx="286">
                  <c:v>19730</c:v>
                </c:pt>
                <c:pt idx="287">
                  <c:v>15759</c:v>
                </c:pt>
                <c:pt idx="288">
                  <c:v>5185</c:v>
                </c:pt>
                <c:pt idx="289">
                  <c:v>9323</c:v>
                </c:pt>
                <c:pt idx="290">
                  <c:v>3062</c:v>
                </c:pt>
                <c:pt idx="291">
                  <c:v>4817</c:v>
                </c:pt>
                <c:pt idx="292">
                  <c:v>8750</c:v>
                </c:pt>
                <c:pt idx="293">
                  <c:v>3069</c:v>
                </c:pt>
                <c:pt idx="294">
                  <c:v>5391</c:v>
                </c:pt>
                <c:pt idx="295">
                  <c:v>5941</c:v>
                </c:pt>
                <c:pt idx="296">
                  <c:v>6000</c:v>
                </c:pt>
                <c:pt idx="297">
                  <c:v>7167</c:v>
                </c:pt>
                <c:pt idx="298">
                  <c:v>4566</c:v>
                </c:pt>
                <c:pt idx="299">
                  <c:v>2346</c:v>
                </c:pt>
                <c:pt idx="300">
                  <c:v>2333</c:v>
                </c:pt>
                <c:pt idx="301">
                  <c:v>5488</c:v>
                </c:pt>
                <c:pt idx="302">
                  <c:v>9167</c:v>
                </c:pt>
                <c:pt idx="303">
                  <c:v>9504</c:v>
                </c:pt>
                <c:pt idx="304">
                  <c:v>1993</c:v>
                </c:pt>
                <c:pt idx="305">
                  <c:v>3100</c:v>
                </c:pt>
                <c:pt idx="306">
                  <c:v>3180</c:v>
                </c:pt>
                <c:pt idx="307">
                  <c:v>3033</c:v>
                </c:pt>
                <c:pt idx="308">
                  <c:v>3902</c:v>
                </c:pt>
                <c:pt idx="309">
                  <c:v>1500</c:v>
                </c:pt>
                <c:pt idx="310">
                  <c:v>2889</c:v>
                </c:pt>
                <c:pt idx="311">
                  <c:v>2755</c:v>
                </c:pt>
                <c:pt idx="312">
                  <c:v>2500</c:v>
                </c:pt>
                <c:pt idx="313">
                  <c:v>1963</c:v>
                </c:pt>
                <c:pt idx="314">
                  <c:v>7441</c:v>
                </c:pt>
                <c:pt idx="315">
                  <c:v>4547</c:v>
                </c:pt>
                <c:pt idx="316">
                  <c:v>2167</c:v>
                </c:pt>
                <c:pt idx="317">
                  <c:v>2213</c:v>
                </c:pt>
                <c:pt idx="318">
                  <c:v>8300</c:v>
                </c:pt>
                <c:pt idx="319">
                  <c:v>81000</c:v>
                </c:pt>
                <c:pt idx="320">
                  <c:v>3867</c:v>
                </c:pt>
                <c:pt idx="321">
                  <c:v>6096</c:v>
                </c:pt>
                <c:pt idx="322">
                  <c:v>2253</c:v>
                </c:pt>
                <c:pt idx="323">
                  <c:v>2149</c:v>
                </c:pt>
                <c:pt idx="324">
                  <c:v>2995</c:v>
                </c:pt>
                <c:pt idx="325">
                  <c:v>2600</c:v>
                </c:pt>
                <c:pt idx="326">
                  <c:v>1600</c:v>
                </c:pt>
                <c:pt idx="327">
                  <c:v>1025</c:v>
                </c:pt>
                <c:pt idx="328">
                  <c:v>3246</c:v>
                </c:pt>
                <c:pt idx="329">
                  <c:v>5829</c:v>
                </c:pt>
                <c:pt idx="330">
                  <c:v>1820</c:v>
                </c:pt>
                <c:pt idx="331">
                  <c:v>14880</c:v>
                </c:pt>
                <c:pt idx="332">
                  <c:v>2666</c:v>
                </c:pt>
                <c:pt idx="333">
                  <c:v>4606</c:v>
                </c:pt>
                <c:pt idx="334">
                  <c:v>5935</c:v>
                </c:pt>
                <c:pt idx="335">
                  <c:v>2920</c:v>
                </c:pt>
                <c:pt idx="336">
                  <c:v>2717</c:v>
                </c:pt>
                <c:pt idx="337">
                  <c:v>8624</c:v>
                </c:pt>
                <c:pt idx="338">
                  <c:v>6500</c:v>
                </c:pt>
                <c:pt idx="339">
                  <c:v>2425</c:v>
                </c:pt>
                <c:pt idx="340">
                  <c:v>3750</c:v>
                </c:pt>
                <c:pt idx="341">
                  <c:v>1926</c:v>
                </c:pt>
                <c:pt idx="342">
                  <c:v>10416</c:v>
                </c:pt>
                <c:pt idx="343">
                  <c:v>7142</c:v>
                </c:pt>
                <c:pt idx="344">
                  <c:v>3660</c:v>
                </c:pt>
                <c:pt idx="345">
                  <c:v>7901</c:v>
                </c:pt>
                <c:pt idx="346">
                  <c:v>4707</c:v>
                </c:pt>
                <c:pt idx="347">
                  <c:v>37719</c:v>
                </c:pt>
                <c:pt idx="348">
                  <c:v>3466</c:v>
                </c:pt>
                <c:pt idx="349">
                  <c:v>4652</c:v>
                </c:pt>
                <c:pt idx="350">
                  <c:v>3340</c:v>
                </c:pt>
                <c:pt idx="351">
                  <c:v>2309</c:v>
                </c:pt>
                <c:pt idx="352">
                  <c:v>3948</c:v>
                </c:pt>
                <c:pt idx="353">
                  <c:v>2483</c:v>
                </c:pt>
                <c:pt idx="354">
                  <c:v>7085</c:v>
                </c:pt>
                <c:pt idx="355">
                  <c:v>3859</c:v>
                </c:pt>
                <c:pt idx="356">
                  <c:v>4301</c:v>
                </c:pt>
                <c:pt idx="357">
                  <c:v>3708</c:v>
                </c:pt>
                <c:pt idx="358">
                  <c:v>4354</c:v>
                </c:pt>
                <c:pt idx="359">
                  <c:v>8334</c:v>
                </c:pt>
                <c:pt idx="360">
                  <c:v>7740</c:v>
                </c:pt>
                <c:pt idx="361">
                  <c:v>3015</c:v>
                </c:pt>
                <c:pt idx="362">
                  <c:v>4166</c:v>
                </c:pt>
                <c:pt idx="363">
                  <c:v>6000</c:v>
                </c:pt>
                <c:pt idx="364">
                  <c:v>2947</c:v>
                </c:pt>
                <c:pt idx="365">
                  <c:v>4333</c:v>
                </c:pt>
                <c:pt idx="366">
                  <c:v>3450</c:v>
                </c:pt>
                <c:pt idx="367">
                  <c:v>2653</c:v>
                </c:pt>
                <c:pt idx="368">
                  <c:v>4691</c:v>
                </c:pt>
                <c:pt idx="369">
                  <c:v>5532</c:v>
                </c:pt>
                <c:pt idx="370">
                  <c:v>16525</c:v>
                </c:pt>
                <c:pt idx="371">
                  <c:v>6700</c:v>
                </c:pt>
                <c:pt idx="372">
                  <c:v>16667</c:v>
                </c:pt>
                <c:pt idx="373">
                  <c:v>4350</c:v>
                </c:pt>
                <c:pt idx="374">
                  <c:v>3095</c:v>
                </c:pt>
                <c:pt idx="375">
                  <c:v>2083</c:v>
                </c:pt>
                <c:pt idx="376">
                  <c:v>10833</c:v>
                </c:pt>
                <c:pt idx="377">
                  <c:v>8333</c:v>
                </c:pt>
                <c:pt idx="378">
                  <c:v>1958</c:v>
                </c:pt>
                <c:pt idx="379">
                  <c:v>3547</c:v>
                </c:pt>
                <c:pt idx="380">
                  <c:v>18333</c:v>
                </c:pt>
                <c:pt idx="381">
                  <c:v>4583</c:v>
                </c:pt>
                <c:pt idx="382">
                  <c:v>2435</c:v>
                </c:pt>
                <c:pt idx="383">
                  <c:v>3691</c:v>
                </c:pt>
                <c:pt idx="384">
                  <c:v>17263</c:v>
                </c:pt>
                <c:pt idx="385">
                  <c:v>3597</c:v>
                </c:pt>
                <c:pt idx="386">
                  <c:v>3326</c:v>
                </c:pt>
                <c:pt idx="387">
                  <c:v>2600</c:v>
                </c:pt>
                <c:pt idx="388">
                  <c:v>2895</c:v>
                </c:pt>
                <c:pt idx="389">
                  <c:v>6283</c:v>
                </c:pt>
                <c:pt idx="390">
                  <c:v>645</c:v>
                </c:pt>
                <c:pt idx="391">
                  <c:v>3159</c:v>
                </c:pt>
                <c:pt idx="392">
                  <c:v>4865</c:v>
                </c:pt>
                <c:pt idx="393">
                  <c:v>3814</c:v>
                </c:pt>
                <c:pt idx="394">
                  <c:v>3510</c:v>
                </c:pt>
                <c:pt idx="395">
                  <c:v>2479</c:v>
                </c:pt>
                <c:pt idx="396">
                  <c:v>13262</c:v>
                </c:pt>
                <c:pt idx="397">
                  <c:v>3598</c:v>
                </c:pt>
                <c:pt idx="398">
                  <c:v>6065</c:v>
                </c:pt>
                <c:pt idx="399">
                  <c:v>3283</c:v>
                </c:pt>
                <c:pt idx="400">
                  <c:v>2130</c:v>
                </c:pt>
                <c:pt idx="401">
                  <c:v>5815</c:v>
                </c:pt>
                <c:pt idx="402">
                  <c:v>3466</c:v>
                </c:pt>
                <c:pt idx="403">
                  <c:v>2031</c:v>
                </c:pt>
                <c:pt idx="404">
                  <c:v>4683</c:v>
                </c:pt>
                <c:pt idx="405">
                  <c:v>3400</c:v>
                </c:pt>
                <c:pt idx="406">
                  <c:v>2192</c:v>
                </c:pt>
                <c:pt idx="407">
                  <c:v>2500</c:v>
                </c:pt>
                <c:pt idx="408">
                  <c:v>5677</c:v>
                </c:pt>
                <c:pt idx="409">
                  <c:v>7948</c:v>
                </c:pt>
                <c:pt idx="410">
                  <c:v>17500</c:v>
                </c:pt>
                <c:pt idx="411">
                  <c:v>3775</c:v>
                </c:pt>
                <c:pt idx="412">
                  <c:v>5285</c:v>
                </c:pt>
                <c:pt idx="413">
                  <c:v>2679</c:v>
                </c:pt>
                <c:pt idx="414">
                  <c:v>6783</c:v>
                </c:pt>
                <c:pt idx="415">
                  <c:v>4281</c:v>
                </c:pt>
                <c:pt idx="416">
                  <c:v>3588</c:v>
                </c:pt>
                <c:pt idx="417">
                  <c:v>18165</c:v>
                </c:pt>
                <c:pt idx="418">
                  <c:v>6133</c:v>
                </c:pt>
                <c:pt idx="419">
                  <c:v>3617</c:v>
                </c:pt>
                <c:pt idx="420">
                  <c:v>2917</c:v>
                </c:pt>
                <c:pt idx="421">
                  <c:v>6417</c:v>
                </c:pt>
                <c:pt idx="422">
                  <c:v>4608</c:v>
                </c:pt>
                <c:pt idx="423">
                  <c:v>2138</c:v>
                </c:pt>
                <c:pt idx="424">
                  <c:v>2239</c:v>
                </c:pt>
                <c:pt idx="425">
                  <c:v>2768</c:v>
                </c:pt>
                <c:pt idx="426">
                  <c:v>3358</c:v>
                </c:pt>
                <c:pt idx="427">
                  <c:v>2526</c:v>
                </c:pt>
                <c:pt idx="428">
                  <c:v>5000</c:v>
                </c:pt>
                <c:pt idx="429">
                  <c:v>2785</c:v>
                </c:pt>
                <c:pt idx="430">
                  <c:v>3333</c:v>
                </c:pt>
                <c:pt idx="431">
                  <c:v>2454</c:v>
                </c:pt>
                <c:pt idx="432">
                  <c:v>3593</c:v>
                </c:pt>
                <c:pt idx="433">
                  <c:v>5468</c:v>
                </c:pt>
                <c:pt idx="434">
                  <c:v>10139</c:v>
                </c:pt>
                <c:pt idx="435">
                  <c:v>3887</c:v>
                </c:pt>
                <c:pt idx="436">
                  <c:v>4180</c:v>
                </c:pt>
                <c:pt idx="437">
                  <c:v>3675</c:v>
                </c:pt>
                <c:pt idx="438">
                  <c:v>19484</c:v>
                </c:pt>
                <c:pt idx="439">
                  <c:v>5923</c:v>
                </c:pt>
                <c:pt idx="440">
                  <c:v>5800</c:v>
                </c:pt>
                <c:pt idx="441">
                  <c:v>8799</c:v>
                </c:pt>
                <c:pt idx="442">
                  <c:v>3333</c:v>
                </c:pt>
                <c:pt idx="443">
                  <c:v>3400</c:v>
                </c:pt>
                <c:pt idx="444">
                  <c:v>2378</c:v>
                </c:pt>
                <c:pt idx="445">
                  <c:v>3166</c:v>
                </c:pt>
                <c:pt idx="446">
                  <c:v>3417</c:v>
                </c:pt>
                <c:pt idx="447">
                  <c:v>16666</c:v>
                </c:pt>
                <c:pt idx="448">
                  <c:v>6125</c:v>
                </c:pt>
                <c:pt idx="449">
                  <c:v>6406</c:v>
                </c:pt>
                <c:pt idx="450">
                  <c:v>3159</c:v>
                </c:pt>
                <c:pt idx="451">
                  <c:v>3229</c:v>
                </c:pt>
                <c:pt idx="452">
                  <c:v>1782</c:v>
                </c:pt>
                <c:pt idx="453">
                  <c:v>6540</c:v>
                </c:pt>
                <c:pt idx="454">
                  <c:v>1836</c:v>
                </c:pt>
                <c:pt idx="455">
                  <c:v>3166</c:v>
                </c:pt>
                <c:pt idx="456">
                  <c:v>2787</c:v>
                </c:pt>
                <c:pt idx="457">
                  <c:v>4283</c:v>
                </c:pt>
                <c:pt idx="458">
                  <c:v>2297</c:v>
                </c:pt>
                <c:pt idx="459">
                  <c:v>2165</c:v>
                </c:pt>
                <c:pt idx="460">
                  <c:v>2726</c:v>
                </c:pt>
                <c:pt idx="461">
                  <c:v>3000</c:v>
                </c:pt>
                <c:pt idx="462">
                  <c:v>6000</c:v>
                </c:pt>
                <c:pt idx="463">
                  <c:v>3859</c:v>
                </c:pt>
                <c:pt idx="464">
                  <c:v>16120</c:v>
                </c:pt>
                <c:pt idx="465">
                  <c:v>3833</c:v>
                </c:pt>
                <c:pt idx="466">
                  <c:v>6383</c:v>
                </c:pt>
                <c:pt idx="467">
                  <c:v>9963</c:v>
                </c:pt>
                <c:pt idx="468">
                  <c:v>5780</c:v>
                </c:pt>
                <c:pt idx="469">
                  <c:v>5703</c:v>
                </c:pt>
                <c:pt idx="470">
                  <c:v>3676</c:v>
                </c:pt>
                <c:pt idx="471">
                  <c:v>12000</c:v>
                </c:pt>
                <c:pt idx="472">
                  <c:v>3400</c:v>
                </c:pt>
                <c:pt idx="473">
                  <c:v>3987</c:v>
                </c:pt>
                <c:pt idx="474">
                  <c:v>3232</c:v>
                </c:pt>
                <c:pt idx="475">
                  <c:v>2900</c:v>
                </c:pt>
                <c:pt idx="476">
                  <c:v>4106</c:v>
                </c:pt>
                <c:pt idx="477">
                  <c:v>8072</c:v>
                </c:pt>
                <c:pt idx="478">
                  <c:v>7583</c:v>
                </c:pt>
                <c:pt idx="479">
                  <c:v>4583</c:v>
                </c:pt>
              </c:numCache>
            </c:numRef>
          </c:xVal>
          <c:yVal>
            <c:numRef>
              <c:f>'3.NumericalDataAnalysis'!$H$2:$H$481</c:f>
              <c:numCache>
                <c:formatCode>General</c:formatCode>
                <c:ptCount val="480"/>
                <c:pt idx="0">
                  <c:v>1508</c:v>
                </c:pt>
                <c:pt idx="1">
                  <c:v>0</c:v>
                </c:pt>
                <c:pt idx="2">
                  <c:v>2358</c:v>
                </c:pt>
                <c:pt idx="3">
                  <c:v>0</c:v>
                </c:pt>
                <c:pt idx="4">
                  <c:v>4196</c:v>
                </c:pt>
                <c:pt idx="5">
                  <c:v>1516</c:v>
                </c:pt>
                <c:pt idx="6">
                  <c:v>2504</c:v>
                </c:pt>
                <c:pt idx="7">
                  <c:v>1526</c:v>
                </c:pt>
                <c:pt idx="8">
                  <c:v>10968</c:v>
                </c:pt>
                <c:pt idx="9">
                  <c:v>700</c:v>
                </c:pt>
                <c:pt idx="10">
                  <c:v>8106</c:v>
                </c:pt>
                <c:pt idx="11">
                  <c:v>2840</c:v>
                </c:pt>
                <c:pt idx="12">
                  <c:v>1086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5625</c:v>
                </c:pt>
                <c:pt idx="18">
                  <c:v>1911</c:v>
                </c:pt>
                <c:pt idx="19">
                  <c:v>0</c:v>
                </c:pt>
                <c:pt idx="20">
                  <c:v>2253</c:v>
                </c:pt>
                <c:pt idx="21">
                  <c:v>1040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1667</c:v>
                </c:pt>
                <c:pt idx="26">
                  <c:v>3000</c:v>
                </c:pt>
                <c:pt idx="27">
                  <c:v>1459</c:v>
                </c:pt>
                <c:pt idx="28">
                  <c:v>7210</c:v>
                </c:pt>
                <c:pt idx="29">
                  <c:v>1668</c:v>
                </c:pt>
                <c:pt idx="30">
                  <c:v>0</c:v>
                </c:pt>
                <c:pt idx="31">
                  <c:v>1213</c:v>
                </c:pt>
                <c:pt idx="32">
                  <c:v>2336</c:v>
                </c:pt>
                <c:pt idx="33">
                  <c:v>0</c:v>
                </c:pt>
                <c:pt idx="34">
                  <c:v>0</c:v>
                </c:pt>
                <c:pt idx="35">
                  <c:v>3440</c:v>
                </c:pt>
                <c:pt idx="36">
                  <c:v>2275</c:v>
                </c:pt>
                <c:pt idx="37">
                  <c:v>1644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1167</c:v>
                </c:pt>
                <c:pt idx="43">
                  <c:v>1591</c:v>
                </c:pt>
                <c:pt idx="44">
                  <c:v>2200</c:v>
                </c:pt>
                <c:pt idx="45">
                  <c:v>2250</c:v>
                </c:pt>
                <c:pt idx="46">
                  <c:v>2859</c:v>
                </c:pt>
                <c:pt idx="47">
                  <c:v>3796</c:v>
                </c:pt>
                <c:pt idx="48">
                  <c:v>0</c:v>
                </c:pt>
                <c:pt idx="49">
                  <c:v>3449</c:v>
                </c:pt>
                <c:pt idx="50">
                  <c:v>0</c:v>
                </c:pt>
                <c:pt idx="51">
                  <c:v>4595</c:v>
                </c:pt>
                <c:pt idx="52">
                  <c:v>2254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3066</c:v>
                </c:pt>
                <c:pt idx="57">
                  <c:v>1875</c:v>
                </c:pt>
                <c:pt idx="58">
                  <c:v>0</c:v>
                </c:pt>
                <c:pt idx="59">
                  <c:v>1774</c:v>
                </c:pt>
                <c:pt idx="60">
                  <c:v>0</c:v>
                </c:pt>
                <c:pt idx="61">
                  <c:v>4750</c:v>
                </c:pt>
                <c:pt idx="62">
                  <c:v>3022</c:v>
                </c:pt>
                <c:pt idx="63">
                  <c:v>4000</c:v>
                </c:pt>
                <c:pt idx="64">
                  <c:v>0</c:v>
                </c:pt>
                <c:pt idx="65">
                  <c:v>1881</c:v>
                </c:pt>
                <c:pt idx="66">
                  <c:v>0</c:v>
                </c:pt>
                <c:pt idx="67">
                  <c:v>2531</c:v>
                </c:pt>
                <c:pt idx="68">
                  <c:v>2118</c:v>
                </c:pt>
                <c:pt idx="69">
                  <c:v>0</c:v>
                </c:pt>
                <c:pt idx="70">
                  <c:v>4167</c:v>
                </c:pt>
                <c:pt idx="71">
                  <c:v>2900</c:v>
                </c:pt>
                <c:pt idx="72">
                  <c:v>5654</c:v>
                </c:pt>
                <c:pt idx="73">
                  <c:v>1820</c:v>
                </c:pt>
                <c:pt idx="74">
                  <c:v>0</c:v>
                </c:pt>
                <c:pt idx="75">
                  <c:v>0</c:v>
                </c:pt>
                <c:pt idx="76">
                  <c:v>2302</c:v>
                </c:pt>
                <c:pt idx="77">
                  <c:v>997</c:v>
                </c:pt>
                <c:pt idx="78">
                  <c:v>0</c:v>
                </c:pt>
                <c:pt idx="79">
                  <c:v>3541</c:v>
                </c:pt>
                <c:pt idx="80">
                  <c:v>3263</c:v>
                </c:pt>
                <c:pt idx="81">
                  <c:v>3806</c:v>
                </c:pt>
                <c:pt idx="82">
                  <c:v>1030</c:v>
                </c:pt>
                <c:pt idx="83">
                  <c:v>1126</c:v>
                </c:pt>
                <c:pt idx="84">
                  <c:v>3600</c:v>
                </c:pt>
                <c:pt idx="85">
                  <c:v>754</c:v>
                </c:pt>
                <c:pt idx="86">
                  <c:v>0</c:v>
                </c:pt>
                <c:pt idx="87">
                  <c:v>0</c:v>
                </c:pt>
                <c:pt idx="88">
                  <c:v>2283</c:v>
                </c:pt>
                <c:pt idx="89">
                  <c:v>2142</c:v>
                </c:pt>
                <c:pt idx="90">
                  <c:v>0</c:v>
                </c:pt>
                <c:pt idx="91">
                  <c:v>0</c:v>
                </c:pt>
                <c:pt idx="92">
                  <c:v>8980</c:v>
                </c:pt>
                <c:pt idx="93">
                  <c:v>0</c:v>
                </c:pt>
                <c:pt idx="94">
                  <c:v>2014</c:v>
                </c:pt>
                <c:pt idx="95">
                  <c:v>3850</c:v>
                </c:pt>
                <c:pt idx="96">
                  <c:v>1929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7750</c:v>
                </c:pt>
                <c:pt idx="101">
                  <c:v>0</c:v>
                </c:pt>
                <c:pt idx="102">
                  <c:v>3500</c:v>
                </c:pt>
                <c:pt idx="103">
                  <c:v>0</c:v>
                </c:pt>
                <c:pt idx="104">
                  <c:v>1430</c:v>
                </c:pt>
                <c:pt idx="105">
                  <c:v>2083</c:v>
                </c:pt>
                <c:pt idx="106">
                  <c:v>0</c:v>
                </c:pt>
                <c:pt idx="107">
                  <c:v>0</c:v>
                </c:pt>
                <c:pt idx="108">
                  <c:v>2034</c:v>
                </c:pt>
                <c:pt idx="109">
                  <c:v>0</c:v>
                </c:pt>
                <c:pt idx="110">
                  <c:v>4486</c:v>
                </c:pt>
                <c:pt idx="111">
                  <c:v>0</c:v>
                </c:pt>
                <c:pt idx="112">
                  <c:v>1425</c:v>
                </c:pt>
                <c:pt idx="113">
                  <c:v>1666</c:v>
                </c:pt>
                <c:pt idx="114">
                  <c:v>830</c:v>
                </c:pt>
                <c:pt idx="115">
                  <c:v>0</c:v>
                </c:pt>
                <c:pt idx="116">
                  <c:v>3750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5625</c:v>
                </c:pt>
                <c:pt idx="123">
                  <c:v>1041</c:v>
                </c:pt>
                <c:pt idx="124">
                  <c:v>0</c:v>
                </c:pt>
                <c:pt idx="125">
                  <c:v>1280</c:v>
                </c:pt>
                <c:pt idx="126">
                  <c:v>1447</c:v>
                </c:pt>
                <c:pt idx="127">
                  <c:v>0</c:v>
                </c:pt>
                <c:pt idx="128">
                  <c:v>0</c:v>
                </c:pt>
                <c:pt idx="129">
                  <c:v>3333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5625</c:v>
                </c:pt>
                <c:pt idx="134">
                  <c:v>736</c:v>
                </c:pt>
                <c:pt idx="135">
                  <c:v>1964</c:v>
                </c:pt>
                <c:pt idx="136">
                  <c:v>1619</c:v>
                </c:pt>
                <c:pt idx="137">
                  <c:v>11300</c:v>
                </c:pt>
                <c:pt idx="138">
                  <c:v>0</c:v>
                </c:pt>
                <c:pt idx="139">
                  <c:v>1451</c:v>
                </c:pt>
                <c:pt idx="140">
                  <c:v>7250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4750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2583</c:v>
                </c:pt>
                <c:pt idx="153">
                  <c:v>3750</c:v>
                </c:pt>
                <c:pt idx="154">
                  <c:v>0</c:v>
                </c:pt>
                <c:pt idx="155">
                  <c:v>2500</c:v>
                </c:pt>
                <c:pt idx="156">
                  <c:v>0</c:v>
                </c:pt>
                <c:pt idx="157">
                  <c:v>1083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2531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1250</c:v>
                </c:pt>
                <c:pt idx="166">
                  <c:v>0</c:v>
                </c:pt>
                <c:pt idx="167">
                  <c:v>0</c:v>
                </c:pt>
                <c:pt idx="168">
                  <c:v>3021</c:v>
                </c:pt>
                <c:pt idx="169">
                  <c:v>983</c:v>
                </c:pt>
                <c:pt idx="170">
                  <c:v>1800</c:v>
                </c:pt>
                <c:pt idx="171">
                  <c:v>1775</c:v>
                </c:pt>
                <c:pt idx="172">
                  <c:v>0</c:v>
                </c:pt>
                <c:pt idx="173">
                  <c:v>1717</c:v>
                </c:pt>
                <c:pt idx="174">
                  <c:v>2791</c:v>
                </c:pt>
                <c:pt idx="175">
                  <c:v>0</c:v>
                </c:pt>
                <c:pt idx="176">
                  <c:v>0</c:v>
                </c:pt>
                <c:pt idx="177">
                  <c:v>1695</c:v>
                </c:pt>
                <c:pt idx="178">
                  <c:v>0</c:v>
                </c:pt>
                <c:pt idx="179">
                  <c:v>2054</c:v>
                </c:pt>
                <c:pt idx="180">
                  <c:v>0</c:v>
                </c:pt>
                <c:pt idx="181">
                  <c:v>1779</c:v>
                </c:pt>
                <c:pt idx="182">
                  <c:v>1260</c:v>
                </c:pt>
                <c:pt idx="183">
                  <c:v>0</c:v>
                </c:pt>
                <c:pt idx="184">
                  <c:v>0</c:v>
                </c:pt>
                <c:pt idx="185">
                  <c:v>5000</c:v>
                </c:pt>
                <c:pt idx="186">
                  <c:v>1983</c:v>
                </c:pt>
                <c:pt idx="187">
                  <c:v>5701</c:v>
                </c:pt>
                <c:pt idx="188">
                  <c:v>1300</c:v>
                </c:pt>
                <c:pt idx="189">
                  <c:v>4417</c:v>
                </c:pt>
                <c:pt idx="190">
                  <c:v>4333</c:v>
                </c:pt>
                <c:pt idx="191">
                  <c:v>0</c:v>
                </c:pt>
                <c:pt idx="192">
                  <c:v>0</c:v>
                </c:pt>
                <c:pt idx="193">
                  <c:v>1843</c:v>
                </c:pt>
                <c:pt idx="194">
                  <c:v>1868</c:v>
                </c:pt>
                <c:pt idx="195">
                  <c:v>3890</c:v>
                </c:pt>
                <c:pt idx="196">
                  <c:v>0</c:v>
                </c:pt>
                <c:pt idx="197">
                  <c:v>2167</c:v>
                </c:pt>
                <c:pt idx="198">
                  <c:v>7101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2100</c:v>
                </c:pt>
                <c:pt idx="204">
                  <c:v>2209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3447</c:v>
                </c:pt>
                <c:pt idx="209">
                  <c:v>1387</c:v>
                </c:pt>
                <c:pt idx="210">
                  <c:v>1811</c:v>
                </c:pt>
                <c:pt idx="211">
                  <c:v>1560</c:v>
                </c:pt>
                <c:pt idx="212">
                  <c:v>0</c:v>
                </c:pt>
                <c:pt idx="213">
                  <c:v>0</c:v>
                </c:pt>
                <c:pt idx="214">
                  <c:v>1857</c:v>
                </c:pt>
                <c:pt idx="215">
                  <c:v>2223</c:v>
                </c:pt>
                <c:pt idx="216">
                  <c:v>0</c:v>
                </c:pt>
                <c:pt idx="217">
                  <c:v>1842</c:v>
                </c:pt>
                <c:pt idx="218">
                  <c:v>3274</c:v>
                </c:pt>
                <c:pt idx="219">
                  <c:v>1300</c:v>
                </c:pt>
                <c:pt idx="220">
                  <c:v>0</c:v>
                </c:pt>
                <c:pt idx="221">
                  <c:v>2426</c:v>
                </c:pt>
                <c:pt idx="222">
                  <c:v>800</c:v>
                </c:pt>
                <c:pt idx="223">
                  <c:v>986</c:v>
                </c:pt>
                <c:pt idx="224">
                  <c:v>1666</c:v>
                </c:pt>
                <c:pt idx="225">
                  <c:v>3053</c:v>
                </c:pt>
                <c:pt idx="226">
                  <c:v>1717</c:v>
                </c:pt>
                <c:pt idx="227">
                  <c:v>2000</c:v>
                </c:pt>
                <c:pt idx="228">
                  <c:v>0</c:v>
                </c:pt>
                <c:pt idx="229">
                  <c:v>0</c:v>
                </c:pt>
                <c:pt idx="230">
                  <c:v>2416</c:v>
                </c:pt>
                <c:pt idx="231">
                  <c:v>0</c:v>
                </c:pt>
                <c:pt idx="232">
                  <c:v>1560</c:v>
                </c:pt>
                <c:pt idx="233">
                  <c:v>3334</c:v>
                </c:pt>
                <c:pt idx="234">
                  <c:v>0</c:v>
                </c:pt>
                <c:pt idx="235">
                  <c:v>0</c:v>
                </c:pt>
                <c:pt idx="236">
                  <c:v>2541</c:v>
                </c:pt>
                <c:pt idx="237">
                  <c:v>2925</c:v>
                </c:pt>
                <c:pt idx="238">
                  <c:v>2934</c:v>
                </c:pt>
                <c:pt idx="239">
                  <c:v>0</c:v>
                </c:pt>
                <c:pt idx="240">
                  <c:v>1803</c:v>
                </c:pt>
                <c:pt idx="241">
                  <c:v>2500</c:v>
                </c:pt>
                <c:pt idx="242">
                  <c:v>1666</c:v>
                </c:pt>
                <c:pt idx="243">
                  <c:v>1863</c:v>
                </c:pt>
                <c:pt idx="244">
                  <c:v>0</c:v>
                </c:pt>
                <c:pt idx="245">
                  <c:v>0</c:v>
                </c:pt>
                <c:pt idx="246">
                  <c:v>2405</c:v>
                </c:pt>
                <c:pt idx="247">
                  <c:v>0</c:v>
                </c:pt>
                <c:pt idx="248">
                  <c:v>1640</c:v>
                </c:pt>
                <c:pt idx="249">
                  <c:v>0</c:v>
                </c:pt>
                <c:pt idx="250">
                  <c:v>0</c:v>
                </c:pt>
                <c:pt idx="251">
                  <c:v>2167</c:v>
                </c:pt>
                <c:pt idx="252">
                  <c:v>189</c:v>
                </c:pt>
                <c:pt idx="253">
                  <c:v>0</c:v>
                </c:pt>
                <c:pt idx="254">
                  <c:v>4983</c:v>
                </c:pt>
                <c:pt idx="255">
                  <c:v>0</c:v>
                </c:pt>
                <c:pt idx="256">
                  <c:v>2160</c:v>
                </c:pt>
                <c:pt idx="257">
                  <c:v>2451</c:v>
                </c:pt>
                <c:pt idx="258">
                  <c:v>0</c:v>
                </c:pt>
                <c:pt idx="259">
                  <c:v>1793</c:v>
                </c:pt>
                <c:pt idx="260">
                  <c:v>0</c:v>
                </c:pt>
                <c:pt idx="261">
                  <c:v>4600</c:v>
                </c:pt>
                <c:pt idx="262">
                  <c:v>0</c:v>
                </c:pt>
                <c:pt idx="263">
                  <c:v>1587</c:v>
                </c:pt>
                <c:pt idx="264">
                  <c:v>0</c:v>
                </c:pt>
                <c:pt idx="265">
                  <c:v>1229</c:v>
                </c:pt>
                <c:pt idx="266">
                  <c:v>0</c:v>
                </c:pt>
                <c:pt idx="267">
                  <c:v>2458</c:v>
                </c:pt>
                <c:pt idx="268">
                  <c:v>2168</c:v>
                </c:pt>
                <c:pt idx="269">
                  <c:v>6250</c:v>
                </c:pt>
                <c:pt idx="270">
                  <c:v>0</c:v>
                </c:pt>
                <c:pt idx="271">
                  <c:v>4167</c:v>
                </c:pt>
                <c:pt idx="272">
                  <c:v>2083</c:v>
                </c:pt>
                <c:pt idx="273">
                  <c:v>0</c:v>
                </c:pt>
                <c:pt idx="274">
                  <c:v>505</c:v>
                </c:pt>
                <c:pt idx="275">
                  <c:v>3167</c:v>
                </c:pt>
                <c:pt idx="276">
                  <c:v>0</c:v>
                </c:pt>
                <c:pt idx="277">
                  <c:v>1666</c:v>
                </c:pt>
                <c:pt idx="278">
                  <c:v>3167</c:v>
                </c:pt>
                <c:pt idx="279">
                  <c:v>0</c:v>
                </c:pt>
                <c:pt idx="280">
                  <c:v>3667</c:v>
                </c:pt>
                <c:pt idx="281">
                  <c:v>2333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5266</c:v>
                </c:pt>
                <c:pt idx="287">
                  <c:v>0</c:v>
                </c:pt>
                <c:pt idx="288">
                  <c:v>0</c:v>
                </c:pt>
                <c:pt idx="289">
                  <c:v>7873</c:v>
                </c:pt>
                <c:pt idx="290">
                  <c:v>1987</c:v>
                </c:pt>
                <c:pt idx="291">
                  <c:v>923</c:v>
                </c:pt>
                <c:pt idx="292">
                  <c:v>4996</c:v>
                </c:pt>
                <c:pt idx="293">
                  <c:v>0</c:v>
                </c:pt>
                <c:pt idx="294">
                  <c:v>0</c:v>
                </c:pt>
                <c:pt idx="295">
                  <c:v>4232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1600</c:v>
                </c:pt>
                <c:pt idx="300">
                  <c:v>2417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1625</c:v>
                </c:pt>
                <c:pt idx="305">
                  <c:v>1400</c:v>
                </c:pt>
                <c:pt idx="306">
                  <c:v>0</c:v>
                </c:pt>
                <c:pt idx="307">
                  <c:v>1459</c:v>
                </c:pt>
                <c:pt idx="308">
                  <c:v>1666</c:v>
                </c:pt>
                <c:pt idx="309">
                  <c:v>1800</c:v>
                </c:pt>
                <c:pt idx="310">
                  <c:v>0</c:v>
                </c:pt>
                <c:pt idx="311">
                  <c:v>0</c:v>
                </c:pt>
                <c:pt idx="312">
                  <c:v>20000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2400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2033</c:v>
                </c:pt>
                <c:pt idx="323">
                  <c:v>3237</c:v>
                </c:pt>
                <c:pt idx="324">
                  <c:v>0</c:v>
                </c:pt>
                <c:pt idx="325">
                  <c:v>0</c:v>
                </c:pt>
                <c:pt idx="326">
                  <c:v>20000</c:v>
                </c:pt>
                <c:pt idx="327">
                  <c:v>2773</c:v>
                </c:pt>
                <c:pt idx="328">
                  <c:v>1417</c:v>
                </c:pt>
                <c:pt idx="329">
                  <c:v>0</c:v>
                </c:pt>
                <c:pt idx="330">
                  <c:v>1719</c:v>
                </c:pt>
                <c:pt idx="331">
                  <c:v>0</c:v>
                </c:pt>
                <c:pt idx="332">
                  <c:v>4300</c:v>
                </c:pt>
                <c:pt idx="333">
                  <c:v>0</c:v>
                </c:pt>
                <c:pt idx="334">
                  <c:v>0</c:v>
                </c:pt>
                <c:pt idx="335">
                  <c:v>16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2340</c:v>
                </c:pt>
                <c:pt idx="340">
                  <c:v>0</c:v>
                </c:pt>
                <c:pt idx="341">
                  <c:v>1851</c:v>
                </c:pt>
                <c:pt idx="342">
                  <c:v>0</c:v>
                </c:pt>
                <c:pt idx="343">
                  <c:v>0</c:v>
                </c:pt>
                <c:pt idx="344">
                  <c:v>5064</c:v>
                </c:pt>
                <c:pt idx="345">
                  <c:v>1833</c:v>
                </c:pt>
                <c:pt idx="346">
                  <c:v>1993</c:v>
                </c:pt>
                <c:pt idx="347">
                  <c:v>0</c:v>
                </c:pt>
                <c:pt idx="348">
                  <c:v>1210</c:v>
                </c:pt>
                <c:pt idx="349">
                  <c:v>0</c:v>
                </c:pt>
                <c:pt idx="350">
                  <c:v>1710</c:v>
                </c:pt>
                <c:pt idx="351">
                  <c:v>1255</c:v>
                </c:pt>
                <c:pt idx="352">
                  <c:v>1733</c:v>
                </c:pt>
                <c:pt idx="353">
                  <c:v>2466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2569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2188</c:v>
                </c:pt>
                <c:pt idx="362">
                  <c:v>0</c:v>
                </c:pt>
                <c:pt idx="363">
                  <c:v>0</c:v>
                </c:pt>
                <c:pt idx="364">
                  <c:v>1664</c:v>
                </c:pt>
                <c:pt idx="365">
                  <c:v>2451</c:v>
                </c:pt>
                <c:pt idx="366">
                  <c:v>2079</c:v>
                </c:pt>
                <c:pt idx="367">
                  <c:v>1500</c:v>
                </c:pt>
                <c:pt idx="368">
                  <c:v>0</c:v>
                </c:pt>
                <c:pt idx="369">
                  <c:v>4648</c:v>
                </c:pt>
                <c:pt idx="370">
                  <c:v>1014</c:v>
                </c:pt>
                <c:pt idx="371">
                  <c:v>1750</c:v>
                </c:pt>
                <c:pt idx="372">
                  <c:v>2250</c:v>
                </c:pt>
                <c:pt idx="373">
                  <c:v>0</c:v>
                </c:pt>
                <c:pt idx="374">
                  <c:v>0</c:v>
                </c:pt>
                <c:pt idx="375">
                  <c:v>3150</c:v>
                </c:pt>
                <c:pt idx="376">
                  <c:v>0</c:v>
                </c:pt>
                <c:pt idx="377">
                  <c:v>0</c:v>
                </c:pt>
                <c:pt idx="378">
                  <c:v>2436</c:v>
                </c:pt>
                <c:pt idx="379">
                  <c:v>0</c:v>
                </c:pt>
                <c:pt idx="380">
                  <c:v>0</c:v>
                </c:pt>
                <c:pt idx="381">
                  <c:v>2083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2157</c:v>
                </c:pt>
                <c:pt idx="386">
                  <c:v>913</c:v>
                </c:pt>
                <c:pt idx="387">
                  <c:v>1700</c:v>
                </c:pt>
                <c:pt idx="388">
                  <c:v>0</c:v>
                </c:pt>
                <c:pt idx="389">
                  <c:v>4416</c:v>
                </c:pt>
                <c:pt idx="390">
                  <c:v>3683</c:v>
                </c:pt>
                <c:pt idx="391">
                  <c:v>0</c:v>
                </c:pt>
                <c:pt idx="392">
                  <c:v>5624</c:v>
                </c:pt>
                <c:pt idx="393">
                  <c:v>1483</c:v>
                </c:pt>
                <c:pt idx="394">
                  <c:v>4416</c:v>
                </c:pt>
                <c:pt idx="395">
                  <c:v>3013</c:v>
                </c:pt>
                <c:pt idx="396">
                  <c:v>0</c:v>
                </c:pt>
                <c:pt idx="397">
                  <c:v>1287</c:v>
                </c:pt>
                <c:pt idx="398">
                  <c:v>2004</c:v>
                </c:pt>
                <c:pt idx="399">
                  <c:v>2035</c:v>
                </c:pt>
                <c:pt idx="400">
                  <c:v>6666</c:v>
                </c:pt>
                <c:pt idx="401">
                  <c:v>3666</c:v>
                </c:pt>
                <c:pt idx="402">
                  <c:v>3428</c:v>
                </c:pt>
                <c:pt idx="403">
                  <c:v>1632</c:v>
                </c:pt>
                <c:pt idx="404">
                  <c:v>1915</c:v>
                </c:pt>
                <c:pt idx="405">
                  <c:v>0</c:v>
                </c:pt>
                <c:pt idx="406">
                  <c:v>1742</c:v>
                </c:pt>
                <c:pt idx="407">
                  <c:v>0</c:v>
                </c:pt>
                <c:pt idx="408">
                  <c:v>1424</c:v>
                </c:pt>
                <c:pt idx="409">
                  <c:v>7166</c:v>
                </c:pt>
                <c:pt idx="410">
                  <c:v>0</c:v>
                </c:pt>
                <c:pt idx="411">
                  <c:v>0</c:v>
                </c:pt>
                <c:pt idx="412">
                  <c:v>1430</c:v>
                </c:pt>
                <c:pt idx="413">
                  <c:v>1302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3906</c:v>
                </c:pt>
                <c:pt idx="419">
                  <c:v>0</c:v>
                </c:pt>
                <c:pt idx="420">
                  <c:v>536</c:v>
                </c:pt>
                <c:pt idx="421">
                  <c:v>0</c:v>
                </c:pt>
                <c:pt idx="422">
                  <c:v>2845</c:v>
                </c:pt>
                <c:pt idx="423">
                  <c:v>0</c:v>
                </c:pt>
                <c:pt idx="424">
                  <c:v>2524</c:v>
                </c:pt>
                <c:pt idx="425">
                  <c:v>1950</c:v>
                </c:pt>
                <c:pt idx="426">
                  <c:v>0</c:v>
                </c:pt>
                <c:pt idx="427">
                  <c:v>1783</c:v>
                </c:pt>
                <c:pt idx="428">
                  <c:v>0</c:v>
                </c:pt>
                <c:pt idx="429">
                  <c:v>2016</c:v>
                </c:pt>
                <c:pt idx="430">
                  <c:v>3250</c:v>
                </c:pt>
                <c:pt idx="431">
                  <c:v>2333</c:v>
                </c:pt>
                <c:pt idx="432">
                  <c:v>4266</c:v>
                </c:pt>
                <c:pt idx="433">
                  <c:v>1032</c:v>
                </c:pt>
                <c:pt idx="434">
                  <c:v>0</c:v>
                </c:pt>
                <c:pt idx="435">
                  <c:v>2669</c:v>
                </c:pt>
                <c:pt idx="436">
                  <c:v>2306</c:v>
                </c:pt>
                <c:pt idx="437">
                  <c:v>242</c:v>
                </c:pt>
                <c:pt idx="438">
                  <c:v>0</c:v>
                </c:pt>
                <c:pt idx="439">
                  <c:v>2054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2500</c:v>
                </c:pt>
                <c:pt idx="444">
                  <c:v>0</c:v>
                </c:pt>
                <c:pt idx="445">
                  <c:v>2064</c:v>
                </c:pt>
                <c:pt idx="446">
                  <c:v>1750</c:v>
                </c:pt>
                <c:pt idx="447">
                  <c:v>0</c:v>
                </c:pt>
                <c:pt idx="448">
                  <c:v>1625</c:v>
                </c:pt>
                <c:pt idx="449">
                  <c:v>0</c:v>
                </c:pt>
                <c:pt idx="450">
                  <c:v>461</c:v>
                </c:pt>
                <c:pt idx="451">
                  <c:v>2739</c:v>
                </c:pt>
                <c:pt idx="452">
                  <c:v>2232</c:v>
                </c:pt>
                <c:pt idx="453">
                  <c:v>0</c:v>
                </c:pt>
                <c:pt idx="454">
                  <c:v>33837</c:v>
                </c:pt>
                <c:pt idx="455">
                  <c:v>0</c:v>
                </c:pt>
                <c:pt idx="456">
                  <c:v>1917</c:v>
                </c:pt>
                <c:pt idx="457">
                  <c:v>3000</c:v>
                </c:pt>
                <c:pt idx="458">
                  <c:v>1522</c:v>
                </c:pt>
                <c:pt idx="459">
                  <c:v>0</c:v>
                </c:pt>
                <c:pt idx="460">
                  <c:v>0</c:v>
                </c:pt>
                <c:pt idx="461">
                  <c:v>3416</c:v>
                </c:pt>
                <c:pt idx="462">
                  <c:v>0</c:v>
                </c:pt>
                <c:pt idx="463">
                  <c:v>3300</c:v>
                </c:pt>
                <c:pt idx="464">
                  <c:v>0</c:v>
                </c:pt>
                <c:pt idx="465">
                  <c:v>0</c:v>
                </c:pt>
                <c:pt idx="466">
                  <c:v>1000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4301</c:v>
                </c:pt>
                <c:pt idx="471">
                  <c:v>0</c:v>
                </c:pt>
                <c:pt idx="472">
                  <c:v>2500</c:v>
                </c:pt>
                <c:pt idx="473">
                  <c:v>1411</c:v>
                </c:pt>
                <c:pt idx="474">
                  <c:v>1950</c:v>
                </c:pt>
                <c:pt idx="475">
                  <c:v>0</c:v>
                </c:pt>
                <c:pt idx="476">
                  <c:v>0</c:v>
                </c:pt>
                <c:pt idx="477">
                  <c:v>240</c:v>
                </c:pt>
                <c:pt idx="478">
                  <c:v>0</c:v>
                </c:pt>
                <c:pt idx="47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DC-492C-8892-7960E9C4C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96415"/>
        <c:axId val="148999775"/>
      </c:scatterChart>
      <c:valAx>
        <c:axId val="14899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ApplicantIncome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50975455711666351"/>
              <c:y val="0.906717269759562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8999775"/>
        <c:crosses val="autoZero"/>
        <c:crossBetween val="midCat"/>
      </c:valAx>
      <c:valAx>
        <c:axId val="14899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CoapplicantIncome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48996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Scatter</a:t>
            </a:r>
            <a:r>
              <a:rPr lang="en-GB" b="1" baseline="0"/>
              <a:t> Plot of ApplicantIncome vs </a:t>
            </a:r>
            <a:br>
              <a:rPr lang="en-GB" b="1" baseline="0"/>
            </a:br>
            <a:r>
              <a:rPr lang="en-GB" b="1" baseline="0"/>
              <a:t>LoanAmount 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'3.NumericalDataAnalysis'!$G$2:$G$481</c:f>
              <c:numCache>
                <c:formatCode>General</c:formatCode>
                <c:ptCount val="480"/>
                <c:pt idx="0">
                  <c:v>4583</c:v>
                </c:pt>
                <c:pt idx="1">
                  <c:v>3000</c:v>
                </c:pt>
                <c:pt idx="2">
                  <c:v>2583</c:v>
                </c:pt>
                <c:pt idx="3">
                  <c:v>6000</c:v>
                </c:pt>
                <c:pt idx="4">
                  <c:v>5417</c:v>
                </c:pt>
                <c:pt idx="5">
                  <c:v>2333</c:v>
                </c:pt>
                <c:pt idx="6">
                  <c:v>3036</c:v>
                </c:pt>
                <c:pt idx="7">
                  <c:v>4006</c:v>
                </c:pt>
                <c:pt idx="8">
                  <c:v>12841</c:v>
                </c:pt>
                <c:pt idx="9">
                  <c:v>3200</c:v>
                </c:pt>
                <c:pt idx="10">
                  <c:v>3073</c:v>
                </c:pt>
                <c:pt idx="11">
                  <c:v>1853</c:v>
                </c:pt>
                <c:pt idx="12">
                  <c:v>1299</c:v>
                </c:pt>
                <c:pt idx="13">
                  <c:v>4950</c:v>
                </c:pt>
                <c:pt idx="14">
                  <c:v>3510</c:v>
                </c:pt>
                <c:pt idx="15">
                  <c:v>4887</c:v>
                </c:pt>
                <c:pt idx="16">
                  <c:v>7660</c:v>
                </c:pt>
                <c:pt idx="17">
                  <c:v>5955</c:v>
                </c:pt>
                <c:pt idx="18">
                  <c:v>2600</c:v>
                </c:pt>
                <c:pt idx="19">
                  <c:v>9560</c:v>
                </c:pt>
                <c:pt idx="20">
                  <c:v>2799</c:v>
                </c:pt>
                <c:pt idx="21">
                  <c:v>4226</c:v>
                </c:pt>
                <c:pt idx="22">
                  <c:v>1442</c:v>
                </c:pt>
                <c:pt idx="23">
                  <c:v>3167</c:v>
                </c:pt>
                <c:pt idx="24">
                  <c:v>4692</c:v>
                </c:pt>
                <c:pt idx="25">
                  <c:v>3500</c:v>
                </c:pt>
                <c:pt idx="26">
                  <c:v>12500</c:v>
                </c:pt>
                <c:pt idx="27">
                  <c:v>3667</c:v>
                </c:pt>
                <c:pt idx="28">
                  <c:v>4166</c:v>
                </c:pt>
                <c:pt idx="29">
                  <c:v>3748</c:v>
                </c:pt>
                <c:pt idx="30">
                  <c:v>3600</c:v>
                </c:pt>
                <c:pt idx="31">
                  <c:v>1800</c:v>
                </c:pt>
                <c:pt idx="32">
                  <c:v>3941</c:v>
                </c:pt>
                <c:pt idx="33">
                  <c:v>5649</c:v>
                </c:pt>
                <c:pt idx="34">
                  <c:v>5821</c:v>
                </c:pt>
                <c:pt idx="35">
                  <c:v>2645</c:v>
                </c:pt>
                <c:pt idx="36">
                  <c:v>4000</c:v>
                </c:pt>
                <c:pt idx="37">
                  <c:v>1928</c:v>
                </c:pt>
                <c:pt idx="38">
                  <c:v>3086</c:v>
                </c:pt>
                <c:pt idx="39">
                  <c:v>4230</c:v>
                </c:pt>
                <c:pt idx="40">
                  <c:v>4616</c:v>
                </c:pt>
                <c:pt idx="41">
                  <c:v>11500</c:v>
                </c:pt>
                <c:pt idx="42">
                  <c:v>2708</c:v>
                </c:pt>
                <c:pt idx="43">
                  <c:v>2132</c:v>
                </c:pt>
                <c:pt idx="44">
                  <c:v>3366</c:v>
                </c:pt>
                <c:pt idx="45">
                  <c:v>8080</c:v>
                </c:pt>
                <c:pt idx="46">
                  <c:v>3357</c:v>
                </c:pt>
                <c:pt idx="47">
                  <c:v>2500</c:v>
                </c:pt>
                <c:pt idx="48">
                  <c:v>3029</c:v>
                </c:pt>
                <c:pt idx="49">
                  <c:v>2609</c:v>
                </c:pt>
                <c:pt idx="50">
                  <c:v>4166</c:v>
                </c:pt>
                <c:pt idx="51">
                  <c:v>5726</c:v>
                </c:pt>
                <c:pt idx="52">
                  <c:v>3200</c:v>
                </c:pt>
                <c:pt idx="53">
                  <c:v>10750</c:v>
                </c:pt>
                <c:pt idx="54">
                  <c:v>7100</c:v>
                </c:pt>
                <c:pt idx="55">
                  <c:v>4300</c:v>
                </c:pt>
                <c:pt idx="56">
                  <c:v>3208</c:v>
                </c:pt>
                <c:pt idx="57">
                  <c:v>1875</c:v>
                </c:pt>
                <c:pt idx="58">
                  <c:v>3500</c:v>
                </c:pt>
                <c:pt idx="59">
                  <c:v>5266</c:v>
                </c:pt>
                <c:pt idx="60">
                  <c:v>3750</c:v>
                </c:pt>
                <c:pt idx="61">
                  <c:v>3750</c:v>
                </c:pt>
                <c:pt idx="62">
                  <c:v>1000</c:v>
                </c:pt>
                <c:pt idx="63">
                  <c:v>3167</c:v>
                </c:pt>
                <c:pt idx="64">
                  <c:v>3846</c:v>
                </c:pt>
                <c:pt idx="65">
                  <c:v>1378</c:v>
                </c:pt>
                <c:pt idx="66">
                  <c:v>3988</c:v>
                </c:pt>
                <c:pt idx="67">
                  <c:v>2366</c:v>
                </c:pt>
                <c:pt idx="68">
                  <c:v>2500</c:v>
                </c:pt>
                <c:pt idx="69">
                  <c:v>8566</c:v>
                </c:pt>
                <c:pt idx="70">
                  <c:v>5695</c:v>
                </c:pt>
                <c:pt idx="71">
                  <c:v>2958</c:v>
                </c:pt>
                <c:pt idx="72">
                  <c:v>6250</c:v>
                </c:pt>
                <c:pt idx="73">
                  <c:v>3273</c:v>
                </c:pt>
                <c:pt idx="74">
                  <c:v>4133</c:v>
                </c:pt>
                <c:pt idx="75">
                  <c:v>3620</c:v>
                </c:pt>
                <c:pt idx="76">
                  <c:v>2484</c:v>
                </c:pt>
                <c:pt idx="77">
                  <c:v>1977</c:v>
                </c:pt>
                <c:pt idx="78">
                  <c:v>4188</c:v>
                </c:pt>
                <c:pt idx="79">
                  <c:v>1759</c:v>
                </c:pt>
                <c:pt idx="80">
                  <c:v>4288</c:v>
                </c:pt>
                <c:pt idx="81">
                  <c:v>4843</c:v>
                </c:pt>
                <c:pt idx="82">
                  <c:v>3052</c:v>
                </c:pt>
                <c:pt idx="83">
                  <c:v>11417</c:v>
                </c:pt>
                <c:pt idx="84">
                  <c:v>3800</c:v>
                </c:pt>
                <c:pt idx="85">
                  <c:v>2071</c:v>
                </c:pt>
                <c:pt idx="86">
                  <c:v>5316</c:v>
                </c:pt>
                <c:pt idx="87">
                  <c:v>14583</c:v>
                </c:pt>
                <c:pt idx="88">
                  <c:v>3167</c:v>
                </c:pt>
                <c:pt idx="89">
                  <c:v>5568</c:v>
                </c:pt>
                <c:pt idx="90">
                  <c:v>10408</c:v>
                </c:pt>
                <c:pt idx="91">
                  <c:v>4166</c:v>
                </c:pt>
                <c:pt idx="92">
                  <c:v>2137</c:v>
                </c:pt>
                <c:pt idx="93">
                  <c:v>2957</c:v>
                </c:pt>
                <c:pt idx="94">
                  <c:v>4300</c:v>
                </c:pt>
                <c:pt idx="95">
                  <c:v>10513</c:v>
                </c:pt>
                <c:pt idx="96">
                  <c:v>2014</c:v>
                </c:pt>
                <c:pt idx="97">
                  <c:v>2718</c:v>
                </c:pt>
                <c:pt idx="98">
                  <c:v>3459</c:v>
                </c:pt>
                <c:pt idx="99">
                  <c:v>4895</c:v>
                </c:pt>
                <c:pt idx="100">
                  <c:v>4000</c:v>
                </c:pt>
                <c:pt idx="101">
                  <c:v>4583</c:v>
                </c:pt>
                <c:pt idx="102">
                  <c:v>3316</c:v>
                </c:pt>
                <c:pt idx="103">
                  <c:v>14999</c:v>
                </c:pt>
                <c:pt idx="104">
                  <c:v>4200</c:v>
                </c:pt>
                <c:pt idx="105">
                  <c:v>5042</c:v>
                </c:pt>
                <c:pt idx="106">
                  <c:v>5417</c:v>
                </c:pt>
                <c:pt idx="107">
                  <c:v>6950</c:v>
                </c:pt>
                <c:pt idx="108">
                  <c:v>2698</c:v>
                </c:pt>
                <c:pt idx="109">
                  <c:v>11757</c:v>
                </c:pt>
                <c:pt idx="110">
                  <c:v>2330</c:v>
                </c:pt>
                <c:pt idx="111">
                  <c:v>14866</c:v>
                </c:pt>
                <c:pt idx="112">
                  <c:v>1538</c:v>
                </c:pt>
                <c:pt idx="113">
                  <c:v>10000</c:v>
                </c:pt>
                <c:pt idx="114">
                  <c:v>4860</c:v>
                </c:pt>
                <c:pt idx="115">
                  <c:v>6277</c:v>
                </c:pt>
                <c:pt idx="116">
                  <c:v>2577</c:v>
                </c:pt>
                <c:pt idx="117">
                  <c:v>9166</c:v>
                </c:pt>
                <c:pt idx="118">
                  <c:v>2281</c:v>
                </c:pt>
                <c:pt idx="119">
                  <c:v>3254</c:v>
                </c:pt>
                <c:pt idx="120">
                  <c:v>39999</c:v>
                </c:pt>
                <c:pt idx="121">
                  <c:v>9538</c:v>
                </c:pt>
                <c:pt idx="122">
                  <c:v>4583</c:v>
                </c:pt>
                <c:pt idx="123">
                  <c:v>1863</c:v>
                </c:pt>
                <c:pt idx="124">
                  <c:v>7933</c:v>
                </c:pt>
                <c:pt idx="125">
                  <c:v>3089</c:v>
                </c:pt>
                <c:pt idx="126">
                  <c:v>4167</c:v>
                </c:pt>
                <c:pt idx="127">
                  <c:v>9323</c:v>
                </c:pt>
                <c:pt idx="128">
                  <c:v>4583</c:v>
                </c:pt>
                <c:pt idx="129">
                  <c:v>2439</c:v>
                </c:pt>
                <c:pt idx="130">
                  <c:v>2237</c:v>
                </c:pt>
                <c:pt idx="131">
                  <c:v>8000</c:v>
                </c:pt>
                <c:pt idx="132">
                  <c:v>3522</c:v>
                </c:pt>
                <c:pt idx="133">
                  <c:v>5708</c:v>
                </c:pt>
                <c:pt idx="134">
                  <c:v>4344</c:v>
                </c:pt>
                <c:pt idx="135">
                  <c:v>3497</c:v>
                </c:pt>
                <c:pt idx="136">
                  <c:v>2045</c:v>
                </c:pt>
                <c:pt idx="137">
                  <c:v>5516</c:v>
                </c:pt>
                <c:pt idx="138">
                  <c:v>3750</c:v>
                </c:pt>
                <c:pt idx="139">
                  <c:v>2333</c:v>
                </c:pt>
                <c:pt idx="140">
                  <c:v>6400</c:v>
                </c:pt>
                <c:pt idx="141">
                  <c:v>4600</c:v>
                </c:pt>
                <c:pt idx="142">
                  <c:v>33846</c:v>
                </c:pt>
                <c:pt idx="143">
                  <c:v>3625</c:v>
                </c:pt>
                <c:pt idx="144">
                  <c:v>39147</c:v>
                </c:pt>
                <c:pt idx="145">
                  <c:v>2178</c:v>
                </c:pt>
                <c:pt idx="146">
                  <c:v>9328</c:v>
                </c:pt>
                <c:pt idx="147">
                  <c:v>4885</c:v>
                </c:pt>
                <c:pt idx="148">
                  <c:v>12000</c:v>
                </c:pt>
                <c:pt idx="149">
                  <c:v>6033</c:v>
                </c:pt>
                <c:pt idx="150">
                  <c:v>3858</c:v>
                </c:pt>
                <c:pt idx="151">
                  <c:v>4191</c:v>
                </c:pt>
                <c:pt idx="152">
                  <c:v>3125</c:v>
                </c:pt>
                <c:pt idx="153">
                  <c:v>8333</c:v>
                </c:pt>
                <c:pt idx="154">
                  <c:v>11000</c:v>
                </c:pt>
                <c:pt idx="155">
                  <c:v>2600</c:v>
                </c:pt>
                <c:pt idx="156">
                  <c:v>4923</c:v>
                </c:pt>
                <c:pt idx="157">
                  <c:v>3500</c:v>
                </c:pt>
                <c:pt idx="158">
                  <c:v>3917</c:v>
                </c:pt>
                <c:pt idx="159">
                  <c:v>4408</c:v>
                </c:pt>
                <c:pt idx="160">
                  <c:v>3244</c:v>
                </c:pt>
                <c:pt idx="161">
                  <c:v>3975</c:v>
                </c:pt>
                <c:pt idx="162">
                  <c:v>2479</c:v>
                </c:pt>
                <c:pt idx="163">
                  <c:v>3418</c:v>
                </c:pt>
                <c:pt idx="164">
                  <c:v>10000</c:v>
                </c:pt>
                <c:pt idx="165">
                  <c:v>3430</c:v>
                </c:pt>
                <c:pt idx="166">
                  <c:v>7787</c:v>
                </c:pt>
                <c:pt idx="167">
                  <c:v>5703</c:v>
                </c:pt>
                <c:pt idx="168">
                  <c:v>3173</c:v>
                </c:pt>
                <c:pt idx="169">
                  <c:v>3850</c:v>
                </c:pt>
                <c:pt idx="170">
                  <c:v>150</c:v>
                </c:pt>
                <c:pt idx="171">
                  <c:v>3727</c:v>
                </c:pt>
                <c:pt idx="172">
                  <c:v>2221</c:v>
                </c:pt>
                <c:pt idx="173">
                  <c:v>4009</c:v>
                </c:pt>
                <c:pt idx="174">
                  <c:v>2971</c:v>
                </c:pt>
                <c:pt idx="175">
                  <c:v>6250</c:v>
                </c:pt>
                <c:pt idx="176">
                  <c:v>3250</c:v>
                </c:pt>
                <c:pt idx="177">
                  <c:v>6250</c:v>
                </c:pt>
                <c:pt idx="178">
                  <c:v>6400</c:v>
                </c:pt>
                <c:pt idx="179">
                  <c:v>2491</c:v>
                </c:pt>
                <c:pt idx="180">
                  <c:v>8333</c:v>
                </c:pt>
                <c:pt idx="181">
                  <c:v>3155</c:v>
                </c:pt>
                <c:pt idx="182">
                  <c:v>5500</c:v>
                </c:pt>
                <c:pt idx="183">
                  <c:v>3812</c:v>
                </c:pt>
                <c:pt idx="184">
                  <c:v>3315</c:v>
                </c:pt>
                <c:pt idx="185">
                  <c:v>5819</c:v>
                </c:pt>
                <c:pt idx="186">
                  <c:v>2510</c:v>
                </c:pt>
                <c:pt idx="187">
                  <c:v>2965</c:v>
                </c:pt>
                <c:pt idx="188">
                  <c:v>6250</c:v>
                </c:pt>
                <c:pt idx="189">
                  <c:v>3406</c:v>
                </c:pt>
                <c:pt idx="190">
                  <c:v>6050</c:v>
                </c:pt>
                <c:pt idx="191">
                  <c:v>9703</c:v>
                </c:pt>
                <c:pt idx="192">
                  <c:v>6608</c:v>
                </c:pt>
                <c:pt idx="193">
                  <c:v>2882</c:v>
                </c:pt>
                <c:pt idx="194">
                  <c:v>1809</c:v>
                </c:pt>
                <c:pt idx="195">
                  <c:v>1668</c:v>
                </c:pt>
                <c:pt idx="196">
                  <c:v>3427</c:v>
                </c:pt>
                <c:pt idx="197">
                  <c:v>2583</c:v>
                </c:pt>
                <c:pt idx="198">
                  <c:v>2661</c:v>
                </c:pt>
                <c:pt idx="199">
                  <c:v>16250</c:v>
                </c:pt>
                <c:pt idx="200">
                  <c:v>3083</c:v>
                </c:pt>
                <c:pt idx="201">
                  <c:v>6045</c:v>
                </c:pt>
                <c:pt idx="202">
                  <c:v>5250</c:v>
                </c:pt>
                <c:pt idx="203">
                  <c:v>14683</c:v>
                </c:pt>
                <c:pt idx="204">
                  <c:v>2060</c:v>
                </c:pt>
                <c:pt idx="205">
                  <c:v>3481</c:v>
                </c:pt>
                <c:pt idx="206">
                  <c:v>7200</c:v>
                </c:pt>
                <c:pt idx="207">
                  <c:v>5166</c:v>
                </c:pt>
                <c:pt idx="208">
                  <c:v>4095</c:v>
                </c:pt>
                <c:pt idx="209">
                  <c:v>4708</c:v>
                </c:pt>
                <c:pt idx="210">
                  <c:v>4333</c:v>
                </c:pt>
                <c:pt idx="211">
                  <c:v>2876</c:v>
                </c:pt>
                <c:pt idx="212">
                  <c:v>3237</c:v>
                </c:pt>
                <c:pt idx="213">
                  <c:v>11146</c:v>
                </c:pt>
                <c:pt idx="214">
                  <c:v>2833</c:v>
                </c:pt>
                <c:pt idx="215">
                  <c:v>2620</c:v>
                </c:pt>
                <c:pt idx="216">
                  <c:v>3900</c:v>
                </c:pt>
                <c:pt idx="217">
                  <c:v>2750</c:v>
                </c:pt>
                <c:pt idx="218">
                  <c:v>3993</c:v>
                </c:pt>
                <c:pt idx="219">
                  <c:v>3103</c:v>
                </c:pt>
                <c:pt idx="220">
                  <c:v>14583</c:v>
                </c:pt>
                <c:pt idx="221">
                  <c:v>4053</c:v>
                </c:pt>
                <c:pt idx="222">
                  <c:v>3927</c:v>
                </c:pt>
                <c:pt idx="223">
                  <c:v>2301</c:v>
                </c:pt>
                <c:pt idx="224">
                  <c:v>1811</c:v>
                </c:pt>
                <c:pt idx="225">
                  <c:v>3158</c:v>
                </c:pt>
                <c:pt idx="226">
                  <c:v>2600</c:v>
                </c:pt>
                <c:pt idx="227">
                  <c:v>3704</c:v>
                </c:pt>
                <c:pt idx="228">
                  <c:v>4124</c:v>
                </c:pt>
                <c:pt idx="229">
                  <c:v>9508</c:v>
                </c:pt>
                <c:pt idx="230">
                  <c:v>3075</c:v>
                </c:pt>
                <c:pt idx="231">
                  <c:v>4400</c:v>
                </c:pt>
                <c:pt idx="232">
                  <c:v>3153</c:v>
                </c:pt>
                <c:pt idx="233">
                  <c:v>2383</c:v>
                </c:pt>
                <c:pt idx="234">
                  <c:v>6875</c:v>
                </c:pt>
                <c:pt idx="235">
                  <c:v>4666</c:v>
                </c:pt>
                <c:pt idx="236">
                  <c:v>5000</c:v>
                </c:pt>
                <c:pt idx="237">
                  <c:v>2014</c:v>
                </c:pt>
                <c:pt idx="238">
                  <c:v>1800</c:v>
                </c:pt>
                <c:pt idx="239">
                  <c:v>5000</c:v>
                </c:pt>
                <c:pt idx="240">
                  <c:v>1625</c:v>
                </c:pt>
                <c:pt idx="241">
                  <c:v>4000</c:v>
                </c:pt>
                <c:pt idx="242">
                  <c:v>3762</c:v>
                </c:pt>
                <c:pt idx="243">
                  <c:v>2400</c:v>
                </c:pt>
                <c:pt idx="244">
                  <c:v>20233</c:v>
                </c:pt>
                <c:pt idx="245">
                  <c:v>2917</c:v>
                </c:pt>
                <c:pt idx="246">
                  <c:v>2927</c:v>
                </c:pt>
                <c:pt idx="247">
                  <c:v>2507</c:v>
                </c:pt>
                <c:pt idx="248">
                  <c:v>3399</c:v>
                </c:pt>
                <c:pt idx="249">
                  <c:v>3717</c:v>
                </c:pt>
                <c:pt idx="250">
                  <c:v>10000</c:v>
                </c:pt>
                <c:pt idx="251">
                  <c:v>2400</c:v>
                </c:pt>
                <c:pt idx="252">
                  <c:v>4342</c:v>
                </c:pt>
                <c:pt idx="253">
                  <c:v>15000</c:v>
                </c:pt>
                <c:pt idx="254">
                  <c:v>8666</c:v>
                </c:pt>
                <c:pt idx="255">
                  <c:v>4917</c:v>
                </c:pt>
                <c:pt idx="256">
                  <c:v>5818</c:v>
                </c:pt>
                <c:pt idx="257">
                  <c:v>4333</c:v>
                </c:pt>
                <c:pt idx="258">
                  <c:v>2500</c:v>
                </c:pt>
                <c:pt idx="259">
                  <c:v>4384</c:v>
                </c:pt>
                <c:pt idx="260">
                  <c:v>2935</c:v>
                </c:pt>
                <c:pt idx="261">
                  <c:v>2500</c:v>
                </c:pt>
                <c:pt idx="262">
                  <c:v>4160</c:v>
                </c:pt>
                <c:pt idx="263">
                  <c:v>2647</c:v>
                </c:pt>
                <c:pt idx="264">
                  <c:v>2378</c:v>
                </c:pt>
                <c:pt idx="265">
                  <c:v>4554</c:v>
                </c:pt>
                <c:pt idx="266">
                  <c:v>3173</c:v>
                </c:pt>
                <c:pt idx="267">
                  <c:v>2499</c:v>
                </c:pt>
                <c:pt idx="268">
                  <c:v>3083</c:v>
                </c:pt>
                <c:pt idx="269">
                  <c:v>2625</c:v>
                </c:pt>
                <c:pt idx="270">
                  <c:v>9083</c:v>
                </c:pt>
                <c:pt idx="271">
                  <c:v>8750</c:v>
                </c:pt>
                <c:pt idx="272">
                  <c:v>2666</c:v>
                </c:pt>
                <c:pt idx="273">
                  <c:v>5500</c:v>
                </c:pt>
                <c:pt idx="274">
                  <c:v>2423</c:v>
                </c:pt>
                <c:pt idx="275">
                  <c:v>8333</c:v>
                </c:pt>
                <c:pt idx="276">
                  <c:v>3875</c:v>
                </c:pt>
                <c:pt idx="277">
                  <c:v>3000</c:v>
                </c:pt>
                <c:pt idx="278">
                  <c:v>5167</c:v>
                </c:pt>
                <c:pt idx="279">
                  <c:v>4723</c:v>
                </c:pt>
                <c:pt idx="280">
                  <c:v>5000</c:v>
                </c:pt>
                <c:pt idx="281">
                  <c:v>4750</c:v>
                </c:pt>
                <c:pt idx="282">
                  <c:v>6822</c:v>
                </c:pt>
                <c:pt idx="283">
                  <c:v>6216</c:v>
                </c:pt>
                <c:pt idx="284">
                  <c:v>2500</c:v>
                </c:pt>
                <c:pt idx="285">
                  <c:v>6325</c:v>
                </c:pt>
                <c:pt idx="286">
                  <c:v>19730</c:v>
                </c:pt>
                <c:pt idx="287">
                  <c:v>15759</c:v>
                </c:pt>
                <c:pt idx="288">
                  <c:v>5185</c:v>
                </c:pt>
                <c:pt idx="289">
                  <c:v>9323</c:v>
                </c:pt>
                <c:pt idx="290">
                  <c:v>3062</c:v>
                </c:pt>
                <c:pt idx="291">
                  <c:v>4817</c:v>
                </c:pt>
                <c:pt idx="292">
                  <c:v>8750</c:v>
                </c:pt>
                <c:pt idx="293">
                  <c:v>3069</c:v>
                </c:pt>
                <c:pt idx="294">
                  <c:v>5391</c:v>
                </c:pt>
                <c:pt idx="295">
                  <c:v>5941</c:v>
                </c:pt>
                <c:pt idx="296">
                  <c:v>6000</c:v>
                </c:pt>
                <c:pt idx="297">
                  <c:v>7167</c:v>
                </c:pt>
                <c:pt idx="298">
                  <c:v>4566</c:v>
                </c:pt>
                <c:pt idx="299">
                  <c:v>2346</c:v>
                </c:pt>
                <c:pt idx="300">
                  <c:v>2333</c:v>
                </c:pt>
                <c:pt idx="301">
                  <c:v>5488</c:v>
                </c:pt>
                <c:pt idx="302">
                  <c:v>9167</c:v>
                </c:pt>
                <c:pt idx="303">
                  <c:v>9504</c:v>
                </c:pt>
                <c:pt idx="304">
                  <c:v>1993</c:v>
                </c:pt>
                <c:pt idx="305">
                  <c:v>3100</c:v>
                </c:pt>
                <c:pt idx="306">
                  <c:v>3180</c:v>
                </c:pt>
                <c:pt idx="307">
                  <c:v>3033</c:v>
                </c:pt>
                <c:pt idx="308">
                  <c:v>3902</c:v>
                </c:pt>
                <c:pt idx="309">
                  <c:v>1500</c:v>
                </c:pt>
                <c:pt idx="310">
                  <c:v>2889</c:v>
                </c:pt>
                <c:pt idx="311">
                  <c:v>2755</c:v>
                </c:pt>
                <c:pt idx="312">
                  <c:v>2500</c:v>
                </c:pt>
                <c:pt idx="313">
                  <c:v>1963</c:v>
                </c:pt>
                <c:pt idx="314">
                  <c:v>7441</c:v>
                </c:pt>
                <c:pt idx="315">
                  <c:v>4547</c:v>
                </c:pt>
                <c:pt idx="316">
                  <c:v>2167</c:v>
                </c:pt>
                <c:pt idx="317">
                  <c:v>2213</c:v>
                </c:pt>
                <c:pt idx="318">
                  <c:v>8300</c:v>
                </c:pt>
                <c:pt idx="319">
                  <c:v>81000</c:v>
                </c:pt>
                <c:pt idx="320">
                  <c:v>3867</c:v>
                </c:pt>
                <c:pt idx="321">
                  <c:v>6096</c:v>
                </c:pt>
                <c:pt idx="322">
                  <c:v>2253</c:v>
                </c:pt>
                <c:pt idx="323">
                  <c:v>2149</c:v>
                </c:pt>
                <c:pt idx="324">
                  <c:v>2995</c:v>
                </c:pt>
                <c:pt idx="325">
                  <c:v>2600</c:v>
                </c:pt>
                <c:pt idx="326">
                  <c:v>1600</c:v>
                </c:pt>
                <c:pt idx="327">
                  <c:v>1025</c:v>
                </c:pt>
                <c:pt idx="328">
                  <c:v>3246</c:v>
                </c:pt>
                <c:pt idx="329">
                  <c:v>5829</c:v>
                </c:pt>
                <c:pt idx="330">
                  <c:v>1820</c:v>
                </c:pt>
                <c:pt idx="331">
                  <c:v>14880</c:v>
                </c:pt>
                <c:pt idx="332">
                  <c:v>2666</c:v>
                </c:pt>
                <c:pt idx="333">
                  <c:v>4606</c:v>
                </c:pt>
                <c:pt idx="334">
                  <c:v>5935</c:v>
                </c:pt>
                <c:pt idx="335">
                  <c:v>2920</c:v>
                </c:pt>
                <c:pt idx="336">
                  <c:v>2717</c:v>
                </c:pt>
                <c:pt idx="337">
                  <c:v>8624</c:v>
                </c:pt>
                <c:pt idx="338">
                  <c:v>6500</c:v>
                </c:pt>
                <c:pt idx="339">
                  <c:v>2425</c:v>
                </c:pt>
                <c:pt idx="340">
                  <c:v>3750</c:v>
                </c:pt>
                <c:pt idx="341">
                  <c:v>1926</c:v>
                </c:pt>
                <c:pt idx="342">
                  <c:v>10416</c:v>
                </c:pt>
                <c:pt idx="343">
                  <c:v>7142</c:v>
                </c:pt>
                <c:pt idx="344">
                  <c:v>3660</c:v>
                </c:pt>
                <c:pt idx="345">
                  <c:v>7901</c:v>
                </c:pt>
                <c:pt idx="346">
                  <c:v>4707</c:v>
                </c:pt>
                <c:pt idx="347">
                  <c:v>37719</c:v>
                </c:pt>
                <c:pt idx="348">
                  <c:v>3466</c:v>
                </c:pt>
                <c:pt idx="349">
                  <c:v>4652</c:v>
                </c:pt>
                <c:pt idx="350">
                  <c:v>3340</c:v>
                </c:pt>
                <c:pt idx="351">
                  <c:v>2309</c:v>
                </c:pt>
                <c:pt idx="352">
                  <c:v>3948</c:v>
                </c:pt>
                <c:pt idx="353">
                  <c:v>2483</c:v>
                </c:pt>
                <c:pt idx="354">
                  <c:v>7085</c:v>
                </c:pt>
                <c:pt idx="355">
                  <c:v>3859</c:v>
                </c:pt>
                <c:pt idx="356">
                  <c:v>4301</c:v>
                </c:pt>
                <c:pt idx="357">
                  <c:v>3708</c:v>
                </c:pt>
                <c:pt idx="358">
                  <c:v>4354</c:v>
                </c:pt>
                <c:pt idx="359">
                  <c:v>8334</c:v>
                </c:pt>
                <c:pt idx="360">
                  <c:v>7740</c:v>
                </c:pt>
                <c:pt idx="361">
                  <c:v>3015</c:v>
                </c:pt>
                <c:pt idx="362">
                  <c:v>4166</c:v>
                </c:pt>
                <c:pt idx="363">
                  <c:v>6000</c:v>
                </c:pt>
                <c:pt idx="364">
                  <c:v>2947</c:v>
                </c:pt>
                <c:pt idx="365">
                  <c:v>4333</c:v>
                </c:pt>
                <c:pt idx="366">
                  <c:v>3450</c:v>
                </c:pt>
                <c:pt idx="367">
                  <c:v>2653</c:v>
                </c:pt>
                <c:pt idx="368">
                  <c:v>4691</c:v>
                </c:pt>
                <c:pt idx="369">
                  <c:v>5532</c:v>
                </c:pt>
                <c:pt idx="370">
                  <c:v>16525</c:v>
                </c:pt>
                <c:pt idx="371">
                  <c:v>6700</c:v>
                </c:pt>
                <c:pt idx="372">
                  <c:v>16667</c:v>
                </c:pt>
                <c:pt idx="373">
                  <c:v>4350</c:v>
                </c:pt>
                <c:pt idx="374">
                  <c:v>3095</c:v>
                </c:pt>
                <c:pt idx="375">
                  <c:v>2083</c:v>
                </c:pt>
                <c:pt idx="376">
                  <c:v>10833</c:v>
                </c:pt>
                <c:pt idx="377">
                  <c:v>8333</c:v>
                </c:pt>
                <c:pt idx="378">
                  <c:v>1958</c:v>
                </c:pt>
                <c:pt idx="379">
                  <c:v>3547</c:v>
                </c:pt>
                <c:pt idx="380">
                  <c:v>18333</c:v>
                </c:pt>
                <c:pt idx="381">
                  <c:v>4583</c:v>
                </c:pt>
                <c:pt idx="382">
                  <c:v>2435</c:v>
                </c:pt>
                <c:pt idx="383">
                  <c:v>3691</c:v>
                </c:pt>
                <c:pt idx="384">
                  <c:v>17263</c:v>
                </c:pt>
                <c:pt idx="385">
                  <c:v>3597</c:v>
                </c:pt>
                <c:pt idx="386">
                  <c:v>3326</c:v>
                </c:pt>
                <c:pt idx="387">
                  <c:v>2600</c:v>
                </c:pt>
                <c:pt idx="388">
                  <c:v>2895</c:v>
                </c:pt>
                <c:pt idx="389">
                  <c:v>6283</c:v>
                </c:pt>
                <c:pt idx="390">
                  <c:v>645</c:v>
                </c:pt>
                <c:pt idx="391">
                  <c:v>3159</c:v>
                </c:pt>
                <c:pt idx="392">
                  <c:v>4865</c:v>
                </c:pt>
                <c:pt idx="393">
                  <c:v>3814</c:v>
                </c:pt>
                <c:pt idx="394">
                  <c:v>3510</c:v>
                </c:pt>
                <c:pt idx="395">
                  <c:v>2479</c:v>
                </c:pt>
                <c:pt idx="396">
                  <c:v>13262</c:v>
                </c:pt>
                <c:pt idx="397">
                  <c:v>3598</c:v>
                </c:pt>
                <c:pt idx="398">
                  <c:v>6065</c:v>
                </c:pt>
                <c:pt idx="399">
                  <c:v>3283</c:v>
                </c:pt>
                <c:pt idx="400">
                  <c:v>2130</c:v>
                </c:pt>
                <c:pt idx="401">
                  <c:v>5815</c:v>
                </c:pt>
                <c:pt idx="402">
                  <c:v>3466</c:v>
                </c:pt>
                <c:pt idx="403">
                  <c:v>2031</c:v>
                </c:pt>
                <c:pt idx="404">
                  <c:v>4683</c:v>
                </c:pt>
                <c:pt idx="405">
                  <c:v>3400</c:v>
                </c:pt>
                <c:pt idx="406">
                  <c:v>2192</c:v>
                </c:pt>
                <c:pt idx="407">
                  <c:v>2500</c:v>
                </c:pt>
                <c:pt idx="408">
                  <c:v>5677</c:v>
                </c:pt>
                <c:pt idx="409">
                  <c:v>7948</c:v>
                </c:pt>
                <c:pt idx="410">
                  <c:v>17500</c:v>
                </c:pt>
                <c:pt idx="411">
                  <c:v>3775</c:v>
                </c:pt>
                <c:pt idx="412">
                  <c:v>5285</c:v>
                </c:pt>
                <c:pt idx="413">
                  <c:v>2679</c:v>
                </c:pt>
                <c:pt idx="414">
                  <c:v>6783</c:v>
                </c:pt>
                <c:pt idx="415">
                  <c:v>4281</c:v>
                </c:pt>
                <c:pt idx="416">
                  <c:v>3588</c:v>
                </c:pt>
                <c:pt idx="417">
                  <c:v>18165</c:v>
                </c:pt>
                <c:pt idx="418">
                  <c:v>6133</c:v>
                </c:pt>
                <c:pt idx="419">
                  <c:v>3617</c:v>
                </c:pt>
                <c:pt idx="420">
                  <c:v>2917</c:v>
                </c:pt>
                <c:pt idx="421">
                  <c:v>6417</c:v>
                </c:pt>
                <c:pt idx="422">
                  <c:v>4608</c:v>
                </c:pt>
                <c:pt idx="423">
                  <c:v>2138</c:v>
                </c:pt>
                <c:pt idx="424">
                  <c:v>2239</c:v>
                </c:pt>
                <c:pt idx="425">
                  <c:v>2768</c:v>
                </c:pt>
                <c:pt idx="426">
                  <c:v>3358</c:v>
                </c:pt>
                <c:pt idx="427">
                  <c:v>2526</c:v>
                </c:pt>
                <c:pt idx="428">
                  <c:v>5000</c:v>
                </c:pt>
                <c:pt idx="429">
                  <c:v>2785</c:v>
                </c:pt>
                <c:pt idx="430">
                  <c:v>3333</c:v>
                </c:pt>
                <c:pt idx="431">
                  <c:v>2454</c:v>
                </c:pt>
                <c:pt idx="432">
                  <c:v>3593</c:v>
                </c:pt>
                <c:pt idx="433">
                  <c:v>5468</c:v>
                </c:pt>
                <c:pt idx="434">
                  <c:v>10139</c:v>
                </c:pt>
                <c:pt idx="435">
                  <c:v>3887</c:v>
                </c:pt>
                <c:pt idx="436">
                  <c:v>4180</c:v>
                </c:pt>
                <c:pt idx="437">
                  <c:v>3675</c:v>
                </c:pt>
                <c:pt idx="438">
                  <c:v>19484</c:v>
                </c:pt>
                <c:pt idx="439">
                  <c:v>5923</c:v>
                </c:pt>
                <c:pt idx="440">
                  <c:v>5800</c:v>
                </c:pt>
                <c:pt idx="441">
                  <c:v>8799</c:v>
                </c:pt>
                <c:pt idx="442">
                  <c:v>3333</c:v>
                </c:pt>
                <c:pt idx="443">
                  <c:v>3400</c:v>
                </c:pt>
                <c:pt idx="444">
                  <c:v>2378</c:v>
                </c:pt>
                <c:pt idx="445">
                  <c:v>3166</c:v>
                </c:pt>
                <c:pt idx="446">
                  <c:v>3417</c:v>
                </c:pt>
                <c:pt idx="447">
                  <c:v>16666</c:v>
                </c:pt>
                <c:pt idx="448">
                  <c:v>6125</c:v>
                </c:pt>
                <c:pt idx="449">
                  <c:v>6406</c:v>
                </c:pt>
                <c:pt idx="450">
                  <c:v>3159</c:v>
                </c:pt>
                <c:pt idx="451">
                  <c:v>3229</c:v>
                </c:pt>
                <c:pt idx="452">
                  <c:v>1782</c:v>
                </c:pt>
                <c:pt idx="453">
                  <c:v>6540</c:v>
                </c:pt>
                <c:pt idx="454">
                  <c:v>1836</c:v>
                </c:pt>
                <c:pt idx="455">
                  <c:v>3166</c:v>
                </c:pt>
                <c:pt idx="456">
                  <c:v>2787</c:v>
                </c:pt>
                <c:pt idx="457">
                  <c:v>4283</c:v>
                </c:pt>
                <c:pt idx="458">
                  <c:v>2297</c:v>
                </c:pt>
                <c:pt idx="459">
                  <c:v>2165</c:v>
                </c:pt>
                <c:pt idx="460">
                  <c:v>2726</c:v>
                </c:pt>
                <c:pt idx="461">
                  <c:v>3000</c:v>
                </c:pt>
                <c:pt idx="462">
                  <c:v>6000</c:v>
                </c:pt>
                <c:pt idx="463">
                  <c:v>3859</c:v>
                </c:pt>
                <c:pt idx="464">
                  <c:v>16120</c:v>
                </c:pt>
                <c:pt idx="465">
                  <c:v>3833</c:v>
                </c:pt>
                <c:pt idx="466">
                  <c:v>6383</c:v>
                </c:pt>
                <c:pt idx="467">
                  <c:v>9963</c:v>
                </c:pt>
                <c:pt idx="468">
                  <c:v>5780</c:v>
                </c:pt>
                <c:pt idx="469">
                  <c:v>5703</c:v>
                </c:pt>
                <c:pt idx="470">
                  <c:v>3676</c:v>
                </c:pt>
                <c:pt idx="471">
                  <c:v>12000</c:v>
                </c:pt>
                <c:pt idx="472">
                  <c:v>3400</c:v>
                </c:pt>
                <c:pt idx="473">
                  <c:v>3987</c:v>
                </c:pt>
                <c:pt idx="474">
                  <c:v>3232</c:v>
                </c:pt>
                <c:pt idx="475">
                  <c:v>2900</c:v>
                </c:pt>
                <c:pt idx="476">
                  <c:v>4106</c:v>
                </c:pt>
                <c:pt idx="477">
                  <c:v>8072</c:v>
                </c:pt>
                <c:pt idx="478">
                  <c:v>7583</c:v>
                </c:pt>
                <c:pt idx="479">
                  <c:v>4583</c:v>
                </c:pt>
              </c:numCache>
            </c:numRef>
          </c:xVal>
          <c:yVal>
            <c:numRef>
              <c:f>'3.NumericalDataAnalysis'!$I$2:$I$481</c:f>
              <c:numCache>
                <c:formatCode>General</c:formatCode>
                <c:ptCount val="480"/>
                <c:pt idx="0">
                  <c:v>128</c:v>
                </c:pt>
                <c:pt idx="1">
                  <c:v>66</c:v>
                </c:pt>
                <c:pt idx="2">
                  <c:v>120</c:v>
                </c:pt>
                <c:pt idx="3">
                  <c:v>141</c:v>
                </c:pt>
                <c:pt idx="4">
                  <c:v>267</c:v>
                </c:pt>
                <c:pt idx="5">
                  <c:v>95</c:v>
                </c:pt>
                <c:pt idx="6">
                  <c:v>158</c:v>
                </c:pt>
                <c:pt idx="7">
                  <c:v>168</c:v>
                </c:pt>
                <c:pt idx="8">
                  <c:v>349</c:v>
                </c:pt>
                <c:pt idx="9">
                  <c:v>70</c:v>
                </c:pt>
                <c:pt idx="10">
                  <c:v>200</c:v>
                </c:pt>
                <c:pt idx="11">
                  <c:v>114</c:v>
                </c:pt>
                <c:pt idx="12">
                  <c:v>17</c:v>
                </c:pt>
                <c:pt idx="13">
                  <c:v>125</c:v>
                </c:pt>
                <c:pt idx="14">
                  <c:v>76</c:v>
                </c:pt>
                <c:pt idx="15">
                  <c:v>133</c:v>
                </c:pt>
                <c:pt idx="16">
                  <c:v>104</c:v>
                </c:pt>
                <c:pt idx="17">
                  <c:v>315</c:v>
                </c:pt>
                <c:pt idx="18">
                  <c:v>116</c:v>
                </c:pt>
                <c:pt idx="19">
                  <c:v>191</c:v>
                </c:pt>
                <c:pt idx="20">
                  <c:v>122</c:v>
                </c:pt>
                <c:pt idx="21">
                  <c:v>110</c:v>
                </c:pt>
                <c:pt idx="22">
                  <c:v>35</c:v>
                </c:pt>
                <c:pt idx="23">
                  <c:v>74</c:v>
                </c:pt>
                <c:pt idx="24">
                  <c:v>106</c:v>
                </c:pt>
                <c:pt idx="25">
                  <c:v>114</c:v>
                </c:pt>
                <c:pt idx="26">
                  <c:v>320</c:v>
                </c:pt>
                <c:pt idx="27">
                  <c:v>144</c:v>
                </c:pt>
                <c:pt idx="28">
                  <c:v>184</c:v>
                </c:pt>
                <c:pt idx="29">
                  <c:v>110</c:v>
                </c:pt>
                <c:pt idx="30">
                  <c:v>80</c:v>
                </c:pt>
                <c:pt idx="31">
                  <c:v>47</c:v>
                </c:pt>
                <c:pt idx="32">
                  <c:v>134</c:v>
                </c:pt>
                <c:pt idx="33">
                  <c:v>44</c:v>
                </c:pt>
                <c:pt idx="34">
                  <c:v>144</c:v>
                </c:pt>
                <c:pt idx="35">
                  <c:v>120</c:v>
                </c:pt>
                <c:pt idx="36">
                  <c:v>144</c:v>
                </c:pt>
                <c:pt idx="37">
                  <c:v>100</c:v>
                </c:pt>
                <c:pt idx="38">
                  <c:v>120</c:v>
                </c:pt>
                <c:pt idx="39">
                  <c:v>112</c:v>
                </c:pt>
                <c:pt idx="40">
                  <c:v>134</c:v>
                </c:pt>
                <c:pt idx="41">
                  <c:v>286</c:v>
                </c:pt>
                <c:pt idx="42">
                  <c:v>97</c:v>
                </c:pt>
                <c:pt idx="43">
                  <c:v>96</c:v>
                </c:pt>
                <c:pt idx="44">
                  <c:v>135</c:v>
                </c:pt>
                <c:pt idx="45">
                  <c:v>180</c:v>
                </c:pt>
                <c:pt idx="46">
                  <c:v>144</c:v>
                </c:pt>
                <c:pt idx="47">
                  <c:v>120</c:v>
                </c:pt>
                <c:pt idx="48">
                  <c:v>99</c:v>
                </c:pt>
                <c:pt idx="49">
                  <c:v>165</c:v>
                </c:pt>
                <c:pt idx="50">
                  <c:v>116</c:v>
                </c:pt>
                <c:pt idx="51">
                  <c:v>258</c:v>
                </c:pt>
                <c:pt idx="52">
                  <c:v>126</c:v>
                </c:pt>
                <c:pt idx="53">
                  <c:v>312</c:v>
                </c:pt>
                <c:pt idx="54">
                  <c:v>125</c:v>
                </c:pt>
                <c:pt idx="55">
                  <c:v>136</c:v>
                </c:pt>
                <c:pt idx="56">
                  <c:v>172</c:v>
                </c:pt>
                <c:pt idx="57">
                  <c:v>97</c:v>
                </c:pt>
                <c:pt idx="58">
                  <c:v>81</c:v>
                </c:pt>
                <c:pt idx="59">
                  <c:v>187</c:v>
                </c:pt>
                <c:pt idx="60">
                  <c:v>113</c:v>
                </c:pt>
                <c:pt idx="61">
                  <c:v>176</c:v>
                </c:pt>
                <c:pt idx="62">
                  <c:v>110</c:v>
                </c:pt>
                <c:pt idx="63">
                  <c:v>180</c:v>
                </c:pt>
                <c:pt idx="64">
                  <c:v>111</c:v>
                </c:pt>
                <c:pt idx="65">
                  <c:v>167</c:v>
                </c:pt>
                <c:pt idx="66">
                  <c:v>50</c:v>
                </c:pt>
                <c:pt idx="67">
                  <c:v>136</c:v>
                </c:pt>
                <c:pt idx="68">
                  <c:v>104</c:v>
                </c:pt>
                <c:pt idx="69">
                  <c:v>210</c:v>
                </c:pt>
                <c:pt idx="70">
                  <c:v>175</c:v>
                </c:pt>
                <c:pt idx="71">
                  <c:v>131</c:v>
                </c:pt>
                <c:pt idx="72">
                  <c:v>188</c:v>
                </c:pt>
                <c:pt idx="73">
                  <c:v>81</c:v>
                </c:pt>
                <c:pt idx="74">
                  <c:v>122</c:v>
                </c:pt>
                <c:pt idx="75">
                  <c:v>25</c:v>
                </c:pt>
                <c:pt idx="76">
                  <c:v>137</c:v>
                </c:pt>
                <c:pt idx="77">
                  <c:v>50</c:v>
                </c:pt>
                <c:pt idx="78">
                  <c:v>115</c:v>
                </c:pt>
                <c:pt idx="79">
                  <c:v>131</c:v>
                </c:pt>
                <c:pt idx="80">
                  <c:v>133</c:v>
                </c:pt>
                <c:pt idx="81">
                  <c:v>151</c:v>
                </c:pt>
                <c:pt idx="82">
                  <c:v>100</c:v>
                </c:pt>
                <c:pt idx="83">
                  <c:v>225</c:v>
                </c:pt>
                <c:pt idx="84">
                  <c:v>216</c:v>
                </c:pt>
                <c:pt idx="85">
                  <c:v>94</c:v>
                </c:pt>
                <c:pt idx="86">
                  <c:v>136</c:v>
                </c:pt>
                <c:pt idx="87">
                  <c:v>185</c:v>
                </c:pt>
                <c:pt idx="88">
                  <c:v>154</c:v>
                </c:pt>
                <c:pt idx="89">
                  <c:v>175</c:v>
                </c:pt>
                <c:pt idx="90">
                  <c:v>259</c:v>
                </c:pt>
                <c:pt idx="91">
                  <c:v>44</c:v>
                </c:pt>
                <c:pt idx="92">
                  <c:v>137</c:v>
                </c:pt>
                <c:pt idx="93">
                  <c:v>81</c:v>
                </c:pt>
                <c:pt idx="94">
                  <c:v>194</c:v>
                </c:pt>
                <c:pt idx="95">
                  <c:v>160</c:v>
                </c:pt>
                <c:pt idx="96">
                  <c:v>74</c:v>
                </c:pt>
                <c:pt idx="97">
                  <c:v>70</c:v>
                </c:pt>
                <c:pt idx="98">
                  <c:v>25</c:v>
                </c:pt>
                <c:pt idx="99">
                  <c:v>102</c:v>
                </c:pt>
                <c:pt idx="100">
                  <c:v>290</c:v>
                </c:pt>
                <c:pt idx="101">
                  <c:v>84</c:v>
                </c:pt>
                <c:pt idx="102">
                  <c:v>88</c:v>
                </c:pt>
                <c:pt idx="103">
                  <c:v>242</c:v>
                </c:pt>
                <c:pt idx="104">
                  <c:v>129</c:v>
                </c:pt>
                <c:pt idx="105">
                  <c:v>185</c:v>
                </c:pt>
                <c:pt idx="106">
                  <c:v>168</c:v>
                </c:pt>
                <c:pt idx="107">
                  <c:v>175</c:v>
                </c:pt>
                <c:pt idx="108">
                  <c:v>122</c:v>
                </c:pt>
                <c:pt idx="109">
                  <c:v>187</c:v>
                </c:pt>
                <c:pt idx="110">
                  <c:v>100</c:v>
                </c:pt>
                <c:pt idx="111">
                  <c:v>70</c:v>
                </c:pt>
                <c:pt idx="112">
                  <c:v>30</c:v>
                </c:pt>
                <c:pt idx="113">
                  <c:v>225</c:v>
                </c:pt>
                <c:pt idx="114">
                  <c:v>125</c:v>
                </c:pt>
                <c:pt idx="115">
                  <c:v>118</c:v>
                </c:pt>
                <c:pt idx="116">
                  <c:v>152</c:v>
                </c:pt>
                <c:pt idx="117">
                  <c:v>244</c:v>
                </c:pt>
                <c:pt idx="118">
                  <c:v>113</c:v>
                </c:pt>
                <c:pt idx="119">
                  <c:v>50</c:v>
                </c:pt>
                <c:pt idx="120">
                  <c:v>600</c:v>
                </c:pt>
                <c:pt idx="121">
                  <c:v>187</c:v>
                </c:pt>
                <c:pt idx="122">
                  <c:v>255</c:v>
                </c:pt>
                <c:pt idx="123">
                  <c:v>98</c:v>
                </c:pt>
                <c:pt idx="124">
                  <c:v>275</c:v>
                </c:pt>
                <c:pt idx="125">
                  <c:v>121</c:v>
                </c:pt>
                <c:pt idx="126">
                  <c:v>158</c:v>
                </c:pt>
                <c:pt idx="127">
                  <c:v>75</c:v>
                </c:pt>
                <c:pt idx="128">
                  <c:v>112</c:v>
                </c:pt>
                <c:pt idx="129">
                  <c:v>129</c:v>
                </c:pt>
                <c:pt idx="130">
                  <c:v>63</c:v>
                </c:pt>
                <c:pt idx="131">
                  <c:v>200</c:v>
                </c:pt>
                <c:pt idx="132">
                  <c:v>81</c:v>
                </c:pt>
                <c:pt idx="133">
                  <c:v>187</c:v>
                </c:pt>
                <c:pt idx="134">
                  <c:v>87</c:v>
                </c:pt>
                <c:pt idx="135">
                  <c:v>116</c:v>
                </c:pt>
                <c:pt idx="136">
                  <c:v>101</c:v>
                </c:pt>
                <c:pt idx="137">
                  <c:v>495</c:v>
                </c:pt>
                <c:pt idx="138">
                  <c:v>116</c:v>
                </c:pt>
                <c:pt idx="139">
                  <c:v>102</c:v>
                </c:pt>
                <c:pt idx="140">
                  <c:v>180</c:v>
                </c:pt>
                <c:pt idx="141">
                  <c:v>73</c:v>
                </c:pt>
                <c:pt idx="142">
                  <c:v>260</c:v>
                </c:pt>
                <c:pt idx="143">
                  <c:v>108</c:v>
                </c:pt>
                <c:pt idx="144">
                  <c:v>120</c:v>
                </c:pt>
                <c:pt idx="145">
                  <c:v>66</c:v>
                </c:pt>
                <c:pt idx="146">
                  <c:v>188</c:v>
                </c:pt>
                <c:pt idx="147">
                  <c:v>48</c:v>
                </c:pt>
                <c:pt idx="148">
                  <c:v>164</c:v>
                </c:pt>
                <c:pt idx="149">
                  <c:v>160</c:v>
                </c:pt>
                <c:pt idx="150">
                  <c:v>76</c:v>
                </c:pt>
                <c:pt idx="151">
                  <c:v>120</c:v>
                </c:pt>
                <c:pt idx="152">
                  <c:v>170</c:v>
                </c:pt>
                <c:pt idx="153">
                  <c:v>187</c:v>
                </c:pt>
                <c:pt idx="154">
                  <c:v>83</c:v>
                </c:pt>
                <c:pt idx="155">
                  <c:v>90</c:v>
                </c:pt>
                <c:pt idx="156">
                  <c:v>166</c:v>
                </c:pt>
                <c:pt idx="157">
                  <c:v>135</c:v>
                </c:pt>
                <c:pt idx="158">
                  <c:v>124</c:v>
                </c:pt>
                <c:pt idx="159">
                  <c:v>120</c:v>
                </c:pt>
                <c:pt idx="160">
                  <c:v>80</c:v>
                </c:pt>
                <c:pt idx="161">
                  <c:v>55</c:v>
                </c:pt>
                <c:pt idx="162">
                  <c:v>59</c:v>
                </c:pt>
                <c:pt idx="163">
                  <c:v>127</c:v>
                </c:pt>
                <c:pt idx="164">
                  <c:v>214</c:v>
                </c:pt>
                <c:pt idx="165">
                  <c:v>128</c:v>
                </c:pt>
                <c:pt idx="166">
                  <c:v>240</c:v>
                </c:pt>
                <c:pt idx="167">
                  <c:v>130</c:v>
                </c:pt>
                <c:pt idx="168">
                  <c:v>137</c:v>
                </c:pt>
                <c:pt idx="169">
                  <c:v>100</c:v>
                </c:pt>
                <c:pt idx="170">
                  <c:v>135</c:v>
                </c:pt>
                <c:pt idx="171">
                  <c:v>131</c:v>
                </c:pt>
                <c:pt idx="172">
                  <c:v>60</c:v>
                </c:pt>
                <c:pt idx="173">
                  <c:v>116</c:v>
                </c:pt>
                <c:pt idx="174">
                  <c:v>144</c:v>
                </c:pt>
                <c:pt idx="175">
                  <c:v>128</c:v>
                </c:pt>
                <c:pt idx="176">
                  <c:v>170</c:v>
                </c:pt>
                <c:pt idx="177">
                  <c:v>210</c:v>
                </c:pt>
                <c:pt idx="178">
                  <c:v>200</c:v>
                </c:pt>
                <c:pt idx="179">
                  <c:v>104</c:v>
                </c:pt>
                <c:pt idx="180">
                  <c:v>280</c:v>
                </c:pt>
                <c:pt idx="181">
                  <c:v>140</c:v>
                </c:pt>
                <c:pt idx="182">
                  <c:v>170</c:v>
                </c:pt>
                <c:pt idx="183">
                  <c:v>112</c:v>
                </c:pt>
                <c:pt idx="184">
                  <c:v>96</c:v>
                </c:pt>
                <c:pt idx="185">
                  <c:v>120</c:v>
                </c:pt>
                <c:pt idx="186">
                  <c:v>140</c:v>
                </c:pt>
                <c:pt idx="187">
                  <c:v>155</c:v>
                </c:pt>
                <c:pt idx="188">
                  <c:v>108</c:v>
                </c:pt>
                <c:pt idx="189">
                  <c:v>123</c:v>
                </c:pt>
                <c:pt idx="190">
                  <c:v>120</c:v>
                </c:pt>
                <c:pt idx="191">
                  <c:v>112</c:v>
                </c:pt>
                <c:pt idx="192">
                  <c:v>137</c:v>
                </c:pt>
                <c:pt idx="193">
                  <c:v>123</c:v>
                </c:pt>
                <c:pt idx="194">
                  <c:v>90</c:v>
                </c:pt>
                <c:pt idx="195">
                  <c:v>201</c:v>
                </c:pt>
                <c:pt idx="196">
                  <c:v>138</c:v>
                </c:pt>
                <c:pt idx="197">
                  <c:v>104</c:v>
                </c:pt>
                <c:pt idx="198">
                  <c:v>279</c:v>
                </c:pt>
                <c:pt idx="199">
                  <c:v>192</c:v>
                </c:pt>
                <c:pt idx="200">
                  <c:v>255</c:v>
                </c:pt>
                <c:pt idx="201">
                  <c:v>115</c:v>
                </c:pt>
                <c:pt idx="202">
                  <c:v>94</c:v>
                </c:pt>
                <c:pt idx="203">
                  <c:v>304</c:v>
                </c:pt>
                <c:pt idx="204">
                  <c:v>134</c:v>
                </c:pt>
                <c:pt idx="205">
                  <c:v>155</c:v>
                </c:pt>
                <c:pt idx="206">
                  <c:v>120</c:v>
                </c:pt>
                <c:pt idx="207">
                  <c:v>128</c:v>
                </c:pt>
                <c:pt idx="208">
                  <c:v>151</c:v>
                </c:pt>
                <c:pt idx="209">
                  <c:v>150</c:v>
                </c:pt>
                <c:pt idx="210">
                  <c:v>160</c:v>
                </c:pt>
                <c:pt idx="211">
                  <c:v>90</c:v>
                </c:pt>
                <c:pt idx="212">
                  <c:v>30</c:v>
                </c:pt>
                <c:pt idx="213">
                  <c:v>136</c:v>
                </c:pt>
                <c:pt idx="214">
                  <c:v>126</c:v>
                </c:pt>
                <c:pt idx="215">
                  <c:v>150</c:v>
                </c:pt>
                <c:pt idx="216">
                  <c:v>90</c:v>
                </c:pt>
                <c:pt idx="217">
                  <c:v>115</c:v>
                </c:pt>
                <c:pt idx="218">
                  <c:v>207</c:v>
                </c:pt>
                <c:pt idx="219">
                  <c:v>80</c:v>
                </c:pt>
                <c:pt idx="220">
                  <c:v>436</c:v>
                </c:pt>
                <c:pt idx="221">
                  <c:v>158</c:v>
                </c:pt>
                <c:pt idx="222">
                  <c:v>112</c:v>
                </c:pt>
                <c:pt idx="223">
                  <c:v>78</c:v>
                </c:pt>
                <c:pt idx="224">
                  <c:v>54</c:v>
                </c:pt>
                <c:pt idx="225">
                  <c:v>89</c:v>
                </c:pt>
                <c:pt idx="226">
                  <c:v>99</c:v>
                </c:pt>
                <c:pt idx="227">
                  <c:v>120</c:v>
                </c:pt>
                <c:pt idx="228">
                  <c:v>115</c:v>
                </c:pt>
                <c:pt idx="229">
                  <c:v>187</c:v>
                </c:pt>
                <c:pt idx="230">
                  <c:v>139</c:v>
                </c:pt>
                <c:pt idx="231">
                  <c:v>127</c:v>
                </c:pt>
                <c:pt idx="232">
                  <c:v>134</c:v>
                </c:pt>
                <c:pt idx="233">
                  <c:v>172</c:v>
                </c:pt>
                <c:pt idx="234">
                  <c:v>200</c:v>
                </c:pt>
                <c:pt idx="235">
                  <c:v>135</c:v>
                </c:pt>
                <c:pt idx="236">
                  <c:v>151</c:v>
                </c:pt>
                <c:pt idx="237">
                  <c:v>113</c:v>
                </c:pt>
                <c:pt idx="238">
                  <c:v>93</c:v>
                </c:pt>
                <c:pt idx="239">
                  <c:v>132</c:v>
                </c:pt>
                <c:pt idx="240">
                  <c:v>96</c:v>
                </c:pt>
                <c:pt idx="241">
                  <c:v>140</c:v>
                </c:pt>
                <c:pt idx="242">
                  <c:v>135</c:v>
                </c:pt>
                <c:pt idx="243">
                  <c:v>104</c:v>
                </c:pt>
                <c:pt idx="244">
                  <c:v>480</c:v>
                </c:pt>
                <c:pt idx="245">
                  <c:v>84</c:v>
                </c:pt>
                <c:pt idx="246">
                  <c:v>111</c:v>
                </c:pt>
                <c:pt idx="247">
                  <c:v>56</c:v>
                </c:pt>
                <c:pt idx="248">
                  <c:v>111</c:v>
                </c:pt>
                <c:pt idx="249">
                  <c:v>120</c:v>
                </c:pt>
                <c:pt idx="250">
                  <c:v>155</c:v>
                </c:pt>
                <c:pt idx="251">
                  <c:v>115</c:v>
                </c:pt>
                <c:pt idx="252">
                  <c:v>124</c:v>
                </c:pt>
                <c:pt idx="253">
                  <c:v>300</c:v>
                </c:pt>
                <c:pt idx="254">
                  <c:v>376</c:v>
                </c:pt>
                <c:pt idx="255">
                  <c:v>130</c:v>
                </c:pt>
                <c:pt idx="256">
                  <c:v>184</c:v>
                </c:pt>
                <c:pt idx="257">
                  <c:v>110</c:v>
                </c:pt>
                <c:pt idx="258">
                  <c:v>67</c:v>
                </c:pt>
                <c:pt idx="259">
                  <c:v>117</c:v>
                </c:pt>
                <c:pt idx="260">
                  <c:v>98</c:v>
                </c:pt>
                <c:pt idx="261">
                  <c:v>176</c:v>
                </c:pt>
                <c:pt idx="262">
                  <c:v>71</c:v>
                </c:pt>
                <c:pt idx="263">
                  <c:v>173</c:v>
                </c:pt>
                <c:pt idx="264">
                  <c:v>46</c:v>
                </c:pt>
                <c:pt idx="265">
                  <c:v>158</c:v>
                </c:pt>
                <c:pt idx="266">
                  <c:v>74</c:v>
                </c:pt>
                <c:pt idx="267">
                  <c:v>160</c:v>
                </c:pt>
                <c:pt idx="268">
                  <c:v>126</c:v>
                </c:pt>
                <c:pt idx="269">
                  <c:v>187</c:v>
                </c:pt>
                <c:pt idx="270">
                  <c:v>228</c:v>
                </c:pt>
                <c:pt idx="271">
                  <c:v>308</c:v>
                </c:pt>
                <c:pt idx="272">
                  <c:v>95</c:v>
                </c:pt>
                <c:pt idx="273">
                  <c:v>105</c:v>
                </c:pt>
                <c:pt idx="274">
                  <c:v>130</c:v>
                </c:pt>
                <c:pt idx="275">
                  <c:v>165</c:v>
                </c:pt>
                <c:pt idx="276">
                  <c:v>67</c:v>
                </c:pt>
                <c:pt idx="277">
                  <c:v>100</c:v>
                </c:pt>
                <c:pt idx="278">
                  <c:v>200</c:v>
                </c:pt>
                <c:pt idx="279">
                  <c:v>81</c:v>
                </c:pt>
                <c:pt idx="280">
                  <c:v>236</c:v>
                </c:pt>
                <c:pt idx="281">
                  <c:v>130</c:v>
                </c:pt>
                <c:pt idx="282">
                  <c:v>141</c:v>
                </c:pt>
                <c:pt idx="283">
                  <c:v>133</c:v>
                </c:pt>
                <c:pt idx="284">
                  <c:v>96</c:v>
                </c:pt>
                <c:pt idx="285">
                  <c:v>175</c:v>
                </c:pt>
                <c:pt idx="286">
                  <c:v>570</c:v>
                </c:pt>
                <c:pt idx="287">
                  <c:v>55</c:v>
                </c:pt>
                <c:pt idx="288">
                  <c:v>155</c:v>
                </c:pt>
                <c:pt idx="289">
                  <c:v>380</c:v>
                </c:pt>
                <c:pt idx="290">
                  <c:v>111</c:v>
                </c:pt>
                <c:pt idx="291">
                  <c:v>120</c:v>
                </c:pt>
                <c:pt idx="292">
                  <c:v>130</c:v>
                </c:pt>
                <c:pt idx="293">
                  <c:v>71</c:v>
                </c:pt>
                <c:pt idx="294">
                  <c:v>130</c:v>
                </c:pt>
                <c:pt idx="295">
                  <c:v>296</c:v>
                </c:pt>
                <c:pt idx="296">
                  <c:v>156</c:v>
                </c:pt>
                <c:pt idx="297">
                  <c:v>128</c:v>
                </c:pt>
                <c:pt idx="298">
                  <c:v>100</c:v>
                </c:pt>
                <c:pt idx="299">
                  <c:v>132</c:v>
                </c:pt>
                <c:pt idx="300">
                  <c:v>136</c:v>
                </c:pt>
                <c:pt idx="301">
                  <c:v>125</c:v>
                </c:pt>
                <c:pt idx="302">
                  <c:v>185</c:v>
                </c:pt>
                <c:pt idx="303">
                  <c:v>275</c:v>
                </c:pt>
                <c:pt idx="304">
                  <c:v>113</c:v>
                </c:pt>
                <c:pt idx="305">
                  <c:v>113</c:v>
                </c:pt>
                <c:pt idx="306">
                  <c:v>71</c:v>
                </c:pt>
                <c:pt idx="307">
                  <c:v>95</c:v>
                </c:pt>
                <c:pt idx="308">
                  <c:v>109</c:v>
                </c:pt>
                <c:pt idx="309">
                  <c:v>103</c:v>
                </c:pt>
                <c:pt idx="310">
                  <c:v>45</c:v>
                </c:pt>
                <c:pt idx="311">
                  <c:v>65</c:v>
                </c:pt>
                <c:pt idx="312">
                  <c:v>103</c:v>
                </c:pt>
                <c:pt idx="313">
                  <c:v>53</c:v>
                </c:pt>
                <c:pt idx="314">
                  <c:v>194</c:v>
                </c:pt>
                <c:pt idx="315">
                  <c:v>115</c:v>
                </c:pt>
                <c:pt idx="316">
                  <c:v>115</c:v>
                </c:pt>
                <c:pt idx="317">
                  <c:v>66</c:v>
                </c:pt>
                <c:pt idx="318">
                  <c:v>152</c:v>
                </c:pt>
                <c:pt idx="319">
                  <c:v>360</c:v>
                </c:pt>
                <c:pt idx="320">
                  <c:v>62</c:v>
                </c:pt>
                <c:pt idx="321">
                  <c:v>218</c:v>
                </c:pt>
                <c:pt idx="322">
                  <c:v>110</c:v>
                </c:pt>
                <c:pt idx="323">
                  <c:v>178</c:v>
                </c:pt>
                <c:pt idx="324">
                  <c:v>60</c:v>
                </c:pt>
                <c:pt idx="325">
                  <c:v>160</c:v>
                </c:pt>
                <c:pt idx="326">
                  <c:v>239</c:v>
                </c:pt>
                <c:pt idx="327">
                  <c:v>112</c:v>
                </c:pt>
                <c:pt idx="328">
                  <c:v>138</c:v>
                </c:pt>
                <c:pt idx="329">
                  <c:v>138</c:v>
                </c:pt>
                <c:pt idx="330">
                  <c:v>100</c:v>
                </c:pt>
                <c:pt idx="331">
                  <c:v>96</c:v>
                </c:pt>
                <c:pt idx="332">
                  <c:v>121</c:v>
                </c:pt>
                <c:pt idx="333">
                  <c:v>81</c:v>
                </c:pt>
                <c:pt idx="334">
                  <c:v>133</c:v>
                </c:pt>
                <c:pt idx="335">
                  <c:v>87</c:v>
                </c:pt>
                <c:pt idx="336">
                  <c:v>60</c:v>
                </c:pt>
                <c:pt idx="337">
                  <c:v>150</c:v>
                </c:pt>
                <c:pt idx="338">
                  <c:v>105</c:v>
                </c:pt>
                <c:pt idx="339">
                  <c:v>143</c:v>
                </c:pt>
                <c:pt idx="340">
                  <c:v>100</c:v>
                </c:pt>
                <c:pt idx="341">
                  <c:v>50</c:v>
                </c:pt>
                <c:pt idx="342">
                  <c:v>187</c:v>
                </c:pt>
                <c:pt idx="343">
                  <c:v>138</c:v>
                </c:pt>
                <c:pt idx="344">
                  <c:v>187</c:v>
                </c:pt>
                <c:pt idx="345">
                  <c:v>180</c:v>
                </c:pt>
                <c:pt idx="346">
                  <c:v>148</c:v>
                </c:pt>
                <c:pt idx="347">
                  <c:v>152</c:v>
                </c:pt>
                <c:pt idx="348">
                  <c:v>130</c:v>
                </c:pt>
                <c:pt idx="349">
                  <c:v>110</c:v>
                </c:pt>
                <c:pt idx="350">
                  <c:v>150</c:v>
                </c:pt>
                <c:pt idx="351">
                  <c:v>125</c:v>
                </c:pt>
                <c:pt idx="352">
                  <c:v>149</c:v>
                </c:pt>
                <c:pt idx="353">
                  <c:v>90</c:v>
                </c:pt>
                <c:pt idx="354">
                  <c:v>84</c:v>
                </c:pt>
                <c:pt idx="355">
                  <c:v>96</c:v>
                </c:pt>
                <c:pt idx="356">
                  <c:v>118</c:v>
                </c:pt>
                <c:pt idx="357">
                  <c:v>173</c:v>
                </c:pt>
                <c:pt idx="358">
                  <c:v>136</c:v>
                </c:pt>
                <c:pt idx="359">
                  <c:v>160</c:v>
                </c:pt>
                <c:pt idx="360">
                  <c:v>128</c:v>
                </c:pt>
                <c:pt idx="361">
                  <c:v>153</c:v>
                </c:pt>
                <c:pt idx="362">
                  <c:v>98</c:v>
                </c:pt>
                <c:pt idx="363">
                  <c:v>140</c:v>
                </c:pt>
                <c:pt idx="364">
                  <c:v>70</c:v>
                </c:pt>
                <c:pt idx="365">
                  <c:v>110</c:v>
                </c:pt>
                <c:pt idx="366">
                  <c:v>162</c:v>
                </c:pt>
                <c:pt idx="367">
                  <c:v>113</c:v>
                </c:pt>
                <c:pt idx="368">
                  <c:v>100</c:v>
                </c:pt>
                <c:pt idx="369">
                  <c:v>162</c:v>
                </c:pt>
                <c:pt idx="370">
                  <c:v>150</c:v>
                </c:pt>
                <c:pt idx="371">
                  <c:v>230</c:v>
                </c:pt>
                <c:pt idx="372">
                  <c:v>86</c:v>
                </c:pt>
                <c:pt idx="373">
                  <c:v>154</c:v>
                </c:pt>
                <c:pt idx="374">
                  <c:v>113</c:v>
                </c:pt>
                <c:pt idx="375">
                  <c:v>128</c:v>
                </c:pt>
                <c:pt idx="376">
                  <c:v>234</c:v>
                </c:pt>
                <c:pt idx="377">
                  <c:v>246</c:v>
                </c:pt>
                <c:pt idx="378">
                  <c:v>131</c:v>
                </c:pt>
                <c:pt idx="379">
                  <c:v>80</c:v>
                </c:pt>
                <c:pt idx="380">
                  <c:v>500</c:v>
                </c:pt>
                <c:pt idx="381">
                  <c:v>160</c:v>
                </c:pt>
                <c:pt idx="382">
                  <c:v>75</c:v>
                </c:pt>
                <c:pt idx="383">
                  <c:v>110</c:v>
                </c:pt>
                <c:pt idx="384">
                  <c:v>225</c:v>
                </c:pt>
                <c:pt idx="385">
                  <c:v>119</c:v>
                </c:pt>
                <c:pt idx="386">
                  <c:v>105</c:v>
                </c:pt>
                <c:pt idx="387">
                  <c:v>107</c:v>
                </c:pt>
                <c:pt idx="388">
                  <c:v>95</c:v>
                </c:pt>
                <c:pt idx="389">
                  <c:v>209</c:v>
                </c:pt>
                <c:pt idx="390">
                  <c:v>113</c:v>
                </c:pt>
                <c:pt idx="391">
                  <c:v>100</c:v>
                </c:pt>
                <c:pt idx="392">
                  <c:v>208</c:v>
                </c:pt>
                <c:pt idx="393">
                  <c:v>124</c:v>
                </c:pt>
                <c:pt idx="394">
                  <c:v>243</c:v>
                </c:pt>
                <c:pt idx="395">
                  <c:v>188</c:v>
                </c:pt>
                <c:pt idx="396">
                  <c:v>40</c:v>
                </c:pt>
                <c:pt idx="397">
                  <c:v>100</c:v>
                </c:pt>
                <c:pt idx="398">
                  <c:v>250</c:v>
                </c:pt>
                <c:pt idx="399">
                  <c:v>148</c:v>
                </c:pt>
                <c:pt idx="400">
                  <c:v>70</c:v>
                </c:pt>
                <c:pt idx="401">
                  <c:v>311</c:v>
                </c:pt>
                <c:pt idx="402">
                  <c:v>150</c:v>
                </c:pt>
                <c:pt idx="403">
                  <c:v>113</c:v>
                </c:pt>
                <c:pt idx="404">
                  <c:v>185</c:v>
                </c:pt>
                <c:pt idx="405">
                  <c:v>95</c:v>
                </c:pt>
                <c:pt idx="406">
                  <c:v>45</c:v>
                </c:pt>
                <c:pt idx="407">
                  <c:v>55</c:v>
                </c:pt>
                <c:pt idx="408">
                  <c:v>100</c:v>
                </c:pt>
                <c:pt idx="409">
                  <c:v>480</c:v>
                </c:pt>
                <c:pt idx="410">
                  <c:v>400</c:v>
                </c:pt>
                <c:pt idx="411">
                  <c:v>110</c:v>
                </c:pt>
                <c:pt idx="412">
                  <c:v>161</c:v>
                </c:pt>
                <c:pt idx="413">
                  <c:v>94</c:v>
                </c:pt>
                <c:pt idx="414">
                  <c:v>130</c:v>
                </c:pt>
                <c:pt idx="415">
                  <c:v>100</c:v>
                </c:pt>
                <c:pt idx="416">
                  <c:v>110</c:v>
                </c:pt>
                <c:pt idx="417">
                  <c:v>125</c:v>
                </c:pt>
                <c:pt idx="418">
                  <c:v>324</c:v>
                </c:pt>
                <c:pt idx="419">
                  <c:v>107</c:v>
                </c:pt>
                <c:pt idx="420">
                  <c:v>66</c:v>
                </c:pt>
                <c:pt idx="421">
                  <c:v>157</c:v>
                </c:pt>
                <c:pt idx="422">
                  <c:v>140</c:v>
                </c:pt>
                <c:pt idx="423">
                  <c:v>99</c:v>
                </c:pt>
                <c:pt idx="424">
                  <c:v>128</c:v>
                </c:pt>
                <c:pt idx="425">
                  <c:v>155</c:v>
                </c:pt>
                <c:pt idx="426">
                  <c:v>80</c:v>
                </c:pt>
                <c:pt idx="427">
                  <c:v>145</c:v>
                </c:pt>
                <c:pt idx="428">
                  <c:v>103</c:v>
                </c:pt>
                <c:pt idx="429">
                  <c:v>110</c:v>
                </c:pt>
                <c:pt idx="430">
                  <c:v>158</c:v>
                </c:pt>
                <c:pt idx="431">
                  <c:v>181</c:v>
                </c:pt>
                <c:pt idx="432">
                  <c:v>132</c:v>
                </c:pt>
                <c:pt idx="433">
                  <c:v>26</c:v>
                </c:pt>
                <c:pt idx="434">
                  <c:v>260</c:v>
                </c:pt>
                <c:pt idx="435">
                  <c:v>162</c:v>
                </c:pt>
                <c:pt idx="436">
                  <c:v>182</c:v>
                </c:pt>
                <c:pt idx="437">
                  <c:v>108</c:v>
                </c:pt>
                <c:pt idx="438">
                  <c:v>600</c:v>
                </c:pt>
                <c:pt idx="439">
                  <c:v>211</c:v>
                </c:pt>
                <c:pt idx="440">
                  <c:v>132</c:v>
                </c:pt>
                <c:pt idx="441">
                  <c:v>258</c:v>
                </c:pt>
                <c:pt idx="442">
                  <c:v>70</c:v>
                </c:pt>
                <c:pt idx="443">
                  <c:v>123</c:v>
                </c:pt>
                <c:pt idx="444">
                  <c:v>9</c:v>
                </c:pt>
                <c:pt idx="445">
                  <c:v>104</c:v>
                </c:pt>
                <c:pt idx="446">
                  <c:v>186</c:v>
                </c:pt>
                <c:pt idx="447">
                  <c:v>275</c:v>
                </c:pt>
                <c:pt idx="448">
                  <c:v>187</c:v>
                </c:pt>
                <c:pt idx="449">
                  <c:v>150</c:v>
                </c:pt>
                <c:pt idx="450">
                  <c:v>108</c:v>
                </c:pt>
                <c:pt idx="451">
                  <c:v>110</c:v>
                </c:pt>
                <c:pt idx="452">
                  <c:v>107</c:v>
                </c:pt>
                <c:pt idx="453">
                  <c:v>205</c:v>
                </c:pt>
                <c:pt idx="454">
                  <c:v>90</c:v>
                </c:pt>
                <c:pt idx="455">
                  <c:v>36</c:v>
                </c:pt>
                <c:pt idx="456">
                  <c:v>146</c:v>
                </c:pt>
                <c:pt idx="457">
                  <c:v>172</c:v>
                </c:pt>
                <c:pt idx="458">
                  <c:v>104</c:v>
                </c:pt>
                <c:pt idx="459">
                  <c:v>70</c:v>
                </c:pt>
                <c:pt idx="460">
                  <c:v>106</c:v>
                </c:pt>
                <c:pt idx="461">
                  <c:v>56</c:v>
                </c:pt>
                <c:pt idx="462">
                  <c:v>205</c:v>
                </c:pt>
                <c:pt idx="463">
                  <c:v>142</c:v>
                </c:pt>
                <c:pt idx="464">
                  <c:v>260</c:v>
                </c:pt>
                <c:pt idx="465">
                  <c:v>110</c:v>
                </c:pt>
                <c:pt idx="466">
                  <c:v>187</c:v>
                </c:pt>
                <c:pt idx="467">
                  <c:v>180</c:v>
                </c:pt>
                <c:pt idx="468">
                  <c:v>192</c:v>
                </c:pt>
                <c:pt idx="469">
                  <c:v>128</c:v>
                </c:pt>
                <c:pt idx="470">
                  <c:v>172</c:v>
                </c:pt>
                <c:pt idx="471">
                  <c:v>496</c:v>
                </c:pt>
                <c:pt idx="472">
                  <c:v>173</c:v>
                </c:pt>
                <c:pt idx="473">
                  <c:v>157</c:v>
                </c:pt>
                <c:pt idx="474">
                  <c:v>108</c:v>
                </c:pt>
                <c:pt idx="475">
                  <c:v>71</c:v>
                </c:pt>
                <c:pt idx="476">
                  <c:v>40</c:v>
                </c:pt>
                <c:pt idx="477">
                  <c:v>253</c:v>
                </c:pt>
                <c:pt idx="478">
                  <c:v>187</c:v>
                </c:pt>
                <c:pt idx="479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27-4F22-9087-EE91190CE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604383"/>
        <c:axId val="1679594303"/>
      </c:scatterChart>
      <c:valAx>
        <c:axId val="1679604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ApplicantIncome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679594303"/>
        <c:crosses val="autoZero"/>
        <c:crossBetween val="midCat"/>
      </c:valAx>
      <c:valAx>
        <c:axId val="1679594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LoanAmount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679604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Scatter</a:t>
            </a:r>
            <a:r>
              <a:rPr lang="en-GB" b="1" baseline="0"/>
              <a:t> Plot of CoapplicantIncome vs LoanAmount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'3.NumericalDataAnalysis'!$H$2:$H$481</c:f>
              <c:numCache>
                <c:formatCode>General</c:formatCode>
                <c:ptCount val="480"/>
                <c:pt idx="0">
                  <c:v>1508</c:v>
                </c:pt>
                <c:pt idx="1">
                  <c:v>0</c:v>
                </c:pt>
                <c:pt idx="2">
                  <c:v>2358</c:v>
                </c:pt>
                <c:pt idx="3">
                  <c:v>0</c:v>
                </c:pt>
                <c:pt idx="4">
                  <c:v>4196</c:v>
                </c:pt>
                <c:pt idx="5">
                  <c:v>1516</c:v>
                </c:pt>
                <c:pt idx="6">
                  <c:v>2504</c:v>
                </c:pt>
                <c:pt idx="7">
                  <c:v>1526</c:v>
                </c:pt>
                <c:pt idx="8">
                  <c:v>10968</c:v>
                </c:pt>
                <c:pt idx="9">
                  <c:v>700</c:v>
                </c:pt>
                <c:pt idx="10">
                  <c:v>8106</c:v>
                </c:pt>
                <c:pt idx="11">
                  <c:v>2840</c:v>
                </c:pt>
                <c:pt idx="12">
                  <c:v>1086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5625</c:v>
                </c:pt>
                <c:pt idx="18">
                  <c:v>1911</c:v>
                </c:pt>
                <c:pt idx="19">
                  <c:v>0</c:v>
                </c:pt>
                <c:pt idx="20">
                  <c:v>2253</c:v>
                </c:pt>
                <c:pt idx="21">
                  <c:v>1040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1667</c:v>
                </c:pt>
                <c:pt idx="26">
                  <c:v>3000</c:v>
                </c:pt>
                <c:pt idx="27">
                  <c:v>1459</c:v>
                </c:pt>
                <c:pt idx="28">
                  <c:v>7210</c:v>
                </c:pt>
                <c:pt idx="29">
                  <c:v>1668</c:v>
                </c:pt>
                <c:pt idx="30">
                  <c:v>0</c:v>
                </c:pt>
                <c:pt idx="31">
                  <c:v>1213</c:v>
                </c:pt>
                <c:pt idx="32">
                  <c:v>2336</c:v>
                </c:pt>
                <c:pt idx="33">
                  <c:v>0</c:v>
                </c:pt>
                <c:pt idx="34">
                  <c:v>0</c:v>
                </c:pt>
                <c:pt idx="35">
                  <c:v>3440</c:v>
                </c:pt>
                <c:pt idx="36">
                  <c:v>2275</c:v>
                </c:pt>
                <c:pt idx="37">
                  <c:v>1644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1167</c:v>
                </c:pt>
                <c:pt idx="43">
                  <c:v>1591</c:v>
                </c:pt>
                <c:pt idx="44">
                  <c:v>2200</c:v>
                </c:pt>
                <c:pt idx="45">
                  <c:v>2250</c:v>
                </c:pt>
                <c:pt idx="46">
                  <c:v>2859</c:v>
                </c:pt>
                <c:pt idx="47">
                  <c:v>3796</c:v>
                </c:pt>
                <c:pt idx="48">
                  <c:v>0</c:v>
                </c:pt>
                <c:pt idx="49">
                  <c:v>3449</c:v>
                </c:pt>
                <c:pt idx="50">
                  <c:v>0</c:v>
                </c:pt>
                <c:pt idx="51">
                  <c:v>4595</c:v>
                </c:pt>
                <c:pt idx="52">
                  <c:v>2254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3066</c:v>
                </c:pt>
                <c:pt idx="57">
                  <c:v>1875</c:v>
                </c:pt>
                <c:pt idx="58">
                  <c:v>0</c:v>
                </c:pt>
                <c:pt idx="59">
                  <c:v>1774</c:v>
                </c:pt>
                <c:pt idx="60">
                  <c:v>0</c:v>
                </c:pt>
                <c:pt idx="61">
                  <c:v>4750</c:v>
                </c:pt>
                <c:pt idx="62">
                  <c:v>3022</c:v>
                </c:pt>
                <c:pt idx="63">
                  <c:v>4000</c:v>
                </c:pt>
                <c:pt idx="64">
                  <c:v>0</c:v>
                </c:pt>
                <c:pt idx="65">
                  <c:v>1881</c:v>
                </c:pt>
                <c:pt idx="66">
                  <c:v>0</c:v>
                </c:pt>
                <c:pt idx="67">
                  <c:v>2531</c:v>
                </c:pt>
                <c:pt idx="68">
                  <c:v>2118</c:v>
                </c:pt>
                <c:pt idx="69">
                  <c:v>0</c:v>
                </c:pt>
                <c:pt idx="70">
                  <c:v>4167</c:v>
                </c:pt>
                <c:pt idx="71">
                  <c:v>2900</c:v>
                </c:pt>
                <c:pt idx="72">
                  <c:v>5654</c:v>
                </c:pt>
                <c:pt idx="73">
                  <c:v>1820</c:v>
                </c:pt>
                <c:pt idx="74">
                  <c:v>0</c:v>
                </c:pt>
                <c:pt idx="75">
                  <c:v>0</c:v>
                </c:pt>
                <c:pt idx="76">
                  <c:v>2302</c:v>
                </c:pt>
                <c:pt idx="77">
                  <c:v>997</c:v>
                </c:pt>
                <c:pt idx="78">
                  <c:v>0</c:v>
                </c:pt>
                <c:pt idx="79">
                  <c:v>3541</c:v>
                </c:pt>
                <c:pt idx="80">
                  <c:v>3263</c:v>
                </c:pt>
                <c:pt idx="81">
                  <c:v>3806</c:v>
                </c:pt>
                <c:pt idx="82">
                  <c:v>1030</c:v>
                </c:pt>
                <c:pt idx="83">
                  <c:v>1126</c:v>
                </c:pt>
                <c:pt idx="84">
                  <c:v>3600</c:v>
                </c:pt>
                <c:pt idx="85">
                  <c:v>754</c:v>
                </c:pt>
                <c:pt idx="86">
                  <c:v>0</c:v>
                </c:pt>
                <c:pt idx="87">
                  <c:v>0</c:v>
                </c:pt>
                <c:pt idx="88">
                  <c:v>2283</c:v>
                </c:pt>
                <c:pt idx="89">
                  <c:v>2142</c:v>
                </c:pt>
                <c:pt idx="90">
                  <c:v>0</c:v>
                </c:pt>
                <c:pt idx="91">
                  <c:v>0</c:v>
                </c:pt>
                <c:pt idx="92">
                  <c:v>8980</c:v>
                </c:pt>
                <c:pt idx="93">
                  <c:v>0</c:v>
                </c:pt>
                <c:pt idx="94">
                  <c:v>2014</c:v>
                </c:pt>
                <c:pt idx="95">
                  <c:v>3850</c:v>
                </c:pt>
                <c:pt idx="96">
                  <c:v>1929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7750</c:v>
                </c:pt>
                <c:pt idx="101">
                  <c:v>0</c:v>
                </c:pt>
                <c:pt idx="102">
                  <c:v>3500</c:v>
                </c:pt>
                <c:pt idx="103">
                  <c:v>0</c:v>
                </c:pt>
                <c:pt idx="104">
                  <c:v>1430</c:v>
                </c:pt>
                <c:pt idx="105">
                  <c:v>2083</c:v>
                </c:pt>
                <c:pt idx="106">
                  <c:v>0</c:v>
                </c:pt>
                <c:pt idx="107">
                  <c:v>0</c:v>
                </c:pt>
                <c:pt idx="108">
                  <c:v>2034</c:v>
                </c:pt>
                <c:pt idx="109">
                  <c:v>0</c:v>
                </c:pt>
                <c:pt idx="110">
                  <c:v>4486</c:v>
                </c:pt>
                <c:pt idx="111">
                  <c:v>0</c:v>
                </c:pt>
                <c:pt idx="112">
                  <c:v>1425</c:v>
                </c:pt>
                <c:pt idx="113">
                  <c:v>1666</c:v>
                </c:pt>
                <c:pt idx="114">
                  <c:v>830</c:v>
                </c:pt>
                <c:pt idx="115">
                  <c:v>0</c:v>
                </c:pt>
                <c:pt idx="116">
                  <c:v>3750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5625</c:v>
                </c:pt>
                <c:pt idx="123">
                  <c:v>1041</c:v>
                </c:pt>
                <c:pt idx="124">
                  <c:v>0</c:v>
                </c:pt>
                <c:pt idx="125">
                  <c:v>1280</c:v>
                </c:pt>
                <c:pt idx="126">
                  <c:v>1447</c:v>
                </c:pt>
                <c:pt idx="127">
                  <c:v>0</c:v>
                </c:pt>
                <c:pt idx="128">
                  <c:v>0</c:v>
                </c:pt>
                <c:pt idx="129">
                  <c:v>3333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5625</c:v>
                </c:pt>
                <c:pt idx="134">
                  <c:v>736</c:v>
                </c:pt>
                <c:pt idx="135">
                  <c:v>1964</c:v>
                </c:pt>
                <c:pt idx="136">
                  <c:v>1619</c:v>
                </c:pt>
                <c:pt idx="137">
                  <c:v>11300</c:v>
                </c:pt>
                <c:pt idx="138">
                  <c:v>0</c:v>
                </c:pt>
                <c:pt idx="139">
                  <c:v>1451</c:v>
                </c:pt>
                <c:pt idx="140">
                  <c:v>7250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4750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2583</c:v>
                </c:pt>
                <c:pt idx="153">
                  <c:v>3750</c:v>
                </c:pt>
                <c:pt idx="154">
                  <c:v>0</c:v>
                </c:pt>
                <c:pt idx="155">
                  <c:v>2500</c:v>
                </c:pt>
                <c:pt idx="156">
                  <c:v>0</c:v>
                </c:pt>
                <c:pt idx="157">
                  <c:v>1083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2531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1250</c:v>
                </c:pt>
                <c:pt idx="166">
                  <c:v>0</c:v>
                </c:pt>
                <c:pt idx="167">
                  <c:v>0</c:v>
                </c:pt>
                <c:pt idx="168">
                  <c:v>3021</c:v>
                </c:pt>
                <c:pt idx="169">
                  <c:v>983</c:v>
                </c:pt>
                <c:pt idx="170">
                  <c:v>1800</c:v>
                </c:pt>
                <c:pt idx="171">
                  <c:v>1775</c:v>
                </c:pt>
                <c:pt idx="172">
                  <c:v>0</c:v>
                </c:pt>
                <c:pt idx="173">
                  <c:v>1717</c:v>
                </c:pt>
                <c:pt idx="174">
                  <c:v>2791</c:v>
                </c:pt>
                <c:pt idx="175">
                  <c:v>0</c:v>
                </c:pt>
                <c:pt idx="176">
                  <c:v>0</c:v>
                </c:pt>
                <c:pt idx="177">
                  <c:v>1695</c:v>
                </c:pt>
                <c:pt idx="178">
                  <c:v>0</c:v>
                </c:pt>
                <c:pt idx="179">
                  <c:v>2054</c:v>
                </c:pt>
                <c:pt idx="180">
                  <c:v>0</c:v>
                </c:pt>
                <c:pt idx="181">
                  <c:v>1779</c:v>
                </c:pt>
                <c:pt idx="182">
                  <c:v>1260</c:v>
                </c:pt>
                <c:pt idx="183">
                  <c:v>0</c:v>
                </c:pt>
                <c:pt idx="184">
                  <c:v>0</c:v>
                </c:pt>
                <c:pt idx="185">
                  <c:v>5000</c:v>
                </c:pt>
                <c:pt idx="186">
                  <c:v>1983</c:v>
                </c:pt>
                <c:pt idx="187">
                  <c:v>5701</c:v>
                </c:pt>
                <c:pt idx="188">
                  <c:v>1300</c:v>
                </c:pt>
                <c:pt idx="189">
                  <c:v>4417</c:v>
                </c:pt>
                <c:pt idx="190">
                  <c:v>4333</c:v>
                </c:pt>
                <c:pt idx="191">
                  <c:v>0</c:v>
                </c:pt>
                <c:pt idx="192">
                  <c:v>0</c:v>
                </c:pt>
                <c:pt idx="193">
                  <c:v>1843</c:v>
                </c:pt>
                <c:pt idx="194">
                  <c:v>1868</c:v>
                </c:pt>
                <c:pt idx="195">
                  <c:v>3890</c:v>
                </c:pt>
                <c:pt idx="196">
                  <c:v>0</c:v>
                </c:pt>
                <c:pt idx="197">
                  <c:v>2167</c:v>
                </c:pt>
                <c:pt idx="198">
                  <c:v>7101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2100</c:v>
                </c:pt>
                <c:pt idx="204">
                  <c:v>2209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3447</c:v>
                </c:pt>
                <c:pt idx="209">
                  <c:v>1387</c:v>
                </c:pt>
                <c:pt idx="210">
                  <c:v>1811</c:v>
                </c:pt>
                <c:pt idx="211">
                  <c:v>1560</c:v>
                </c:pt>
                <c:pt idx="212">
                  <c:v>0</c:v>
                </c:pt>
                <c:pt idx="213">
                  <c:v>0</c:v>
                </c:pt>
                <c:pt idx="214">
                  <c:v>1857</c:v>
                </c:pt>
                <c:pt idx="215">
                  <c:v>2223</c:v>
                </c:pt>
                <c:pt idx="216">
                  <c:v>0</c:v>
                </c:pt>
                <c:pt idx="217">
                  <c:v>1842</c:v>
                </c:pt>
                <c:pt idx="218">
                  <c:v>3274</c:v>
                </c:pt>
                <c:pt idx="219">
                  <c:v>1300</c:v>
                </c:pt>
                <c:pt idx="220">
                  <c:v>0</c:v>
                </c:pt>
                <c:pt idx="221">
                  <c:v>2426</c:v>
                </c:pt>
                <c:pt idx="222">
                  <c:v>800</c:v>
                </c:pt>
                <c:pt idx="223">
                  <c:v>986</c:v>
                </c:pt>
                <c:pt idx="224">
                  <c:v>1666</c:v>
                </c:pt>
                <c:pt idx="225">
                  <c:v>3053</c:v>
                </c:pt>
                <c:pt idx="226">
                  <c:v>1717</c:v>
                </c:pt>
                <c:pt idx="227">
                  <c:v>2000</c:v>
                </c:pt>
                <c:pt idx="228">
                  <c:v>0</c:v>
                </c:pt>
                <c:pt idx="229">
                  <c:v>0</c:v>
                </c:pt>
                <c:pt idx="230">
                  <c:v>2416</c:v>
                </c:pt>
                <c:pt idx="231">
                  <c:v>0</c:v>
                </c:pt>
                <c:pt idx="232">
                  <c:v>1560</c:v>
                </c:pt>
                <c:pt idx="233">
                  <c:v>3334</c:v>
                </c:pt>
                <c:pt idx="234">
                  <c:v>0</c:v>
                </c:pt>
                <c:pt idx="235">
                  <c:v>0</c:v>
                </c:pt>
                <c:pt idx="236">
                  <c:v>2541</c:v>
                </c:pt>
                <c:pt idx="237">
                  <c:v>2925</c:v>
                </c:pt>
                <c:pt idx="238">
                  <c:v>2934</c:v>
                </c:pt>
                <c:pt idx="239">
                  <c:v>0</c:v>
                </c:pt>
                <c:pt idx="240">
                  <c:v>1803</c:v>
                </c:pt>
                <c:pt idx="241">
                  <c:v>2500</c:v>
                </c:pt>
                <c:pt idx="242">
                  <c:v>1666</c:v>
                </c:pt>
                <c:pt idx="243">
                  <c:v>1863</c:v>
                </c:pt>
                <c:pt idx="244">
                  <c:v>0</c:v>
                </c:pt>
                <c:pt idx="245">
                  <c:v>0</c:v>
                </c:pt>
                <c:pt idx="246">
                  <c:v>2405</c:v>
                </c:pt>
                <c:pt idx="247">
                  <c:v>0</c:v>
                </c:pt>
                <c:pt idx="248">
                  <c:v>1640</c:v>
                </c:pt>
                <c:pt idx="249">
                  <c:v>0</c:v>
                </c:pt>
                <c:pt idx="250">
                  <c:v>0</c:v>
                </c:pt>
                <c:pt idx="251">
                  <c:v>2167</c:v>
                </c:pt>
                <c:pt idx="252">
                  <c:v>189</c:v>
                </c:pt>
                <c:pt idx="253">
                  <c:v>0</c:v>
                </c:pt>
                <c:pt idx="254">
                  <c:v>4983</c:v>
                </c:pt>
                <c:pt idx="255">
                  <c:v>0</c:v>
                </c:pt>
                <c:pt idx="256">
                  <c:v>2160</c:v>
                </c:pt>
                <c:pt idx="257">
                  <c:v>2451</c:v>
                </c:pt>
                <c:pt idx="258">
                  <c:v>0</c:v>
                </c:pt>
                <c:pt idx="259">
                  <c:v>1793</c:v>
                </c:pt>
                <c:pt idx="260">
                  <c:v>0</c:v>
                </c:pt>
                <c:pt idx="261">
                  <c:v>4600</c:v>
                </c:pt>
                <c:pt idx="262">
                  <c:v>0</c:v>
                </c:pt>
                <c:pt idx="263">
                  <c:v>1587</c:v>
                </c:pt>
                <c:pt idx="264">
                  <c:v>0</c:v>
                </c:pt>
                <c:pt idx="265">
                  <c:v>1229</c:v>
                </c:pt>
                <c:pt idx="266">
                  <c:v>0</c:v>
                </c:pt>
                <c:pt idx="267">
                  <c:v>2458</c:v>
                </c:pt>
                <c:pt idx="268">
                  <c:v>2168</c:v>
                </c:pt>
                <c:pt idx="269">
                  <c:v>6250</c:v>
                </c:pt>
                <c:pt idx="270">
                  <c:v>0</c:v>
                </c:pt>
                <c:pt idx="271">
                  <c:v>4167</c:v>
                </c:pt>
                <c:pt idx="272">
                  <c:v>2083</c:v>
                </c:pt>
                <c:pt idx="273">
                  <c:v>0</c:v>
                </c:pt>
                <c:pt idx="274">
                  <c:v>505</c:v>
                </c:pt>
                <c:pt idx="275">
                  <c:v>3167</c:v>
                </c:pt>
                <c:pt idx="276">
                  <c:v>0</c:v>
                </c:pt>
                <c:pt idx="277">
                  <c:v>1666</c:v>
                </c:pt>
                <c:pt idx="278">
                  <c:v>3167</c:v>
                </c:pt>
                <c:pt idx="279">
                  <c:v>0</c:v>
                </c:pt>
                <c:pt idx="280">
                  <c:v>3667</c:v>
                </c:pt>
                <c:pt idx="281">
                  <c:v>2333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5266</c:v>
                </c:pt>
                <c:pt idx="287">
                  <c:v>0</c:v>
                </c:pt>
                <c:pt idx="288">
                  <c:v>0</c:v>
                </c:pt>
                <c:pt idx="289">
                  <c:v>7873</c:v>
                </c:pt>
                <c:pt idx="290">
                  <c:v>1987</c:v>
                </c:pt>
                <c:pt idx="291">
                  <c:v>923</c:v>
                </c:pt>
                <c:pt idx="292">
                  <c:v>4996</c:v>
                </c:pt>
                <c:pt idx="293">
                  <c:v>0</c:v>
                </c:pt>
                <c:pt idx="294">
                  <c:v>0</c:v>
                </c:pt>
                <c:pt idx="295">
                  <c:v>4232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1600</c:v>
                </c:pt>
                <c:pt idx="300">
                  <c:v>2417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1625</c:v>
                </c:pt>
                <c:pt idx="305">
                  <c:v>1400</c:v>
                </c:pt>
                <c:pt idx="306">
                  <c:v>0</c:v>
                </c:pt>
                <c:pt idx="307">
                  <c:v>1459</c:v>
                </c:pt>
                <c:pt idx="308">
                  <c:v>1666</c:v>
                </c:pt>
                <c:pt idx="309">
                  <c:v>1800</c:v>
                </c:pt>
                <c:pt idx="310">
                  <c:v>0</c:v>
                </c:pt>
                <c:pt idx="311">
                  <c:v>0</c:v>
                </c:pt>
                <c:pt idx="312">
                  <c:v>20000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2400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2033</c:v>
                </c:pt>
                <c:pt idx="323">
                  <c:v>3237</c:v>
                </c:pt>
                <c:pt idx="324">
                  <c:v>0</c:v>
                </c:pt>
                <c:pt idx="325">
                  <c:v>0</c:v>
                </c:pt>
                <c:pt idx="326">
                  <c:v>20000</c:v>
                </c:pt>
                <c:pt idx="327">
                  <c:v>2773</c:v>
                </c:pt>
                <c:pt idx="328">
                  <c:v>1417</c:v>
                </c:pt>
                <c:pt idx="329">
                  <c:v>0</c:v>
                </c:pt>
                <c:pt idx="330">
                  <c:v>1719</c:v>
                </c:pt>
                <c:pt idx="331">
                  <c:v>0</c:v>
                </c:pt>
                <c:pt idx="332">
                  <c:v>4300</c:v>
                </c:pt>
                <c:pt idx="333">
                  <c:v>0</c:v>
                </c:pt>
                <c:pt idx="334">
                  <c:v>0</c:v>
                </c:pt>
                <c:pt idx="335">
                  <c:v>16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2340</c:v>
                </c:pt>
                <c:pt idx="340">
                  <c:v>0</c:v>
                </c:pt>
                <c:pt idx="341">
                  <c:v>1851</c:v>
                </c:pt>
                <c:pt idx="342">
                  <c:v>0</c:v>
                </c:pt>
                <c:pt idx="343">
                  <c:v>0</c:v>
                </c:pt>
                <c:pt idx="344">
                  <c:v>5064</c:v>
                </c:pt>
                <c:pt idx="345">
                  <c:v>1833</c:v>
                </c:pt>
                <c:pt idx="346">
                  <c:v>1993</c:v>
                </c:pt>
                <c:pt idx="347">
                  <c:v>0</c:v>
                </c:pt>
                <c:pt idx="348">
                  <c:v>1210</c:v>
                </c:pt>
                <c:pt idx="349">
                  <c:v>0</c:v>
                </c:pt>
                <c:pt idx="350">
                  <c:v>1710</c:v>
                </c:pt>
                <c:pt idx="351">
                  <c:v>1255</c:v>
                </c:pt>
                <c:pt idx="352">
                  <c:v>1733</c:v>
                </c:pt>
                <c:pt idx="353">
                  <c:v>2466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2569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2188</c:v>
                </c:pt>
                <c:pt idx="362">
                  <c:v>0</c:v>
                </c:pt>
                <c:pt idx="363">
                  <c:v>0</c:v>
                </c:pt>
                <c:pt idx="364">
                  <c:v>1664</c:v>
                </c:pt>
                <c:pt idx="365">
                  <c:v>2451</c:v>
                </c:pt>
                <c:pt idx="366">
                  <c:v>2079</c:v>
                </c:pt>
                <c:pt idx="367">
                  <c:v>1500</c:v>
                </c:pt>
                <c:pt idx="368">
                  <c:v>0</c:v>
                </c:pt>
                <c:pt idx="369">
                  <c:v>4648</c:v>
                </c:pt>
                <c:pt idx="370">
                  <c:v>1014</c:v>
                </c:pt>
                <c:pt idx="371">
                  <c:v>1750</c:v>
                </c:pt>
                <c:pt idx="372">
                  <c:v>2250</c:v>
                </c:pt>
                <c:pt idx="373">
                  <c:v>0</c:v>
                </c:pt>
                <c:pt idx="374">
                  <c:v>0</c:v>
                </c:pt>
                <c:pt idx="375">
                  <c:v>3150</c:v>
                </c:pt>
                <c:pt idx="376">
                  <c:v>0</c:v>
                </c:pt>
                <c:pt idx="377">
                  <c:v>0</c:v>
                </c:pt>
                <c:pt idx="378">
                  <c:v>2436</c:v>
                </c:pt>
                <c:pt idx="379">
                  <c:v>0</c:v>
                </c:pt>
                <c:pt idx="380">
                  <c:v>0</c:v>
                </c:pt>
                <c:pt idx="381">
                  <c:v>2083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2157</c:v>
                </c:pt>
                <c:pt idx="386">
                  <c:v>913</c:v>
                </c:pt>
                <c:pt idx="387">
                  <c:v>1700</c:v>
                </c:pt>
                <c:pt idx="388">
                  <c:v>0</c:v>
                </c:pt>
                <c:pt idx="389">
                  <c:v>4416</c:v>
                </c:pt>
                <c:pt idx="390">
                  <c:v>3683</c:v>
                </c:pt>
                <c:pt idx="391">
                  <c:v>0</c:v>
                </c:pt>
                <c:pt idx="392">
                  <c:v>5624</c:v>
                </c:pt>
                <c:pt idx="393">
                  <c:v>1483</c:v>
                </c:pt>
                <c:pt idx="394">
                  <c:v>4416</c:v>
                </c:pt>
                <c:pt idx="395">
                  <c:v>3013</c:v>
                </c:pt>
                <c:pt idx="396">
                  <c:v>0</c:v>
                </c:pt>
                <c:pt idx="397">
                  <c:v>1287</c:v>
                </c:pt>
                <c:pt idx="398">
                  <c:v>2004</c:v>
                </c:pt>
                <c:pt idx="399">
                  <c:v>2035</c:v>
                </c:pt>
                <c:pt idx="400">
                  <c:v>6666</c:v>
                </c:pt>
                <c:pt idx="401">
                  <c:v>3666</c:v>
                </c:pt>
                <c:pt idx="402">
                  <c:v>3428</c:v>
                </c:pt>
                <c:pt idx="403">
                  <c:v>1632</c:v>
                </c:pt>
                <c:pt idx="404">
                  <c:v>1915</c:v>
                </c:pt>
                <c:pt idx="405">
                  <c:v>0</c:v>
                </c:pt>
                <c:pt idx="406">
                  <c:v>1742</c:v>
                </c:pt>
                <c:pt idx="407">
                  <c:v>0</c:v>
                </c:pt>
                <c:pt idx="408">
                  <c:v>1424</c:v>
                </c:pt>
                <c:pt idx="409">
                  <c:v>7166</c:v>
                </c:pt>
                <c:pt idx="410">
                  <c:v>0</c:v>
                </c:pt>
                <c:pt idx="411">
                  <c:v>0</c:v>
                </c:pt>
                <c:pt idx="412">
                  <c:v>1430</c:v>
                </c:pt>
                <c:pt idx="413">
                  <c:v>1302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3906</c:v>
                </c:pt>
                <c:pt idx="419">
                  <c:v>0</c:v>
                </c:pt>
                <c:pt idx="420">
                  <c:v>536</c:v>
                </c:pt>
                <c:pt idx="421">
                  <c:v>0</c:v>
                </c:pt>
                <c:pt idx="422">
                  <c:v>2845</c:v>
                </c:pt>
                <c:pt idx="423">
                  <c:v>0</c:v>
                </c:pt>
                <c:pt idx="424">
                  <c:v>2524</c:v>
                </c:pt>
                <c:pt idx="425">
                  <c:v>1950</c:v>
                </c:pt>
                <c:pt idx="426">
                  <c:v>0</c:v>
                </c:pt>
                <c:pt idx="427">
                  <c:v>1783</c:v>
                </c:pt>
                <c:pt idx="428">
                  <c:v>0</c:v>
                </c:pt>
                <c:pt idx="429">
                  <c:v>2016</c:v>
                </c:pt>
                <c:pt idx="430">
                  <c:v>3250</c:v>
                </c:pt>
                <c:pt idx="431">
                  <c:v>2333</c:v>
                </c:pt>
                <c:pt idx="432">
                  <c:v>4266</c:v>
                </c:pt>
                <c:pt idx="433">
                  <c:v>1032</c:v>
                </c:pt>
                <c:pt idx="434">
                  <c:v>0</c:v>
                </c:pt>
                <c:pt idx="435">
                  <c:v>2669</c:v>
                </c:pt>
                <c:pt idx="436">
                  <c:v>2306</c:v>
                </c:pt>
                <c:pt idx="437">
                  <c:v>242</c:v>
                </c:pt>
                <c:pt idx="438">
                  <c:v>0</c:v>
                </c:pt>
                <c:pt idx="439">
                  <c:v>2054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2500</c:v>
                </c:pt>
                <c:pt idx="444">
                  <c:v>0</c:v>
                </c:pt>
                <c:pt idx="445">
                  <c:v>2064</c:v>
                </c:pt>
                <c:pt idx="446">
                  <c:v>1750</c:v>
                </c:pt>
                <c:pt idx="447">
                  <c:v>0</c:v>
                </c:pt>
                <c:pt idx="448">
                  <c:v>1625</c:v>
                </c:pt>
                <c:pt idx="449">
                  <c:v>0</c:v>
                </c:pt>
                <c:pt idx="450">
                  <c:v>461</c:v>
                </c:pt>
                <c:pt idx="451">
                  <c:v>2739</c:v>
                </c:pt>
                <c:pt idx="452">
                  <c:v>2232</c:v>
                </c:pt>
                <c:pt idx="453">
                  <c:v>0</c:v>
                </c:pt>
                <c:pt idx="454">
                  <c:v>33837</c:v>
                </c:pt>
                <c:pt idx="455">
                  <c:v>0</c:v>
                </c:pt>
                <c:pt idx="456">
                  <c:v>1917</c:v>
                </c:pt>
                <c:pt idx="457">
                  <c:v>3000</c:v>
                </c:pt>
                <c:pt idx="458">
                  <c:v>1522</c:v>
                </c:pt>
                <c:pt idx="459">
                  <c:v>0</c:v>
                </c:pt>
                <c:pt idx="460">
                  <c:v>0</c:v>
                </c:pt>
                <c:pt idx="461">
                  <c:v>3416</c:v>
                </c:pt>
                <c:pt idx="462">
                  <c:v>0</c:v>
                </c:pt>
                <c:pt idx="463">
                  <c:v>3300</c:v>
                </c:pt>
                <c:pt idx="464">
                  <c:v>0</c:v>
                </c:pt>
                <c:pt idx="465">
                  <c:v>0</c:v>
                </c:pt>
                <c:pt idx="466">
                  <c:v>1000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4301</c:v>
                </c:pt>
                <c:pt idx="471">
                  <c:v>0</c:v>
                </c:pt>
                <c:pt idx="472">
                  <c:v>2500</c:v>
                </c:pt>
                <c:pt idx="473">
                  <c:v>1411</c:v>
                </c:pt>
                <c:pt idx="474">
                  <c:v>1950</c:v>
                </c:pt>
                <c:pt idx="475">
                  <c:v>0</c:v>
                </c:pt>
                <c:pt idx="476">
                  <c:v>0</c:v>
                </c:pt>
                <c:pt idx="477">
                  <c:v>240</c:v>
                </c:pt>
                <c:pt idx="478">
                  <c:v>0</c:v>
                </c:pt>
                <c:pt idx="479">
                  <c:v>0</c:v>
                </c:pt>
              </c:numCache>
            </c:numRef>
          </c:xVal>
          <c:yVal>
            <c:numRef>
              <c:f>'3.NumericalDataAnalysis'!$I$2:$I$481</c:f>
              <c:numCache>
                <c:formatCode>General</c:formatCode>
                <c:ptCount val="480"/>
                <c:pt idx="0">
                  <c:v>128</c:v>
                </c:pt>
                <c:pt idx="1">
                  <c:v>66</c:v>
                </c:pt>
                <c:pt idx="2">
                  <c:v>120</c:v>
                </c:pt>
                <c:pt idx="3">
                  <c:v>141</c:v>
                </c:pt>
                <c:pt idx="4">
                  <c:v>267</c:v>
                </c:pt>
                <c:pt idx="5">
                  <c:v>95</c:v>
                </c:pt>
                <c:pt idx="6">
                  <c:v>158</c:v>
                </c:pt>
                <c:pt idx="7">
                  <c:v>168</c:v>
                </c:pt>
                <c:pt idx="8">
                  <c:v>349</c:v>
                </c:pt>
                <c:pt idx="9">
                  <c:v>70</c:v>
                </c:pt>
                <c:pt idx="10">
                  <c:v>200</c:v>
                </c:pt>
                <c:pt idx="11">
                  <c:v>114</c:v>
                </c:pt>
                <c:pt idx="12">
                  <c:v>17</c:v>
                </c:pt>
                <c:pt idx="13">
                  <c:v>125</c:v>
                </c:pt>
                <c:pt idx="14">
                  <c:v>76</c:v>
                </c:pt>
                <c:pt idx="15">
                  <c:v>133</c:v>
                </c:pt>
                <c:pt idx="16">
                  <c:v>104</c:v>
                </c:pt>
                <c:pt idx="17">
                  <c:v>315</c:v>
                </c:pt>
                <c:pt idx="18">
                  <c:v>116</c:v>
                </c:pt>
                <c:pt idx="19">
                  <c:v>191</c:v>
                </c:pt>
                <c:pt idx="20">
                  <c:v>122</c:v>
                </c:pt>
                <c:pt idx="21">
                  <c:v>110</c:v>
                </c:pt>
                <c:pt idx="22">
                  <c:v>35</c:v>
                </c:pt>
                <c:pt idx="23">
                  <c:v>74</c:v>
                </c:pt>
                <c:pt idx="24">
                  <c:v>106</c:v>
                </c:pt>
                <c:pt idx="25">
                  <c:v>114</c:v>
                </c:pt>
                <c:pt idx="26">
                  <c:v>320</c:v>
                </c:pt>
                <c:pt idx="27">
                  <c:v>144</c:v>
                </c:pt>
                <c:pt idx="28">
                  <c:v>184</c:v>
                </c:pt>
                <c:pt idx="29">
                  <c:v>110</c:v>
                </c:pt>
                <c:pt idx="30">
                  <c:v>80</c:v>
                </c:pt>
                <c:pt idx="31">
                  <c:v>47</c:v>
                </c:pt>
                <c:pt idx="32">
                  <c:v>134</c:v>
                </c:pt>
                <c:pt idx="33">
                  <c:v>44</c:v>
                </c:pt>
                <c:pt idx="34">
                  <c:v>144</c:v>
                </c:pt>
                <c:pt idx="35">
                  <c:v>120</c:v>
                </c:pt>
                <c:pt idx="36">
                  <c:v>144</c:v>
                </c:pt>
                <c:pt idx="37">
                  <c:v>100</c:v>
                </c:pt>
                <c:pt idx="38">
                  <c:v>120</c:v>
                </c:pt>
                <c:pt idx="39">
                  <c:v>112</c:v>
                </c:pt>
                <c:pt idx="40">
                  <c:v>134</c:v>
                </c:pt>
                <c:pt idx="41">
                  <c:v>286</c:v>
                </c:pt>
                <c:pt idx="42">
                  <c:v>97</c:v>
                </c:pt>
                <c:pt idx="43">
                  <c:v>96</c:v>
                </c:pt>
                <c:pt idx="44">
                  <c:v>135</c:v>
                </c:pt>
                <c:pt idx="45">
                  <c:v>180</c:v>
                </c:pt>
                <c:pt idx="46">
                  <c:v>144</c:v>
                </c:pt>
                <c:pt idx="47">
                  <c:v>120</c:v>
                </c:pt>
                <c:pt idx="48">
                  <c:v>99</c:v>
                </c:pt>
                <c:pt idx="49">
                  <c:v>165</c:v>
                </c:pt>
                <c:pt idx="50">
                  <c:v>116</c:v>
                </c:pt>
                <c:pt idx="51">
                  <c:v>258</c:v>
                </c:pt>
                <c:pt idx="52">
                  <c:v>126</c:v>
                </c:pt>
                <c:pt idx="53">
                  <c:v>312</c:v>
                </c:pt>
                <c:pt idx="54">
                  <c:v>125</c:v>
                </c:pt>
                <c:pt idx="55">
                  <c:v>136</c:v>
                </c:pt>
                <c:pt idx="56">
                  <c:v>172</c:v>
                </c:pt>
                <c:pt idx="57">
                  <c:v>97</c:v>
                </c:pt>
                <c:pt idx="58">
                  <c:v>81</c:v>
                </c:pt>
                <c:pt idx="59">
                  <c:v>187</c:v>
                </c:pt>
                <c:pt idx="60">
                  <c:v>113</c:v>
                </c:pt>
                <c:pt idx="61">
                  <c:v>176</c:v>
                </c:pt>
                <c:pt idx="62">
                  <c:v>110</c:v>
                </c:pt>
                <c:pt idx="63">
                  <c:v>180</c:v>
                </c:pt>
                <c:pt idx="64">
                  <c:v>111</c:v>
                </c:pt>
                <c:pt idx="65">
                  <c:v>167</c:v>
                </c:pt>
                <c:pt idx="66">
                  <c:v>50</c:v>
                </c:pt>
                <c:pt idx="67">
                  <c:v>136</c:v>
                </c:pt>
                <c:pt idx="68">
                  <c:v>104</c:v>
                </c:pt>
                <c:pt idx="69">
                  <c:v>210</c:v>
                </c:pt>
                <c:pt idx="70">
                  <c:v>175</c:v>
                </c:pt>
                <c:pt idx="71">
                  <c:v>131</c:v>
                </c:pt>
                <c:pt idx="72">
                  <c:v>188</c:v>
                </c:pt>
                <c:pt idx="73">
                  <c:v>81</c:v>
                </c:pt>
                <c:pt idx="74">
                  <c:v>122</c:v>
                </c:pt>
                <c:pt idx="75">
                  <c:v>25</c:v>
                </c:pt>
                <c:pt idx="76">
                  <c:v>137</c:v>
                </c:pt>
                <c:pt idx="77">
                  <c:v>50</c:v>
                </c:pt>
                <c:pt idx="78">
                  <c:v>115</c:v>
                </c:pt>
                <c:pt idx="79">
                  <c:v>131</c:v>
                </c:pt>
                <c:pt idx="80">
                  <c:v>133</c:v>
                </c:pt>
                <c:pt idx="81">
                  <c:v>151</c:v>
                </c:pt>
                <c:pt idx="82">
                  <c:v>100</c:v>
                </c:pt>
                <c:pt idx="83">
                  <c:v>225</c:v>
                </c:pt>
                <c:pt idx="84">
                  <c:v>216</c:v>
                </c:pt>
                <c:pt idx="85">
                  <c:v>94</c:v>
                </c:pt>
                <c:pt idx="86">
                  <c:v>136</c:v>
                </c:pt>
                <c:pt idx="87">
                  <c:v>185</c:v>
                </c:pt>
                <c:pt idx="88">
                  <c:v>154</c:v>
                </c:pt>
                <c:pt idx="89">
                  <c:v>175</c:v>
                </c:pt>
                <c:pt idx="90">
                  <c:v>259</c:v>
                </c:pt>
                <c:pt idx="91">
                  <c:v>44</c:v>
                </c:pt>
                <c:pt idx="92">
                  <c:v>137</c:v>
                </c:pt>
                <c:pt idx="93">
                  <c:v>81</c:v>
                </c:pt>
                <c:pt idx="94">
                  <c:v>194</c:v>
                </c:pt>
                <c:pt idx="95">
                  <c:v>160</c:v>
                </c:pt>
                <c:pt idx="96">
                  <c:v>74</c:v>
                </c:pt>
                <c:pt idx="97">
                  <c:v>70</c:v>
                </c:pt>
                <c:pt idx="98">
                  <c:v>25</c:v>
                </c:pt>
                <c:pt idx="99">
                  <c:v>102</c:v>
                </c:pt>
                <c:pt idx="100">
                  <c:v>290</c:v>
                </c:pt>
                <c:pt idx="101">
                  <c:v>84</c:v>
                </c:pt>
                <c:pt idx="102">
                  <c:v>88</c:v>
                </c:pt>
                <c:pt idx="103">
                  <c:v>242</c:v>
                </c:pt>
                <c:pt idx="104">
                  <c:v>129</c:v>
                </c:pt>
                <c:pt idx="105">
                  <c:v>185</c:v>
                </c:pt>
                <c:pt idx="106">
                  <c:v>168</c:v>
                </c:pt>
                <c:pt idx="107">
                  <c:v>175</c:v>
                </c:pt>
                <c:pt idx="108">
                  <c:v>122</c:v>
                </c:pt>
                <c:pt idx="109">
                  <c:v>187</c:v>
                </c:pt>
                <c:pt idx="110">
                  <c:v>100</c:v>
                </c:pt>
                <c:pt idx="111">
                  <c:v>70</c:v>
                </c:pt>
                <c:pt idx="112">
                  <c:v>30</c:v>
                </c:pt>
                <c:pt idx="113">
                  <c:v>225</c:v>
                </c:pt>
                <c:pt idx="114">
                  <c:v>125</c:v>
                </c:pt>
                <c:pt idx="115">
                  <c:v>118</c:v>
                </c:pt>
                <c:pt idx="116">
                  <c:v>152</c:v>
                </c:pt>
                <c:pt idx="117">
                  <c:v>244</c:v>
                </c:pt>
                <c:pt idx="118">
                  <c:v>113</c:v>
                </c:pt>
                <c:pt idx="119">
                  <c:v>50</c:v>
                </c:pt>
                <c:pt idx="120">
                  <c:v>600</c:v>
                </c:pt>
                <c:pt idx="121">
                  <c:v>187</c:v>
                </c:pt>
                <c:pt idx="122">
                  <c:v>255</c:v>
                </c:pt>
                <c:pt idx="123">
                  <c:v>98</c:v>
                </c:pt>
                <c:pt idx="124">
                  <c:v>275</c:v>
                </c:pt>
                <c:pt idx="125">
                  <c:v>121</c:v>
                </c:pt>
                <c:pt idx="126">
                  <c:v>158</c:v>
                </c:pt>
                <c:pt idx="127">
                  <c:v>75</c:v>
                </c:pt>
                <c:pt idx="128">
                  <c:v>112</c:v>
                </c:pt>
                <c:pt idx="129">
                  <c:v>129</c:v>
                </c:pt>
                <c:pt idx="130">
                  <c:v>63</c:v>
                </c:pt>
                <c:pt idx="131">
                  <c:v>200</c:v>
                </c:pt>
                <c:pt idx="132">
                  <c:v>81</c:v>
                </c:pt>
                <c:pt idx="133">
                  <c:v>187</c:v>
                </c:pt>
                <c:pt idx="134">
                  <c:v>87</c:v>
                </c:pt>
                <c:pt idx="135">
                  <c:v>116</c:v>
                </c:pt>
                <c:pt idx="136">
                  <c:v>101</c:v>
                </c:pt>
                <c:pt idx="137">
                  <c:v>495</c:v>
                </c:pt>
                <c:pt idx="138">
                  <c:v>116</c:v>
                </c:pt>
                <c:pt idx="139">
                  <c:v>102</c:v>
                </c:pt>
                <c:pt idx="140">
                  <c:v>180</c:v>
                </c:pt>
                <c:pt idx="141">
                  <c:v>73</c:v>
                </c:pt>
                <c:pt idx="142">
                  <c:v>260</c:v>
                </c:pt>
                <c:pt idx="143">
                  <c:v>108</c:v>
                </c:pt>
                <c:pt idx="144">
                  <c:v>120</c:v>
                </c:pt>
                <c:pt idx="145">
                  <c:v>66</c:v>
                </c:pt>
                <c:pt idx="146">
                  <c:v>188</c:v>
                </c:pt>
                <c:pt idx="147">
                  <c:v>48</c:v>
                </c:pt>
                <c:pt idx="148">
                  <c:v>164</c:v>
                </c:pt>
                <c:pt idx="149">
                  <c:v>160</c:v>
                </c:pt>
                <c:pt idx="150">
                  <c:v>76</c:v>
                </c:pt>
                <c:pt idx="151">
                  <c:v>120</c:v>
                </c:pt>
                <c:pt idx="152">
                  <c:v>170</c:v>
                </c:pt>
                <c:pt idx="153">
                  <c:v>187</c:v>
                </c:pt>
                <c:pt idx="154">
                  <c:v>83</c:v>
                </c:pt>
                <c:pt idx="155">
                  <c:v>90</c:v>
                </c:pt>
                <c:pt idx="156">
                  <c:v>166</c:v>
                </c:pt>
                <c:pt idx="157">
                  <c:v>135</c:v>
                </c:pt>
                <c:pt idx="158">
                  <c:v>124</c:v>
                </c:pt>
                <c:pt idx="159">
                  <c:v>120</c:v>
                </c:pt>
                <c:pt idx="160">
                  <c:v>80</c:v>
                </c:pt>
                <c:pt idx="161">
                  <c:v>55</c:v>
                </c:pt>
                <c:pt idx="162">
                  <c:v>59</c:v>
                </c:pt>
                <c:pt idx="163">
                  <c:v>127</c:v>
                </c:pt>
                <c:pt idx="164">
                  <c:v>214</c:v>
                </c:pt>
                <c:pt idx="165">
                  <c:v>128</c:v>
                </c:pt>
                <c:pt idx="166">
                  <c:v>240</c:v>
                </c:pt>
                <c:pt idx="167">
                  <c:v>130</c:v>
                </c:pt>
                <c:pt idx="168">
                  <c:v>137</c:v>
                </c:pt>
                <c:pt idx="169">
                  <c:v>100</c:v>
                </c:pt>
                <c:pt idx="170">
                  <c:v>135</c:v>
                </c:pt>
                <c:pt idx="171">
                  <c:v>131</c:v>
                </c:pt>
                <c:pt idx="172">
                  <c:v>60</c:v>
                </c:pt>
                <c:pt idx="173">
                  <c:v>116</c:v>
                </c:pt>
                <c:pt idx="174">
                  <c:v>144</c:v>
                </c:pt>
                <c:pt idx="175">
                  <c:v>128</c:v>
                </c:pt>
                <c:pt idx="176">
                  <c:v>170</c:v>
                </c:pt>
                <c:pt idx="177">
                  <c:v>210</c:v>
                </c:pt>
                <c:pt idx="178">
                  <c:v>200</c:v>
                </c:pt>
                <c:pt idx="179">
                  <c:v>104</c:v>
                </c:pt>
                <c:pt idx="180">
                  <c:v>280</c:v>
                </c:pt>
                <c:pt idx="181">
                  <c:v>140</c:v>
                </c:pt>
                <c:pt idx="182">
                  <c:v>170</c:v>
                </c:pt>
                <c:pt idx="183">
                  <c:v>112</c:v>
                </c:pt>
                <c:pt idx="184">
                  <c:v>96</c:v>
                </c:pt>
                <c:pt idx="185">
                  <c:v>120</c:v>
                </c:pt>
                <c:pt idx="186">
                  <c:v>140</c:v>
                </c:pt>
                <c:pt idx="187">
                  <c:v>155</c:v>
                </c:pt>
                <c:pt idx="188">
                  <c:v>108</c:v>
                </c:pt>
                <c:pt idx="189">
                  <c:v>123</c:v>
                </c:pt>
                <c:pt idx="190">
                  <c:v>120</c:v>
                </c:pt>
                <c:pt idx="191">
                  <c:v>112</c:v>
                </c:pt>
                <c:pt idx="192">
                  <c:v>137</c:v>
                </c:pt>
                <c:pt idx="193">
                  <c:v>123</c:v>
                </c:pt>
                <c:pt idx="194">
                  <c:v>90</c:v>
                </c:pt>
                <c:pt idx="195">
                  <c:v>201</c:v>
                </c:pt>
                <c:pt idx="196">
                  <c:v>138</c:v>
                </c:pt>
                <c:pt idx="197">
                  <c:v>104</c:v>
                </c:pt>
                <c:pt idx="198">
                  <c:v>279</c:v>
                </c:pt>
                <c:pt idx="199">
                  <c:v>192</c:v>
                </c:pt>
                <c:pt idx="200">
                  <c:v>255</c:v>
                </c:pt>
                <c:pt idx="201">
                  <c:v>115</c:v>
                </c:pt>
                <c:pt idx="202">
                  <c:v>94</c:v>
                </c:pt>
                <c:pt idx="203">
                  <c:v>304</c:v>
                </c:pt>
                <c:pt idx="204">
                  <c:v>134</c:v>
                </c:pt>
                <c:pt idx="205">
                  <c:v>155</c:v>
                </c:pt>
                <c:pt idx="206">
                  <c:v>120</c:v>
                </c:pt>
                <c:pt idx="207">
                  <c:v>128</c:v>
                </c:pt>
                <c:pt idx="208">
                  <c:v>151</c:v>
                </c:pt>
                <c:pt idx="209">
                  <c:v>150</c:v>
                </c:pt>
                <c:pt idx="210">
                  <c:v>160</c:v>
                </c:pt>
                <c:pt idx="211">
                  <c:v>90</c:v>
                </c:pt>
                <c:pt idx="212">
                  <c:v>30</c:v>
                </c:pt>
                <c:pt idx="213">
                  <c:v>136</c:v>
                </c:pt>
                <c:pt idx="214">
                  <c:v>126</c:v>
                </c:pt>
                <c:pt idx="215">
                  <c:v>150</c:v>
                </c:pt>
                <c:pt idx="216">
                  <c:v>90</c:v>
                </c:pt>
                <c:pt idx="217">
                  <c:v>115</c:v>
                </c:pt>
                <c:pt idx="218">
                  <c:v>207</c:v>
                </c:pt>
                <c:pt idx="219">
                  <c:v>80</c:v>
                </c:pt>
                <c:pt idx="220">
                  <c:v>436</c:v>
                </c:pt>
                <c:pt idx="221">
                  <c:v>158</c:v>
                </c:pt>
                <c:pt idx="222">
                  <c:v>112</c:v>
                </c:pt>
                <c:pt idx="223">
                  <c:v>78</c:v>
                </c:pt>
                <c:pt idx="224">
                  <c:v>54</c:v>
                </c:pt>
                <c:pt idx="225">
                  <c:v>89</c:v>
                </c:pt>
                <c:pt idx="226">
                  <c:v>99</c:v>
                </c:pt>
                <c:pt idx="227">
                  <c:v>120</c:v>
                </c:pt>
                <c:pt idx="228">
                  <c:v>115</c:v>
                </c:pt>
                <c:pt idx="229">
                  <c:v>187</c:v>
                </c:pt>
                <c:pt idx="230">
                  <c:v>139</c:v>
                </c:pt>
                <c:pt idx="231">
                  <c:v>127</c:v>
                </c:pt>
                <c:pt idx="232">
                  <c:v>134</c:v>
                </c:pt>
                <c:pt idx="233">
                  <c:v>172</c:v>
                </c:pt>
                <c:pt idx="234">
                  <c:v>200</c:v>
                </c:pt>
                <c:pt idx="235">
                  <c:v>135</c:v>
                </c:pt>
                <c:pt idx="236">
                  <c:v>151</c:v>
                </c:pt>
                <c:pt idx="237">
                  <c:v>113</c:v>
                </c:pt>
                <c:pt idx="238">
                  <c:v>93</c:v>
                </c:pt>
                <c:pt idx="239">
                  <c:v>132</c:v>
                </c:pt>
                <c:pt idx="240">
                  <c:v>96</c:v>
                </c:pt>
                <c:pt idx="241">
                  <c:v>140</c:v>
                </c:pt>
                <c:pt idx="242">
                  <c:v>135</c:v>
                </c:pt>
                <c:pt idx="243">
                  <c:v>104</c:v>
                </c:pt>
                <c:pt idx="244">
                  <c:v>480</c:v>
                </c:pt>
                <c:pt idx="245">
                  <c:v>84</c:v>
                </c:pt>
                <c:pt idx="246">
                  <c:v>111</c:v>
                </c:pt>
                <c:pt idx="247">
                  <c:v>56</c:v>
                </c:pt>
                <c:pt idx="248">
                  <c:v>111</c:v>
                </c:pt>
                <c:pt idx="249">
                  <c:v>120</c:v>
                </c:pt>
                <c:pt idx="250">
                  <c:v>155</c:v>
                </c:pt>
                <c:pt idx="251">
                  <c:v>115</c:v>
                </c:pt>
                <c:pt idx="252">
                  <c:v>124</c:v>
                </c:pt>
                <c:pt idx="253">
                  <c:v>300</c:v>
                </c:pt>
                <c:pt idx="254">
                  <c:v>376</c:v>
                </c:pt>
                <c:pt idx="255">
                  <c:v>130</c:v>
                </c:pt>
                <c:pt idx="256">
                  <c:v>184</c:v>
                </c:pt>
                <c:pt idx="257">
                  <c:v>110</c:v>
                </c:pt>
                <c:pt idx="258">
                  <c:v>67</c:v>
                </c:pt>
                <c:pt idx="259">
                  <c:v>117</c:v>
                </c:pt>
                <c:pt idx="260">
                  <c:v>98</c:v>
                </c:pt>
                <c:pt idx="261">
                  <c:v>176</c:v>
                </c:pt>
                <c:pt idx="262">
                  <c:v>71</c:v>
                </c:pt>
                <c:pt idx="263">
                  <c:v>173</c:v>
                </c:pt>
                <c:pt idx="264">
                  <c:v>46</c:v>
                </c:pt>
                <c:pt idx="265">
                  <c:v>158</c:v>
                </c:pt>
                <c:pt idx="266">
                  <c:v>74</c:v>
                </c:pt>
                <c:pt idx="267">
                  <c:v>160</c:v>
                </c:pt>
                <c:pt idx="268">
                  <c:v>126</c:v>
                </c:pt>
                <c:pt idx="269">
                  <c:v>187</c:v>
                </c:pt>
                <c:pt idx="270">
                  <c:v>228</c:v>
                </c:pt>
                <c:pt idx="271">
                  <c:v>308</c:v>
                </c:pt>
                <c:pt idx="272">
                  <c:v>95</c:v>
                </c:pt>
                <c:pt idx="273">
                  <c:v>105</c:v>
                </c:pt>
                <c:pt idx="274">
                  <c:v>130</c:v>
                </c:pt>
                <c:pt idx="275">
                  <c:v>165</c:v>
                </c:pt>
                <c:pt idx="276">
                  <c:v>67</c:v>
                </c:pt>
                <c:pt idx="277">
                  <c:v>100</c:v>
                </c:pt>
                <c:pt idx="278">
                  <c:v>200</c:v>
                </c:pt>
                <c:pt idx="279">
                  <c:v>81</c:v>
                </c:pt>
                <c:pt idx="280">
                  <c:v>236</c:v>
                </c:pt>
                <c:pt idx="281">
                  <c:v>130</c:v>
                </c:pt>
                <c:pt idx="282">
                  <c:v>141</c:v>
                </c:pt>
                <c:pt idx="283">
                  <c:v>133</c:v>
                </c:pt>
                <c:pt idx="284">
                  <c:v>96</c:v>
                </c:pt>
                <c:pt idx="285">
                  <c:v>175</c:v>
                </c:pt>
                <c:pt idx="286">
                  <c:v>570</c:v>
                </c:pt>
                <c:pt idx="287">
                  <c:v>55</c:v>
                </c:pt>
                <c:pt idx="288">
                  <c:v>155</c:v>
                </c:pt>
                <c:pt idx="289">
                  <c:v>380</c:v>
                </c:pt>
                <c:pt idx="290">
                  <c:v>111</c:v>
                </c:pt>
                <c:pt idx="291">
                  <c:v>120</c:v>
                </c:pt>
                <c:pt idx="292">
                  <c:v>130</c:v>
                </c:pt>
                <c:pt idx="293">
                  <c:v>71</c:v>
                </c:pt>
                <c:pt idx="294">
                  <c:v>130</c:v>
                </c:pt>
                <c:pt idx="295">
                  <c:v>296</c:v>
                </c:pt>
                <c:pt idx="296">
                  <c:v>156</c:v>
                </c:pt>
                <c:pt idx="297">
                  <c:v>128</c:v>
                </c:pt>
                <c:pt idx="298">
                  <c:v>100</c:v>
                </c:pt>
                <c:pt idx="299">
                  <c:v>132</c:v>
                </c:pt>
                <c:pt idx="300">
                  <c:v>136</c:v>
                </c:pt>
                <c:pt idx="301">
                  <c:v>125</c:v>
                </c:pt>
                <c:pt idx="302">
                  <c:v>185</c:v>
                </c:pt>
                <c:pt idx="303">
                  <c:v>275</c:v>
                </c:pt>
                <c:pt idx="304">
                  <c:v>113</c:v>
                </c:pt>
                <c:pt idx="305">
                  <c:v>113</c:v>
                </c:pt>
                <c:pt idx="306">
                  <c:v>71</c:v>
                </c:pt>
                <c:pt idx="307">
                  <c:v>95</c:v>
                </c:pt>
                <c:pt idx="308">
                  <c:v>109</c:v>
                </c:pt>
                <c:pt idx="309">
                  <c:v>103</c:v>
                </c:pt>
                <c:pt idx="310">
                  <c:v>45</c:v>
                </c:pt>
                <c:pt idx="311">
                  <c:v>65</c:v>
                </c:pt>
                <c:pt idx="312">
                  <c:v>103</c:v>
                </c:pt>
                <c:pt idx="313">
                  <c:v>53</c:v>
                </c:pt>
                <c:pt idx="314">
                  <c:v>194</c:v>
                </c:pt>
                <c:pt idx="315">
                  <c:v>115</c:v>
                </c:pt>
                <c:pt idx="316">
                  <c:v>115</c:v>
                </c:pt>
                <c:pt idx="317">
                  <c:v>66</c:v>
                </c:pt>
                <c:pt idx="318">
                  <c:v>152</c:v>
                </c:pt>
                <c:pt idx="319">
                  <c:v>360</c:v>
                </c:pt>
                <c:pt idx="320">
                  <c:v>62</c:v>
                </c:pt>
                <c:pt idx="321">
                  <c:v>218</c:v>
                </c:pt>
                <c:pt idx="322">
                  <c:v>110</c:v>
                </c:pt>
                <c:pt idx="323">
                  <c:v>178</c:v>
                </c:pt>
                <c:pt idx="324">
                  <c:v>60</c:v>
                </c:pt>
                <c:pt idx="325">
                  <c:v>160</c:v>
                </c:pt>
                <c:pt idx="326">
                  <c:v>239</c:v>
                </c:pt>
                <c:pt idx="327">
                  <c:v>112</c:v>
                </c:pt>
                <c:pt idx="328">
                  <c:v>138</c:v>
                </c:pt>
                <c:pt idx="329">
                  <c:v>138</c:v>
                </c:pt>
                <c:pt idx="330">
                  <c:v>100</c:v>
                </c:pt>
                <c:pt idx="331">
                  <c:v>96</c:v>
                </c:pt>
                <c:pt idx="332">
                  <c:v>121</c:v>
                </c:pt>
                <c:pt idx="333">
                  <c:v>81</c:v>
                </c:pt>
                <c:pt idx="334">
                  <c:v>133</c:v>
                </c:pt>
                <c:pt idx="335">
                  <c:v>87</c:v>
                </c:pt>
                <c:pt idx="336">
                  <c:v>60</c:v>
                </c:pt>
                <c:pt idx="337">
                  <c:v>150</c:v>
                </c:pt>
                <c:pt idx="338">
                  <c:v>105</c:v>
                </c:pt>
                <c:pt idx="339">
                  <c:v>143</c:v>
                </c:pt>
                <c:pt idx="340">
                  <c:v>100</c:v>
                </c:pt>
                <c:pt idx="341">
                  <c:v>50</c:v>
                </c:pt>
                <c:pt idx="342">
                  <c:v>187</c:v>
                </c:pt>
                <c:pt idx="343">
                  <c:v>138</c:v>
                </c:pt>
                <c:pt idx="344">
                  <c:v>187</c:v>
                </c:pt>
                <c:pt idx="345">
                  <c:v>180</c:v>
                </c:pt>
                <c:pt idx="346">
                  <c:v>148</c:v>
                </c:pt>
                <c:pt idx="347">
                  <c:v>152</c:v>
                </c:pt>
                <c:pt idx="348">
                  <c:v>130</c:v>
                </c:pt>
                <c:pt idx="349">
                  <c:v>110</c:v>
                </c:pt>
                <c:pt idx="350">
                  <c:v>150</c:v>
                </c:pt>
                <c:pt idx="351">
                  <c:v>125</c:v>
                </c:pt>
                <c:pt idx="352">
                  <c:v>149</c:v>
                </c:pt>
                <c:pt idx="353">
                  <c:v>90</c:v>
                </c:pt>
                <c:pt idx="354">
                  <c:v>84</c:v>
                </c:pt>
                <c:pt idx="355">
                  <c:v>96</c:v>
                </c:pt>
                <c:pt idx="356">
                  <c:v>118</c:v>
                </c:pt>
                <c:pt idx="357">
                  <c:v>173</c:v>
                </c:pt>
                <c:pt idx="358">
                  <c:v>136</c:v>
                </c:pt>
                <c:pt idx="359">
                  <c:v>160</c:v>
                </c:pt>
                <c:pt idx="360">
                  <c:v>128</c:v>
                </c:pt>
                <c:pt idx="361">
                  <c:v>153</c:v>
                </c:pt>
                <c:pt idx="362">
                  <c:v>98</c:v>
                </c:pt>
                <c:pt idx="363">
                  <c:v>140</c:v>
                </c:pt>
                <c:pt idx="364">
                  <c:v>70</c:v>
                </c:pt>
                <c:pt idx="365">
                  <c:v>110</c:v>
                </c:pt>
                <c:pt idx="366">
                  <c:v>162</c:v>
                </c:pt>
                <c:pt idx="367">
                  <c:v>113</c:v>
                </c:pt>
                <c:pt idx="368">
                  <c:v>100</c:v>
                </c:pt>
                <c:pt idx="369">
                  <c:v>162</c:v>
                </c:pt>
                <c:pt idx="370">
                  <c:v>150</c:v>
                </c:pt>
                <c:pt idx="371">
                  <c:v>230</c:v>
                </c:pt>
                <c:pt idx="372">
                  <c:v>86</c:v>
                </c:pt>
                <c:pt idx="373">
                  <c:v>154</c:v>
                </c:pt>
                <c:pt idx="374">
                  <c:v>113</c:v>
                </c:pt>
                <c:pt idx="375">
                  <c:v>128</c:v>
                </c:pt>
                <c:pt idx="376">
                  <c:v>234</c:v>
                </c:pt>
                <c:pt idx="377">
                  <c:v>246</c:v>
                </c:pt>
                <c:pt idx="378">
                  <c:v>131</c:v>
                </c:pt>
                <c:pt idx="379">
                  <c:v>80</c:v>
                </c:pt>
                <c:pt idx="380">
                  <c:v>500</c:v>
                </c:pt>
                <c:pt idx="381">
                  <c:v>160</c:v>
                </c:pt>
                <c:pt idx="382">
                  <c:v>75</c:v>
                </c:pt>
                <c:pt idx="383">
                  <c:v>110</c:v>
                </c:pt>
                <c:pt idx="384">
                  <c:v>225</c:v>
                </c:pt>
                <c:pt idx="385">
                  <c:v>119</c:v>
                </c:pt>
                <c:pt idx="386">
                  <c:v>105</c:v>
                </c:pt>
                <c:pt idx="387">
                  <c:v>107</c:v>
                </c:pt>
                <c:pt idx="388">
                  <c:v>95</c:v>
                </c:pt>
                <c:pt idx="389">
                  <c:v>209</c:v>
                </c:pt>
                <c:pt idx="390">
                  <c:v>113</c:v>
                </c:pt>
                <c:pt idx="391">
                  <c:v>100</c:v>
                </c:pt>
                <c:pt idx="392">
                  <c:v>208</c:v>
                </c:pt>
                <c:pt idx="393">
                  <c:v>124</c:v>
                </c:pt>
                <c:pt idx="394">
                  <c:v>243</c:v>
                </c:pt>
                <c:pt idx="395">
                  <c:v>188</c:v>
                </c:pt>
                <c:pt idx="396">
                  <c:v>40</c:v>
                </c:pt>
                <c:pt idx="397">
                  <c:v>100</c:v>
                </c:pt>
                <c:pt idx="398">
                  <c:v>250</c:v>
                </c:pt>
                <c:pt idx="399">
                  <c:v>148</c:v>
                </c:pt>
                <c:pt idx="400">
                  <c:v>70</c:v>
                </c:pt>
                <c:pt idx="401">
                  <c:v>311</c:v>
                </c:pt>
                <c:pt idx="402">
                  <c:v>150</c:v>
                </c:pt>
                <c:pt idx="403">
                  <c:v>113</c:v>
                </c:pt>
                <c:pt idx="404">
                  <c:v>185</c:v>
                </c:pt>
                <c:pt idx="405">
                  <c:v>95</c:v>
                </c:pt>
                <c:pt idx="406">
                  <c:v>45</c:v>
                </c:pt>
                <c:pt idx="407">
                  <c:v>55</c:v>
                </c:pt>
                <c:pt idx="408">
                  <c:v>100</c:v>
                </c:pt>
                <c:pt idx="409">
                  <c:v>480</c:v>
                </c:pt>
                <c:pt idx="410">
                  <c:v>400</c:v>
                </c:pt>
                <c:pt idx="411">
                  <c:v>110</c:v>
                </c:pt>
                <c:pt idx="412">
                  <c:v>161</c:v>
                </c:pt>
                <c:pt idx="413">
                  <c:v>94</c:v>
                </c:pt>
                <c:pt idx="414">
                  <c:v>130</c:v>
                </c:pt>
                <c:pt idx="415">
                  <c:v>100</c:v>
                </c:pt>
                <c:pt idx="416">
                  <c:v>110</c:v>
                </c:pt>
                <c:pt idx="417">
                  <c:v>125</c:v>
                </c:pt>
                <c:pt idx="418">
                  <c:v>324</c:v>
                </c:pt>
                <c:pt idx="419">
                  <c:v>107</c:v>
                </c:pt>
                <c:pt idx="420">
                  <c:v>66</c:v>
                </c:pt>
                <c:pt idx="421">
                  <c:v>157</c:v>
                </c:pt>
                <c:pt idx="422">
                  <c:v>140</c:v>
                </c:pt>
                <c:pt idx="423">
                  <c:v>99</c:v>
                </c:pt>
                <c:pt idx="424">
                  <c:v>128</c:v>
                </c:pt>
                <c:pt idx="425">
                  <c:v>155</c:v>
                </c:pt>
                <c:pt idx="426">
                  <c:v>80</c:v>
                </c:pt>
                <c:pt idx="427">
                  <c:v>145</c:v>
                </c:pt>
                <c:pt idx="428">
                  <c:v>103</c:v>
                </c:pt>
                <c:pt idx="429">
                  <c:v>110</c:v>
                </c:pt>
                <c:pt idx="430">
                  <c:v>158</c:v>
                </c:pt>
                <c:pt idx="431">
                  <c:v>181</c:v>
                </c:pt>
                <c:pt idx="432">
                  <c:v>132</c:v>
                </c:pt>
                <c:pt idx="433">
                  <c:v>26</c:v>
                </c:pt>
                <c:pt idx="434">
                  <c:v>260</c:v>
                </c:pt>
                <c:pt idx="435">
                  <c:v>162</c:v>
                </c:pt>
                <c:pt idx="436">
                  <c:v>182</c:v>
                </c:pt>
                <c:pt idx="437">
                  <c:v>108</c:v>
                </c:pt>
                <c:pt idx="438">
                  <c:v>600</c:v>
                </c:pt>
                <c:pt idx="439">
                  <c:v>211</c:v>
                </c:pt>
                <c:pt idx="440">
                  <c:v>132</c:v>
                </c:pt>
                <c:pt idx="441">
                  <c:v>258</c:v>
                </c:pt>
                <c:pt idx="442">
                  <c:v>70</c:v>
                </c:pt>
                <c:pt idx="443">
                  <c:v>123</c:v>
                </c:pt>
                <c:pt idx="444">
                  <c:v>9</c:v>
                </c:pt>
                <c:pt idx="445">
                  <c:v>104</c:v>
                </c:pt>
                <c:pt idx="446">
                  <c:v>186</c:v>
                </c:pt>
                <c:pt idx="447">
                  <c:v>275</c:v>
                </c:pt>
                <c:pt idx="448">
                  <c:v>187</c:v>
                </c:pt>
                <c:pt idx="449">
                  <c:v>150</c:v>
                </c:pt>
                <c:pt idx="450">
                  <c:v>108</c:v>
                </c:pt>
                <c:pt idx="451">
                  <c:v>110</c:v>
                </c:pt>
                <c:pt idx="452">
                  <c:v>107</c:v>
                </c:pt>
                <c:pt idx="453">
                  <c:v>205</c:v>
                </c:pt>
                <c:pt idx="454">
                  <c:v>90</c:v>
                </c:pt>
                <c:pt idx="455">
                  <c:v>36</c:v>
                </c:pt>
                <c:pt idx="456">
                  <c:v>146</c:v>
                </c:pt>
                <c:pt idx="457">
                  <c:v>172</c:v>
                </c:pt>
                <c:pt idx="458">
                  <c:v>104</c:v>
                </c:pt>
                <c:pt idx="459">
                  <c:v>70</c:v>
                </c:pt>
                <c:pt idx="460">
                  <c:v>106</c:v>
                </c:pt>
                <c:pt idx="461">
                  <c:v>56</c:v>
                </c:pt>
                <c:pt idx="462">
                  <c:v>205</c:v>
                </c:pt>
                <c:pt idx="463">
                  <c:v>142</c:v>
                </c:pt>
                <c:pt idx="464">
                  <c:v>260</c:v>
                </c:pt>
                <c:pt idx="465">
                  <c:v>110</c:v>
                </c:pt>
                <c:pt idx="466">
                  <c:v>187</c:v>
                </c:pt>
                <c:pt idx="467">
                  <c:v>180</c:v>
                </c:pt>
                <c:pt idx="468">
                  <c:v>192</c:v>
                </c:pt>
                <c:pt idx="469">
                  <c:v>128</c:v>
                </c:pt>
                <c:pt idx="470">
                  <c:v>172</c:v>
                </c:pt>
                <c:pt idx="471">
                  <c:v>496</c:v>
                </c:pt>
                <c:pt idx="472">
                  <c:v>173</c:v>
                </c:pt>
                <c:pt idx="473">
                  <c:v>157</c:v>
                </c:pt>
                <c:pt idx="474">
                  <c:v>108</c:v>
                </c:pt>
                <c:pt idx="475">
                  <c:v>71</c:v>
                </c:pt>
                <c:pt idx="476">
                  <c:v>40</c:v>
                </c:pt>
                <c:pt idx="477">
                  <c:v>253</c:v>
                </c:pt>
                <c:pt idx="478">
                  <c:v>187</c:v>
                </c:pt>
                <c:pt idx="479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D-4FB9-AB40-73B9B5518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323423"/>
        <c:axId val="1217325343"/>
      </c:scatterChart>
      <c:valAx>
        <c:axId val="1217323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CoapplicantIncome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217325343"/>
        <c:crosses val="autoZero"/>
        <c:crossBetween val="midCat"/>
      </c:valAx>
      <c:valAx>
        <c:axId val="121732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LoanAmount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21732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Scatter</a:t>
            </a:r>
            <a:r>
              <a:rPr lang="en-GB" b="1" baseline="0"/>
              <a:t> plot of  LoanAmount vs </a:t>
            </a:r>
            <a:r>
              <a:rPr lang="en-GB" sz="1400" b="1" i="0" u="none" strike="noStrike" baseline="0">
                <a:effectLst/>
              </a:rPr>
              <a:t>Loan_Amount_Term</a:t>
            </a:r>
            <a:r>
              <a:rPr lang="en-GB" sz="1400" b="1" i="0" u="none" strike="noStrike" baseline="0"/>
              <a:t> 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'3.NumericalDataAnalysis'!$I$2:$I$481</c:f>
              <c:numCache>
                <c:formatCode>General</c:formatCode>
                <c:ptCount val="480"/>
                <c:pt idx="0">
                  <c:v>128</c:v>
                </c:pt>
                <c:pt idx="1">
                  <c:v>66</c:v>
                </c:pt>
                <c:pt idx="2">
                  <c:v>120</c:v>
                </c:pt>
                <c:pt idx="3">
                  <c:v>141</c:v>
                </c:pt>
                <c:pt idx="4">
                  <c:v>267</c:v>
                </c:pt>
                <c:pt idx="5">
                  <c:v>95</c:v>
                </c:pt>
                <c:pt idx="6">
                  <c:v>158</c:v>
                </c:pt>
                <c:pt idx="7">
                  <c:v>168</c:v>
                </c:pt>
                <c:pt idx="8">
                  <c:v>349</c:v>
                </c:pt>
                <c:pt idx="9">
                  <c:v>70</c:v>
                </c:pt>
                <c:pt idx="10">
                  <c:v>200</c:v>
                </c:pt>
                <c:pt idx="11">
                  <c:v>114</c:v>
                </c:pt>
                <c:pt idx="12">
                  <c:v>17</c:v>
                </c:pt>
                <c:pt idx="13">
                  <c:v>125</c:v>
                </c:pt>
                <c:pt idx="14">
                  <c:v>76</c:v>
                </c:pt>
                <c:pt idx="15">
                  <c:v>133</c:v>
                </c:pt>
                <c:pt idx="16">
                  <c:v>104</c:v>
                </c:pt>
                <c:pt idx="17">
                  <c:v>315</c:v>
                </c:pt>
                <c:pt idx="18">
                  <c:v>116</c:v>
                </c:pt>
                <c:pt idx="19">
                  <c:v>191</c:v>
                </c:pt>
                <c:pt idx="20">
                  <c:v>122</c:v>
                </c:pt>
                <c:pt idx="21">
                  <c:v>110</c:v>
                </c:pt>
                <c:pt idx="22">
                  <c:v>35</c:v>
                </c:pt>
                <c:pt idx="23">
                  <c:v>74</c:v>
                </c:pt>
                <c:pt idx="24">
                  <c:v>106</c:v>
                </c:pt>
                <c:pt idx="25">
                  <c:v>114</c:v>
                </c:pt>
                <c:pt idx="26">
                  <c:v>320</c:v>
                </c:pt>
                <c:pt idx="27">
                  <c:v>144</c:v>
                </c:pt>
                <c:pt idx="28">
                  <c:v>184</c:v>
                </c:pt>
                <c:pt idx="29">
                  <c:v>110</c:v>
                </c:pt>
                <c:pt idx="30">
                  <c:v>80</c:v>
                </c:pt>
                <c:pt idx="31">
                  <c:v>47</c:v>
                </c:pt>
                <c:pt idx="32">
                  <c:v>134</c:v>
                </c:pt>
                <c:pt idx="33">
                  <c:v>44</c:v>
                </c:pt>
                <c:pt idx="34">
                  <c:v>144</c:v>
                </c:pt>
                <c:pt idx="35">
                  <c:v>120</c:v>
                </c:pt>
                <c:pt idx="36">
                  <c:v>144</c:v>
                </c:pt>
                <c:pt idx="37">
                  <c:v>100</c:v>
                </c:pt>
                <c:pt idx="38">
                  <c:v>120</c:v>
                </c:pt>
                <c:pt idx="39">
                  <c:v>112</c:v>
                </c:pt>
                <c:pt idx="40">
                  <c:v>134</c:v>
                </c:pt>
                <c:pt idx="41">
                  <c:v>286</c:v>
                </c:pt>
                <c:pt idx="42">
                  <c:v>97</c:v>
                </c:pt>
                <c:pt idx="43">
                  <c:v>96</c:v>
                </c:pt>
                <c:pt idx="44">
                  <c:v>135</c:v>
                </c:pt>
                <c:pt idx="45">
                  <c:v>180</c:v>
                </c:pt>
                <c:pt idx="46">
                  <c:v>144</c:v>
                </c:pt>
                <c:pt idx="47">
                  <c:v>120</c:v>
                </c:pt>
                <c:pt idx="48">
                  <c:v>99</c:v>
                </c:pt>
                <c:pt idx="49">
                  <c:v>165</c:v>
                </c:pt>
                <c:pt idx="50">
                  <c:v>116</c:v>
                </c:pt>
                <c:pt idx="51">
                  <c:v>258</c:v>
                </c:pt>
                <c:pt idx="52">
                  <c:v>126</c:v>
                </c:pt>
                <c:pt idx="53">
                  <c:v>312</c:v>
                </c:pt>
                <c:pt idx="54">
                  <c:v>125</c:v>
                </c:pt>
                <c:pt idx="55">
                  <c:v>136</c:v>
                </c:pt>
                <c:pt idx="56">
                  <c:v>172</c:v>
                </c:pt>
                <c:pt idx="57">
                  <c:v>97</c:v>
                </c:pt>
                <c:pt idx="58">
                  <c:v>81</c:v>
                </c:pt>
                <c:pt idx="59">
                  <c:v>187</c:v>
                </c:pt>
                <c:pt idx="60">
                  <c:v>113</c:v>
                </c:pt>
                <c:pt idx="61">
                  <c:v>176</c:v>
                </c:pt>
                <c:pt idx="62">
                  <c:v>110</c:v>
                </c:pt>
                <c:pt idx="63">
                  <c:v>180</c:v>
                </c:pt>
                <c:pt idx="64">
                  <c:v>111</c:v>
                </c:pt>
                <c:pt idx="65">
                  <c:v>167</c:v>
                </c:pt>
                <c:pt idx="66">
                  <c:v>50</c:v>
                </c:pt>
                <c:pt idx="67">
                  <c:v>136</c:v>
                </c:pt>
                <c:pt idx="68">
                  <c:v>104</c:v>
                </c:pt>
                <c:pt idx="69">
                  <c:v>210</c:v>
                </c:pt>
                <c:pt idx="70">
                  <c:v>175</c:v>
                </c:pt>
                <c:pt idx="71">
                  <c:v>131</c:v>
                </c:pt>
                <c:pt idx="72">
                  <c:v>188</c:v>
                </c:pt>
                <c:pt idx="73">
                  <c:v>81</c:v>
                </c:pt>
                <c:pt idx="74">
                  <c:v>122</c:v>
                </c:pt>
                <c:pt idx="75">
                  <c:v>25</c:v>
                </c:pt>
                <c:pt idx="76">
                  <c:v>137</c:v>
                </c:pt>
                <c:pt idx="77">
                  <c:v>50</c:v>
                </c:pt>
                <c:pt idx="78">
                  <c:v>115</c:v>
                </c:pt>
                <c:pt idx="79">
                  <c:v>131</c:v>
                </c:pt>
                <c:pt idx="80">
                  <c:v>133</c:v>
                </c:pt>
                <c:pt idx="81">
                  <c:v>151</c:v>
                </c:pt>
                <c:pt idx="82">
                  <c:v>100</c:v>
                </c:pt>
                <c:pt idx="83">
                  <c:v>225</c:v>
                </c:pt>
                <c:pt idx="84">
                  <c:v>216</c:v>
                </c:pt>
                <c:pt idx="85">
                  <c:v>94</c:v>
                </c:pt>
                <c:pt idx="86">
                  <c:v>136</c:v>
                </c:pt>
                <c:pt idx="87">
                  <c:v>185</c:v>
                </c:pt>
                <c:pt idx="88">
                  <c:v>154</c:v>
                </c:pt>
                <c:pt idx="89">
                  <c:v>175</c:v>
                </c:pt>
                <c:pt idx="90">
                  <c:v>259</c:v>
                </c:pt>
                <c:pt idx="91">
                  <c:v>44</c:v>
                </c:pt>
                <c:pt idx="92">
                  <c:v>137</c:v>
                </c:pt>
                <c:pt idx="93">
                  <c:v>81</c:v>
                </c:pt>
                <c:pt idx="94">
                  <c:v>194</c:v>
                </c:pt>
                <c:pt idx="95">
                  <c:v>160</c:v>
                </c:pt>
                <c:pt idx="96">
                  <c:v>74</c:v>
                </c:pt>
                <c:pt idx="97">
                  <c:v>70</c:v>
                </c:pt>
                <c:pt idx="98">
                  <c:v>25</c:v>
                </c:pt>
                <c:pt idx="99">
                  <c:v>102</c:v>
                </c:pt>
                <c:pt idx="100">
                  <c:v>290</c:v>
                </c:pt>
                <c:pt idx="101">
                  <c:v>84</c:v>
                </c:pt>
                <c:pt idx="102">
                  <c:v>88</c:v>
                </c:pt>
                <c:pt idx="103">
                  <c:v>242</c:v>
                </c:pt>
                <c:pt idx="104">
                  <c:v>129</c:v>
                </c:pt>
                <c:pt idx="105">
                  <c:v>185</c:v>
                </c:pt>
                <c:pt idx="106">
                  <c:v>168</c:v>
                </c:pt>
                <c:pt idx="107">
                  <c:v>175</c:v>
                </c:pt>
                <c:pt idx="108">
                  <c:v>122</c:v>
                </c:pt>
                <c:pt idx="109">
                  <c:v>187</c:v>
                </c:pt>
                <c:pt idx="110">
                  <c:v>100</c:v>
                </c:pt>
                <c:pt idx="111">
                  <c:v>70</c:v>
                </c:pt>
                <c:pt idx="112">
                  <c:v>30</c:v>
                </c:pt>
                <c:pt idx="113">
                  <c:v>225</c:v>
                </c:pt>
                <c:pt idx="114">
                  <c:v>125</c:v>
                </c:pt>
                <c:pt idx="115">
                  <c:v>118</c:v>
                </c:pt>
                <c:pt idx="116">
                  <c:v>152</c:v>
                </c:pt>
                <c:pt idx="117">
                  <c:v>244</c:v>
                </c:pt>
                <c:pt idx="118">
                  <c:v>113</c:v>
                </c:pt>
                <c:pt idx="119">
                  <c:v>50</c:v>
                </c:pt>
                <c:pt idx="120">
                  <c:v>600</c:v>
                </c:pt>
                <c:pt idx="121">
                  <c:v>187</c:v>
                </c:pt>
                <c:pt idx="122">
                  <c:v>255</c:v>
                </c:pt>
                <c:pt idx="123">
                  <c:v>98</c:v>
                </c:pt>
                <c:pt idx="124">
                  <c:v>275</c:v>
                </c:pt>
                <c:pt idx="125">
                  <c:v>121</c:v>
                </c:pt>
                <c:pt idx="126">
                  <c:v>158</c:v>
                </c:pt>
                <c:pt idx="127">
                  <c:v>75</c:v>
                </c:pt>
                <c:pt idx="128">
                  <c:v>112</c:v>
                </c:pt>
                <c:pt idx="129">
                  <c:v>129</c:v>
                </c:pt>
                <c:pt idx="130">
                  <c:v>63</c:v>
                </c:pt>
                <c:pt idx="131">
                  <c:v>200</c:v>
                </c:pt>
                <c:pt idx="132">
                  <c:v>81</c:v>
                </c:pt>
                <c:pt idx="133">
                  <c:v>187</c:v>
                </c:pt>
                <c:pt idx="134">
                  <c:v>87</c:v>
                </c:pt>
                <c:pt idx="135">
                  <c:v>116</c:v>
                </c:pt>
                <c:pt idx="136">
                  <c:v>101</c:v>
                </c:pt>
                <c:pt idx="137">
                  <c:v>495</c:v>
                </c:pt>
                <c:pt idx="138">
                  <c:v>116</c:v>
                </c:pt>
                <c:pt idx="139">
                  <c:v>102</c:v>
                </c:pt>
                <c:pt idx="140">
                  <c:v>180</c:v>
                </c:pt>
                <c:pt idx="141">
                  <c:v>73</c:v>
                </c:pt>
                <c:pt idx="142">
                  <c:v>260</c:v>
                </c:pt>
                <c:pt idx="143">
                  <c:v>108</c:v>
                </c:pt>
                <c:pt idx="144">
                  <c:v>120</c:v>
                </c:pt>
                <c:pt idx="145">
                  <c:v>66</c:v>
                </c:pt>
                <c:pt idx="146">
                  <c:v>188</c:v>
                </c:pt>
                <c:pt idx="147">
                  <c:v>48</c:v>
                </c:pt>
                <c:pt idx="148">
                  <c:v>164</c:v>
                </c:pt>
                <c:pt idx="149">
                  <c:v>160</c:v>
                </c:pt>
                <c:pt idx="150">
                  <c:v>76</c:v>
                </c:pt>
                <c:pt idx="151">
                  <c:v>120</c:v>
                </c:pt>
                <c:pt idx="152">
                  <c:v>170</c:v>
                </c:pt>
                <c:pt idx="153">
                  <c:v>187</c:v>
                </c:pt>
                <c:pt idx="154">
                  <c:v>83</c:v>
                </c:pt>
                <c:pt idx="155">
                  <c:v>90</c:v>
                </c:pt>
                <c:pt idx="156">
                  <c:v>166</c:v>
                </c:pt>
                <c:pt idx="157">
                  <c:v>135</c:v>
                </c:pt>
                <c:pt idx="158">
                  <c:v>124</c:v>
                </c:pt>
                <c:pt idx="159">
                  <c:v>120</c:v>
                </c:pt>
                <c:pt idx="160">
                  <c:v>80</c:v>
                </c:pt>
                <c:pt idx="161">
                  <c:v>55</c:v>
                </c:pt>
                <c:pt idx="162">
                  <c:v>59</c:v>
                </c:pt>
                <c:pt idx="163">
                  <c:v>127</c:v>
                </c:pt>
                <c:pt idx="164">
                  <c:v>214</c:v>
                </c:pt>
                <c:pt idx="165">
                  <c:v>128</c:v>
                </c:pt>
                <c:pt idx="166">
                  <c:v>240</c:v>
                </c:pt>
                <c:pt idx="167">
                  <c:v>130</c:v>
                </c:pt>
                <c:pt idx="168">
                  <c:v>137</c:v>
                </c:pt>
                <c:pt idx="169">
                  <c:v>100</c:v>
                </c:pt>
                <c:pt idx="170">
                  <c:v>135</c:v>
                </c:pt>
                <c:pt idx="171">
                  <c:v>131</c:v>
                </c:pt>
                <c:pt idx="172">
                  <c:v>60</c:v>
                </c:pt>
                <c:pt idx="173">
                  <c:v>116</c:v>
                </c:pt>
                <c:pt idx="174">
                  <c:v>144</c:v>
                </c:pt>
                <c:pt idx="175">
                  <c:v>128</c:v>
                </c:pt>
                <c:pt idx="176">
                  <c:v>170</c:v>
                </c:pt>
                <c:pt idx="177">
                  <c:v>210</c:v>
                </c:pt>
                <c:pt idx="178">
                  <c:v>200</c:v>
                </c:pt>
                <c:pt idx="179">
                  <c:v>104</c:v>
                </c:pt>
                <c:pt idx="180">
                  <c:v>280</c:v>
                </c:pt>
                <c:pt idx="181">
                  <c:v>140</c:v>
                </c:pt>
                <c:pt idx="182">
                  <c:v>170</c:v>
                </c:pt>
                <c:pt idx="183">
                  <c:v>112</c:v>
                </c:pt>
                <c:pt idx="184">
                  <c:v>96</c:v>
                </c:pt>
                <c:pt idx="185">
                  <c:v>120</c:v>
                </c:pt>
                <c:pt idx="186">
                  <c:v>140</c:v>
                </c:pt>
                <c:pt idx="187">
                  <c:v>155</c:v>
                </c:pt>
                <c:pt idx="188">
                  <c:v>108</c:v>
                </c:pt>
                <c:pt idx="189">
                  <c:v>123</c:v>
                </c:pt>
                <c:pt idx="190">
                  <c:v>120</c:v>
                </c:pt>
                <c:pt idx="191">
                  <c:v>112</c:v>
                </c:pt>
                <c:pt idx="192">
                  <c:v>137</c:v>
                </c:pt>
                <c:pt idx="193">
                  <c:v>123</c:v>
                </c:pt>
                <c:pt idx="194">
                  <c:v>90</c:v>
                </c:pt>
                <c:pt idx="195">
                  <c:v>201</c:v>
                </c:pt>
                <c:pt idx="196">
                  <c:v>138</c:v>
                </c:pt>
                <c:pt idx="197">
                  <c:v>104</c:v>
                </c:pt>
                <c:pt idx="198">
                  <c:v>279</c:v>
                </c:pt>
                <c:pt idx="199">
                  <c:v>192</c:v>
                </c:pt>
                <c:pt idx="200">
                  <c:v>255</c:v>
                </c:pt>
                <c:pt idx="201">
                  <c:v>115</c:v>
                </c:pt>
                <c:pt idx="202">
                  <c:v>94</c:v>
                </c:pt>
                <c:pt idx="203">
                  <c:v>304</c:v>
                </c:pt>
                <c:pt idx="204">
                  <c:v>134</c:v>
                </c:pt>
                <c:pt idx="205">
                  <c:v>155</c:v>
                </c:pt>
                <c:pt idx="206">
                  <c:v>120</c:v>
                </c:pt>
                <c:pt idx="207">
                  <c:v>128</c:v>
                </c:pt>
                <c:pt idx="208">
                  <c:v>151</c:v>
                </c:pt>
                <c:pt idx="209">
                  <c:v>150</c:v>
                </c:pt>
                <c:pt idx="210">
                  <c:v>160</c:v>
                </c:pt>
                <c:pt idx="211">
                  <c:v>90</c:v>
                </c:pt>
                <c:pt idx="212">
                  <c:v>30</c:v>
                </c:pt>
                <c:pt idx="213">
                  <c:v>136</c:v>
                </c:pt>
                <c:pt idx="214">
                  <c:v>126</c:v>
                </c:pt>
                <c:pt idx="215">
                  <c:v>150</c:v>
                </c:pt>
                <c:pt idx="216">
                  <c:v>90</c:v>
                </c:pt>
                <c:pt idx="217">
                  <c:v>115</c:v>
                </c:pt>
                <c:pt idx="218">
                  <c:v>207</c:v>
                </c:pt>
                <c:pt idx="219">
                  <c:v>80</c:v>
                </c:pt>
                <c:pt idx="220">
                  <c:v>436</c:v>
                </c:pt>
                <c:pt idx="221">
                  <c:v>158</c:v>
                </c:pt>
                <c:pt idx="222">
                  <c:v>112</c:v>
                </c:pt>
                <c:pt idx="223">
                  <c:v>78</c:v>
                </c:pt>
                <c:pt idx="224">
                  <c:v>54</c:v>
                </c:pt>
                <c:pt idx="225">
                  <c:v>89</c:v>
                </c:pt>
                <c:pt idx="226">
                  <c:v>99</c:v>
                </c:pt>
                <c:pt idx="227">
                  <c:v>120</c:v>
                </c:pt>
                <c:pt idx="228">
                  <c:v>115</c:v>
                </c:pt>
                <c:pt idx="229">
                  <c:v>187</c:v>
                </c:pt>
                <c:pt idx="230">
                  <c:v>139</c:v>
                </c:pt>
                <c:pt idx="231">
                  <c:v>127</c:v>
                </c:pt>
                <c:pt idx="232">
                  <c:v>134</c:v>
                </c:pt>
                <c:pt idx="233">
                  <c:v>172</c:v>
                </c:pt>
                <c:pt idx="234">
                  <c:v>200</c:v>
                </c:pt>
                <c:pt idx="235">
                  <c:v>135</c:v>
                </c:pt>
                <c:pt idx="236">
                  <c:v>151</c:v>
                </c:pt>
                <c:pt idx="237">
                  <c:v>113</c:v>
                </c:pt>
                <c:pt idx="238">
                  <c:v>93</c:v>
                </c:pt>
                <c:pt idx="239">
                  <c:v>132</c:v>
                </c:pt>
                <c:pt idx="240">
                  <c:v>96</c:v>
                </c:pt>
                <c:pt idx="241">
                  <c:v>140</c:v>
                </c:pt>
                <c:pt idx="242">
                  <c:v>135</c:v>
                </c:pt>
                <c:pt idx="243">
                  <c:v>104</c:v>
                </c:pt>
                <c:pt idx="244">
                  <c:v>480</c:v>
                </c:pt>
                <c:pt idx="245">
                  <c:v>84</c:v>
                </c:pt>
                <c:pt idx="246">
                  <c:v>111</c:v>
                </c:pt>
                <c:pt idx="247">
                  <c:v>56</c:v>
                </c:pt>
                <c:pt idx="248">
                  <c:v>111</c:v>
                </c:pt>
                <c:pt idx="249">
                  <c:v>120</c:v>
                </c:pt>
                <c:pt idx="250">
                  <c:v>155</c:v>
                </c:pt>
                <c:pt idx="251">
                  <c:v>115</c:v>
                </c:pt>
                <c:pt idx="252">
                  <c:v>124</c:v>
                </c:pt>
                <c:pt idx="253">
                  <c:v>300</c:v>
                </c:pt>
                <c:pt idx="254">
                  <c:v>376</c:v>
                </c:pt>
                <c:pt idx="255">
                  <c:v>130</c:v>
                </c:pt>
                <c:pt idx="256">
                  <c:v>184</c:v>
                </c:pt>
                <c:pt idx="257">
                  <c:v>110</c:v>
                </c:pt>
                <c:pt idx="258">
                  <c:v>67</c:v>
                </c:pt>
                <c:pt idx="259">
                  <c:v>117</c:v>
                </c:pt>
                <c:pt idx="260">
                  <c:v>98</c:v>
                </c:pt>
                <c:pt idx="261">
                  <c:v>176</c:v>
                </c:pt>
                <c:pt idx="262">
                  <c:v>71</c:v>
                </c:pt>
                <c:pt idx="263">
                  <c:v>173</c:v>
                </c:pt>
                <c:pt idx="264">
                  <c:v>46</c:v>
                </c:pt>
                <c:pt idx="265">
                  <c:v>158</c:v>
                </c:pt>
                <c:pt idx="266">
                  <c:v>74</c:v>
                </c:pt>
                <c:pt idx="267">
                  <c:v>160</c:v>
                </c:pt>
                <c:pt idx="268">
                  <c:v>126</c:v>
                </c:pt>
                <c:pt idx="269">
                  <c:v>187</c:v>
                </c:pt>
                <c:pt idx="270">
                  <c:v>228</c:v>
                </c:pt>
                <c:pt idx="271">
                  <c:v>308</c:v>
                </c:pt>
                <c:pt idx="272">
                  <c:v>95</c:v>
                </c:pt>
                <c:pt idx="273">
                  <c:v>105</c:v>
                </c:pt>
                <c:pt idx="274">
                  <c:v>130</c:v>
                </c:pt>
                <c:pt idx="275">
                  <c:v>165</c:v>
                </c:pt>
                <c:pt idx="276">
                  <c:v>67</c:v>
                </c:pt>
                <c:pt idx="277">
                  <c:v>100</c:v>
                </c:pt>
                <c:pt idx="278">
                  <c:v>200</c:v>
                </c:pt>
                <c:pt idx="279">
                  <c:v>81</c:v>
                </c:pt>
                <c:pt idx="280">
                  <c:v>236</c:v>
                </c:pt>
                <c:pt idx="281">
                  <c:v>130</c:v>
                </c:pt>
                <c:pt idx="282">
                  <c:v>141</c:v>
                </c:pt>
                <c:pt idx="283">
                  <c:v>133</c:v>
                </c:pt>
                <c:pt idx="284">
                  <c:v>96</c:v>
                </c:pt>
                <c:pt idx="285">
                  <c:v>175</c:v>
                </c:pt>
                <c:pt idx="286">
                  <c:v>570</c:v>
                </c:pt>
                <c:pt idx="287">
                  <c:v>55</c:v>
                </c:pt>
                <c:pt idx="288">
                  <c:v>155</c:v>
                </c:pt>
                <c:pt idx="289">
                  <c:v>380</c:v>
                </c:pt>
                <c:pt idx="290">
                  <c:v>111</c:v>
                </c:pt>
                <c:pt idx="291">
                  <c:v>120</c:v>
                </c:pt>
                <c:pt idx="292">
                  <c:v>130</c:v>
                </c:pt>
                <c:pt idx="293">
                  <c:v>71</c:v>
                </c:pt>
                <c:pt idx="294">
                  <c:v>130</c:v>
                </c:pt>
                <c:pt idx="295">
                  <c:v>296</c:v>
                </c:pt>
                <c:pt idx="296">
                  <c:v>156</c:v>
                </c:pt>
                <c:pt idx="297">
                  <c:v>128</c:v>
                </c:pt>
                <c:pt idx="298">
                  <c:v>100</c:v>
                </c:pt>
                <c:pt idx="299">
                  <c:v>132</c:v>
                </c:pt>
                <c:pt idx="300">
                  <c:v>136</c:v>
                </c:pt>
                <c:pt idx="301">
                  <c:v>125</c:v>
                </c:pt>
                <c:pt idx="302">
                  <c:v>185</c:v>
                </c:pt>
                <c:pt idx="303">
                  <c:v>275</c:v>
                </c:pt>
                <c:pt idx="304">
                  <c:v>113</c:v>
                </c:pt>
                <c:pt idx="305">
                  <c:v>113</c:v>
                </c:pt>
                <c:pt idx="306">
                  <c:v>71</c:v>
                </c:pt>
                <c:pt idx="307">
                  <c:v>95</c:v>
                </c:pt>
                <c:pt idx="308">
                  <c:v>109</c:v>
                </c:pt>
                <c:pt idx="309">
                  <c:v>103</c:v>
                </c:pt>
                <c:pt idx="310">
                  <c:v>45</c:v>
                </c:pt>
                <c:pt idx="311">
                  <c:v>65</c:v>
                </c:pt>
                <c:pt idx="312">
                  <c:v>103</c:v>
                </c:pt>
                <c:pt idx="313">
                  <c:v>53</c:v>
                </c:pt>
                <c:pt idx="314">
                  <c:v>194</c:v>
                </c:pt>
                <c:pt idx="315">
                  <c:v>115</c:v>
                </c:pt>
                <c:pt idx="316">
                  <c:v>115</c:v>
                </c:pt>
                <c:pt idx="317">
                  <c:v>66</c:v>
                </c:pt>
                <c:pt idx="318">
                  <c:v>152</c:v>
                </c:pt>
                <c:pt idx="319">
                  <c:v>360</c:v>
                </c:pt>
                <c:pt idx="320">
                  <c:v>62</c:v>
                </c:pt>
                <c:pt idx="321">
                  <c:v>218</c:v>
                </c:pt>
                <c:pt idx="322">
                  <c:v>110</c:v>
                </c:pt>
                <c:pt idx="323">
                  <c:v>178</c:v>
                </c:pt>
                <c:pt idx="324">
                  <c:v>60</c:v>
                </c:pt>
                <c:pt idx="325">
                  <c:v>160</c:v>
                </c:pt>
                <c:pt idx="326">
                  <c:v>239</c:v>
                </c:pt>
                <c:pt idx="327">
                  <c:v>112</c:v>
                </c:pt>
                <c:pt idx="328">
                  <c:v>138</c:v>
                </c:pt>
                <c:pt idx="329">
                  <c:v>138</c:v>
                </c:pt>
                <c:pt idx="330">
                  <c:v>100</c:v>
                </c:pt>
                <c:pt idx="331">
                  <c:v>96</c:v>
                </c:pt>
                <c:pt idx="332">
                  <c:v>121</c:v>
                </c:pt>
                <c:pt idx="333">
                  <c:v>81</c:v>
                </c:pt>
                <c:pt idx="334">
                  <c:v>133</c:v>
                </c:pt>
                <c:pt idx="335">
                  <c:v>87</c:v>
                </c:pt>
                <c:pt idx="336">
                  <c:v>60</c:v>
                </c:pt>
                <c:pt idx="337">
                  <c:v>150</c:v>
                </c:pt>
                <c:pt idx="338">
                  <c:v>105</c:v>
                </c:pt>
                <c:pt idx="339">
                  <c:v>143</c:v>
                </c:pt>
                <c:pt idx="340">
                  <c:v>100</c:v>
                </c:pt>
                <c:pt idx="341">
                  <c:v>50</c:v>
                </c:pt>
                <c:pt idx="342">
                  <c:v>187</c:v>
                </c:pt>
                <c:pt idx="343">
                  <c:v>138</c:v>
                </c:pt>
                <c:pt idx="344">
                  <c:v>187</c:v>
                </c:pt>
                <c:pt idx="345">
                  <c:v>180</c:v>
                </c:pt>
                <c:pt idx="346">
                  <c:v>148</c:v>
                </c:pt>
                <c:pt idx="347">
                  <c:v>152</c:v>
                </c:pt>
                <c:pt idx="348">
                  <c:v>130</c:v>
                </c:pt>
                <c:pt idx="349">
                  <c:v>110</c:v>
                </c:pt>
                <c:pt idx="350">
                  <c:v>150</c:v>
                </c:pt>
                <c:pt idx="351">
                  <c:v>125</c:v>
                </c:pt>
                <c:pt idx="352">
                  <c:v>149</c:v>
                </c:pt>
                <c:pt idx="353">
                  <c:v>90</c:v>
                </c:pt>
                <c:pt idx="354">
                  <c:v>84</c:v>
                </c:pt>
                <c:pt idx="355">
                  <c:v>96</c:v>
                </c:pt>
                <c:pt idx="356">
                  <c:v>118</c:v>
                </c:pt>
                <c:pt idx="357">
                  <c:v>173</c:v>
                </c:pt>
                <c:pt idx="358">
                  <c:v>136</c:v>
                </c:pt>
                <c:pt idx="359">
                  <c:v>160</c:v>
                </c:pt>
                <c:pt idx="360">
                  <c:v>128</c:v>
                </c:pt>
                <c:pt idx="361">
                  <c:v>153</c:v>
                </c:pt>
                <c:pt idx="362">
                  <c:v>98</c:v>
                </c:pt>
                <c:pt idx="363">
                  <c:v>140</c:v>
                </c:pt>
                <c:pt idx="364">
                  <c:v>70</c:v>
                </c:pt>
                <c:pt idx="365">
                  <c:v>110</c:v>
                </c:pt>
                <c:pt idx="366">
                  <c:v>162</c:v>
                </c:pt>
                <c:pt idx="367">
                  <c:v>113</c:v>
                </c:pt>
                <c:pt idx="368">
                  <c:v>100</c:v>
                </c:pt>
                <c:pt idx="369">
                  <c:v>162</c:v>
                </c:pt>
                <c:pt idx="370">
                  <c:v>150</c:v>
                </c:pt>
                <c:pt idx="371">
                  <c:v>230</c:v>
                </c:pt>
                <c:pt idx="372">
                  <c:v>86</c:v>
                </c:pt>
                <c:pt idx="373">
                  <c:v>154</c:v>
                </c:pt>
                <c:pt idx="374">
                  <c:v>113</c:v>
                </c:pt>
                <c:pt idx="375">
                  <c:v>128</c:v>
                </c:pt>
                <c:pt idx="376">
                  <c:v>234</c:v>
                </c:pt>
                <c:pt idx="377">
                  <c:v>246</c:v>
                </c:pt>
                <c:pt idx="378">
                  <c:v>131</c:v>
                </c:pt>
                <c:pt idx="379">
                  <c:v>80</c:v>
                </c:pt>
                <c:pt idx="380">
                  <c:v>500</c:v>
                </c:pt>
                <c:pt idx="381">
                  <c:v>160</c:v>
                </c:pt>
                <c:pt idx="382">
                  <c:v>75</c:v>
                </c:pt>
                <c:pt idx="383">
                  <c:v>110</c:v>
                </c:pt>
                <c:pt idx="384">
                  <c:v>225</c:v>
                </c:pt>
                <c:pt idx="385">
                  <c:v>119</c:v>
                </c:pt>
                <c:pt idx="386">
                  <c:v>105</c:v>
                </c:pt>
                <c:pt idx="387">
                  <c:v>107</c:v>
                </c:pt>
                <c:pt idx="388">
                  <c:v>95</c:v>
                </c:pt>
                <c:pt idx="389">
                  <c:v>209</c:v>
                </c:pt>
                <c:pt idx="390">
                  <c:v>113</c:v>
                </c:pt>
                <c:pt idx="391">
                  <c:v>100</c:v>
                </c:pt>
                <c:pt idx="392">
                  <c:v>208</c:v>
                </c:pt>
                <c:pt idx="393">
                  <c:v>124</c:v>
                </c:pt>
                <c:pt idx="394">
                  <c:v>243</c:v>
                </c:pt>
                <c:pt idx="395">
                  <c:v>188</c:v>
                </c:pt>
                <c:pt idx="396">
                  <c:v>40</c:v>
                </c:pt>
                <c:pt idx="397">
                  <c:v>100</c:v>
                </c:pt>
                <c:pt idx="398">
                  <c:v>250</c:v>
                </c:pt>
                <c:pt idx="399">
                  <c:v>148</c:v>
                </c:pt>
                <c:pt idx="400">
                  <c:v>70</c:v>
                </c:pt>
                <c:pt idx="401">
                  <c:v>311</c:v>
                </c:pt>
                <c:pt idx="402">
                  <c:v>150</c:v>
                </c:pt>
                <c:pt idx="403">
                  <c:v>113</c:v>
                </c:pt>
                <c:pt idx="404">
                  <c:v>185</c:v>
                </c:pt>
                <c:pt idx="405">
                  <c:v>95</c:v>
                </c:pt>
                <c:pt idx="406">
                  <c:v>45</c:v>
                </c:pt>
                <c:pt idx="407">
                  <c:v>55</c:v>
                </c:pt>
                <c:pt idx="408">
                  <c:v>100</c:v>
                </c:pt>
                <c:pt idx="409">
                  <c:v>480</c:v>
                </c:pt>
                <c:pt idx="410">
                  <c:v>400</c:v>
                </c:pt>
                <c:pt idx="411">
                  <c:v>110</c:v>
                </c:pt>
                <c:pt idx="412">
                  <c:v>161</c:v>
                </c:pt>
                <c:pt idx="413">
                  <c:v>94</c:v>
                </c:pt>
                <c:pt idx="414">
                  <c:v>130</c:v>
                </c:pt>
                <c:pt idx="415">
                  <c:v>100</c:v>
                </c:pt>
                <c:pt idx="416">
                  <c:v>110</c:v>
                </c:pt>
                <c:pt idx="417">
                  <c:v>125</c:v>
                </c:pt>
                <c:pt idx="418">
                  <c:v>324</c:v>
                </c:pt>
                <c:pt idx="419">
                  <c:v>107</c:v>
                </c:pt>
                <c:pt idx="420">
                  <c:v>66</c:v>
                </c:pt>
                <c:pt idx="421">
                  <c:v>157</c:v>
                </c:pt>
                <c:pt idx="422">
                  <c:v>140</c:v>
                </c:pt>
                <c:pt idx="423">
                  <c:v>99</c:v>
                </c:pt>
                <c:pt idx="424">
                  <c:v>128</c:v>
                </c:pt>
                <c:pt idx="425">
                  <c:v>155</c:v>
                </c:pt>
                <c:pt idx="426">
                  <c:v>80</c:v>
                </c:pt>
                <c:pt idx="427">
                  <c:v>145</c:v>
                </c:pt>
                <c:pt idx="428">
                  <c:v>103</c:v>
                </c:pt>
                <c:pt idx="429">
                  <c:v>110</c:v>
                </c:pt>
                <c:pt idx="430">
                  <c:v>158</c:v>
                </c:pt>
                <c:pt idx="431">
                  <c:v>181</c:v>
                </c:pt>
                <c:pt idx="432">
                  <c:v>132</c:v>
                </c:pt>
                <c:pt idx="433">
                  <c:v>26</c:v>
                </c:pt>
                <c:pt idx="434">
                  <c:v>260</c:v>
                </c:pt>
                <c:pt idx="435">
                  <c:v>162</c:v>
                </c:pt>
                <c:pt idx="436">
                  <c:v>182</c:v>
                </c:pt>
                <c:pt idx="437">
                  <c:v>108</c:v>
                </c:pt>
                <c:pt idx="438">
                  <c:v>600</c:v>
                </c:pt>
                <c:pt idx="439">
                  <c:v>211</c:v>
                </c:pt>
                <c:pt idx="440">
                  <c:v>132</c:v>
                </c:pt>
                <c:pt idx="441">
                  <c:v>258</c:v>
                </c:pt>
                <c:pt idx="442">
                  <c:v>70</c:v>
                </c:pt>
                <c:pt idx="443">
                  <c:v>123</c:v>
                </c:pt>
                <c:pt idx="444">
                  <c:v>9</c:v>
                </c:pt>
                <c:pt idx="445">
                  <c:v>104</c:v>
                </c:pt>
                <c:pt idx="446">
                  <c:v>186</c:v>
                </c:pt>
                <c:pt idx="447">
                  <c:v>275</c:v>
                </c:pt>
                <c:pt idx="448">
                  <c:v>187</c:v>
                </c:pt>
                <c:pt idx="449">
                  <c:v>150</c:v>
                </c:pt>
                <c:pt idx="450">
                  <c:v>108</c:v>
                </c:pt>
                <c:pt idx="451">
                  <c:v>110</c:v>
                </c:pt>
                <c:pt idx="452">
                  <c:v>107</c:v>
                </c:pt>
                <c:pt idx="453">
                  <c:v>205</c:v>
                </c:pt>
                <c:pt idx="454">
                  <c:v>90</c:v>
                </c:pt>
                <c:pt idx="455">
                  <c:v>36</c:v>
                </c:pt>
                <c:pt idx="456">
                  <c:v>146</c:v>
                </c:pt>
                <c:pt idx="457">
                  <c:v>172</c:v>
                </c:pt>
                <c:pt idx="458">
                  <c:v>104</c:v>
                </c:pt>
                <c:pt idx="459">
                  <c:v>70</c:v>
                </c:pt>
                <c:pt idx="460">
                  <c:v>106</c:v>
                </c:pt>
                <c:pt idx="461">
                  <c:v>56</c:v>
                </c:pt>
                <c:pt idx="462">
                  <c:v>205</c:v>
                </c:pt>
                <c:pt idx="463">
                  <c:v>142</c:v>
                </c:pt>
                <c:pt idx="464">
                  <c:v>260</c:v>
                </c:pt>
                <c:pt idx="465">
                  <c:v>110</c:v>
                </c:pt>
                <c:pt idx="466">
                  <c:v>187</c:v>
                </c:pt>
                <c:pt idx="467">
                  <c:v>180</c:v>
                </c:pt>
                <c:pt idx="468">
                  <c:v>192</c:v>
                </c:pt>
                <c:pt idx="469">
                  <c:v>128</c:v>
                </c:pt>
                <c:pt idx="470">
                  <c:v>172</c:v>
                </c:pt>
                <c:pt idx="471">
                  <c:v>496</c:v>
                </c:pt>
                <c:pt idx="472">
                  <c:v>173</c:v>
                </c:pt>
                <c:pt idx="473">
                  <c:v>157</c:v>
                </c:pt>
                <c:pt idx="474">
                  <c:v>108</c:v>
                </c:pt>
                <c:pt idx="475">
                  <c:v>71</c:v>
                </c:pt>
                <c:pt idx="476">
                  <c:v>40</c:v>
                </c:pt>
                <c:pt idx="477">
                  <c:v>253</c:v>
                </c:pt>
                <c:pt idx="478">
                  <c:v>187</c:v>
                </c:pt>
                <c:pt idx="479">
                  <c:v>133</c:v>
                </c:pt>
              </c:numCache>
            </c:numRef>
          </c:xVal>
          <c:yVal>
            <c:numRef>
              <c:f>'3.NumericalDataAnalysis'!$J$2:$J$481</c:f>
              <c:numCache>
                <c:formatCode>General</c:formatCode>
                <c:ptCount val="480"/>
                <c:pt idx="0">
                  <c:v>360</c:v>
                </c:pt>
                <c:pt idx="1">
                  <c:v>360</c:v>
                </c:pt>
                <c:pt idx="2">
                  <c:v>360</c:v>
                </c:pt>
                <c:pt idx="3">
                  <c:v>360</c:v>
                </c:pt>
                <c:pt idx="4">
                  <c:v>360</c:v>
                </c:pt>
                <c:pt idx="5">
                  <c:v>360</c:v>
                </c:pt>
                <c:pt idx="6">
                  <c:v>360</c:v>
                </c:pt>
                <c:pt idx="7">
                  <c:v>360</c:v>
                </c:pt>
                <c:pt idx="8">
                  <c:v>360</c:v>
                </c:pt>
                <c:pt idx="9">
                  <c:v>360</c:v>
                </c:pt>
                <c:pt idx="10">
                  <c:v>360</c:v>
                </c:pt>
                <c:pt idx="11">
                  <c:v>360</c:v>
                </c:pt>
                <c:pt idx="12">
                  <c:v>120</c:v>
                </c:pt>
                <c:pt idx="13">
                  <c:v>360</c:v>
                </c:pt>
                <c:pt idx="14">
                  <c:v>360</c:v>
                </c:pt>
                <c:pt idx="15">
                  <c:v>360</c:v>
                </c:pt>
                <c:pt idx="16">
                  <c:v>360</c:v>
                </c:pt>
                <c:pt idx="17">
                  <c:v>360</c:v>
                </c:pt>
                <c:pt idx="18">
                  <c:v>360</c:v>
                </c:pt>
                <c:pt idx="19">
                  <c:v>360</c:v>
                </c:pt>
                <c:pt idx="20">
                  <c:v>360</c:v>
                </c:pt>
                <c:pt idx="21">
                  <c:v>360</c:v>
                </c:pt>
                <c:pt idx="22">
                  <c:v>360</c:v>
                </c:pt>
                <c:pt idx="23">
                  <c:v>360</c:v>
                </c:pt>
                <c:pt idx="24">
                  <c:v>360</c:v>
                </c:pt>
                <c:pt idx="25">
                  <c:v>360</c:v>
                </c:pt>
                <c:pt idx="26">
                  <c:v>360</c:v>
                </c:pt>
                <c:pt idx="27">
                  <c:v>360</c:v>
                </c:pt>
                <c:pt idx="28">
                  <c:v>360</c:v>
                </c:pt>
                <c:pt idx="29">
                  <c:v>360</c:v>
                </c:pt>
                <c:pt idx="30">
                  <c:v>360</c:v>
                </c:pt>
                <c:pt idx="31">
                  <c:v>360</c:v>
                </c:pt>
                <c:pt idx="32">
                  <c:v>360</c:v>
                </c:pt>
                <c:pt idx="33">
                  <c:v>360</c:v>
                </c:pt>
                <c:pt idx="34">
                  <c:v>360</c:v>
                </c:pt>
                <c:pt idx="35">
                  <c:v>360</c:v>
                </c:pt>
                <c:pt idx="36">
                  <c:v>360</c:v>
                </c:pt>
                <c:pt idx="37">
                  <c:v>360</c:v>
                </c:pt>
                <c:pt idx="38">
                  <c:v>360</c:v>
                </c:pt>
                <c:pt idx="39">
                  <c:v>360</c:v>
                </c:pt>
                <c:pt idx="40">
                  <c:v>360</c:v>
                </c:pt>
                <c:pt idx="41">
                  <c:v>360</c:v>
                </c:pt>
                <c:pt idx="42">
                  <c:v>360</c:v>
                </c:pt>
                <c:pt idx="43">
                  <c:v>360</c:v>
                </c:pt>
                <c:pt idx="44">
                  <c:v>360</c:v>
                </c:pt>
                <c:pt idx="45">
                  <c:v>360</c:v>
                </c:pt>
                <c:pt idx="46">
                  <c:v>360</c:v>
                </c:pt>
                <c:pt idx="47">
                  <c:v>360</c:v>
                </c:pt>
                <c:pt idx="48">
                  <c:v>360</c:v>
                </c:pt>
                <c:pt idx="49">
                  <c:v>180</c:v>
                </c:pt>
                <c:pt idx="50">
                  <c:v>360</c:v>
                </c:pt>
                <c:pt idx="51">
                  <c:v>360</c:v>
                </c:pt>
                <c:pt idx="52">
                  <c:v>180</c:v>
                </c:pt>
                <c:pt idx="53">
                  <c:v>360</c:v>
                </c:pt>
                <c:pt idx="54">
                  <c:v>60</c:v>
                </c:pt>
                <c:pt idx="55">
                  <c:v>360</c:v>
                </c:pt>
                <c:pt idx="56">
                  <c:v>360</c:v>
                </c:pt>
                <c:pt idx="57">
                  <c:v>360</c:v>
                </c:pt>
                <c:pt idx="58">
                  <c:v>300</c:v>
                </c:pt>
                <c:pt idx="59">
                  <c:v>360</c:v>
                </c:pt>
                <c:pt idx="60">
                  <c:v>480</c:v>
                </c:pt>
                <c:pt idx="61">
                  <c:v>360</c:v>
                </c:pt>
                <c:pt idx="62">
                  <c:v>360</c:v>
                </c:pt>
                <c:pt idx="63">
                  <c:v>300</c:v>
                </c:pt>
                <c:pt idx="64">
                  <c:v>360</c:v>
                </c:pt>
                <c:pt idx="65">
                  <c:v>360</c:v>
                </c:pt>
                <c:pt idx="66">
                  <c:v>240</c:v>
                </c:pt>
                <c:pt idx="67">
                  <c:v>360</c:v>
                </c:pt>
                <c:pt idx="68">
                  <c:v>360</c:v>
                </c:pt>
                <c:pt idx="69">
                  <c:v>360</c:v>
                </c:pt>
                <c:pt idx="70">
                  <c:v>360</c:v>
                </c:pt>
                <c:pt idx="71">
                  <c:v>360</c:v>
                </c:pt>
                <c:pt idx="72">
                  <c:v>180</c:v>
                </c:pt>
                <c:pt idx="73">
                  <c:v>360</c:v>
                </c:pt>
                <c:pt idx="74">
                  <c:v>360</c:v>
                </c:pt>
                <c:pt idx="75">
                  <c:v>120</c:v>
                </c:pt>
                <c:pt idx="76">
                  <c:v>360</c:v>
                </c:pt>
                <c:pt idx="77">
                  <c:v>360</c:v>
                </c:pt>
                <c:pt idx="78">
                  <c:v>180</c:v>
                </c:pt>
                <c:pt idx="79">
                  <c:v>360</c:v>
                </c:pt>
                <c:pt idx="80">
                  <c:v>180</c:v>
                </c:pt>
                <c:pt idx="81">
                  <c:v>360</c:v>
                </c:pt>
                <c:pt idx="82">
                  <c:v>360</c:v>
                </c:pt>
                <c:pt idx="83">
                  <c:v>360</c:v>
                </c:pt>
                <c:pt idx="84">
                  <c:v>360</c:v>
                </c:pt>
                <c:pt idx="85">
                  <c:v>480</c:v>
                </c:pt>
                <c:pt idx="86">
                  <c:v>360</c:v>
                </c:pt>
                <c:pt idx="87">
                  <c:v>180</c:v>
                </c:pt>
                <c:pt idx="88">
                  <c:v>360</c:v>
                </c:pt>
                <c:pt idx="89">
                  <c:v>360</c:v>
                </c:pt>
                <c:pt idx="90">
                  <c:v>360</c:v>
                </c:pt>
                <c:pt idx="91">
                  <c:v>360</c:v>
                </c:pt>
                <c:pt idx="92">
                  <c:v>360</c:v>
                </c:pt>
                <c:pt idx="93">
                  <c:v>360</c:v>
                </c:pt>
                <c:pt idx="94">
                  <c:v>360</c:v>
                </c:pt>
                <c:pt idx="95">
                  <c:v>180</c:v>
                </c:pt>
                <c:pt idx="96">
                  <c:v>360</c:v>
                </c:pt>
                <c:pt idx="97">
                  <c:v>360</c:v>
                </c:pt>
                <c:pt idx="98">
                  <c:v>120</c:v>
                </c:pt>
                <c:pt idx="99">
                  <c:v>360</c:v>
                </c:pt>
                <c:pt idx="100">
                  <c:v>360</c:v>
                </c:pt>
                <c:pt idx="101">
                  <c:v>360</c:v>
                </c:pt>
                <c:pt idx="102">
                  <c:v>360</c:v>
                </c:pt>
                <c:pt idx="103">
                  <c:v>360</c:v>
                </c:pt>
                <c:pt idx="104">
                  <c:v>360</c:v>
                </c:pt>
                <c:pt idx="105">
                  <c:v>360</c:v>
                </c:pt>
                <c:pt idx="106">
                  <c:v>360</c:v>
                </c:pt>
                <c:pt idx="107">
                  <c:v>180</c:v>
                </c:pt>
                <c:pt idx="108">
                  <c:v>360</c:v>
                </c:pt>
                <c:pt idx="109">
                  <c:v>180</c:v>
                </c:pt>
                <c:pt idx="110">
                  <c:v>360</c:v>
                </c:pt>
                <c:pt idx="111">
                  <c:v>360</c:v>
                </c:pt>
                <c:pt idx="112">
                  <c:v>360</c:v>
                </c:pt>
                <c:pt idx="113">
                  <c:v>360</c:v>
                </c:pt>
                <c:pt idx="114">
                  <c:v>360</c:v>
                </c:pt>
                <c:pt idx="115">
                  <c:v>360</c:v>
                </c:pt>
                <c:pt idx="116">
                  <c:v>360</c:v>
                </c:pt>
                <c:pt idx="117">
                  <c:v>360</c:v>
                </c:pt>
                <c:pt idx="118">
                  <c:v>360</c:v>
                </c:pt>
                <c:pt idx="119">
                  <c:v>360</c:v>
                </c:pt>
                <c:pt idx="120">
                  <c:v>180</c:v>
                </c:pt>
                <c:pt idx="121">
                  <c:v>360</c:v>
                </c:pt>
                <c:pt idx="122">
                  <c:v>360</c:v>
                </c:pt>
                <c:pt idx="123">
                  <c:v>360</c:v>
                </c:pt>
                <c:pt idx="124">
                  <c:v>360</c:v>
                </c:pt>
                <c:pt idx="125">
                  <c:v>360</c:v>
                </c:pt>
                <c:pt idx="126">
                  <c:v>360</c:v>
                </c:pt>
                <c:pt idx="127">
                  <c:v>180</c:v>
                </c:pt>
                <c:pt idx="128">
                  <c:v>360</c:v>
                </c:pt>
                <c:pt idx="129">
                  <c:v>360</c:v>
                </c:pt>
                <c:pt idx="130">
                  <c:v>480</c:v>
                </c:pt>
                <c:pt idx="131">
                  <c:v>360</c:v>
                </c:pt>
                <c:pt idx="132">
                  <c:v>180</c:v>
                </c:pt>
                <c:pt idx="133">
                  <c:v>360</c:v>
                </c:pt>
                <c:pt idx="134">
                  <c:v>360</c:v>
                </c:pt>
                <c:pt idx="135">
                  <c:v>360</c:v>
                </c:pt>
                <c:pt idx="136">
                  <c:v>360</c:v>
                </c:pt>
                <c:pt idx="137">
                  <c:v>360</c:v>
                </c:pt>
                <c:pt idx="138">
                  <c:v>360</c:v>
                </c:pt>
                <c:pt idx="139">
                  <c:v>480</c:v>
                </c:pt>
                <c:pt idx="140">
                  <c:v>360</c:v>
                </c:pt>
                <c:pt idx="141">
                  <c:v>180</c:v>
                </c:pt>
                <c:pt idx="142">
                  <c:v>360</c:v>
                </c:pt>
                <c:pt idx="143">
                  <c:v>360</c:v>
                </c:pt>
                <c:pt idx="144">
                  <c:v>360</c:v>
                </c:pt>
                <c:pt idx="145">
                  <c:v>300</c:v>
                </c:pt>
                <c:pt idx="146">
                  <c:v>180</c:v>
                </c:pt>
                <c:pt idx="147">
                  <c:v>360</c:v>
                </c:pt>
                <c:pt idx="148">
                  <c:v>360</c:v>
                </c:pt>
                <c:pt idx="149">
                  <c:v>360</c:v>
                </c:pt>
                <c:pt idx="150">
                  <c:v>360</c:v>
                </c:pt>
                <c:pt idx="151">
                  <c:v>360</c:v>
                </c:pt>
                <c:pt idx="152">
                  <c:v>360</c:v>
                </c:pt>
                <c:pt idx="153">
                  <c:v>360</c:v>
                </c:pt>
                <c:pt idx="154">
                  <c:v>360</c:v>
                </c:pt>
                <c:pt idx="155">
                  <c:v>360</c:v>
                </c:pt>
                <c:pt idx="156">
                  <c:v>360</c:v>
                </c:pt>
                <c:pt idx="157">
                  <c:v>360</c:v>
                </c:pt>
                <c:pt idx="158">
                  <c:v>360</c:v>
                </c:pt>
                <c:pt idx="159">
                  <c:v>360</c:v>
                </c:pt>
                <c:pt idx="160">
                  <c:v>360</c:v>
                </c:pt>
                <c:pt idx="161">
                  <c:v>360</c:v>
                </c:pt>
                <c:pt idx="162">
                  <c:v>360</c:v>
                </c:pt>
                <c:pt idx="163">
                  <c:v>360</c:v>
                </c:pt>
                <c:pt idx="164">
                  <c:v>360</c:v>
                </c:pt>
                <c:pt idx="165">
                  <c:v>360</c:v>
                </c:pt>
                <c:pt idx="166">
                  <c:v>360</c:v>
                </c:pt>
                <c:pt idx="167">
                  <c:v>360</c:v>
                </c:pt>
                <c:pt idx="168">
                  <c:v>360</c:v>
                </c:pt>
                <c:pt idx="169">
                  <c:v>360</c:v>
                </c:pt>
                <c:pt idx="170">
                  <c:v>360</c:v>
                </c:pt>
                <c:pt idx="171">
                  <c:v>360</c:v>
                </c:pt>
                <c:pt idx="172">
                  <c:v>360</c:v>
                </c:pt>
                <c:pt idx="173">
                  <c:v>360</c:v>
                </c:pt>
                <c:pt idx="174">
                  <c:v>360</c:v>
                </c:pt>
                <c:pt idx="175">
                  <c:v>360</c:v>
                </c:pt>
                <c:pt idx="176">
                  <c:v>360</c:v>
                </c:pt>
                <c:pt idx="177">
                  <c:v>360</c:v>
                </c:pt>
                <c:pt idx="178">
                  <c:v>360</c:v>
                </c:pt>
                <c:pt idx="179">
                  <c:v>360</c:v>
                </c:pt>
                <c:pt idx="180">
                  <c:v>360</c:v>
                </c:pt>
                <c:pt idx="181">
                  <c:v>360</c:v>
                </c:pt>
                <c:pt idx="182">
                  <c:v>360</c:v>
                </c:pt>
                <c:pt idx="183">
                  <c:v>360</c:v>
                </c:pt>
                <c:pt idx="184">
                  <c:v>360</c:v>
                </c:pt>
                <c:pt idx="185">
                  <c:v>360</c:v>
                </c:pt>
                <c:pt idx="186">
                  <c:v>180</c:v>
                </c:pt>
                <c:pt idx="187">
                  <c:v>60</c:v>
                </c:pt>
                <c:pt idx="188">
                  <c:v>360</c:v>
                </c:pt>
                <c:pt idx="189">
                  <c:v>360</c:v>
                </c:pt>
                <c:pt idx="190">
                  <c:v>180</c:v>
                </c:pt>
                <c:pt idx="191">
                  <c:v>360</c:v>
                </c:pt>
                <c:pt idx="192">
                  <c:v>180</c:v>
                </c:pt>
                <c:pt idx="193">
                  <c:v>480</c:v>
                </c:pt>
                <c:pt idx="194">
                  <c:v>360</c:v>
                </c:pt>
                <c:pt idx="195">
                  <c:v>360</c:v>
                </c:pt>
                <c:pt idx="196">
                  <c:v>360</c:v>
                </c:pt>
                <c:pt idx="197">
                  <c:v>360</c:v>
                </c:pt>
                <c:pt idx="198">
                  <c:v>180</c:v>
                </c:pt>
                <c:pt idx="199">
                  <c:v>360</c:v>
                </c:pt>
                <c:pt idx="200">
                  <c:v>360</c:v>
                </c:pt>
                <c:pt idx="201">
                  <c:v>360</c:v>
                </c:pt>
                <c:pt idx="202">
                  <c:v>360</c:v>
                </c:pt>
                <c:pt idx="203">
                  <c:v>360</c:v>
                </c:pt>
                <c:pt idx="204">
                  <c:v>360</c:v>
                </c:pt>
                <c:pt idx="205">
                  <c:v>36</c:v>
                </c:pt>
                <c:pt idx="206">
                  <c:v>360</c:v>
                </c:pt>
                <c:pt idx="207">
                  <c:v>360</c:v>
                </c:pt>
                <c:pt idx="208">
                  <c:v>360</c:v>
                </c:pt>
                <c:pt idx="209">
                  <c:v>360</c:v>
                </c:pt>
                <c:pt idx="210">
                  <c:v>360</c:v>
                </c:pt>
                <c:pt idx="211">
                  <c:v>360</c:v>
                </c:pt>
                <c:pt idx="212">
                  <c:v>360</c:v>
                </c:pt>
                <c:pt idx="213">
                  <c:v>360</c:v>
                </c:pt>
                <c:pt idx="214">
                  <c:v>360</c:v>
                </c:pt>
                <c:pt idx="215">
                  <c:v>360</c:v>
                </c:pt>
                <c:pt idx="216">
                  <c:v>360</c:v>
                </c:pt>
                <c:pt idx="217">
                  <c:v>360</c:v>
                </c:pt>
                <c:pt idx="218">
                  <c:v>360</c:v>
                </c:pt>
                <c:pt idx="219">
                  <c:v>360</c:v>
                </c:pt>
                <c:pt idx="220">
                  <c:v>360</c:v>
                </c:pt>
                <c:pt idx="221">
                  <c:v>360</c:v>
                </c:pt>
                <c:pt idx="222">
                  <c:v>360</c:v>
                </c:pt>
                <c:pt idx="223">
                  <c:v>180</c:v>
                </c:pt>
                <c:pt idx="224">
                  <c:v>360</c:v>
                </c:pt>
                <c:pt idx="225">
                  <c:v>360</c:v>
                </c:pt>
                <c:pt idx="226">
                  <c:v>300</c:v>
                </c:pt>
                <c:pt idx="227">
                  <c:v>360</c:v>
                </c:pt>
                <c:pt idx="228">
                  <c:v>360</c:v>
                </c:pt>
                <c:pt idx="229">
                  <c:v>360</c:v>
                </c:pt>
                <c:pt idx="230">
                  <c:v>360</c:v>
                </c:pt>
                <c:pt idx="231">
                  <c:v>360</c:v>
                </c:pt>
                <c:pt idx="232">
                  <c:v>360</c:v>
                </c:pt>
                <c:pt idx="233">
                  <c:v>360</c:v>
                </c:pt>
                <c:pt idx="234">
                  <c:v>360</c:v>
                </c:pt>
                <c:pt idx="235">
                  <c:v>360</c:v>
                </c:pt>
                <c:pt idx="236">
                  <c:v>480</c:v>
                </c:pt>
                <c:pt idx="237">
                  <c:v>360</c:v>
                </c:pt>
                <c:pt idx="238">
                  <c:v>360</c:v>
                </c:pt>
                <c:pt idx="239">
                  <c:v>360</c:v>
                </c:pt>
                <c:pt idx="240">
                  <c:v>360</c:v>
                </c:pt>
                <c:pt idx="241">
                  <c:v>360</c:v>
                </c:pt>
                <c:pt idx="242">
                  <c:v>360</c:v>
                </c:pt>
                <c:pt idx="243">
                  <c:v>360</c:v>
                </c:pt>
                <c:pt idx="244">
                  <c:v>360</c:v>
                </c:pt>
                <c:pt idx="245">
                  <c:v>360</c:v>
                </c:pt>
                <c:pt idx="246">
                  <c:v>360</c:v>
                </c:pt>
                <c:pt idx="247">
                  <c:v>360</c:v>
                </c:pt>
                <c:pt idx="248">
                  <c:v>180</c:v>
                </c:pt>
                <c:pt idx="249">
                  <c:v>360</c:v>
                </c:pt>
                <c:pt idx="250">
                  <c:v>360</c:v>
                </c:pt>
                <c:pt idx="251">
                  <c:v>360</c:v>
                </c:pt>
                <c:pt idx="252">
                  <c:v>360</c:v>
                </c:pt>
                <c:pt idx="253">
                  <c:v>360</c:v>
                </c:pt>
                <c:pt idx="254">
                  <c:v>360</c:v>
                </c:pt>
                <c:pt idx="255">
                  <c:v>360</c:v>
                </c:pt>
                <c:pt idx="256">
                  <c:v>360</c:v>
                </c:pt>
                <c:pt idx="257">
                  <c:v>360</c:v>
                </c:pt>
                <c:pt idx="258">
                  <c:v>360</c:v>
                </c:pt>
                <c:pt idx="259">
                  <c:v>360</c:v>
                </c:pt>
                <c:pt idx="260">
                  <c:v>360</c:v>
                </c:pt>
                <c:pt idx="261">
                  <c:v>360</c:v>
                </c:pt>
                <c:pt idx="262">
                  <c:v>360</c:v>
                </c:pt>
                <c:pt idx="263">
                  <c:v>360</c:v>
                </c:pt>
                <c:pt idx="264">
                  <c:v>360</c:v>
                </c:pt>
                <c:pt idx="265">
                  <c:v>360</c:v>
                </c:pt>
                <c:pt idx="266">
                  <c:v>360</c:v>
                </c:pt>
                <c:pt idx="267">
                  <c:v>360</c:v>
                </c:pt>
                <c:pt idx="268">
                  <c:v>360</c:v>
                </c:pt>
                <c:pt idx="269">
                  <c:v>360</c:v>
                </c:pt>
                <c:pt idx="270">
                  <c:v>360</c:v>
                </c:pt>
                <c:pt idx="271">
                  <c:v>360</c:v>
                </c:pt>
                <c:pt idx="272">
                  <c:v>360</c:v>
                </c:pt>
                <c:pt idx="273">
                  <c:v>360</c:v>
                </c:pt>
                <c:pt idx="274">
                  <c:v>360</c:v>
                </c:pt>
                <c:pt idx="275">
                  <c:v>360</c:v>
                </c:pt>
                <c:pt idx="276">
                  <c:v>360</c:v>
                </c:pt>
                <c:pt idx="277">
                  <c:v>480</c:v>
                </c:pt>
                <c:pt idx="278">
                  <c:v>360</c:v>
                </c:pt>
                <c:pt idx="279">
                  <c:v>360</c:v>
                </c:pt>
                <c:pt idx="280">
                  <c:v>360</c:v>
                </c:pt>
                <c:pt idx="281">
                  <c:v>360</c:v>
                </c:pt>
                <c:pt idx="282">
                  <c:v>360</c:v>
                </c:pt>
                <c:pt idx="283">
                  <c:v>360</c:v>
                </c:pt>
                <c:pt idx="284">
                  <c:v>480</c:v>
                </c:pt>
                <c:pt idx="285">
                  <c:v>360</c:v>
                </c:pt>
                <c:pt idx="286">
                  <c:v>360</c:v>
                </c:pt>
                <c:pt idx="287">
                  <c:v>360</c:v>
                </c:pt>
                <c:pt idx="288">
                  <c:v>360</c:v>
                </c:pt>
                <c:pt idx="289">
                  <c:v>300</c:v>
                </c:pt>
                <c:pt idx="290">
                  <c:v>180</c:v>
                </c:pt>
                <c:pt idx="291">
                  <c:v>180</c:v>
                </c:pt>
                <c:pt idx="292">
                  <c:v>360</c:v>
                </c:pt>
                <c:pt idx="293">
                  <c:v>480</c:v>
                </c:pt>
                <c:pt idx="294">
                  <c:v>360</c:v>
                </c:pt>
                <c:pt idx="295">
                  <c:v>360</c:v>
                </c:pt>
                <c:pt idx="296">
                  <c:v>360</c:v>
                </c:pt>
                <c:pt idx="297">
                  <c:v>360</c:v>
                </c:pt>
                <c:pt idx="298">
                  <c:v>360</c:v>
                </c:pt>
                <c:pt idx="299">
                  <c:v>360</c:v>
                </c:pt>
                <c:pt idx="300">
                  <c:v>360</c:v>
                </c:pt>
                <c:pt idx="301">
                  <c:v>360</c:v>
                </c:pt>
                <c:pt idx="302">
                  <c:v>360</c:v>
                </c:pt>
                <c:pt idx="303">
                  <c:v>360</c:v>
                </c:pt>
                <c:pt idx="304">
                  <c:v>180</c:v>
                </c:pt>
                <c:pt idx="305">
                  <c:v>360</c:v>
                </c:pt>
                <c:pt idx="306">
                  <c:v>360</c:v>
                </c:pt>
                <c:pt idx="307">
                  <c:v>360</c:v>
                </c:pt>
                <c:pt idx="308">
                  <c:v>360</c:v>
                </c:pt>
                <c:pt idx="309">
                  <c:v>360</c:v>
                </c:pt>
                <c:pt idx="310">
                  <c:v>180</c:v>
                </c:pt>
                <c:pt idx="311">
                  <c:v>300</c:v>
                </c:pt>
                <c:pt idx="312">
                  <c:v>360</c:v>
                </c:pt>
                <c:pt idx="313">
                  <c:v>360</c:v>
                </c:pt>
                <c:pt idx="314">
                  <c:v>360</c:v>
                </c:pt>
                <c:pt idx="315">
                  <c:v>360</c:v>
                </c:pt>
                <c:pt idx="316">
                  <c:v>360</c:v>
                </c:pt>
                <c:pt idx="317">
                  <c:v>360</c:v>
                </c:pt>
                <c:pt idx="318">
                  <c:v>300</c:v>
                </c:pt>
                <c:pt idx="319">
                  <c:v>360</c:v>
                </c:pt>
                <c:pt idx="320">
                  <c:v>360</c:v>
                </c:pt>
                <c:pt idx="321">
                  <c:v>360</c:v>
                </c:pt>
                <c:pt idx="322">
                  <c:v>360</c:v>
                </c:pt>
                <c:pt idx="323">
                  <c:v>360</c:v>
                </c:pt>
                <c:pt idx="324">
                  <c:v>360</c:v>
                </c:pt>
                <c:pt idx="325">
                  <c:v>360</c:v>
                </c:pt>
                <c:pt idx="326">
                  <c:v>360</c:v>
                </c:pt>
                <c:pt idx="327">
                  <c:v>360</c:v>
                </c:pt>
                <c:pt idx="328">
                  <c:v>360</c:v>
                </c:pt>
                <c:pt idx="329">
                  <c:v>360</c:v>
                </c:pt>
                <c:pt idx="330">
                  <c:v>360</c:v>
                </c:pt>
                <c:pt idx="331">
                  <c:v>360</c:v>
                </c:pt>
                <c:pt idx="332">
                  <c:v>360</c:v>
                </c:pt>
                <c:pt idx="333">
                  <c:v>360</c:v>
                </c:pt>
                <c:pt idx="334">
                  <c:v>360</c:v>
                </c:pt>
                <c:pt idx="335">
                  <c:v>360</c:v>
                </c:pt>
                <c:pt idx="336">
                  <c:v>180</c:v>
                </c:pt>
                <c:pt idx="337">
                  <c:v>360</c:v>
                </c:pt>
                <c:pt idx="338">
                  <c:v>360</c:v>
                </c:pt>
                <c:pt idx="339">
                  <c:v>360</c:v>
                </c:pt>
                <c:pt idx="340">
                  <c:v>360</c:v>
                </c:pt>
                <c:pt idx="341">
                  <c:v>360</c:v>
                </c:pt>
                <c:pt idx="342">
                  <c:v>360</c:v>
                </c:pt>
                <c:pt idx="343">
                  <c:v>360</c:v>
                </c:pt>
                <c:pt idx="344">
                  <c:v>360</c:v>
                </c:pt>
                <c:pt idx="345">
                  <c:v>360</c:v>
                </c:pt>
                <c:pt idx="346">
                  <c:v>360</c:v>
                </c:pt>
                <c:pt idx="347">
                  <c:v>360</c:v>
                </c:pt>
                <c:pt idx="348">
                  <c:v>360</c:v>
                </c:pt>
                <c:pt idx="349">
                  <c:v>360</c:v>
                </c:pt>
                <c:pt idx="350">
                  <c:v>360</c:v>
                </c:pt>
                <c:pt idx="351">
                  <c:v>360</c:v>
                </c:pt>
                <c:pt idx="352">
                  <c:v>360</c:v>
                </c:pt>
                <c:pt idx="353">
                  <c:v>180</c:v>
                </c:pt>
                <c:pt idx="354">
                  <c:v>360</c:v>
                </c:pt>
                <c:pt idx="355">
                  <c:v>360</c:v>
                </c:pt>
                <c:pt idx="356">
                  <c:v>360</c:v>
                </c:pt>
                <c:pt idx="357">
                  <c:v>360</c:v>
                </c:pt>
                <c:pt idx="358">
                  <c:v>360</c:v>
                </c:pt>
                <c:pt idx="359">
                  <c:v>360</c:v>
                </c:pt>
                <c:pt idx="360">
                  <c:v>180</c:v>
                </c:pt>
                <c:pt idx="361">
                  <c:v>360</c:v>
                </c:pt>
                <c:pt idx="362">
                  <c:v>360</c:v>
                </c:pt>
                <c:pt idx="363">
                  <c:v>360</c:v>
                </c:pt>
                <c:pt idx="364">
                  <c:v>180</c:v>
                </c:pt>
                <c:pt idx="365">
                  <c:v>360</c:v>
                </c:pt>
                <c:pt idx="366">
                  <c:v>360</c:v>
                </c:pt>
                <c:pt idx="367">
                  <c:v>180</c:v>
                </c:pt>
                <c:pt idx="368">
                  <c:v>360</c:v>
                </c:pt>
                <c:pt idx="369">
                  <c:v>360</c:v>
                </c:pt>
                <c:pt idx="370">
                  <c:v>360</c:v>
                </c:pt>
                <c:pt idx="371">
                  <c:v>300</c:v>
                </c:pt>
                <c:pt idx="372">
                  <c:v>360</c:v>
                </c:pt>
                <c:pt idx="373">
                  <c:v>360</c:v>
                </c:pt>
                <c:pt idx="374">
                  <c:v>360</c:v>
                </c:pt>
                <c:pt idx="375">
                  <c:v>360</c:v>
                </c:pt>
                <c:pt idx="376">
                  <c:v>360</c:v>
                </c:pt>
                <c:pt idx="377">
                  <c:v>360</c:v>
                </c:pt>
                <c:pt idx="378">
                  <c:v>360</c:v>
                </c:pt>
                <c:pt idx="379">
                  <c:v>360</c:v>
                </c:pt>
                <c:pt idx="380">
                  <c:v>360</c:v>
                </c:pt>
                <c:pt idx="381">
                  <c:v>360</c:v>
                </c:pt>
                <c:pt idx="382">
                  <c:v>360</c:v>
                </c:pt>
                <c:pt idx="383">
                  <c:v>360</c:v>
                </c:pt>
                <c:pt idx="384">
                  <c:v>360</c:v>
                </c:pt>
                <c:pt idx="385">
                  <c:v>360</c:v>
                </c:pt>
                <c:pt idx="386">
                  <c:v>84</c:v>
                </c:pt>
                <c:pt idx="387">
                  <c:v>360</c:v>
                </c:pt>
                <c:pt idx="388">
                  <c:v>360</c:v>
                </c:pt>
                <c:pt idx="389">
                  <c:v>360</c:v>
                </c:pt>
                <c:pt idx="390">
                  <c:v>480</c:v>
                </c:pt>
                <c:pt idx="391">
                  <c:v>360</c:v>
                </c:pt>
                <c:pt idx="392">
                  <c:v>360</c:v>
                </c:pt>
                <c:pt idx="393">
                  <c:v>300</c:v>
                </c:pt>
                <c:pt idx="394">
                  <c:v>360</c:v>
                </c:pt>
                <c:pt idx="395">
                  <c:v>360</c:v>
                </c:pt>
                <c:pt idx="396">
                  <c:v>360</c:v>
                </c:pt>
                <c:pt idx="397">
                  <c:v>360</c:v>
                </c:pt>
                <c:pt idx="398">
                  <c:v>360</c:v>
                </c:pt>
                <c:pt idx="399">
                  <c:v>360</c:v>
                </c:pt>
                <c:pt idx="400">
                  <c:v>180</c:v>
                </c:pt>
                <c:pt idx="401">
                  <c:v>360</c:v>
                </c:pt>
                <c:pt idx="402">
                  <c:v>360</c:v>
                </c:pt>
                <c:pt idx="403">
                  <c:v>480</c:v>
                </c:pt>
                <c:pt idx="404">
                  <c:v>360</c:v>
                </c:pt>
                <c:pt idx="405">
                  <c:v>360</c:v>
                </c:pt>
                <c:pt idx="406">
                  <c:v>360</c:v>
                </c:pt>
                <c:pt idx="407">
                  <c:v>360</c:v>
                </c:pt>
                <c:pt idx="408">
                  <c:v>360</c:v>
                </c:pt>
                <c:pt idx="409">
                  <c:v>360</c:v>
                </c:pt>
                <c:pt idx="410">
                  <c:v>360</c:v>
                </c:pt>
                <c:pt idx="411">
                  <c:v>360</c:v>
                </c:pt>
                <c:pt idx="412">
                  <c:v>360</c:v>
                </c:pt>
                <c:pt idx="413">
                  <c:v>360</c:v>
                </c:pt>
                <c:pt idx="414">
                  <c:v>360</c:v>
                </c:pt>
                <c:pt idx="415">
                  <c:v>360</c:v>
                </c:pt>
                <c:pt idx="416">
                  <c:v>360</c:v>
                </c:pt>
                <c:pt idx="417">
                  <c:v>360</c:v>
                </c:pt>
                <c:pt idx="418">
                  <c:v>360</c:v>
                </c:pt>
                <c:pt idx="419">
                  <c:v>360</c:v>
                </c:pt>
                <c:pt idx="420">
                  <c:v>360</c:v>
                </c:pt>
                <c:pt idx="421">
                  <c:v>180</c:v>
                </c:pt>
                <c:pt idx="422">
                  <c:v>180</c:v>
                </c:pt>
                <c:pt idx="423">
                  <c:v>360</c:v>
                </c:pt>
                <c:pt idx="424">
                  <c:v>360</c:v>
                </c:pt>
                <c:pt idx="425">
                  <c:v>360</c:v>
                </c:pt>
                <c:pt idx="426">
                  <c:v>36</c:v>
                </c:pt>
                <c:pt idx="427">
                  <c:v>360</c:v>
                </c:pt>
                <c:pt idx="428">
                  <c:v>360</c:v>
                </c:pt>
                <c:pt idx="429">
                  <c:v>360</c:v>
                </c:pt>
                <c:pt idx="430">
                  <c:v>360</c:v>
                </c:pt>
                <c:pt idx="431">
                  <c:v>360</c:v>
                </c:pt>
                <c:pt idx="432">
                  <c:v>180</c:v>
                </c:pt>
                <c:pt idx="433">
                  <c:v>360</c:v>
                </c:pt>
                <c:pt idx="434">
                  <c:v>360</c:v>
                </c:pt>
                <c:pt idx="435">
                  <c:v>360</c:v>
                </c:pt>
                <c:pt idx="436">
                  <c:v>360</c:v>
                </c:pt>
                <c:pt idx="437">
                  <c:v>360</c:v>
                </c:pt>
                <c:pt idx="438">
                  <c:v>360</c:v>
                </c:pt>
                <c:pt idx="439">
                  <c:v>360</c:v>
                </c:pt>
                <c:pt idx="440">
                  <c:v>360</c:v>
                </c:pt>
                <c:pt idx="441">
                  <c:v>360</c:v>
                </c:pt>
                <c:pt idx="442">
                  <c:v>360</c:v>
                </c:pt>
                <c:pt idx="443">
                  <c:v>360</c:v>
                </c:pt>
                <c:pt idx="444">
                  <c:v>360</c:v>
                </c:pt>
                <c:pt idx="445">
                  <c:v>360</c:v>
                </c:pt>
                <c:pt idx="446">
                  <c:v>360</c:v>
                </c:pt>
                <c:pt idx="447">
                  <c:v>360</c:v>
                </c:pt>
                <c:pt idx="448">
                  <c:v>480</c:v>
                </c:pt>
                <c:pt idx="449">
                  <c:v>360</c:v>
                </c:pt>
                <c:pt idx="450">
                  <c:v>84</c:v>
                </c:pt>
                <c:pt idx="451">
                  <c:v>360</c:v>
                </c:pt>
                <c:pt idx="452">
                  <c:v>360</c:v>
                </c:pt>
                <c:pt idx="453">
                  <c:v>360</c:v>
                </c:pt>
                <c:pt idx="454">
                  <c:v>360</c:v>
                </c:pt>
                <c:pt idx="455">
                  <c:v>360</c:v>
                </c:pt>
                <c:pt idx="456">
                  <c:v>360</c:v>
                </c:pt>
                <c:pt idx="457">
                  <c:v>84</c:v>
                </c:pt>
                <c:pt idx="458">
                  <c:v>360</c:v>
                </c:pt>
                <c:pt idx="459">
                  <c:v>360</c:v>
                </c:pt>
                <c:pt idx="460">
                  <c:v>360</c:v>
                </c:pt>
                <c:pt idx="461">
                  <c:v>180</c:v>
                </c:pt>
                <c:pt idx="462">
                  <c:v>240</c:v>
                </c:pt>
                <c:pt idx="463">
                  <c:v>180</c:v>
                </c:pt>
                <c:pt idx="464">
                  <c:v>360</c:v>
                </c:pt>
                <c:pt idx="465">
                  <c:v>360</c:v>
                </c:pt>
                <c:pt idx="466">
                  <c:v>360</c:v>
                </c:pt>
                <c:pt idx="467">
                  <c:v>360</c:v>
                </c:pt>
                <c:pt idx="468">
                  <c:v>360</c:v>
                </c:pt>
                <c:pt idx="469">
                  <c:v>360</c:v>
                </c:pt>
                <c:pt idx="470">
                  <c:v>360</c:v>
                </c:pt>
                <c:pt idx="471">
                  <c:v>360</c:v>
                </c:pt>
                <c:pt idx="472">
                  <c:v>360</c:v>
                </c:pt>
                <c:pt idx="473">
                  <c:v>360</c:v>
                </c:pt>
                <c:pt idx="474">
                  <c:v>360</c:v>
                </c:pt>
                <c:pt idx="475">
                  <c:v>360</c:v>
                </c:pt>
                <c:pt idx="476">
                  <c:v>180</c:v>
                </c:pt>
                <c:pt idx="477">
                  <c:v>360</c:v>
                </c:pt>
                <c:pt idx="478">
                  <c:v>360</c:v>
                </c:pt>
                <c:pt idx="479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AF-4D37-956F-5587D96A5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5791295"/>
        <c:axId val="331264671"/>
      </c:scatterChart>
      <c:valAx>
        <c:axId val="1215791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LoanAmount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331264671"/>
        <c:crosses val="autoZero"/>
        <c:crossBetween val="midCat"/>
      </c:valAx>
      <c:valAx>
        <c:axId val="33126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Loan_Amount_Term</a:t>
                </a: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215791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Bar Chart of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'4.CategoricalDataAnalysis'!$O$4:$O$5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'4.CategoricalDataAnalysis'!$P$4:$P$5</c:f>
              <c:numCache>
                <c:formatCode>General</c:formatCode>
                <c:ptCount val="2"/>
                <c:pt idx="0">
                  <c:v>394</c:v>
                </c:pt>
                <c:pt idx="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9-4429-8B53-20CB55A36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093408"/>
        <c:axId val="402105888"/>
      </c:barChart>
      <c:catAx>
        <c:axId val="4020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2105888"/>
        <c:crosses val="autoZero"/>
        <c:auto val="1"/>
        <c:lblAlgn val="ctr"/>
        <c:lblOffset val="100"/>
        <c:noMultiLvlLbl val="0"/>
      </c:catAx>
      <c:valAx>
        <c:axId val="40210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209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Bar Chart of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'4.CategoricalDataAnalysis'!$U$4:$U$5</c:f>
              <c:strCache>
                <c:ptCount val="2"/>
                <c:pt idx="0">
                  <c:v>Graduate</c:v>
                </c:pt>
                <c:pt idx="1">
                  <c:v>Not Graduate</c:v>
                </c:pt>
              </c:strCache>
            </c:strRef>
          </c:cat>
          <c:val>
            <c:numRef>
              <c:f>'4.CategoricalDataAnalysis'!$V$4:$V$5</c:f>
              <c:numCache>
                <c:formatCode>General</c:formatCode>
                <c:ptCount val="2"/>
                <c:pt idx="0">
                  <c:v>383</c:v>
                </c:pt>
                <c:pt idx="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5-4996-B6CE-75DB73F34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8725984"/>
        <c:axId val="248720224"/>
      </c:barChart>
      <c:catAx>
        <c:axId val="24872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8720224"/>
        <c:crosses val="autoZero"/>
        <c:auto val="1"/>
        <c:lblAlgn val="ctr"/>
        <c:lblOffset val="100"/>
        <c:noMultiLvlLbl val="0"/>
      </c:catAx>
      <c:valAx>
        <c:axId val="2487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24872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Bar Chart of Self_Employed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'4.CategoricalDataAnalysis'!$W$4:$W$5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'4.CategoricalDataAnalysis'!$X$4:$X$5</c:f>
              <c:numCache>
                <c:formatCode>General</c:formatCode>
                <c:ptCount val="2"/>
                <c:pt idx="0">
                  <c:v>414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6-4C3A-83BE-12B181F85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234368"/>
        <c:axId val="406240128"/>
      </c:barChart>
      <c:catAx>
        <c:axId val="40623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6240128"/>
        <c:crosses val="autoZero"/>
        <c:auto val="1"/>
        <c:lblAlgn val="ctr"/>
        <c:lblOffset val="100"/>
        <c:noMultiLvlLbl val="0"/>
      </c:catAx>
      <c:valAx>
        <c:axId val="4062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623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Bar Chart of</a:t>
            </a:r>
            <a:r>
              <a:rPr lang="en-US" b="1" baseline="0"/>
              <a:t> Dependents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'4.CategoricalDataAnalysis'!$S$4:$S$7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'4.CategoricalDataAnalysis'!$T$4:$T$7</c:f>
              <c:numCache>
                <c:formatCode>General</c:formatCode>
                <c:ptCount val="4"/>
                <c:pt idx="0">
                  <c:v>80</c:v>
                </c:pt>
                <c:pt idx="1">
                  <c:v>274</c:v>
                </c:pt>
                <c:pt idx="2">
                  <c:v>85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31-4C13-BA20-E248F82CD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434192"/>
        <c:axId val="4234241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'4.CategoricalDataAnalysis'!$S$4:$S$7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'4.CategoricalDataAnalysis'!$S$4:$S$7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C31-4C13-BA20-E248F82CDDE6}"/>
                  </c:ext>
                </c:extLst>
              </c15:ser>
            </c15:filteredBarSeries>
          </c:ext>
        </c:extLst>
      </c:barChart>
      <c:catAx>
        <c:axId val="42343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3424112"/>
        <c:crosses val="autoZero"/>
        <c:auto val="1"/>
        <c:lblAlgn val="ctr"/>
        <c:lblOffset val="100"/>
        <c:noMultiLvlLbl val="0"/>
      </c:catAx>
      <c:valAx>
        <c:axId val="42342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343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Bar Chart of Credit_History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'4.CategoricalDataAnalysis'!$Y$4:$Y$5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cat>
          <c:val>
            <c:numRef>
              <c:f>'4.CategoricalDataAnalysis'!$Z$4:$Z$5</c:f>
              <c:numCache>
                <c:formatCode>General</c:formatCode>
                <c:ptCount val="2"/>
                <c:pt idx="0">
                  <c:v>410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07-49AD-95BA-52DCF0327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441872"/>
        <c:axId val="423442832"/>
      </c:barChart>
      <c:catAx>
        <c:axId val="42344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3442832"/>
        <c:crosses val="autoZero"/>
        <c:auto val="1"/>
        <c:lblAlgn val="ctr"/>
        <c:lblOffset val="100"/>
        <c:noMultiLvlLbl val="0"/>
      </c:catAx>
      <c:valAx>
        <c:axId val="42344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344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Bar Chart of Property_Area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'4.CategoricalDataAnalysis'!$AA$4:$AA$6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Semiurban</c:v>
                </c:pt>
              </c:strCache>
            </c:strRef>
          </c:cat>
          <c:val>
            <c:numRef>
              <c:f>'4.CategoricalDataAnalysis'!$AB$4:$AB$6</c:f>
              <c:numCache>
                <c:formatCode>General</c:formatCode>
                <c:ptCount val="3"/>
                <c:pt idx="0">
                  <c:v>139</c:v>
                </c:pt>
                <c:pt idx="1">
                  <c:v>150</c:v>
                </c:pt>
                <c:pt idx="2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67-4CE6-AEFA-3834E906E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416432"/>
        <c:axId val="423416912"/>
      </c:barChart>
      <c:catAx>
        <c:axId val="42341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3416912"/>
        <c:crosses val="autoZero"/>
        <c:auto val="1"/>
        <c:lblAlgn val="ctr"/>
        <c:lblOffset val="100"/>
        <c:noMultiLvlLbl val="0"/>
      </c:catAx>
      <c:valAx>
        <c:axId val="42341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341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Bar Chart of Loan_Status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'4.CategoricalDataAnalysis'!$AC$4:$AC$5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'4.CategoricalDataAnalysis'!$AD$4:$AD$5</c:f>
              <c:numCache>
                <c:formatCode>General</c:formatCode>
                <c:ptCount val="2"/>
                <c:pt idx="0">
                  <c:v>148</c:v>
                </c:pt>
                <c:pt idx="1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AC-441B-BF86-DD493EEEA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3426032"/>
        <c:axId val="423415472"/>
      </c:barChart>
      <c:catAx>
        <c:axId val="42342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3415472"/>
        <c:crosses val="autoZero"/>
        <c:auto val="1"/>
        <c:lblAlgn val="ctr"/>
        <c:lblOffset val="100"/>
        <c:noMultiLvlLbl val="0"/>
      </c:catAx>
      <c:valAx>
        <c:axId val="42341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2342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Bar Chart of Married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'4.CategoricalDataAnalysis'!$Q$4:$Q$5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'4.CategoricalDataAnalysis'!$R$4:$R$5</c:f>
              <c:numCache>
                <c:formatCode>General</c:formatCode>
                <c:ptCount val="2"/>
                <c:pt idx="0">
                  <c:v>311</c:v>
                </c:pt>
                <c:pt idx="1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E-4BA4-8FD1-3EF6E297D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103008"/>
        <c:axId val="402094848"/>
      </c:barChart>
      <c:catAx>
        <c:axId val="40210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2094848"/>
        <c:crosses val="autoZero"/>
        <c:auto val="1"/>
        <c:lblAlgn val="ctr"/>
        <c:lblOffset val="100"/>
        <c:noMultiLvlLbl val="0"/>
      </c:catAx>
      <c:valAx>
        <c:axId val="40209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40210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 of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278-4D14-BB2A-DE0BB0A5A3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278-4D14-BB2A-DE0BB0A5A3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'4.CategoricalDataAnalysis'!$O$4:$O$5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'4.CategoricalDataAnalysis'!$P$4:$P$5</c:f>
              <c:numCache>
                <c:formatCode>General</c:formatCode>
                <c:ptCount val="2"/>
                <c:pt idx="0">
                  <c:v>394</c:v>
                </c:pt>
                <c:pt idx="1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1-4304-AF79-C7D1B27FA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 of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385-4DD2-99C6-2765FE39956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385-4DD2-99C6-2765FE3995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'4.CategoricalDataAnalysis'!$U$4:$U$5</c:f>
              <c:strCache>
                <c:ptCount val="2"/>
                <c:pt idx="0">
                  <c:v>Graduate</c:v>
                </c:pt>
                <c:pt idx="1">
                  <c:v>Not Graduate</c:v>
                </c:pt>
              </c:strCache>
            </c:strRef>
          </c:cat>
          <c:val>
            <c:numRef>
              <c:f>'4.CategoricalDataAnalysis'!$V$4:$V$5</c:f>
              <c:numCache>
                <c:formatCode>General</c:formatCode>
                <c:ptCount val="2"/>
                <c:pt idx="0">
                  <c:v>383</c:v>
                </c:pt>
                <c:pt idx="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D-469E-B970-403E15440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 of Self_Employed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E7-4193-B6A9-E6B2DC5E6D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E7-4193-B6A9-E6B2DC5E6D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'4.CategoricalDataAnalysis'!$W$4:$W$5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'4.CategoricalDataAnalysis'!$X$4:$X$5</c:f>
              <c:numCache>
                <c:formatCode>General</c:formatCode>
                <c:ptCount val="2"/>
                <c:pt idx="0">
                  <c:v>414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05-40C0-A161-0B2CB8C17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 of Dependents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pieChart>
        <c:varyColors val="1"/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EC-4B3C-AE51-F9BD4AD822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EC-4B3C-AE51-F9BD4AD822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EC-4B3C-AE51-F9BD4AD822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3EC-4B3C-AE51-F9BD4AD822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'4.CategoricalDataAnalysis'!$S$4:$S$7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</c:numCache>
            </c:numRef>
          </c:cat>
          <c:val>
            <c:numRef>
              <c:f>'4.CategoricalDataAnalysis'!$T$4:$T$7</c:f>
              <c:numCache>
                <c:formatCode>General</c:formatCode>
                <c:ptCount val="4"/>
                <c:pt idx="0">
                  <c:v>80</c:v>
                </c:pt>
                <c:pt idx="1">
                  <c:v>274</c:v>
                </c:pt>
                <c:pt idx="2">
                  <c:v>85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1-44AD-9A85-7B6AAACE087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A3EC-4B3C-AE51-F9BD4AD8222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A3EC-4B3C-AE51-F9BD4AD8222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A3EC-4B3C-AE51-F9BD4AD8222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A3EC-4B3C-AE51-F9BD4AD82222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l-GR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'4.CategoricalDataAnalysis'!$S$4:$S$7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'4.CategoricalDataAnalysis'!$S$4:$S$7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0</c:v>
                      </c:pt>
                      <c:pt idx="2">
                        <c:v>2</c:v>
                      </c:pt>
                      <c:pt idx="3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81-44AD-9A85-7B6AAACE087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 of Credit_History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D7B-4500-9BB3-1545BC16F6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D7B-4500-9BB3-1545BC16F67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'4.CategoricalDataAnalysis'!$Y$4:$Y$5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cat>
          <c:val>
            <c:numRef>
              <c:f>'4.CategoricalDataAnalysis'!$Z$4:$Z$5</c:f>
              <c:numCache>
                <c:formatCode>General</c:formatCode>
                <c:ptCount val="2"/>
                <c:pt idx="0">
                  <c:v>410</c:v>
                </c:pt>
                <c:pt idx="1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1A-41FB-878E-95D55E14D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 of Property_Area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05-4DA8-87FA-7ECE6EF861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05-4DA8-87FA-7ECE6EF861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05-4DA8-87FA-7ECE6EF861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'4.CategoricalDataAnalysis'!$AA$4:$AA$6</c:f>
              <c:strCache>
                <c:ptCount val="3"/>
                <c:pt idx="0">
                  <c:v>Rural</c:v>
                </c:pt>
                <c:pt idx="1">
                  <c:v>Urban</c:v>
                </c:pt>
                <c:pt idx="2">
                  <c:v>Semiurban</c:v>
                </c:pt>
              </c:strCache>
            </c:strRef>
          </c:cat>
          <c:val>
            <c:numRef>
              <c:f>'4.CategoricalDataAnalysis'!$AB$4:$AB$6</c:f>
              <c:numCache>
                <c:formatCode>General</c:formatCode>
                <c:ptCount val="3"/>
                <c:pt idx="0">
                  <c:v>139</c:v>
                </c:pt>
                <c:pt idx="1">
                  <c:v>150</c:v>
                </c:pt>
                <c:pt idx="2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6-45EF-9558-A13D01E666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 of Loan_Status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C8-4F4C-9587-ACAE7AD0EA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C8-4F4C-9587-ACAE7AD0EA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'4.CategoricalDataAnalysis'!$AC$4:$AC$5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'4.CategoricalDataAnalysis'!$AD$4:$AD$5</c:f>
              <c:numCache>
                <c:formatCode>General</c:formatCode>
                <c:ptCount val="2"/>
                <c:pt idx="0">
                  <c:v>148</c:v>
                </c:pt>
                <c:pt idx="1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7-42BE-9616-2F6B1AFAE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 of Married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5B-4D97-81AA-D60F3AA7344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5B-4D97-81AA-D60F3AA734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'4.CategoricalDataAnalysis'!$Q$4:$Q$5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'4.CategoricalDataAnalysis'!$R$4:$R$5</c:f>
              <c:numCache>
                <c:formatCode>General</c:formatCode>
                <c:ptCount val="2"/>
                <c:pt idx="0">
                  <c:v>311</c:v>
                </c:pt>
                <c:pt idx="1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6-4821-A36A-2FEF62BE3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Scatter Plot of Applicant Income vs Loan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'5.FindTrendsandPatterns'!$G$2:$G$481</c:f>
              <c:numCache>
                <c:formatCode>General</c:formatCode>
                <c:ptCount val="480"/>
                <c:pt idx="0">
                  <c:v>4583</c:v>
                </c:pt>
                <c:pt idx="1">
                  <c:v>3000</c:v>
                </c:pt>
                <c:pt idx="2">
                  <c:v>2583</c:v>
                </c:pt>
                <c:pt idx="3">
                  <c:v>6000</c:v>
                </c:pt>
                <c:pt idx="4">
                  <c:v>5417</c:v>
                </c:pt>
                <c:pt idx="5">
                  <c:v>2333</c:v>
                </c:pt>
                <c:pt idx="6">
                  <c:v>3036</c:v>
                </c:pt>
                <c:pt idx="7">
                  <c:v>4006</c:v>
                </c:pt>
                <c:pt idx="8">
                  <c:v>12841</c:v>
                </c:pt>
                <c:pt idx="9">
                  <c:v>3200</c:v>
                </c:pt>
                <c:pt idx="10">
                  <c:v>3073</c:v>
                </c:pt>
                <c:pt idx="11">
                  <c:v>1853</c:v>
                </c:pt>
                <c:pt idx="12">
                  <c:v>1299</c:v>
                </c:pt>
                <c:pt idx="13">
                  <c:v>4950</c:v>
                </c:pt>
                <c:pt idx="14">
                  <c:v>3510</c:v>
                </c:pt>
                <c:pt idx="15">
                  <c:v>4887</c:v>
                </c:pt>
                <c:pt idx="16">
                  <c:v>7660</c:v>
                </c:pt>
                <c:pt idx="17">
                  <c:v>5955</c:v>
                </c:pt>
                <c:pt idx="18">
                  <c:v>2600</c:v>
                </c:pt>
                <c:pt idx="19">
                  <c:v>9560</c:v>
                </c:pt>
                <c:pt idx="20">
                  <c:v>2799</c:v>
                </c:pt>
                <c:pt idx="21">
                  <c:v>4226</c:v>
                </c:pt>
                <c:pt idx="22">
                  <c:v>1442</c:v>
                </c:pt>
                <c:pt idx="23">
                  <c:v>3167</c:v>
                </c:pt>
                <c:pt idx="24">
                  <c:v>4692</c:v>
                </c:pt>
                <c:pt idx="25">
                  <c:v>3500</c:v>
                </c:pt>
                <c:pt idx="26">
                  <c:v>12500</c:v>
                </c:pt>
                <c:pt idx="27">
                  <c:v>3667</c:v>
                </c:pt>
                <c:pt idx="28">
                  <c:v>4166</c:v>
                </c:pt>
                <c:pt idx="29">
                  <c:v>3748</c:v>
                </c:pt>
                <c:pt idx="30">
                  <c:v>3600</c:v>
                </c:pt>
                <c:pt idx="31">
                  <c:v>1800</c:v>
                </c:pt>
                <c:pt idx="32">
                  <c:v>3941</c:v>
                </c:pt>
                <c:pt idx="33">
                  <c:v>5649</c:v>
                </c:pt>
                <c:pt idx="34">
                  <c:v>5821</c:v>
                </c:pt>
                <c:pt idx="35">
                  <c:v>2645</c:v>
                </c:pt>
                <c:pt idx="36">
                  <c:v>4000</c:v>
                </c:pt>
                <c:pt idx="37">
                  <c:v>1928</c:v>
                </c:pt>
                <c:pt idx="38">
                  <c:v>3086</c:v>
                </c:pt>
                <c:pt idx="39">
                  <c:v>4230</c:v>
                </c:pt>
                <c:pt idx="40">
                  <c:v>4616</c:v>
                </c:pt>
                <c:pt idx="41">
                  <c:v>11500</c:v>
                </c:pt>
                <c:pt idx="42">
                  <c:v>2708</c:v>
                </c:pt>
                <c:pt idx="43">
                  <c:v>2132</c:v>
                </c:pt>
                <c:pt idx="44">
                  <c:v>3366</c:v>
                </c:pt>
                <c:pt idx="45">
                  <c:v>8080</c:v>
                </c:pt>
                <c:pt idx="46">
                  <c:v>3357</c:v>
                </c:pt>
                <c:pt idx="47">
                  <c:v>2500</c:v>
                </c:pt>
                <c:pt idx="48">
                  <c:v>3029</c:v>
                </c:pt>
                <c:pt idx="49">
                  <c:v>2609</c:v>
                </c:pt>
                <c:pt idx="50">
                  <c:v>4166</c:v>
                </c:pt>
                <c:pt idx="51">
                  <c:v>5726</c:v>
                </c:pt>
                <c:pt idx="52">
                  <c:v>3200</c:v>
                </c:pt>
                <c:pt idx="53">
                  <c:v>10750</c:v>
                </c:pt>
                <c:pt idx="54">
                  <c:v>7100</c:v>
                </c:pt>
                <c:pt idx="55">
                  <c:v>4300</c:v>
                </c:pt>
                <c:pt idx="56">
                  <c:v>3208</c:v>
                </c:pt>
                <c:pt idx="57">
                  <c:v>1875</c:v>
                </c:pt>
                <c:pt idx="58">
                  <c:v>3500</c:v>
                </c:pt>
                <c:pt idx="59">
                  <c:v>5266</c:v>
                </c:pt>
                <c:pt idx="60">
                  <c:v>3750</c:v>
                </c:pt>
                <c:pt idx="61">
                  <c:v>3750</c:v>
                </c:pt>
                <c:pt idx="62">
                  <c:v>1000</c:v>
                </c:pt>
                <c:pt idx="63">
                  <c:v>3167</c:v>
                </c:pt>
                <c:pt idx="64">
                  <c:v>3846</c:v>
                </c:pt>
                <c:pt idx="65">
                  <c:v>1378</c:v>
                </c:pt>
                <c:pt idx="66">
                  <c:v>3988</c:v>
                </c:pt>
                <c:pt idx="67">
                  <c:v>2366</c:v>
                </c:pt>
                <c:pt idx="68">
                  <c:v>2500</c:v>
                </c:pt>
                <c:pt idx="69">
                  <c:v>8566</c:v>
                </c:pt>
                <c:pt idx="70">
                  <c:v>5695</c:v>
                </c:pt>
                <c:pt idx="71">
                  <c:v>2958</c:v>
                </c:pt>
                <c:pt idx="72">
                  <c:v>6250</c:v>
                </c:pt>
                <c:pt idx="73">
                  <c:v>3273</c:v>
                </c:pt>
                <c:pt idx="74">
                  <c:v>4133</c:v>
                </c:pt>
                <c:pt idx="75">
                  <c:v>3620</c:v>
                </c:pt>
                <c:pt idx="76">
                  <c:v>2484</c:v>
                </c:pt>
                <c:pt idx="77">
                  <c:v>1977</c:v>
                </c:pt>
                <c:pt idx="78">
                  <c:v>4188</c:v>
                </c:pt>
                <c:pt idx="79">
                  <c:v>1759</c:v>
                </c:pt>
                <c:pt idx="80">
                  <c:v>4288</c:v>
                </c:pt>
                <c:pt idx="81">
                  <c:v>4843</c:v>
                </c:pt>
                <c:pt idx="82">
                  <c:v>3052</c:v>
                </c:pt>
                <c:pt idx="83">
                  <c:v>11417</c:v>
                </c:pt>
                <c:pt idx="84">
                  <c:v>3800</c:v>
                </c:pt>
                <c:pt idx="85">
                  <c:v>2071</c:v>
                </c:pt>
                <c:pt idx="86">
                  <c:v>5316</c:v>
                </c:pt>
                <c:pt idx="87">
                  <c:v>14583</c:v>
                </c:pt>
                <c:pt idx="88">
                  <c:v>3167</c:v>
                </c:pt>
                <c:pt idx="89">
                  <c:v>5568</c:v>
                </c:pt>
                <c:pt idx="90">
                  <c:v>10408</c:v>
                </c:pt>
                <c:pt idx="91">
                  <c:v>4166</c:v>
                </c:pt>
                <c:pt idx="92">
                  <c:v>2137</c:v>
                </c:pt>
                <c:pt idx="93">
                  <c:v>2957</c:v>
                </c:pt>
                <c:pt idx="94">
                  <c:v>4300</c:v>
                </c:pt>
                <c:pt idx="95">
                  <c:v>10513</c:v>
                </c:pt>
                <c:pt idx="96">
                  <c:v>2014</c:v>
                </c:pt>
                <c:pt idx="97">
                  <c:v>2718</c:v>
                </c:pt>
                <c:pt idx="98">
                  <c:v>3459</c:v>
                </c:pt>
                <c:pt idx="99">
                  <c:v>4895</c:v>
                </c:pt>
                <c:pt idx="100">
                  <c:v>4000</c:v>
                </c:pt>
                <c:pt idx="101">
                  <c:v>4583</c:v>
                </c:pt>
                <c:pt idx="102">
                  <c:v>3316</c:v>
                </c:pt>
                <c:pt idx="103">
                  <c:v>14999</c:v>
                </c:pt>
                <c:pt idx="104">
                  <c:v>4200</c:v>
                </c:pt>
                <c:pt idx="105">
                  <c:v>5042</c:v>
                </c:pt>
                <c:pt idx="106">
                  <c:v>5417</c:v>
                </c:pt>
                <c:pt idx="107">
                  <c:v>6950</c:v>
                </c:pt>
                <c:pt idx="108">
                  <c:v>2698</c:v>
                </c:pt>
                <c:pt idx="109">
                  <c:v>11757</c:v>
                </c:pt>
                <c:pt idx="110">
                  <c:v>2330</c:v>
                </c:pt>
                <c:pt idx="111">
                  <c:v>14866</c:v>
                </c:pt>
                <c:pt idx="112">
                  <c:v>1538</c:v>
                </c:pt>
                <c:pt idx="113">
                  <c:v>10000</c:v>
                </c:pt>
                <c:pt idx="114">
                  <c:v>4860</c:v>
                </c:pt>
                <c:pt idx="115">
                  <c:v>6277</c:v>
                </c:pt>
                <c:pt idx="116">
                  <c:v>2577</c:v>
                </c:pt>
                <c:pt idx="117">
                  <c:v>9166</c:v>
                </c:pt>
                <c:pt idx="118">
                  <c:v>2281</c:v>
                </c:pt>
                <c:pt idx="119">
                  <c:v>3254</c:v>
                </c:pt>
                <c:pt idx="120">
                  <c:v>39999</c:v>
                </c:pt>
                <c:pt idx="121">
                  <c:v>9538</c:v>
                </c:pt>
                <c:pt idx="122">
                  <c:v>4583</c:v>
                </c:pt>
                <c:pt idx="123">
                  <c:v>1863</c:v>
                </c:pt>
                <c:pt idx="124">
                  <c:v>7933</c:v>
                </c:pt>
                <c:pt idx="125">
                  <c:v>3089</c:v>
                </c:pt>
                <c:pt idx="126">
                  <c:v>4167</c:v>
                </c:pt>
                <c:pt idx="127">
                  <c:v>9323</c:v>
                </c:pt>
                <c:pt idx="128">
                  <c:v>4583</c:v>
                </c:pt>
                <c:pt idx="129">
                  <c:v>2439</c:v>
                </c:pt>
                <c:pt idx="130">
                  <c:v>2237</c:v>
                </c:pt>
                <c:pt idx="131">
                  <c:v>8000</c:v>
                </c:pt>
                <c:pt idx="132">
                  <c:v>3522</c:v>
                </c:pt>
                <c:pt idx="133">
                  <c:v>5708</c:v>
                </c:pt>
                <c:pt idx="134">
                  <c:v>4344</c:v>
                </c:pt>
                <c:pt idx="135">
                  <c:v>3497</c:v>
                </c:pt>
                <c:pt idx="136">
                  <c:v>2045</c:v>
                </c:pt>
                <c:pt idx="137">
                  <c:v>5516</c:v>
                </c:pt>
                <c:pt idx="138">
                  <c:v>3750</c:v>
                </c:pt>
                <c:pt idx="139">
                  <c:v>2333</c:v>
                </c:pt>
                <c:pt idx="140">
                  <c:v>6400</c:v>
                </c:pt>
                <c:pt idx="141">
                  <c:v>4600</c:v>
                </c:pt>
                <c:pt idx="142">
                  <c:v>33846</c:v>
                </c:pt>
                <c:pt idx="143">
                  <c:v>3625</c:v>
                </c:pt>
                <c:pt idx="144">
                  <c:v>39147</c:v>
                </c:pt>
                <c:pt idx="145">
                  <c:v>2178</c:v>
                </c:pt>
                <c:pt idx="146">
                  <c:v>9328</c:v>
                </c:pt>
                <c:pt idx="147">
                  <c:v>4885</c:v>
                </c:pt>
                <c:pt idx="148">
                  <c:v>12000</c:v>
                </c:pt>
                <c:pt idx="149">
                  <c:v>6033</c:v>
                </c:pt>
                <c:pt idx="150">
                  <c:v>3858</c:v>
                </c:pt>
                <c:pt idx="151">
                  <c:v>4191</c:v>
                </c:pt>
                <c:pt idx="152">
                  <c:v>3125</c:v>
                </c:pt>
                <c:pt idx="153">
                  <c:v>8333</c:v>
                </c:pt>
                <c:pt idx="154">
                  <c:v>11000</c:v>
                </c:pt>
                <c:pt idx="155">
                  <c:v>2600</c:v>
                </c:pt>
                <c:pt idx="156">
                  <c:v>4923</c:v>
                </c:pt>
                <c:pt idx="157">
                  <c:v>3500</c:v>
                </c:pt>
                <c:pt idx="158">
                  <c:v>3917</c:v>
                </c:pt>
                <c:pt idx="159">
                  <c:v>4408</c:v>
                </c:pt>
                <c:pt idx="160">
                  <c:v>3244</c:v>
                </c:pt>
                <c:pt idx="161">
                  <c:v>3975</c:v>
                </c:pt>
                <c:pt idx="162">
                  <c:v>2479</c:v>
                </c:pt>
                <c:pt idx="163">
                  <c:v>3418</c:v>
                </c:pt>
                <c:pt idx="164">
                  <c:v>10000</c:v>
                </c:pt>
                <c:pt idx="165">
                  <c:v>3430</c:v>
                </c:pt>
                <c:pt idx="166">
                  <c:v>7787</c:v>
                </c:pt>
                <c:pt idx="167">
                  <c:v>5703</c:v>
                </c:pt>
                <c:pt idx="168">
                  <c:v>3173</c:v>
                </c:pt>
                <c:pt idx="169">
                  <c:v>3850</c:v>
                </c:pt>
                <c:pt idx="170">
                  <c:v>150</c:v>
                </c:pt>
                <c:pt idx="171">
                  <c:v>3727</c:v>
                </c:pt>
                <c:pt idx="172">
                  <c:v>2221</c:v>
                </c:pt>
                <c:pt idx="173">
                  <c:v>4009</c:v>
                </c:pt>
                <c:pt idx="174">
                  <c:v>2971</c:v>
                </c:pt>
                <c:pt idx="175">
                  <c:v>6250</c:v>
                </c:pt>
                <c:pt idx="176">
                  <c:v>3250</c:v>
                </c:pt>
                <c:pt idx="177">
                  <c:v>6250</c:v>
                </c:pt>
                <c:pt idx="178">
                  <c:v>6400</c:v>
                </c:pt>
                <c:pt idx="179">
                  <c:v>2491</c:v>
                </c:pt>
                <c:pt idx="180">
                  <c:v>8333</c:v>
                </c:pt>
                <c:pt idx="181">
                  <c:v>3155</c:v>
                </c:pt>
                <c:pt idx="182">
                  <c:v>5500</c:v>
                </c:pt>
                <c:pt idx="183">
                  <c:v>3812</c:v>
                </c:pt>
                <c:pt idx="184">
                  <c:v>3315</c:v>
                </c:pt>
                <c:pt idx="185">
                  <c:v>5819</c:v>
                </c:pt>
                <c:pt idx="186">
                  <c:v>2510</c:v>
                </c:pt>
                <c:pt idx="187">
                  <c:v>2965</c:v>
                </c:pt>
                <c:pt idx="188">
                  <c:v>6250</c:v>
                </c:pt>
                <c:pt idx="189">
                  <c:v>3406</c:v>
                </c:pt>
                <c:pt idx="190">
                  <c:v>6050</c:v>
                </c:pt>
                <c:pt idx="191">
                  <c:v>9703</c:v>
                </c:pt>
                <c:pt idx="192">
                  <c:v>6608</c:v>
                </c:pt>
                <c:pt idx="193">
                  <c:v>2882</c:v>
                </c:pt>
                <c:pt idx="194">
                  <c:v>1809</c:v>
                </c:pt>
                <c:pt idx="195">
                  <c:v>1668</c:v>
                </c:pt>
                <c:pt idx="196">
                  <c:v>3427</c:v>
                </c:pt>
                <c:pt idx="197">
                  <c:v>2583</c:v>
                </c:pt>
                <c:pt idx="198">
                  <c:v>2661</c:v>
                </c:pt>
                <c:pt idx="199">
                  <c:v>16250</c:v>
                </c:pt>
                <c:pt idx="200">
                  <c:v>3083</c:v>
                </c:pt>
                <c:pt idx="201">
                  <c:v>6045</c:v>
                </c:pt>
                <c:pt idx="202">
                  <c:v>5250</c:v>
                </c:pt>
                <c:pt idx="203">
                  <c:v>14683</c:v>
                </c:pt>
                <c:pt idx="204">
                  <c:v>2060</c:v>
                </c:pt>
                <c:pt idx="205">
                  <c:v>3481</c:v>
                </c:pt>
                <c:pt idx="206">
                  <c:v>7200</c:v>
                </c:pt>
                <c:pt idx="207">
                  <c:v>5166</c:v>
                </c:pt>
                <c:pt idx="208">
                  <c:v>4095</c:v>
                </c:pt>
                <c:pt idx="209">
                  <c:v>4708</c:v>
                </c:pt>
                <c:pt idx="210">
                  <c:v>4333</c:v>
                </c:pt>
                <c:pt idx="211">
                  <c:v>2876</c:v>
                </c:pt>
                <c:pt idx="212">
                  <c:v>3237</c:v>
                </c:pt>
                <c:pt idx="213">
                  <c:v>11146</c:v>
                </c:pt>
                <c:pt idx="214">
                  <c:v>2833</c:v>
                </c:pt>
                <c:pt idx="215">
                  <c:v>2620</c:v>
                </c:pt>
                <c:pt idx="216">
                  <c:v>3900</c:v>
                </c:pt>
                <c:pt idx="217">
                  <c:v>2750</c:v>
                </c:pt>
                <c:pt idx="218">
                  <c:v>3993</c:v>
                </c:pt>
                <c:pt idx="219">
                  <c:v>3103</c:v>
                </c:pt>
                <c:pt idx="220">
                  <c:v>14583</c:v>
                </c:pt>
                <c:pt idx="221">
                  <c:v>4053</c:v>
                </c:pt>
                <c:pt idx="222">
                  <c:v>3927</c:v>
                </c:pt>
                <c:pt idx="223">
                  <c:v>2301</c:v>
                </c:pt>
                <c:pt idx="224">
                  <c:v>1811</c:v>
                </c:pt>
                <c:pt idx="225">
                  <c:v>3158</c:v>
                </c:pt>
                <c:pt idx="226">
                  <c:v>2600</c:v>
                </c:pt>
                <c:pt idx="227">
                  <c:v>3704</c:v>
                </c:pt>
                <c:pt idx="228">
                  <c:v>4124</c:v>
                </c:pt>
                <c:pt idx="229">
                  <c:v>9508</c:v>
                </c:pt>
                <c:pt idx="230">
                  <c:v>3075</c:v>
                </c:pt>
                <c:pt idx="231">
                  <c:v>4400</c:v>
                </c:pt>
                <c:pt idx="232">
                  <c:v>3153</c:v>
                </c:pt>
                <c:pt idx="233">
                  <c:v>2383</c:v>
                </c:pt>
                <c:pt idx="234">
                  <c:v>6875</c:v>
                </c:pt>
                <c:pt idx="235">
                  <c:v>4666</c:v>
                </c:pt>
                <c:pt idx="236">
                  <c:v>5000</c:v>
                </c:pt>
                <c:pt idx="237">
                  <c:v>2014</c:v>
                </c:pt>
                <c:pt idx="238">
                  <c:v>1800</c:v>
                </c:pt>
                <c:pt idx="239">
                  <c:v>5000</c:v>
                </c:pt>
                <c:pt idx="240">
                  <c:v>1625</c:v>
                </c:pt>
                <c:pt idx="241">
                  <c:v>4000</c:v>
                </c:pt>
                <c:pt idx="242">
                  <c:v>3762</c:v>
                </c:pt>
                <c:pt idx="243">
                  <c:v>2400</c:v>
                </c:pt>
                <c:pt idx="244">
                  <c:v>20233</c:v>
                </c:pt>
                <c:pt idx="245">
                  <c:v>2917</c:v>
                </c:pt>
                <c:pt idx="246">
                  <c:v>2927</c:v>
                </c:pt>
                <c:pt idx="247">
                  <c:v>2507</c:v>
                </c:pt>
                <c:pt idx="248">
                  <c:v>3399</c:v>
                </c:pt>
                <c:pt idx="249">
                  <c:v>3717</c:v>
                </c:pt>
                <c:pt idx="250">
                  <c:v>10000</c:v>
                </c:pt>
                <c:pt idx="251">
                  <c:v>2400</c:v>
                </c:pt>
                <c:pt idx="252">
                  <c:v>4342</c:v>
                </c:pt>
                <c:pt idx="253">
                  <c:v>15000</c:v>
                </c:pt>
                <c:pt idx="254">
                  <c:v>8666</c:v>
                </c:pt>
                <c:pt idx="255">
                  <c:v>4917</c:v>
                </c:pt>
                <c:pt idx="256">
                  <c:v>5818</c:v>
                </c:pt>
                <c:pt idx="257">
                  <c:v>4333</c:v>
                </c:pt>
                <c:pt idx="258">
                  <c:v>2500</c:v>
                </c:pt>
                <c:pt idx="259">
                  <c:v>4384</c:v>
                </c:pt>
                <c:pt idx="260">
                  <c:v>2935</c:v>
                </c:pt>
                <c:pt idx="261">
                  <c:v>2500</c:v>
                </c:pt>
                <c:pt idx="262">
                  <c:v>4160</c:v>
                </c:pt>
                <c:pt idx="263">
                  <c:v>2647</c:v>
                </c:pt>
                <c:pt idx="264">
                  <c:v>2378</c:v>
                </c:pt>
                <c:pt idx="265">
                  <c:v>4554</c:v>
                </c:pt>
                <c:pt idx="266">
                  <c:v>3173</c:v>
                </c:pt>
                <c:pt idx="267">
                  <c:v>2499</c:v>
                </c:pt>
                <c:pt idx="268">
                  <c:v>3083</c:v>
                </c:pt>
                <c:pt idx="269">
                  <c:v>2625</c:v>
                </c:pt>
                <c:pt idx="270">
                  <c:v>9083</c:v>
                </c:pt>
                <c:pt idx="271">
                  <c:v>8750</c:v>
                </c:pt>
                <c:pt idx="272">
                  <c:v>2666</c:v>
                </c:pt>
                <c:pt idx="273">
                  <c:v>5500</c:v>
                </c:pt>
                <c:pt idx="274">
                  <c:v>2423</c:v>
                </c:pt>
                <c:pt idx="275">
                  <c:v>8333</c:v>
                </c:pt>
                <c:pt idx="276">
                  <c:v>3875</c:v>
                </c:pt>
                <c:pt idx="277">
                  <c:v>3000</c:v>
                </c:pt>
                <c:pt idx="278">
                  <c:v>5167</c:v>
                </c:pt>
                <c:pt idx="279">
                  <c:v>4723</c:v>
                </c:pt>
                <c:pt idx="280">
                  <c:v>5000</c:v>
                </c:pt>
                <c:pt idx="281">
                  <c:v>4750</c:v>
                </c:pt>
                <c:pt idx="282">
                  <c:v>6822</c:v>
                </c:pt>
                <c:pt idx="283">
                  <c:v>6216</c:v>
                </c:pt>
                <c:pt idx="284">
                  <c:v>2500</c:v>
                </c:pt>
                <c:pt idx="285">
                  <c:v>6325</c:v>
                </c:pt>
                <c:pt idx="286">
                  <c:v>19730</c:v>
                </c:pt>
                <c:pt idx="287">
                  <c:v>15759</c:v>
                </c:pt>
                <c:pt idx="288">
                  <c:v>5185</c:v>
                </c:pt>
                <c:pt idx="289">
                  <c:v>9323</c:v>
                </c:pt>
                <c:pt idx="290">
                  <c:v>3062</c:v>
                </c:pt>
                <c:pt idx="291">
                  <c:v>4817</c:v>
                </c:pt>
                <c:pt idx="292">
                  <c:v>8750</c:v>
                </c:pt>
                <c:pt idx="293">
                  <c:v>3069</c:v>
                </c:pt>
                <c:pt idx="294">
                  <c:v>5391</c:v>
                </c:pt>
                <c:pt idx="295">
                  <c:v>5941</c:v>
                </c:pt>
                <c:pt idx="296">
                  <c:v>6000</c:v>
                </c:pt>
                <c:pt idx="297">
                  <c:v>7167</c:v>
                </c:pt>
                <c:pt idx="298">
                  <c:v>4566</c:v>
                </c:pt>
                <c:pt idx="299">
                  <c:v>2346</c:v>
                </c:pt>
                <c:pt idx="300">
                  <c:v>2333</c:v>
                </c:pt>
                <c:pt idx="301">
                  <c:v>5488</c:v>
                </c:pt>
                <c:pt idx="302">
                  <c:v>9167</c:v>
                </c:pt>
                <c:pt idx="303">
                  <c:v>9504</c:v>
                </c:pt>
                <c:pt idx="304">
                  <c:v>1993</c:v>
                </c:pt>
                <c:pt idx="305">
                  <c:v>3100</c:v>
                </c:pt>
                <c:pt idx="306">
                  <c:v>3180</c:v>
                </c:pt>
                <c:pt idx="307">
                  <c:v>3033</c:v>
                </c:pt>
                <c:pt idx="308">
                  <c:v>3902</c:v>
                </c:pt>
                <c:pt idx="309">
                  <c:v>1500</c:v>
                </c:pt>
                <c:pt idx="310">
                  <c:v>2889</c:v>
                </c:pt>
                <c:pt idx="311">
                  <c:v>2755</c:v>
                </c:pt>
                <c:pt idx="312">
                  <c:v>2500</c:v>
                </c:pt>
                <c:pt idx="313">
                  <c:v>1963</c:v>
                </c:pt>
                <c:pt idx="314">
                  <c:v>7441</c:v>
                </c:pt>
                <c:pt idx="315">
                  <c:v>4547</c:v>
                </c:pt>
                <c:pt idx="316">
                  <c:v>2167</c:v>
                </c:pt>
                <c:pt idx="317">
                  <c:v>2213</c:v>
                </c:pt>
                <c:pt idx="318">
                  <c:v>8300</c:v>
                </c:pt>
                <c:pt idx="319">
                  <c:v>81000</c:v>
                </c:pt>
                <c:pt idx="320">
                  <c:v>3867</c:v>
                </c:pt>
                <c:pt idx="321">
                  <c:v>6096</c:v>
                </c:pt>
                <c:pt idx="322">
                  <c:v>2253</c:v>
                </c:pt>
                <c:pt idx="323">
                  <c:v>2149</c:v>
                </c:pt>
                <c:pt idx="324">
                  <c:v>2995</c:v>
                </c:pt>
                <c:pt idx="325">
                  <c:v>2600</c:v>
                </c:pt>
                <c:pt idx="326">
                  <c:v>1600</c:v>
                </c:pt>
                <c:pt idx="327">
                  <c:v>1025</c:v>
                </c:pt>
                <c:pt idx="328">
                  <c:v>3246</c:v>
                </c:pt>
                <c:pt idx="329">
                  <c:v>5829</c:v>
                </c:pt>
                <c:pt idx="330">
                  <c:v>1820</c:v>
                </c:pt>
                <c:pt idx="331">
                  <c:v>14880</c:v>
                </c:pt>
                <c:pt idx="332">
                  <c:v>2666</c:v>
                </c:pt>
                <c:pt idx="333">
                  <c:v>4606</c:v>
                </c:pt>
                <c:pt idx="334">
                  <c:v>5935</c:v>
                </c:pt>
                <c:pt idx="335">
                  <c:v>2920</c:v>
                </c:pt>
                <c:pt idx="336">
                  <c:v>2717</c:v>
                </c:pt>
                <c:pt idx="337">
                  <c:v>8624</c:v>
                </c:pt>
                <c:pt idx="338">
                  <c:v>6500</c:v>
                </c:pt>
                <c:pt idx="339">
                  <c:v>2425</c:v>
                </c:pt>
                <c:pt idx="340">
                  <c:v>3750</c:v>
                </c:pt>
                <c:pt idx="341">
                  <c:v>1926</c:v>
                </c:pt>
                <c:pt idx="342">
                  <c:v>10416</c:v>
                </c:pt>
                <c:pt idx="343">
                  <c:v>7142</c:v>
                </c:pt>
                <c:pt idx="344">
                  <c:v>3660</c:v>
                </c:pt>
                <c:pt idx="345">
                  <c:v>7901</c:v>
                </c:pt>
                <c:pt idx="346">
                  <c:v>4707</c:v>
                </c:pt>
                <c:pt idx="347">
                  <c:v>37719</c:v>
                </c:pt>
                <c:pt idx="348">
                  <c:v>3466</c:v>
                </c:pt>
                <c:pt idx="349">
                  <c:v>4652</c:v>
                </c:pt>
                <c:pt idx="350">
                  <c:v>3340</c:v>
                </c:pt>
                <c:pt idx="351">
                  <c:v>2309</c:v>
                </c:pt>
                <c:pt idx="352">
                  <c:v>3948</c:v>
                </c:pt>
                <c:pt idx="353">
                  <c:v>2483</c:v>
                </c:pt>
                <c:pt idx="354">
                  <c:v>7085</c:v>
                </c:pt>
                <c:pt idx="355">
                  <c:v>3859</c:v>
                </c:pt>
                <c:pt idx="356">
                  <c:v>4301</c:v>
                </c:pt>
                <c:pt idx="357">
                  <c:v>3708</c:v>
                </c:pt>
                <c:pt idx="358">
                  <c:v>4354</c:v>
                </c:pt>
                <c:pt idx="359">
                  <c:v>8334</c:v>
                </c:pt>
                <c:pt idx="360">
                  <c:v>7740</c:v>
                </c:pt>
                <c:pt idx="361">
                  <c:v>3015</c:v>
                </c:pt>
                <c:pt idx="362">
                  <c:v>4166</c:v>
                </c:pt>
                <c:pt idx="363">
                  <c:v>6000</c:v>
                </c:pt>
                <c:pt idx="364">
                  <c:v>2947</c:v>
                </c:pt>
                <c:pt idx="365">
                  <c:v>4333</c:v>
                </c:pt>
                <c:pt idx="366">
                  <c:v>3450</c:v>
                </c:pt>
                <c:pt idx="367">
                  <c:v>2653</c:v>
                </c:pt>
                <c:pt idx="368">
                  <c:v>4691</c:v>
                </c:pt>
                <c:pt idx="369">
                  <c:v>5532</c:v>
                </c:pt>
                <c:pt idx="370">
                  <c:v>16525</c:v>
                </c:pt>
                <c:pt idx="371">
                  <c:v>6700</c:v>
                </c:pt>
                <c:pt idx="372">
                  <c:v>16667</c:v>
                </c:pt>
                <c:pt idx="373">
                  <c:v>4350</c:v>
                </c:pt>
                <c:pt idx="374">
                  <c:v>3095</c:v>
                </c:pt>
                <c:pt idx="375">
                  <c:v>2083</c:v>
                </c:pt>
                <c:pt idx="376">
                  <c:v>10833</c:v>
                </c:pt>
                <c:pt idx="377">
                  <c:v>8333</c:v>
                </c:pt>
                <c:pt idx="378">
                  <c:v>1958</c:v>
                </c:pt>
                <c:pt idx="379">
                  <c:v>3547</c:v>
                </c:pt>
                <c:pt idx="380">
                  <c:v>18333</c:v>
                </c:pt>
                <c:pt idx="381">
                  <c:v>4583</c:v>
                </c:pt>
                <c:pt idx="382">
                  <c:v>2435</c:v>
                </c:pt>
                <c:pt idx="383">
                  <c:v>3691</c:v>
                </c:pt>
                <c:pt idx="384">
                  <c:v>17263</c:v>
                </c:pt>
                <c:pt idx="385">
                  <c:v>3597</c:v>
                </c:pt>
                <c:pt idx="386">
                  <c:v>3326</c:v>
                </c:pt>
                <c:pt idx="387">
                  <c:v>2600</c:v>
                </c:pt>
                <c:pt idx="388">
                  <c:v>2895</c:v>
                </c:pt>
                <c:pt idx="389">
                  <c:v>6283</c:v>
                </c:pt>
                <c:pt idx="390">
                  <c:v>645</c:v>
                </c:pt>
                <c:pt idx="391">
                  <c:v>3159</c:v>
                </c:pt>
                <c:pt idx="392">
                  <c:v>4865</c:v>
                </c:pt>
                <c:pt idx="393">
                  <c:v>3814</c:v>
                </c:pt>
                <c:pt idx="394">
                  <c:v>3510</c:v>
                </c:pt>
                <c:pt idx="395">
                  <c:v>2479</c:v>
                </c:pt>
                <c:pt idx="396">
                  <c:v>13262</c:v>
                </c:pt>
                <c:pt idx="397">
                  <c:v>3598</c:v>
                </c:pt>
                <c:pt idx="398">
                  <c:v>6065</c:v>
                </c:pt>
                <c:pt idx="399">
                  <c:v>3283</c:v>
                </c:pt>
                <c:pt idx="400">
                  <c:v>2130</c:v>
                </c:pt>
                <c:pt idx="401">
                  <c:v>5815</c:v>
                </c:pt>
                <c:pt idx="402">
                  <c:v>3466</c:v>
                </c:pt>
                <c:pt idx="403">
                  <c:v>2031</c:v>
                </c:pt>
                <c:pt idx="404">
                  <c:v>4683</c:v>
                </c:pt>
                <c:pt idx="405">
                  <c:v>3400</c:v>
                </c:pt>
                <c:pt idx="406">
                  <c:v>2192</c:v>
                </c:pt>
                <c:pt idx="407">
                  <c:v>2500</c:v>
                </c:pt>
                <c:pt idx="408">
                  <c:v>5677</c:v>
                </c:pt>
                <c:pt idx="409">
                  <c:v>7948</c:v>
                </c:pt>
                <c:pt idx="410">
                  <c:v>17500</c:v>
                </c:pt>
                <c:pt idx="411">
                  <c:v>3775</c:v>
                </c:pt>
                <c:pt idx="412">
                  <c:v>5285</c:v>
                </c:pt>
                <c:pt idx="413">
                  <c:v>2679</c:v>
                </c:pt>
                <c:pt idx="414">
                  <c:v>6783</c:v>
                </c:pt>
                <c:pt idx="415">
                  <c:v>4281</c:v>
                </c:pt>
                <c:pt idx="416">
                  <c:v>3588</c:v>
                </c:pt>
                <c:pt idx="417">
                  <c:v>18165</c:v>
                </c:pt>
                <c:pt idx="418">
                  <c:v>6133</c:v>
                </c:pt>
                <c:pt idx="419">
                  <c:v>3617</c:v>
                </c:pt>
                <c:pt idx="420">
                  <c:v>2917</c:v>
                </c:pt>
                <c:pt idx="421">
                  <c:v>6417</c:v>
                </c:pt>
                <c:pt idx="422">
                  <c:v>4608</c:v>
                </c:pt>
                <c:pt idx="423">
                  <c:v>2138</c:v>
                </c:pt>
                <c:pt idx="424">
                  <c:v>2239</c:v>
                </c:pt>
                <c:pt idx="425">
                  <c:v>2768</c:v>
                </c:pt>
                <c:pt idx="426">
                  <c:v>3358</c:v>
                </c:pt>
                <c:pt idx="427">
                  <c:v>2526</c:v>
                </c:pt>
                <c:pt idx="428">
                  <c:v>5000</c:v>
                </c:pt>
                <c:pt idx="429">
                  <c:v>2785</c:v>
                </c:pt>
                <c:pt idx="430">
                  <c:v>3333</c:v>
                </c:pt>
                <c:pt idx="431">
                  <c:v>2454</c:v>
                </c:pt>
                <c:pt idx="432">
                  <c:v>3593</c:v>
                </c:pt>
                <c:pt idx="433">
                  <c:v>5468</c:v>
                </c:pt>
                <c:pt idx="434">
                  <c:v>10139</c:v>
                </c:pt>
                <c:pt idx="435">
                  <c:v>3887</c:v>
                </c:pt>
                <c:pt idx="436">
                  <c:v>4180</c:v>
                </c:pt>
                <c:pt idx="437">
                  <c:v>3675</c:v>
                </c:pt>
                <c:pt idx="438">
                  <c:v>19484</c:v>
                </c:pt>
                <c:pt idx="439">
                  <c:v>5923</c:v>
                </c:pt>
                <c:pt idx="440">
                  <c:v>5800</c:v>
                </c:pt>
                <c:pt idx="441">
                  <c:v>8799</c:v>
                </c:pt>
                <c:pt idx="442">
                  <c:v>3333</c:v>
                </c:pt>
                <c:pt idx="443">
                  <c:v>3400</c:v>
                </c:pt>
                <c:pt idx="444">
                  <c:v>2378</c:v>
                </c:pt>
                <c:pt idx="445">
                  <c:v>3166</c:v>
                </c:pt>
                <c:pt idx="446">
                  <c:v>3417</c:v>
                </c:pt>
                <c:pt idx="447">
                  <c:v>16666</c:v>
                </c:pt>
                <c:pt idx="448">
                  <c:v>6125</c:v>
                </c:pt>
                <c:pt idx="449">
                  <c:v>6406</c:v>
                </c:pt>
                <c:pt idx="450">
                  <c:v>3159</c:v>
                </c:pt>
                <c:pt idx="451">
                  <c:v>3229</c:v>
                </c:pt>
                <c:pt idx="452">
                  <c:v>1782</c:v>
                </c:pt>
                <c:pt idx="453">
                  <c:v>6540</c:v>
                </c:pt>
                <c:pt idx="454">
                  <c:v>1836</c:v>
                </c:pt>
                <c:pt idx="455">
                  <c:v>3166</c:v>
                </c:pt>
                <c:pt idx="456">
                  <c:v>2787</c:v>
                </c:pt>
                <c:pt idx="457">
                  <c:v>4283</c:v>
                </c:pt>
                <c:pt idx="458">
                  <c:v>2297</c:v>
                </c:pt>
                <c:pt idx="459">
                  <c:v>2165</c:v>
                </c:pt>
                <c:pt idx="460">
                  <c:v>2726</c:v>
                </c:pt>
                <c:pt idx="461">
                  <c:v>3000</c:v>
                </c:pt>
                <c:pt idx="462">
                  <c:v>6000</c:v>
                </c:pt>
                <c:pt idx="463">
                  <c:v>3859</c:v>
                </c:pt>
                <c:pt idx="464">
                  <c:v>16120</c:v>
                </c:pt>
                <c:pt idx="465">
                  <c:v>3833</c:v>
                </c:pt>
                <c:pt idx="466">
                  <c:v>6383</c:v>
                </c:pt>
                <c:pt idx="467">
                  <c:v>9963</c:v>
                </c:pt>
                <c:pt idx="468">
                  <c:v>5780</c:v>
                </c:pt>
                <c:pt idx="469">
                  <c:v>5703</c:v>
                </c:pt>
                <c:pt idx="470">
                  <c:v>3676</c:v>
                </c:pt>
                <c:pt idx="471">
                  <c:v>12000</c:v>
                </c:pt>
                <c:pt idx="472">
                  <c:v>3400</c:v>
                </c:pt>
                <c:pt idx="473">
                  <c:v>3987</c:v>
                </c:pt>
                <c:pt idx="474">
                  <c:v>3232</c:v>
                </c:pt>
                <c:pt idx="475">
                  <c:v>2900</c:v>
                </c:pt>
                <c:pt idx="476">
                  <c:v>4106</c:v>
                </c:pt>
                <c:pt idx="477">
                  <c:v>8072</c:v>
                </c:pt>
                <c:pt idx="478">
                  <c:v>7583</c:v>
                </c:pt>
                <c:pt idx="479">
                  <c:v>4583</c:v>
                </c:pt>
              </c:numCache>
            </c:numRef>
          </c:xVal>
          <c:yVal>
            <c:numRef>
              <c:f>'5.FindTrendsandPatterns'!$I$2:$I$482</c:f>
              <c:numCache>
                <c:formatCode>General</c:formatCode>
                <c:ptCount val="480"/>
                <c:pt idx="0">
                  <c:v>128</c:v>
                </c:pt>
                <c:pt idx="1">
                  <c:v>66</c:v>
                </c:pt>
                <c:pt idx="2">
                  <c:v>120</c:v>
                </c:pt>
                <c:pt idx="3">
                  <c:v>141</c:v>
                </c:pt>
                <c:pt idx="4">
                  <c:v>267</c:v>
                </c:pt>
                <c:pt idx="5">
                  <c:v>95</c:v>
                </c:pt>
                <c:pt idx="6">
                  <c:v>158</c:v>
                </c:pt>
                <c:pt idx="7">
                  <c:v>168</c:v>
                </c:pt>
                <c:pt idx="8">
                  <c:v>349</c:v>
                </c:pt>
                <c:pt idx="9">
                  <c:v>70</c:v>
                </c:pt>
                <c:pt idx="10">
                  <c:v>200</c:v>
                </c:pt>
                <c:pt idx="11">
                  <c:v>114</c:v>
                </c:pt>
                <c:pt idx="12">
                  <c:v>17</c:v>
                </c:pt>
                <c:pt idx="13">
                  <c:v>125</c:v>
                </c:pt>
                <c:pt idx="14">
                  <c:v>76</c:v>
                </c:pt>
                <c:pt idx="15">
                  <c:v>133</c:v>
                </c:pt>
                <c:pt idx="16">
                  <c:v>104</c:v>
                </c:pt>
                <c:pt idx="17">
                  <c:v>315</c:v>
                </c:pt>
                <c:pt idx="18">
                  <c:v>116</c:v>
                </c:pt>
                <c:pt idx="19">
                  <c:v>191</c:v>
                </c:pt>
                <c:pt idx="20">
                  <c:v>122</c:v>
                </c:pt>
                <c:pt idx="21">
                  <c:v>110</c:v>
                </c:pt>
                <c:pt idx="22">
                  <c:v>35</c:v>
                </c:pt>
                <c:pt idx="23">
                  <c:v>74</c:v>
                </c:pt>
                <c:pt idx="24">
                  <c:v>106</c:v>
                </c:pt>
                <c:pt idx="25">
                  <c:v>114</c:v>
                </c:pt>
                <c:pt idx="26">
                  <c:v>320</c:v>
                </c:pt>
                <c:pt idx="27">
                  <c:v>144</c:v>
                </c:pt>
                <c:pt idx="28">
                  <c:v>184</c:v>
                </c:pt>
                <c:pt idx="29">
                  <c:v>110</c:v>
                </c:pt>
                <c:pt idx="30">
                  <c:v>80</c:v>
                </c:pt>
                <c:pt idx="31">
                  <c:v>47</c:v>
                </c:pt>
                <c:pt idx="32">
                  <c:v>134</c:v>
                </c:pt>
                <c:pt idx="33">
                  <c:v>44</c:v>
                </c:pt>
                <c:pt idx="34">
                  <c:v>144</c:v>
                </c:pt>
                <c:pt idx="35">
                  <c:v>120</c:v>
                </c:pt>
                <c:pt idx="36">
                  <c:v>144</c:v>
                </c:pt>
                <c:pt idx="37">
                  <c:v>100</c:v>
                </c:pt>
                <c:pt idx="38">
                  <c:v>120</c:v>
                </c:pt>
                <c:pt idx="39">
                  <c:v>112</c:v>
                </c:pt>
                <c:pt idx="40">
                  <c:v>134</c:v>
                </c:pt>
                <c:pt idx="41">
                  <c:v>286</c:v>
                </c:pt>
                <c:pt idx="42">
                  <c:v>97</c:v>
                </c:pt>
                <c:pt idx="43">
                  <c:v>96</c:v>
                </c:pt>
                <c:pt idx="44">
                  <c:v>135</c:v>
                </c:pt>
                <c:pt idx="45">
                  <c:v>180</c:v>
                </c:pt>
                <c:pt idx="46">
                  <c:v>144</c:v>
                </c:pt>
                <c:pt idx="47">
                  <c:v>120</c:v>
                </c:pt>
                <c:pt idx="48">
                  <c:v>99</c:v>
                </c:pt>
                <c:pt idx="49">
                  <c:v>165</c:v>
                </c:pt>
                <c:pt idx="50">
                  <c:v>116</c:v>
                </c:pt>
                <c:pt idx="51">
                  <c:v>258</c:v>
                </c:pt>
                <c:pt idx="52">
                  <c:v>126</c:v>
                </c:pt>
                <c:pt idx="53">
                  <c:v>312</c:v>
                </c:pt>
                <c:pt idx="54">
                  <c:v>125</c:v>
                </c:pt>
                <c:pt idx="55">
                  <c:v>136</c:v>
                </c:pt>
                <c:pt idx="56">
                  <c:v>172</c:v>
                </c:pt>
                <c:pt idx="57">
                  <c:v>97</c:v>
                </c:pt>
                <c:pt idx="58">
                  <c:v>81</c:v>
                </c:pt>
                <c:pt idx="59">
                  <c:v>187</c:v>
                </c:pt>
                <c:pt idx="60">
                  <c:v>113</c:v>
                </c:pt>
                <c:pt idx="61">
                  <c:v>176</c:v>
                </c:pt>
                <c:pt idx="62">
                  <c:v>110</c:v>
                </c:pt>
                <c:pt idx="63">
                  <c:v>180</c:v>
                </c:pt>
                <c:pt idx="64">
                  <c:v>111</c:v>
                </c:pt>
                <c:pt idx="65">
                  <c:v>167</c:v>
                </c:pt>
                <c:pt idx="66">
                  <c:v>50</c:v>
                </c:pt>
                <c:pt idx="67">
                  <c:v>136</c:v>
                </c:pt>
                <c:pt idx="68">
                  <c:v>104</c:v>
                </c:pt>
                <c:pt idx="69">
                  <c:v>210</c:v>
                </c:pt>
                <c:pt idx="70">
                  <c:v>175</c:v>
                </c:pt>
                <c:pt idx="71">
                  <c:v>131</c:v>
                </c:pt>
                <c:pt idx="72">
                  <c:v>188</c:v>
                </c:pt>
                <c:pt idx="73">
                  <c:v>81</c:v>
                </c:pt>
                <c:pt idx="74">
                  <c:v>122</c:v>
                </c:pt>
                <c:pt idx="75">
                  <c:v>25</c:v>
                </c:pt>
                <c:pt idx="76">
                  <c:v>137</c:v>
                </c:pt>
                <c:pt idx="77">
                  <c:v>50</c:v>
                </c:pt>
                <c:pt idx="78">
                  <c:v>115</c:v>
                </c:pt>
                <c:pt idx="79">
                  <c:v>131</c:v>
                </c:pt>
                <c:pt idx="80">
                  <c:v>133</c:v>
                </c:pt>
                <c:pt idx="81">
                  <c:v>151</c:v>
                </c:pt>
                <c:pt idx="82">
                  <c:v>100</c:v>
                </c:pt>
                <c:pt idx="83">
                  <c:v>225</c:v>
                </c:pt>
                <c:pt idx="84">
                  <c:v>216</c:v>
                </c:pt>
                <c:pt idx="85">
                  <c:v>94</c:v>
                </c:pt>
                <c:pt idx="86">
                  <c:v>136</c:v>
                </c:pt>
                <c:pt idx="87">
                  <c:v>185</c:v>
                </c:pt>
                <c:pt idx="88">
                  <c:v>154</c:v>
                </c:pt>
                <c:pt idx="89">
                  <c:v>175</c:v>
                </c:pt>
                <c:pt idx="90">
                  <c:v>259</c:v>
                </c:pt>
                <c:pt idx="91">
                  <c:v>44</c:v>
                </c:pt>
                <c:pt idx="92">
                  <c:v>137</c:v>
                </c:pt>
                <c:pt idx="93">
                  <c:v>81</c:v>
                </c:pt>
                <c:pt idx="94">
                  <c:v>194</c:v>
                </c:pt>
                <c:pt idx="95">
                  <c:v>160</c:v>
                </c:pt>
                <c:pt idx="96">
                  <c:v>74</c:v>
                </c:pt>
                <c:pt idx="97">
                  <c:v>70</c:v>
                </c:pt>
                <c:pt idx="98">
                  <c:v>25</c:v>
                </c:pt>
                <c:pt idx="99">
                  <c:v>102</c:v>
                </c:pt>
                <c:pt idx="100">
                  <c:v>290</c:v>
                </c:pt>
                <c:pt idx="101">
                  <c:v>84</c:v>
                </c:pt>
                <c:pt idx="102">
                  <c:v>88</c:v>
                </c:pt>
                <c:pt idx="103">
                  <c:v>242</c:v>
                </c:pt>
                <c:pt idx="104">
                  <c:v>129</c:v>
                </c:pt>
                <c:pt idx="105">
                  <c:v>185</c:v>
                </c:pt>
                <c:pt idx="106">
                  <c:v>168</c:v>
                </c:pt>
                <c:pt idx="107">
                  <c:v>175</c:v>
                </c:pt>
                <c:pt idx="108">
                  <c:v>122</c:v>
                </c:pt>
                <c:pt idx="109">
                  <c:v>187</c:v>
                </c:pt>
                <c:pt idx="110">
                  <c:v>100</c:v>
                </c:pt>
                <c:pt idx="111">
                  <c:v>70</c:v>
                </c:pt>
                <c:pt idx="112">
                  <c:v>30</c:v>
                </c:pt>
                <c:pt idx="113">
                  <c:v>225</c:v>
                </c:pt>
                <c:pt idx="114">
                  <c:v>125</c:v>
                </c:pt>
                <c:pt idx="115">
                  <c:v>118</c:v>
                </c:pt>
                <c:pt idx="116">
                  <c:v>152</c:v>
                </c:pt>
                <c:pt idx="117">
                  <c:v>244</c:v>
                </c:pt>
                <c:pt idx="118">
                  <c:v>113</c:v>
                </c:pt>
                <c:pt idx="119">
                  <c:v>50</c:v>
                </c:pt>
                <c:pt idx="120">
                  <c:v>600</c:v>
                </c:pt>
                <c:pt idx="121">
                  <c:v>187</c:v>
                </c:pt>
                <c:pt idx="122">
                  <c:v>255</c:v>
                </c:pt>
                <c:pt idx="123">
                  <c:v>98</c:v>
                </c:pt>
                <c:pt idx="124">
                  <c:v>275</c:v>
                </c:pt>
                <c:pt idx="125">
                  <c:v>121</c:v>
                </c:pt>
                <c:pt idx="126">
                  <c:v>158</c:v>
                </c:pt>
                <c:pt idx="127">
                  <c:v>75</c:v>
                </c:pt>
                <c:pt idx="128">
                  <c:v>112</c:v>
                </c:pt>
                <c:pt idx="129">
                  <c:v>129</c:v>
                </c:pt>
                <c:pt idx="130">
                  <c:v>63</c:v>
                </c:pt>
                <c:pt idx="131">
                  <c:v>200</c:v>
                </c:pt>
                <c:pt idx="132">
                  <c:v>81</c:v>
                </c:pt>
                <c:pt idx="133">
                  <c:v>187</c:v>
                </c:pt>
                <c:pt idx="134">
                  <c:v>87</c:v>
                </c:pt>
                <c:pt idx="135">
                  <c:v>116</c:v>
                </c:pt>
                <c:pt idx="136">
                  <c:v>101</c:v>
                </c:pt>
                <c:pt idx="137">
                  <c:v>495</c:v>
                </c:pt>
                <c:pt idx="138">
                  <c:v>116</c:v>
                </c:pt>
                <c:pt idx="139">
                  <c:v>102</c:v>
                </c:pt>
                <c:pt idx="140">
                  <c:v>180</c:v>
                </c:pt>
                <c:pt idx="141">
                  <c:v>73</c:v>
                </c:pt>
                <c:pt idx="142">
                  <c:v>260</c:v>
                </c:pt>
                <c:pt idx="143">
                  <c:v>108</c:v>
                </c:pt>
                <c:pt idx="144">
                  <c:v>120</c:v>
                </c:pt>
                <c:pt idx="145">
                  <c:v>66</c:v>
                </c:pt>
                <c:pt idx="146">
                  <c:v>188</c:v>
                </c:pt>
                <c:pt idx="147">
                  <c:v>48</c:v>
                </c:pt>
                <c:pt idx="148">
                  <c:v>164</c:v>
                </c:pt>
                <c:pt idx="149">
                  <c:v>160</c:v>
                </c:pt>
                <c:pt idx="150">
                  <c:v>76</c:v>
                </c:pt>
                <c:pt idx="151">
                  <c:v>120</c:v>
                </c:pt>
                <c:pt idx="152">
                  <c:v>170</c:v>
                </c:pt>
                <c:pt idx="153">
                  <c:v>187</c:v>
                </c:pt>
                <c:pt idx="154">
                  <c:v>83</c:v>
                </c:pt>
                <c:pt idx="155">
                  <c:v>90</c:v>
                </c:pt>
                <c:pt idx="156">
                  <c:v>166</c:v>
                </c:pt>
                <c:pt idx="157">
                  <c:v>135</c:v>
                </c:pt>
                <c:pt idx="158">
                  <c:v>124</c:v>
                </c:pt>
                <c:pt idx="159">
                  <c:v>120</c:v>
                </c:pt>
                <c:pt idx="160">
                  <c:v>80</c:v>
                </c:pt>
                <c:pt idx="161">
                  <c:v>55</c:v>
                </c:pt>
                <c:pt idx="162">
                  <c:v>59</c:v>
                </c:pt>
                <c:pt idx="163">
                  <c:v>127</c:v>
                </c:pt>
                <c:pt idx="164">
                  <c:v>214</c:v>
                </c:pt>
                <c:pt idx="165">
                  <c:v>128</c:v>
                </c:pt>
                <c:pt idx="166">
                  <c:v>240</c:v>
                </c:pt>
                <c:pt idx="167">
                  <c:v>130</c:v>
                </c:pt>
                <c:pt idx="168">
                  <c:v>137</c:v>
                </c:pt>
                <c:pt idx="169">
                  <c:v>100</c:v>
                </c:pt>
                <c:pt idx="170">
                  <c:v>135</c:v>
                </c:pt>
                <c:pt idx="171">
                  <c:v>131</c:v>
                </c:pt>
                <c:pt idx="172">
                  <c:v>60</c:v>
                </c:pt>
                <c:pt idx="173">
                  <c:v>116</c:v>
                </c:pt>
                <c:pt idx="174">
                  <c:v>144</c:v>
                </c:pt>
                <c:pt idx="175">
                  <c:v>128</c:v>
                </c:pt>
                <c:pt idx="176">
                  <c:v>170</c:v>
                </c:pt>
                <c:pt idx="177">
                  <c:v>210</c:v>
                </c:pt>
                <c:pt idx="178">
                  <c:v>200</c:v>
                </c:pt>
                <c:pt idx="179">
                  <c:v>104</c:v>
                </c:pt>
                <c:pt idx="180">
                  <c:v>280</c:v>
                </c:pt>
                <c:pt idx="181">
                  <c:v>140</c:v>
                </c:pt>
                <c:pt idx="182">
                  <c:v>170</c:v>
                </c:pt>
                <c:pt idx="183">
                  <c:v>112</c:v>
                </c:pt>
                <c:pt idx="184">
                  <c:v>96</c:v>
                </c:pt>
                <c:pt idx="185">
                  <c:v>120</c:v>
                </c:pt>
                <c:pt idx="186">
                  <c:v>140</c:v>
                </c:pt>
                <c:pt idx="187">
                  <c:v>155</c:v>
                </c:pt>
                <c:pt idx="188">
                  <c:v>108</c:v>
                </c:pt>
                <c:pt idx="189">
                  <c:v>123</c:v>
                </c:pt>
                <c:pt idx="190">
                  <c:v>120</c:v>
                </c:pt>
                <c:pt idx="191">
                  <c:v>112</c:v>
                </c:pt>
                <c:pt idx="192">
                  <c:v>137</c:v>
                </c:pt>
                <c:pt idx="193">
                  <c:v>123</c:v>
                </c:pt>
                <c:pt idx="194">
                  <c:v>90</c:v>
                </c:pt>
                <c:pt idx="195">
                  <c:v>201</c:v>
                </c:pt>
                <c:pt idx="196">
                  <c:v>138</c:v>
                </c:pt>
                <c:pt idx="197">
                  <c:v>104</c:v>
                </c:pt>
                <c:pt idx="198">
                  <c:v>279</c:v>
                </c:pt>
                <c:pt idx="199">
                  <c:v>192</c:v>
                </c:pt>
                <c:pt idx="200">
                  <c:v>255</c:v>
                </c:pt>
                <c:pt idx="201">
                  <c:v>115</c:v>
                </c:pt>
                <c:pt idx="202">
                  <c:v>94</c:v>
                </c:pt>
                <c:pt idx="203">
                  <c:v>304</c:v>
                </c:pt>
                <c:pt idx="204">
                  <c:v>134</c:v>
                </c:pt>
                <c:pt idx="205">
                  <c:v>155</c:v>
                </c:pt>
                <c:pt idx="206">
                  <c:v>120</c:v>
                </c:pt>
                <c:pt idx="207">
                  <c:v>128</c:v>
                </c:pt>
                <c:pt idx="208">
                  <c:v>151</c:v>
                </c:pt>
                <c:pt idx="209">
                  <c:v>150</c:v>
                </c:pt>
                <c:pt idx="210">
                  <c:v>160</c:v>
                </c:pt>
                <c:pt idx="211">
                  <c:v>90</c:v>
                </c:pt>
                <c:pt idx="212">
                  <c:v>30</c:v>
                </c:pt>
                <c:pt idx="213">
                  <c:v>136</c:v>
                </c:pt>
                <c:pt idx="214">
                  <c:v>126</c:v>
                </c:pt>
                <c:pt idx="215">
                  <c:v>150</c:v>
                </c:pt>
                <c:pt idx="216">
                  <c:v>90</c:v>
                </c:pt>
                <c:pt idx="217">
                  <c:v>115</c:v>
                </c:pt>
                <c:pt idx="218">
                  <c:v>207</c:v>
                </c:pt>
                <c:pt idx="219">
                  <c:v>80</c:v>
                </c:pt>
                <c:pt idx="220">
                  <c:v>436</c:v>
                </c:pt>
                <c:pt idx="221">
                  <c:v>158</c:v>
                </c:pt>
                <c:pt idx="222">
                  <c:v>112</c:v>
                </c:pt>
                <c:pt idx="223">
                  <c:v>78</c:v>
                </c:pt>
                <c:pt idx="224">
                  <c:v>54</c:v>
                </c:pt>
                <c:pt idx="225">
                  <c:v>89</c:v>
                </c:pt>
                <c:pt idx="226">
                  <c:v>99</c:v>
                </c:pt>
                <c:pt idx="227">
                  <c:v>120</c:v>
                </c:pt>
                <c:pt idx="228">
                  <c:v>115</c:v>
                </c:pt>
                <c:pt idx="229">
                  <c:v>187</c:v>
                </c:pt>
                <c:pt idx="230">
                  <c:v>139</c:v>
                </c:pt>
                <c:pt idx="231">
                  <c:v>127</c:v>
                </c:pt>
                <c:pt idx="232">
                  <c:v>134</c:v>
                </c:pt>
                <c:pt idx="233">
                  <c:v>172</c:v>
                </c:pt>
                <c:pt idx="234">
                  <c:v>200</c:v>
                </c:pt>
                <c:pt idx="235">
                  <c:v>135</c:v>
                </c:pt>
                <c:pt idx="236">
                  <c:v>151</c:v>
                </c:pt>
                <c:pt idx="237">
                  <c:v>113</c:v>
                </c:pt>
                <c:pt idx="238">
                  <c:v>93</c:v>
                </c:pt>
                <c:pt idx="239">
                  <c:v>132</c:v>
                </c:pt>
                <c:pt idx="240">
                  <c:v>96</c:v>
                </c:pt>
                <c:pt idx="241">
                  <c:v>140</c:v>
                </c:pt>
                <c:pt idx="242">
                  <c:v>135</c:v>
                </c:pt>
                <c:pt idx="243">
                  <c:v>104</c:v>
                </c:pt>
                <c:pt idx="244">
                  <c:v>480</c:v>
                </c:pt>
                <c:pt idx="245">
                  <c:v>84</c:v>
                </c:pt>
                <c:pt idx="246">
                  <c:v>111</c:v>
                </c:pt>
                <c:pt idx="247">
                  <c:v>56</c:v>
                </c:pt>
                <c:pt idx="248">
                  <c:v>111</c:v>
                </c:pt>
                <c:pt idx="249">
                  <c:v>120</c:v>
                </c:pt>
                <c:pt idx="250">
                  <c:v>155</c:v>
                </c:pt>
                <c:pt idx="251">
                  <c:v>115</c:v>
                </c:pt>
                <c:pt idx="252">
                  <c:v>124</c:v>
                </c:pt>
                <c:pt idx="253">
                  <c:v>300</c:v>
                </c:pt>
                <c:pt idx="254">
                  <c:v>376</c:v>
                </c:pt>
                <c:pt idx="255">
                  <c:v>130</c:v>
                </c:pt>
                <c:pt idx="256">
                  <c:v>184</c:v>
                </c:pt>
                <c:pt idx="257">
                  <c:v>110</c:v>
                </c:pt>
                <c:pt idx="258">
                  <c:v>67</c:v>
                </c:pt>
                <c:pt idx="259">
                  <c:v>117</c:v>
                </c:pt>
                <c:pt idx="260">
                  <c:v>98</c:v>
                </c:pt>
                <c:pt idx="261">
                  <c:v>176</c:v>
                </c:pt>
                <c:pt idx="262">
                  <c:v>71</c:v>
                </c:pt>
                <c:pt idx="263">
                  <c:v>173</c:v>
                </c:pt>
                <c:pt idx="264">
                  <c:v>46</c:v>
                </c:pt>
                <c:pt idx="265">
                  <c:v>158</c:v>
                </c:pt>
                <c:pt idx="266">
                  <c:v>74</c:v>
                </c:pt>
                <c:pt idx="267">
                  <c:v>160</c:v>
                </c:pt>
                <c:pt idx="268">
                  <c:v>126</c:v>
                </c:pt>
                <c:pt idx="269">
                  <c:v>187</c:v>
                </c:pt>
                <c:pt idx="270">
                  <c:v>228</c:v>
                </c:pt>
                <c:pt idx="271">
                  <c:v>308</c:v>
                </c:pt>
                <c:pt idx="272">
                  <c:v>95</c:v>
                </c:pt>
                <c:pt idx="273">
                  <c:v>105</c:v>
                </c:pt>
                <c:pt idx="274">
                  <c:v>130</c:v>
                </c:pt>
                <c:pt idx="275">
                  <c:v>165</c:v>
                </c:pt>
                <c:pt idx="276">
                  <c:v>67</c:v>
                </c:pt>
                <c:pt idx="277">
                  <c:v>100</c:v>
                </c:pt>
                <c:pt idx="278">
                  <c:v>200</c:v>
                </c:pt>
                <c:pt idx="279">
                  <c:v>81</c:v>
                </c:pt>
                <c:pt idx="280">
                  <c:v>236</c:v>
                </c:pt>
                <c:pt idx="281">
                  <c:v>130</c:v>
                </c:pt>
                <c:pt idx="282">
                  <c:v>141</c:v>
                </c:pt>
                <c:pt idx="283">
                  <c:v>133</c:v>
                </c:pt>
                <c:pt idx="284">
                  <c:v>96</c:v>
                </c:pt>
                <c:pt idx="285">
                  <c:v>175</c:v>
                </c:pt>
                <c:pt idx="286">
                  <c:v>570</c:v>
                </c:pt>
                <c:pt idx="287">
                  <c:v>55</c:v>
                </c:pt>
                <c:pt idx="288">
                  <c:v>155</c:v>
                </c:pt>
                <c:pt idx="289">
                  <c:v>380</c:v>
                </c:pt>
                <c:pt idx="290">
                  <c:v>111</c:v>
                </c:pt>
                <c:pt idx="291">
                  <c:v>120</c:v>
                </c:pt>
                <c:pt idx="292">
                  <c:v>130</c:v>
                </c:pt>
                <c:pt idx="293">
                  <c:v>71</c:v>
                </c:pt>
                <c:pt idx="294">
                  <c:v>130</c:v>
                </c:pt>
                <c:pt idx="295">
                  <c:v>296</c:v>
                </c:pt>
                <c:pt idx="296">
                  <c:v>156</c:v>
                </c:pt>
                <c:pt idx="297">
                  <c:v>128</c:v>
                </c:pt>
                <c:pt idx="298">
                  <c:v>100</c:v>
                </c:pt>
                <c:pt idx="299">
                  <c:v>132</c:v>
                </c:pt>
                <c:pt idx="300">
                  <c:v>136</c:v>
                </c:pt>
                <c:pt idx="301">
                  <c:v>125</c:v>
                </c:pt>
                <c:pt idx="302">
                  <c:v>185</c:v>
                </c:pt>
                <c:pt idx="303">
                  <c:v>275</c:v>
                </c:pt>
                <c:pt idx="304">
                  <c:v>113</c:v>
                </c:pt>
                <c:pt idx="305">
                  <c:v>113</c:v>
                </c:pt>
                <c:pt idx="306">
                  <c:v>71</c:v>
                </c:pt>
                <c:pt idx="307">
                  <c:v>95</c:v>
                </c:pt>
                <c:pt idx="308">
                  <c:v>109</c:v>
                </c:pt>
                <c:pt idx="309">
                  <c:v>103</c:v>
                </c:pt>
                <c:pt idx="310">
                  <c:v>45</c:v>
                </c:pt>
                <c:pt idx="311">
                  <c:v>65</c:v>
                </c:pt>
                <c:pt idx="312">
                  <c:v>103</c:v>
                </c:pt>
                <c:pt idx="313">
                  <c:v>53</c:v>
                </c:pt>
                <c:pt idx="314">
                  <c:v>194</c:v>
                </c:pt>
                <c:pt idx="315">
                  <c:v>115</c:v>
                </c:pt>
                <c:pt idx="316">
                  <c:v>115</c:v>
                </c:pt>
                <c:pt idx="317">
                  <c:v>66</c:v>
                </c:pt>
                <c:pt idx="318">
                  <c:v>152</c:v>
                </c:pt>
                <c:pt idx="319">
                  <c:v>360</c:v>
                </c:pt>
                <c:pt idx="320">
                  <c:v>62</c:v>
                </c:pt>
                <c:pt idx="321">
                  <c:v>218</c:v>
                </c:pt>
                <c:pt idx="322">
                  <c:v>110</c:v>
                </c:pt>
                <c:pt idx="323">
                  <c:v>178</c:v>
                </c:pt>
                <c:pt idx="324">
                  <c:v>60</c:v>
                </c:pt>
                <c:pt idx="325">
                  <c:v>160</c:v>
                </c:pt>
                <c:pt idx="326">
                  <c:v>239</c:v>
                </c:pt>
                <c:pt idx="327">
                  <c:v>112</c:v>
                </c:pt>
                <c:pt idx="328">
                  <c:v>138</c:v>
                </c:pt>
                <c:pt idx="329">
                  <c:v>138</c:v>
                </c:pt>
                <c:pt idx="330">
                  <c:v>100</c:v>
                </c:pt>
                <c:pt idx="331">
                  <c:v>96</c:v>
                </c:pt>
                <c:pt idx="332">
                  <c:v>121</c:v>
                </c:pt>
                <c:pt idx="333">
                  <c:v>81</c:v>
                </c:pt>
                <c:pt idx="334">
                  <c:v>133</c:v>
                </c:pt>
                <c:pt idx="335">
                  <c:v>87</c:v>
                </c:pt>
                <c:pt idx="336">
                  <c:v>60</c:v>
                </c:pt>
                <c:pt idx="337">
                  <c:v>150</c:v>
                </c:pt>
                <c:pt idx="338">
                  <c:v>105</c:v>
                </c:pt>
                <c:pt idx="339">
                  <c:v>143</c:v>
                </c:pt>
                <c:pt idx="340">
                  <c:v>100</c:v>
                </c:pt>
                <c:pt idx="341">
                  <c:v>50</c:v>
                </c:pt>
                <c:pt idx="342">
                  <c:v>187</c:v>
                </c:pt>
                <c:pt idx="343">
                  <c:v>138</c:v>
                </c:pt>
                <c:pt idx="344">
                  <c:v>187</c:v>
                </c:pt>
                <c:pt idx="345">
                  <c:v>180</c:v>
                </c:pt>
                <c:pt idx="346">
                  <c:v>148</c:v>
                </c:pt>
                <c:pt idx="347">
                  <c:v>152</c:v>
                </c:pt>
                <c:pt idx="348">
                  <c:v>130</c:v>
                </c:pt>
                <c:pt idx="349">
                  <c:v>110</c:v>
                </c:pt>
                <c:pt idx="350">
                  <c:v>150</c:v>
                </c:pt>
                <c:pt idx="351">
                  <c:v>125</c:v>
                </c:pt>
                <c:pt idx="352">
                  <c:v>149</c:v>
                </c:pt>
                <c:pt idx="353">
                  <c:v>90</c:v>
                </c:pt>
                <c:pt idx="354">
                  <c:v>84</c:v>
                </c:pt>
                <c:pt idx="355">
                  <c:v>96</c:v>
                </c:pt>
                <c:pt idx="356">
                  <c:v>118</c:v>
                </c:pt>
                <c:pt idx="357">
                  <c:v>173</c:v>
                </c:pt>
                <c:pt idx="358">
                  <c:v>136</c:v>
                </c:pt>
                <c:pt idx="359">
                  <c:v>160</c:v>
                </c:pt>
                <c:pt idx="360">
                  <c:v>128</c:v>
                </c:pt>
                <c:pt idx="361">
                  <c:v>153</c:v>
                </c:pt>
                <c:pt idx="362">
                  <c:v>98</c:v>
                </c:pt>
                <c:pt idx="363">
                  <c:v>140</c:v>
                </c:pt>
                <c:pt idx="364">
                  <c:v>70</c:v>
                </c:pt>
                <c:pt idx="365">
                  <c:v>110</c:v>
                </c:pt>
                <c:pt idx="366">
                  <c:v>162</c:v>
                </c:pt>
                <c:pt idx="367">
                  <c:v>113</c:v>
                </c:pt>
                <c:pt idx="368">
                  <c:v>100</c:v>
                </c:pt>
                <c:pt idx="369">
                  <c:v>162</c:v>
                </c:pt>
                <c:pt idx="370">
                  <c:v>150</c:v>
                </c:pt>
                <c:pt idx="371">
                  <c:v>230</c:v>
                </c:pt>
                <c:pt idx="372">
                  <c:v>86</c:v>
                </c:pt>
                <c:pt idx="373">
                  <c:v>154</c:v>
                </c:pt>
                <c:pt idx="374">
                  <c:v>113</c:v>
                </c:pt>
                <c:pt idx="375">
                  <c:v>128</c:v>
                </c:pt>
                <c:pt idx="376">
                  <c:v>234</c:v>
                </c:pt>
                <c:pt idx="377">
                  <c:v>246</c:v>
                </c:pt>
                <c:pt idx="378">
                  <c:v>131</c:v>
                </c:pt>
                <c:pt idx="379">
                  <c:v>80</c:v>
                </c:pt>
                <c:pt idx="380">
                  <c:v>500</c:v>
                </c:pt>
                <c:pt idx="381">
                  <c:v>160</c:v>
                </c:pt>
                <c:pt idx="382">
                  <c:v>75</c:v>
                </c:pt>
                <c:pt idx="383">
                  <c:v>110</c:v>
                </c:pt>
                <c:pt idx="384">
                  <c:v>225</c:v>
                </c:pt>
                <c:pt idx="385">
                  <c:v>119</c:v>
                </c:pt>
                <c:pt idx="386">
                  <c:v>105</c:v>
                </c:pt>
                <c:pt idx="387">
                  <c:v>107</c:v>
                </c:pt>
                <c:pt idx="388">
                  <c:v>95</c:v>
                </c:pt>
                <c:pt idx="389">
                  <c:v>209</c:v>
                </c:pt>
                <c:pt idx="390">
                  <c:v>113</c:v>
                </c:pt>
                <c:pt idx="391">
                  <c:v>100</c:v>
                </c:pt>
                <c:pt idx="392">
                  <c:v>208</c:v>
                </c:pt>
                <c:pt idx="393">
                  <c:v>124</c:v>
                </c:pt>
                <c:pt idx="394">
                  <c:v>243</c:v>
                </c:pt>
                <c:pt idx="395">
                  <c:v>188</c:v>
                </c:pt>
                <c:pt idx="396">
                  <c:v>40</c:v>
                </c:pt>
                <c:pt idx="397">
                  <c:v>100</c:v>
                </c:pt>
                <c:pt idx="398">
                  <c:v>250</c:v>
                </c:pt>
                <c:pt idx="399">
                  <c:v>148</c:v>
                </c:pt>
                <c:pt idx="400">
                  <c:v>70</c:v>
                </c:pt>
                <c:pt idx="401">
                  <c:v>311</c:v>
                </c:pt>
                <c:pt idx="402">
                  <c:v>150</c:v>
                </c:pt>
                <c:pt idx="403">
                  <c:v>113</c:v>
                </c:pt>
                <c:pt idx="404">
                  <c:v>185</c:v>
                </c:pt>
                <c:pt idx="405">
                  <c:v>95</c:v>
                </c:pt>
                <c:pt idx="406">
                  <c:v>45</c:v>
                </c:pt>
                <c:pt idx="407">
                  <c:v>55</c:v>
                </c:pt>
                <c:pt idx="408">
                  <c:v>100</c:v>
                </c:pt>
                <c:pt idx="409">
                  <c:v>480</c:v>
                </c:pt>
                <c:pt idx="410">
                  <c:v>400</c:v>
                </c:pt>
                <c:pt idx="411">
                  <c:v>110</c:v>
                </c:pt>
                <c:pt idx="412">
                  <c:v>161</c:v>
                </c:pt>
                <c:pt idx="413">
                  <c:v>94</c:v>
                </c:pt>
                <c:pt idx="414">
                  <c:v>130</c:v>
                </c:pt>
                <c:pt idx="415">
                  <c:v>100</c:v>
                </c:pt>
                <c:pt idx="416">
                  <c:v>110</c:v>
                </c:pt>
                <c:pt idx="417">
                  <c:v>125</c:v>
                </c:pt>
                <c:pt idx="418">
                  <c:v>324</c:v>
                </c:pt>
                <c:pt idx="419">
                  <c:v>107</c:v>
                </c:pt>
                <c:pt idx="420">
                  <c:v>66</c:v>
                </c:pt>
                <c:pt idx="421">
                  <c:v>157</c:v>
                </c:pt>
                <c:pt idx="422">
                  <c:v>140</c:v>
                </c:pt>
                <c:pt idx="423">
                  <c:v>99</c:v>
                </c:pt>
                <c:pt idx="424">
                  <c:v>128</c:v>
                </c:pt>
                <c:pt idx="425">
                  <c:v>155</c:v>
                </c:pt>
                <c:pt idx="426">
                  <c:v>80</c:v>
                </c:pt>
                <c:pt idx="427">
                  <c:v>145</c:v>
                </c:pt>
                <c:pt idx="428">
                  <c:v>103</c:v>
                </c:pt>
                <c:pt idx="429">
                  <c:v>110</c:v>
                </c:pt>
                <c:pt idx="430">
                  <c:v>158</c:v>
                </c:pt>
                <c:pt idx="431">
                  <c:v>181</c:v>
                </c:pt>
                <c:pt idx="432">
                  <c:v>132</c:v>
                </c:pt>
                <c:pt idx="433">
                  <c:v>26</c:v>
                </c:pt>
                <c:pt idx="434">
                  <c:v>260</c:v>
                </c:pt>
                <c:pt idx="435">
                  <c:v>162</c:v>
                </c:pt>
                <c:pt idx="436">
                  <c:v>182</c:v>
                </c:pt>
                <c:pt idx="437">
                  <c:v>108</c:v>
                </c:pt>
                <c:pt idx="438">
                  <c:v>600</c:v>
                </c:pt>
                <c:pt idx="439">
                  <c:v>211</c:v>
                </c:pt>
                <c:pt idx="440">
                  <c:v>132</c:v>
                </c:pt>
                <c:pt idx="441">
                  <c:v>258</c:v>
                </c:pt>
                <c:pt idx="442">
                  <c:v>70</c:v>
                </c:pt>
                <c:pt idx="443">
                  <c:v>123</c:v>
                </c:pt>
                <c:pt idx="444">
                  <c:v>9</c:v>
                </c:pt>
                <c:pt idx="445">
                  <c:v>104</c:v>
                </c:pt>
                <c:pt idx="446">
                  <c:v>186</c:v>
                </c:pt>
                <c:pt idx="447">
                  <c:v>275</c:v>
                </c:pt>
                <c:pt idx="448">
                  <c:v>187</c:v>
                </c:pt>
                <c:pt idx="449">
                  <c:v>150</c:v>
                </c:pt>
                <c:pt idx="450">
                  <c:v>108</c:v>
                </c:pt>
                <c:pt idx="451">
                  <c:v>110</c:v>
                </c:pt>
                <c:pt idx="452">
                  <c:v>107</c:v>
                </c:pt>
                <c:pt idx="453">
                  <c:v>205</c:v>
                </c:pt>
                <c:pt idx="454">
                  <c:v>90</c:v>
                </c:pt>
                <c:pt idx="455">
                  <c:v>36</c:v>
                </c:pt>
                <c:pt idx="456">
                  <c:v>146</c:v>
                </c:pt>
                <c:pt idx="457">
                  <c:v>172</c:v>
                </c:pt>
                <c:pt idx="458">
                  <c:v>104</c:v>
                </c:pt>
                <c:pt idx="459">
                  <c:v>70</c:v>
                </c:pt>
                <c:pt idx="460">
                  <c:v>106</c:v>
                </c:pt>
                <c:pt idx="461">
                  <c:v>56</c:v>
                </c:pt>
                <c:pt idx="462">
                  <c:v>205</c:v>
                </c:pt>
                <c:pt idx="463">
                  <c:v>142</c:v>
                </c:pt>
                <c:pt idx="464">
                  <c:v>260</c:v>
                </c:pt>
                <c:pt idx="465">
                  <c:v>110</c:v>
                </c:pt>
                <c:pt idx="466">
                  <c:v>187</c:v>
                </c:pt>
                <c:pt idx="467">
                  <c:v>180</c:v>
                </c:pt>
                <c:pt idx="468">
                  <c:v>192</c:v>
                </c:pt>
                <c:pt idx="469">
                  <c:v>128</c:v>
                </c:pt>
                <c:pt idx="470">
                  <c:v>172</c:v>
                </c:pt>
                <c:pt idx="471">
                  <c:v>496</c:v>
                </c:pt>
                <c:pt idx="472">
                  <c:v>173</c:v>
                </c:pt>
                <c:pt idx="473">
                  <c:v>157</c:v>
                </c:pt>
                <c:pt idx="474">
                  <c:v>108</c:v>
                </c:pt>
                <c:pt idx="475">
                  <c:v>71</c:v>
                </c:pt>
                <c:pt idx="476">
                  <c:v>40</c:v>
                </c:pt>
                <c:pt idx="477">
                  <c:v>253</c:v>
                </c:pt>
                <c:pt idx="478">
                  <c:v>187</c:v>
                </c:pt>
                <c:pt idx="479">
                  <c:v>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1A-41D7-8E9E-B70D17EFC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8520159"/>
        <c:axId val="1586771119"/>
      </c:scatterChart>
      <c:valAx>
        <c:axId val="159852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586771119"/>
        <c:crosses val="autoZero"/>
        <c:crossBetween val="midCat"/>
      </c:valAx>
      <c:valAx>
        <c:axId val="158677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59852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[Sample.xlsx]5.FindTrendsandPatterns!PivotTable8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'5.FindTrendsandPatterns'!$P$53:$P$54</c:f>
              <c:strCache>
                <c:ptCount val="1"/>
                <c:pt idx="0">
                  <c:v>Rural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'5.FindTrendsandPatterns'!$O$55:$O$57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'5.FindTrendsandPatterns'!$P$55:$P$57</c:f>
              <c:numCache>
                <c:formatCode>0.00</c:formatCode>
                <c:ptCount val="2"/>
                <c:pt idx="0">
                  <c:v>167.03703703703704</c:v>
                </c:pt>
                <c:pt idx="1">
                  <c:v>148.4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53-462A-8340-9CED25E2C509}"/>
            </c:ext>
          </c:extLst>
        </c:ser>
        <c:ser>
          <c:idx val="1"/>
          <c:order val="1"/>
          <c:tx>
            <c:strRef>
              <c:f>'5.FindTrendsandPatterns'!$Q$53:$Q$54</c:f>
              <c:strCache>
                <c:ptCount val="1"/>
                <c:pt idx="0">
                  <c:v>Semiurban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'5.FindTrendsandPatterns'!$O$55:$O$57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'5.FindTrendsandPatterns'!$Q$55:$Q$57</c:f>
              <c:numCache>
                <c:formatCode>0.00</c:formatCode>
                <c:ptCount val="2"/>
                <c:pt idx="0">
                  <c:v>157.52380952380952</c:v>
                </c:pt>
                <c:pt idx="1">
                  <c:v>142.82550335570471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53-462A-8340-9CED25E2C509}"/>
            </c:ext>
          </c:extLst>
        </c:ser>
        <c:ser>
          <c:idx val="2"/>
          <c:order val="2"/>
          <c:tx>
            <c:strRef>
              <c:f>'5.FindTrendsandPatterns'!$R$53:$R$54</c:f>
              <c:strCache>
                <c:ptCount val="1"/>
                <c:pt idx="0">
                  <c:v>Urban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'5.FindTrendsandPatterns'!$O$55:$O$57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'5.FindTrendsandPatterns'!$R$55:$R$57</c:f>
              <c:numCache>
                <c:formatCode>0.00</c:formatCode>
                <c:ptCount val="2"/>
                <c:pt idx="0">
                  <c:v>135.84615384615384</c:v>
                </c:pt>
                <c:pt idx="1">
                  <c:v>131.40816326530611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53-462A-8340-9CED25E2C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8313760"/>
        <c:axId val="1568301760"/>
      </c:barChart>
      <c:catAx>
        <c:axId val="156831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568301760"/>
        <c:crosses val="autoZero"/>
        <c:auto val="1"/>
        <c:lblAlgn val="ctr"/>
        <c:lblOffset val="100"/>
        <c:noMultiLvlLbl val="0"/>
      </c:catAx>
      <c:valAx>
        <c:axId val="156830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56831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[Sample.xlsx]5.FindTrendsandPatterns!PivotTable9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</a:t>
            </a:r>
            <a:r>
              <a:rPr lang="en-US" b="1" baseline="0"/>
              <a:t> of Loan Status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'5.FindTrendsandPatterns'!$P$72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94B-4756-B57B-B01BA6CE28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94B-4756-B57B-B01BA6CE28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l-G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'5.FindTrendsandPatterns'!$O$73:$O$75</c:f>
              <c:strCache>
                <c:ptCount val="2"/>
                <c:pt idx="0">
                  <c:v>N</c:v>
                </c:pt>
                <c:pt idx="1">
                  <c:v>Y</c:v>
                </c:pt>
              </c:strCache>
            </c:strRef>
          </c:cat>
          <c:val>
            <c:numRef>
              <c:f>'5.FindTrendsandPatterns'!$P$73:$P$75</c:f>
              <c:numCache>
                <c:formatCode>General</c:formatCode>
                <c:ptCount val="2"/>
                <c:pt idx="0">
                  <c:v>148</c:v>
                </c:pt>
                <c:pt idx="1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2DE-A65A-815F06799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ApplicantIncome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ApplicantIncome</a:t>
          </a:r>
        </a:p>
      </cx:txPr>
    </cx:title>
    <cx:plotArea>
      <cx:plotAreaRegion>
        <cx:series layoutId="clusteredColumn" uniqueId="{5F381922-7AA2-4542-B879-D70B7FBC999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Histogram of CoapplicantIncome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CoapplicantIncome </a:t>
          </a:r>
        </a:p>
      </cx:txPr>
    </cx:title>
    <cx:plotArea>
      <cx:plotAreaRegion>
        <cx:series layoutId="clusteredColumn" uniqueId="{59B8E066-47EF-4C41-B771-3BA97E184C2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Histogram of LoanAmount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LoanAmount  </a:t>
          </a:r>
        </a:p>
      </cx:txPr>
    </cx:title>
    <cx:plotArea>
      <cx:plotAreaRegion>
        <cx:series layoutId="clusteredColumn" uniqueId="{6D65D71E-3F90-41A4-A749-AF6856E822E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Histogram of Loan_Amount_Term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Loan_Amount_Term</a:t>
          </a:r>
        </a:p>
      </cx:txPr>
    </cx:title>
    <cx:plotArea>
      <cx:plotAreaRegion>
        <cx:series layoutId="clusteredColumn" uniqueId="{5C8C2A55-A94E-4B3F-A970-997E2896C03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of ApplicantIncome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9051A934-E0B7-4587-8616-4B45F224F8E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Box Plot of CoapplicantIncome</a:t>
            </a:r>
            <a:endPara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9A981788-D503-41F9-9EDC-14B4F3A86FC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 Plot of LoanAmount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LoanAmount </a:t>
          </a:r>
        </a:p>
      </cx:txPr>
    </cx:title>
    <cx:plotArea>
      <cx:plotAreaRegion>
        <cx:series layoutId="boxWhisker" uniqueId="{06D8A3C0-9E81-4368-83C1-2E0D761488A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Box Plot of Loan_Amount_Term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 of Loan_Amount_Term </a:t>
          </a:r>
        </a:p>
      </cx:txPr>
    </cx:title>
    <cx:plotArea>
      <cx:plotAreaRegion>
        <cx:series layoutId="boxWhisker" uniqueId="{6973E5E5-8E64-4842-80C3-CC9760A8BD6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Histogram of ApplicantIncome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Histogram of ApplicantIncome</a:t>
          </a:r>
        </a:p>
      </cx:txPr>
    </cx:title>
    <cx:plotArea>
      <cx:plotAreaRegion>
        <cx:series layoutId="clusteredColumn" uniqueId="{FFB53FEF-8C59-4B47-AD03-92D43E8C897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12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openxmlformats.org/officeDocument/2006/relationships/chart" Target="../charts/chart3.xml"/><Relationship Id="rId5" Type="http://schemas.microsoft.com/office/2014/relationships/chartEx" Target="../charts/chartEx5.xml"/><Relationship Id="rId10" Type="http://schemas.openxmlformats.org/officeDocument/2006/relationships/chart" Target="../charts/chart2.xml"/><Relationship Id="rId4" Type="http://schemas.microsoft.com/office/2014/relationships/chartEx" Target="../charts/chartEx4.xml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2" Type="http://schemas.openxmlformats.org/officeDocument/2006/relationships/chart" Target="../charts/chart6.xml"/><Relationship Id="rId16" Type="http://schemas.openxmlformats.org/officeDocument/2006/relationships/chart" Target="../charts/chart20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5" Type="http://schemas.openxmlformats.org/officeDocument/2006/relationships/chart" Target="../charts/chart1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445770</xdr:colOff>
      <xdr:row>473</xdr:row>
      <xdr:rowOff>49530</xdr:rowOff>
    </xdr:from>
    <xdr:to>
      <xdr:col>16</xdr:col>
      <xdr:colOff>476250</xdr:colOff>
      <xdr:row>478</xdr:row>
      <xdr:rowOff>102870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0199654A-9973-8F3A-0EE8-43EDA1E5809A}"/>
            </a:ext>
          </a:extLst>
        </xdr:cNvPr>
        <xdr:cNvSpPr/>
      </xdr:nvSpPr>
      <xdr:spPr>
        <a:xfrm>
          <a:off x="13256895" y="85650705"/>
          <a:ext cx="2068830" cy="958215"/>
        </a:xfrm>
        <a:prstGeom prst="wedgeEllipse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Clean</a:t>
          </a:r>
          <a:r>
            <a:rPr lang="en-GB" sz="1100" baseline="0"/>
            <a:t> dataset.</a:t>
          </a:r>
        </a:p>
        <a:p>
          <a:pPr algn="l"/>
          <a:r>
            <a:rPr lang="en-GB" sz="1100" baseline="0"/>
            <a:t>No missing values and duplicates.</a:t>
          </a:r>
          <a:endParaRPr lang="el-G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647924</xdr:colOff>
      <xdr:row>32</xdr:row>
      <xdr:rowOff>126514</xdr:rowOff>
    </xdr:from>
    <xdr:to>
      <xdr:col>17</xdr:col>
      <xdr:colOff>377414</xdr:colOff>
      <xdr:row>49</xdr:row>
      <xdr:rowOff>136375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80C11F-ABEF-6B25-883D-57A0FB698D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06624" y="6413014"/>
              <a:ext cx="4063365" cy="32483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588533</xdr:colOff>
      <xdr:row>32</xdr:row>
      <xdr:rowOff>124384</xdr:rowOff>
    </xdr:from>
    <xdr:to>
      <xdr:col>22</xdr:col>
      <xdr:colOff>446330</xdr:colOff>
      <xdr:row>49</xdr:row>
      <xdr:rowOff>86060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8B470C2-6235-0388-A2B9-25A9101D41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81108" y="6410884"/>
              <a:ext cx="3763047" cy="3200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648150</xdr:colOff>
      <xdr:row>50</xdr:row>
      <xdr:rowOff>37427</xdr:rowOff>
    </xdr:from>
    <xdr:to>
      <xdr:col>17</xdr:col>
      <xdr:colOff>394448</xdr:colOff>
      <xdr:row>64</xdr:row>
      <xdr:rowOff>84156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C745D1F-A206-CF29-CEE3-1B9B705022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06850" y="9752927"/>
              <a:ext cx="4080173" cy="27137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582817</xdr:colOff>
      <xdr:row>49</xdr:row>
      <xdr:rowOff>165624</xdr:rowOff>
    </xdr:from>
    <xdr:to>
      <xdr:col>22</xdr:col>
      <xdr:colOff>446330</xdr:colOff>
      <xdr:row>64</xdr:row>
      <xdr:rowOff>22413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364B267-5BB4-79BE-425B-E625651230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75392" y="9690624"/>
              <a:ext cx="3768763" cy="27142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696781</xdr:colOff>
      <xdr:row>68</xdr:row>
      <xdr:rowOff>29247</xdr:rowOff>
    </xdr:from>
    <xdr:to>
      <xdr:col>17</xdr:col>
      <xdr:colOff>776903</xdr:colOff>
      <xdr:row>83</xdr:row>
      <xdr:rowOff>79226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F89A840-87E9-20AC-BBDA-D9D4A165B9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55481" y="13183272"/>
              <a:ext cx="4413997" cy="29074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54236</xdr:colOff>
      <xdr:row>68</xdr:row>
      <xdr:rowOff>14230</xdr:rowOff>
    </xdr:from>
    <xdr:to>
      <xdr:col>24</xdr:col>
      <xdr:colOff>298860</xdr:colOff>
      <xdr:row>83</xdr:row>
      <xdr:rowOff>69924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D9F538C-87BB-8144-22E6-563E62D82D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65961" y="13168255"/>
              <a:ext cx="4549924" cy="29131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698576</xdr:colOff>
      <xdr:row>83</xdr:row>
      <xdr:rowOff>144892</xdr:rowOff>
    </xdr:from>
    <xdr:to>
      <xdr:col>17</xdr:col>
      <xdr:colOff>784413</xdr:colOff>
      <xdr:row>99</xdr:row>
      <xdr:rowOff>17481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7402866E-1CF2-25AE-C726-AEA841E903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57276" y="16156417"/>
              <a:ext cx="4419712" cy="29205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37429</xdr:colOff>
      <xdr:row>83</xdr:row>
      <xdr:rowOff>161813</xdr:rowOff>
    </xdr:from>
    <xdr:to>
      <xdr:col>24</xdr:col>
      <xdr:colOff>280148</xdr:colOff>
      <xdr:row>99</xdr:row>
      <xdr:rowOff>30592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BAB4ABE3-0746-616A-4303-ECAA1F7894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49154" y="16173338"/>
              <a:ext cx="4548019" cy="2916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685464</xdr:colOff>
      <xdr:row>101</xdr:row>
      <xdr:rowOff>178510</xdr:rowOff>
    </xdr:from>
    <xdr:to>
      <xdr:col>17</xdr:col>
      <xdr:colOff>775111</xdr:colOff>
      <xdr:row>117</xdr:row>
      <xdr:rowOff>53004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D2E00E1-39EB-D883-F4E0-9F22102AC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59840</xdr:colOff>
      <xdr:row>101</xdr:row>
      <xdr:rowOff>154193</xdr:rowOff>
    </xdr:from>
    <xdr:to>
      <xdr:col>24</xdr:col>
      <xdr:colOff>302559</xdr:colOff>
      <xdr:row>117</xdr:row>
      <xdr:rowOff>30592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757D3AB-A331-4B69-AC74-C9AA17987C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676164</xdr:colOff>
      <xdr:row>117</xdr:row>
      <xdr:rowOff>167304</xdr:rowOff>
    </xdr:from>
    <xdr:to>
      <xdr:col>17</xdr:col>
      <xdr:colOff>762001</xdr:colOff>
      <xdr:row>133</xdr:row>
      <xdr:rowOff>45608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6889860-21AD-0B66-661D-B83B9D570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18</xdr:col>
      <xdr:colOff>69141</xdr:colOff>
      <xdr:row>117</xdr:row>
      <xdr:rowOff>161813</xdr:rowOff>
    </xdr:from>
    <xdr:to>
      <xdr:col>24</xdr:col>
      <xdr:colOff>315670</xdr:colOff>
      <xdr:row>133</xdr:row>
      <xdr:rowOff>34402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A187576-1E9C-BA9B-569C-E85CA4F57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122464</xdr:colOff>
      <xdr:row>46</xdr:row>
      <xdr:rowOff>50345</xdr:rowOff>
    </xdr:from>
    <xdr:to>
      <xdr:col>18</xdr:col>
      <xdr:colOff>857250</xdr:colOff>
      <xdr:row>60</xdr:row>
      <xdr:rowOff>126545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44BFDB-4F8F-89C3-75D8-5A548255D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149680</xdr:colOff>
      <xdr:row>61</xdr:row>
      <xdr:rowOff>50345</xdr:rowOff>
    </xdr:from>
    <xdr:to>
      <xdr:col>18</xdr:col>
      <xdr:colOff>884466</xdr:colOff>
      <xdr:row>75</xdr:row>
      <xdr:rowOff>126545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068A5E-77BB-B6CE-F371-A978F3A1F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966108</xdr:colOff>
      <xdr:row>61</xdr:row>
      <xdr:rowOff>63953</xdr:rowOff>
    </xdr:from>
    <xdr:to>
      <xdr:col>23</xdr:col>
      <xdr:colOff>367393</xdr:colOff>
      <xdr:row>75</xdr:row>
      <xdr:rowOff>140153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97259E-F327-3AF7-A92B-37E4D80ACB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476251</xdr:colOff>
      <xdr:row>46</xdr:row>
      <xdr:rowOff>36739</xdr:rowOff>
    </xdr:from>
    <xdr:to>
      <xdr:col>27</xdr:col>
      <xdr:colOff>1401537</xdr:colOff>
      <xdr:row>60</xdr:row>
      <xdr:rowOff>112939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E536872-567F-BD56-80CA-E245E4A70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496660</xdr:colOff>
      <xdr:row>61</xdr:row>
      <xdr:rowOff>36737</xdr:rowOff>
    </xdr:from>
    <xdr:to>
      <xdr:col>27</xdr:col>
      <xdr:colOff>1421946</xdr:colOff>
      <xdr:row>75</xdr:row>
      <xdr:rowOff>112937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EB934E5-5E41-B546-CC96-C765B425D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156481</xdr:colOff>
      <xdr:row>76</xdr:row>
      <xdr:rowOff>23132</xdr:rowOff>
    </xdr:from>
    <xdr:to>
      <xdr:col>18</xdr:col>
      <xdr:colOff>891267</xdr:colOff>
      <xdr:row>90</xdr:row>
      <xdr:rowOff>99332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83FB6BB-402A-70CA-02EF-A7BF47EC1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979715</xdr:colOff>
      <xdr:row>76</xdr:row>
      <xdr:rowOff>54428</xdr:rowOff>
    </xdr:from>
    <xdr:to>
      <xdr:col>23</xdr:col>
      <xdr:colOff>381000</xdr:colOff>
      <xdr:row>90</xdr:row>
      <xdr:rowOff>130628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FEB2BAA-0B2D-42C9-8A2C-96D9A8129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972910</xdr:colOff>
      <xdr:row>46</xdr:row>
      <xdr:rowOff>50345</xdr:rowOff>
    </xdr:from>
    <xdr:to>
      <xdr:col>23</xdr:col>
      <xdr:colOff>374195</xdr:colOff>
      <xdr:row>60</xdr:row>
      <xdr:rowOff>126545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5AA634E2-1893-12CA-E835-4E5BEDEB7E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94</xdr:row>
      <xdr:rowOff>13606</xdr:rowOff>
    </xdr:from>
    <xdr:to>
      <xdr:col>18</xdr:col>
      <xdr:colOff>734786</xdr:colOff>
      <xdr:row>108</xdr:row>
      <xdr:rowOff>89806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BC97013D-4CF7-4B7E-B32C-7B79A9D63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27216</xdr:colOff>
      <xdr:row>109</xdr:row>
      <xdr:rowOff>13606</xdr:rowOff>
    </xdr:from>
    <xdr:to>
      <xdr:col>18</xdr:col>
      <xdr:colOff>762002</xdr:colOff>
      <xdr:row>123</xdr:row>
      <xdr:rowOff>89806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74E283A-BA6A-4D56-8E45-59B8A5C27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843644</xdr:colOff>
      <xdr:row>109</xdr:row>
      <xdr:rowOff>27214</xdr:rowOff>
    </xdr:from>
    <xdr:to>
      <xdr:col>23</xdr:col>
      <xdr:colOff>244929</xdr:colOff>
      <xdr:row>123</xdr:row>
      <xdr:rowOff>103414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DB87917-8249-4BAD-BFC9-05E3562CA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353787</xdr:colOff>
      <xdr:row>94</xdr:row>
      <xdr:rowOff>0</xdr:rowOff>
    </xdr:from>
    <xdr:to>
      <xdr:col>27</xdr:col>
      <xdr:colOff>1279073</xdr:colOff>
      <xdr:row>108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6E83A54-4604-4B48-BCD6-F588B7EE7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374196</xdr:colOff>
      <xdr:row>108</xdr:row>
      <xdr:rowOff>190498</xdr:rowOff>
    </xdr:from>
    <xdr:to>
      <xdr:col>27</xdr:col>
      <xdr:colOff>1299482</xdr:colOff>
      <xdr:row>123</xdr:row>
      <xdr:rowOff>76198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7D3DF487-7761-42A2-9A9A-40CF72F72D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34017</xdr:colOff>
      <xdr:row>123</xdr:row>
      <xdr:rowOff>176893</xdr:rowOff>
    </xdr:from>
    <xdr:to>
      <xdr:col>18</xdr:col>
      <xdr:colOff>768803</xdr:colOff>
      <xdr:row>138</xdr:row>
      <xdr:rowOff>62593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A1EE3F7F-F28B-4CA6-9806-0FF1B7449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857251</xdr:colOff>
      <xdr:row>124</xdr:row>
      <xdr:rowOff>17689</xdr:rowOff>
    </xdr:from>
    <xdr:to>
      <xdr:col>23</xdr:col>
      <xdr:colOff>258536</xdr:colOff>
      <xdr:row>138</xdr:row>
      <xdr:rowOff>93889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ECBEA30-0E35-4425-ADE9-EF0C974CC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18</xdr:col>
      <xdr:colOff>850446</xdr:colOff>
      <xdr:row>94</xdr:row>
      <xdr:rowOff>13606</xdr:rowOff>
    </xdr:from>
    <xdr:to>
      <xdr:col>23</xdr:col>
      <xdr:colOff>251731</xdr:colOff>
      <xdr:row>108</xdr:row>
      <xdr:rowOff>89806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4CC56849-D6AD-4680-9E48-89061FEAE4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25</xdr:col>
      <xdr:colOff>598714</xdr:colOff>
      <xdr:row>9</xdr:row>
      <xdr:rowOff>163286</xdr:rowOff>
    </xdr:from>
    <xdr:to>
      <xdr:col>27</xdr:col>
      <xdr:colOff>1020536</xdr:colOff>
      <xdr:row>15</xdr:row>
      <xdr:rowOff>81643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977AC03E-7C06-C4D8-BFF5-CCE9A45CE5E9}"/>
            </a:ext>
          </a:extLst>
        </xdr:cNvPr>
        <xdr:cNvSpPr/>
      </xdr:nvSpPr>
      <xdr:spPr>
        <a:xfrm>
          <a:off x="20315464" y="1877786"/>
          <a:ext cx="1932215" cy="1061357"/>
        </a:xfrm>
        <a:prstGeom prst="wedgeEllipseCallout">
          <a:avLst>
            <a:gd name="adj1" fmla="val -58861"/>
            <a:gd name="adj2" fmla="val 5224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Same results as above (2nd way-using</a:t>
          </a:r>
          <a:r>
            <a:rPr lang="en-US" sz="1100" baseline="0"/>
            <a:t> pivot tables)</a:t>
          </a:r>
          <a:endParaRPr lang="el-G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142875</xdr:colOff>
      <xdr:row>34</xdr:row>
      <xdr:rowOff>47625</xdr:rowOff>
    </xdr:from>
    <xdr:to>
      <xdr:col>17</xdr:col>
      <xdr:colOff>676275</xdr:colOff>
      <xdr:row>49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DC5E5A-58D5-4B7B-BC10-32794AC17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478155</xdr:colOff>
      <xdr:row>57</xdr:row>
      <xdr:rowOff>30480</xdr:rowOff>
    </xdr:from>
    <xdr:to>
      <xdr:col>18</xdr:col>
      <xdr:colOff>676275</xdr:colOff>
      <xdr:row>69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3F166B-5C45-7FE8-5838-FAE8558A8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83819</xdr:colOff>
      <xdr:row>75</xdr:row>
      <xdr:rowOff>105727</xdr:rowOff>
    </xdr:from>
    <xdr:to>
      <xdr:col>17</xdr:col>
      <xdr:colOff>859155</xdr:colOff>
      <xdr:row>88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67AB15-823C-D6BD-427A-DF5F1D0517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57150</xdr:colOff>
      <xdr:row>95</xdr:row>
      <xdr:rowOff>65722</xdr:rowOff>
    </xdr:from>
    <xdr:to>
      <xdr:col>18</xdr:col>
      <xdr:colOff>49530</xdr:colOff>
      <xdr:row>109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303AFD4-F1B0-2BA3-1D1A-D232E11E8E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01675" y="18496597"/>
              <a:ext cx="5974080" cy="27041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l-G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86.023740277778" createdVersion="8" refreshedVersion="8" minRefreshableVersion="3" recordCount="480" xr:uid="{9ABF91C5-B977-4C2D-9420-CB9FE127E6B4}">
  <cacheSource type="worksheet">
    <worksheetSource name="loan_sanction_train4573"/>
  </cacheSource>
  <cacheFields count="13">
    <cacheField name="Loan_ID" numFmtId="0">
      <sharedItems/>
    </cacheField>
    <cacheField name="Gender" numFmtId="0">
      <sharedItems count="2">
        <s v="Male"/>
        <s v="Female"/>
      </sharedItems>
    </cacheField>
    <cacheField name="Married" numFmtId="0">
      <sharedItems count="2">
        <s v="Yes"/>
        <s v="No"/>
      </sharedItems>
    </cacheField>
    <cacheField name="Dependents" numFmtId="0">
      <sharedItems containsSemiMixedTypes="0" containsString="0" containsNumber="1" containsInteger="1" minValue="0" maxValue="3" count="4">
        <n v="1"/>
        <n v="0"/>
        <n v="2"/>
        <n v="3"/>
      </sharedItems>
    </cacheField>
    <cacheField name="Education" numFmtId="0">
      <sharedItems count="2">
        <s v="Graduate"/>
        <s v="Not Graduate"/>
      </sharedItems>
    </cacheField>
    <cacheField name="Self_Employed" numFmtId="0">
      <sharedItems count="2">
        <s v="No"/>
        <s v="Yes"/>
      </sharedItems>
    </cacheField>
    <cacheField name="ApplicantIncome" numFmtId="0">
      <sharedItems containsSemiMixedTypes="0" containsString="0" containsNumber="1" containsInteger="1" minValue="150" maxValue="81000"/>
    </cacheField>
    <cacheField name="CoapplicantIncome" numFmtId="0">
      <sharedItems containsSemiMixedTypes="0" containsString="0" containsNumber="1" containsInteger="1" minValue="0" maxValue="33837"/>
    </cacheField>
    <cacheField name="LoanAmount" numFmtId="0">
      <sharedItems containsSemiMixedTypes="0" containsString="0" containsNumber="1" containsInteger="1" minValue="9" maxValue="600"/>
    </cacheField>
    <cacheField name="Loan_Amount_Term" numFmtId="0">
      <sharedItems containsSemiMixedTypes="0" containsString="0" containsNumber="1" containsInteger="1" minValue="36" maxValue="480"/>
    </cacheField>
    <cacheField name="Credit_History" numFmtId="0">
      <sharedItems containsSemiMixedTypes="0" containsString="0" containsNumber="1" containsInteger="1" minValue="0" maxValue="1" count="2">
        <n v="1"/>
        <n v="0"/>
      </sharedItems>
    </cacheField>
    <cacheField name="Property_Area" numFmtId="0">
      <sharedItems count="3">
        <s v="Rural"/>
        <s v="Urban"/>
        <s v="Semiurban"/>
      </sharedItems>
    </cacheField>
    <cacheField name="Loan_Status" numFmtId="0">
      <sharedItems count="2">
        <s v="N"/>
        <s v="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iki Lappa" refreshedDate="45386.595992245369" createdVersion="8" refreshedVersion="8" minRefreshableVersion="3" recordCount="480" xr:uid="{5DA218F7-B11C-4BEA-9005-6014E5AFA8AF}">
  <cacheSource type="worksheet">
    <worksheetSource name="loan_sanction_train45736"/>
  </cacheSource>
  <cacheFields count="13">
    <cacheField name="Loan_ID" numFmtId="0">
      <sharedItems/>
    </cacheField>
    <cacheField name="Gender" numFmtId="0">
      <sharedItems/>
    </cacheField>
    <cacheField name="Married" numFmtId="0">
      <sharedItems/>
    </cacheField>
    <cacheField name="Dependents" numFmtId="0">
      <sharedItems containsSemiMixedTypes="0" containsString="0" containsNumber="1" containsInteger="1" minValue="0" maxValue="3"/>
    </cacheField>
    <cacheField name="Education" numFmtId="0">
      <sharedItems count="2">
        <s v="Graduate"/>
        <s v="Not Graduate"/>
      </sharedItems>
    </cacheField>
    <cacheField name="Self_Employed" numFmtId="0">
      <sharedItems/>
    </cacheField>
    <cacheField name="ApplicantIncome" numFmtId="0">
      <sharedItems containsSemiMixedTypes="0" containsString="0" containsNumber="1" containsInteger="1" minValue="150" maxValue="81000"/>
    </cacheField>
    <cacheField name="CoapplicantIncome" numFmtId="0">
      <sharedItems containsSemiMixedTypes="0" containsString="0" containsNumber="1" containsInteger="1" minValue="0" maxValue="33837"/>
    </cacheField>
    <cacheField name="LoanAmount" numFmtId="0">
      <sharedItems containsSemiMixedTypes="0" containsString="0" containsNumber="1" containsInteger="1" minValue="9" maxValue="600"/>
    </cacheField>
    <cacheField name="Loan_Amount_Term" numFmtId="0">
      <sharedItems containsSemiMixedTypes="0" containsString="0" containsNumber="1" containsInteger="1" minValue="36" maxValue="480"/>
    </cacheField>
    <cacheField name="Credit_History" numFmtId="0">
      <sharedItems containsSemiMixedTypes="0" containsString="0" containsNumber="1" containsInteger="1" minValue="0" maxValue="1" count="2">
        <n v="1"/>
        <n v="0"/>
      </sharedItems>
    </cacheField>
    <cacheField name="Property_Area" numFmtId="0">
      <sharedItems count="3">
        <s v="Rural"/>
        <s v="Urban"/>
        <s v="Semiurban"/>
      </sharedItems>
    </cacheField>
    <cacheField name="Loan_Status" numFmtId="0">
      <sharedItems count="2">
        <s v="N"/>
        <s v="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387.049749768521" createdVersion="8" refreshedVersion="8" minRefreshableVersion="3" recordCount="480" xr:uid="{D7246AE2-AFA5-41A1-A0FA-E7E71696BEB3}">
  <cacheSource type="worksheet">
    <worksheetSource ref="A1:M481" sheet="6.PivotTableAnalysis"/>
  </cacheSource>
  <cacheFields count="13">
    <cacheField name="Loan_ID" numFmtId="0">
      <sharedItems/>
    </cacheField>
    <cacheField name="Gender" numFmtId="0">
      <sharedItems count="2">
        <s v="Male"/>
        <s v="Female"/>
      </sharedItems>
    </cacheField>
    <cacheField name="Married" numFmtId="0">
      <sharedItems count="2">
        <s v="Yes"/>
        <s v="No"/>
      </sharedItems>
    </cacheField>
    <cacheField name="Dependents" numFmtId="0">
      <sharedItems containsSemiMixedTypes="0" containsString="0" containsNumber="1" containsInteger="1" minValue="0" maxValue="3" count="4">
        <n v="1"/>
        <n v="0"/>
        <n v="2"/>
        <n v="3"/>
      </sharedItems>
    </cacheField>
    <cacheField name="Education" numFmtId="0">
      <sharedItems count="2">
        <s v="Graduate"/>
        <s v="Not Graduate"/>
      </sharedItems>
    </cacheField>
    <cacheField name="Self_Employed" numFmtId="0">
      <sharedItems count="2">
        <s v="No"/>
        <s v="Yes"/>
      </sharedItems>
    </cacheField>
    <cacheField name="ApplicantIncome" numFmtId="0">
      <sharedItems containsSemiMixedTypes="0" containsString="0" containsNumber="1" containsInteger="1" minValue="150" maxValue="81000"/>
    </cacheField>
    <cacheField name="CoapplicantIncome" numFmtId="0">
      <sharedItems containsSemiMixedTypes="0" containsString="0" containsNumber="1" containsInteger="1" minValue="0" maxValue="33837"/>
    </cacheField>
    <cacheField name="LoanAmount" numFmtId="0">
      <sharedItems containsSemiMixedTypes="0" containsString="0" containsNumber="1" containsInteger="1" minValue="9" maxValue="600"/>
    </cacheField>
    <cacheField name="Loan_Amount_Term" numFmtId="0">
      <sharedItems containsSemiMixedTypes="0" containsString="0" containsNumber="1" containsInteger="1" minValue="36" maxValue="480" count="9">
        <n v="360"/>
        <n v="120"/>
        <n v="180"/>
        <n v="60"/>
        <n v="300"/>
        <n v="480"/>
        <n v="240"/>
        <n v="36"/>
        <n v="84"/>
      </sharedItems>
    </cacheField>
    <cacheField name="Credit_History" numFmtId="0">
      <sharedItems containsSemiMixedTypes="0" containsString="0" containsNumber="1" containsInteger="1" minValue="0" maxValue="1" count="2">
        <n v="1"/>
        <n v="0"/>
      </sharedItems>
    </cacheField>
    <cacheField name="Property_Area" numFmtId="0">
      <sharedItems count="3">
        <s v="Rural"/>
        <s v="Urban"/>
        <s v="Semiurban"/>
      </sharedItems>
    </cacheField>
    <cacheField name="Loan_Status" numFmtId="0">
      <sharedItems count="2">
        <s v="N"/>
        <s v="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0">
  <r>
    <s v="LP001003"/>
    <x v="0"/>
    <x v="0"/>
    <x v="0"/>
    <x v="0"/>
    <x v="0"/>
    <n v="4583"/>
    <n v="1508"/>
    <n v="128"/>
    <n v="360"/>
    <x v="0"/>
    <x v="0"/>
    <x v="0"/>
  </r>
  <r>
    <s v="LP001005"/>
    <x v="0"/>
    <x v="0"/>
    <x v="1"/>
    <x v="0"/>
    <x v="1"/>
    <n v="3000"/>
    <n v="0"/>
    <n v="66"/>
    <n v="360"/>
    <x v="0"/>
    <x v="1"/>
    <x v="1"/>
  </r>
  <r>
    <s v="LP001006"/>
    <x v="0"/>
    <x v="0"/>
    <x v="1"/>
    <x v="1"/>
    <x v="0"/>
    <n v="2583"/>
    <n v="2358"/>
    <n v="120"/>
    <n v="360"/>
    <x v="0"/>
    <x v="1"/>
    <x v="1"/>
  </r>
  <r>
    <s v="LP001008"/>
    <x v="0"/>
    <x v="1"/>
    <x v="1"/>
    <x v="0"/>
    <x v="0"/>
    <n v="6000"/>
    <n v="0"/>
    <n v="141"/>
    <n v="360"/>
    <x v="0"/>
    <x v="1"/>
    <x v="1"/>
  </r>
  <r>
    <s v="LP001011"/>
    <x v="0"/>
    <x v="0"/>
    <x v="2"/>
    <x v="0"/>
    <x v="1"/>
    <n v="5417"/>
    <n v="4196"/>
    <n v="267"/>
    <n v="360"/>
    <x v="0"/>
    <x v="1"/>
    <x v="1"/>
  </r>
  <r>
    <s v="LP001013"/>
    <x v="0"/>
    <x v="0"/>
    <x v="1"/>
    <x v="1"/>
    <x v="0"/>
    <n v="2333"/>
    <n v="1516"/>
    <n v="95"/>
    <n v="360"/>
    <x v="0"/>
    <x v="1"/>
    <x v="1"/>
  </r>
  <r>
    <s v="LP001014"/>
    <x v="0"/>
    <x v="0"/>
    <x v="3"/>
    <x v="0"/>
    <x v="0"/>
    <n v="3036"/>
    <n v="2504"/>
    <n v="158"/>
    <n v="360"/>
    <x v="1"/>
    <x v="2"/>
    <x v="0"/>
  </r>
  <r>
    <s v="LP001018"/>
    <x v="0"/>
    <x v="0"/>
    <x v="2"/>
    <x v="0"/>
    <x v="0"/>
    <n v="4006"/>
    <n v="1526"/>
    <n v="168"/>
    <n v="360"/>
    <x v="0"/>
    <x v="1"/>
    <x v="1"/>
  </r>
  <r>
    <s v="LP001020"/>
    <x v="0"/>
    <x v="0"/>
    <x v="0"/>
    <x v="0"/>
    <x v="0"/>
    <n v="12841"/>
    <n v="10968"/>
    <n v="349"/>
    <n v="360"/>
    <x v="0"/>
    <x v="2"/>
    <x v="0"/>
  </r>
  <r>
    <s v="LP001024"/>
    <x v="0"/>
    <x v="0"/>
    <x v="2"/>
    <x v="0"/>
    <x v="0"/>
    <n v="3200"/>
    <n v="700"/>
    <n v="70"/>
    <n v="360"/>
    <x v="0"/>
    <x v="1"/>
    <x v="1"/>
  </r>
  <r>
    <s v="LP001028"/>
    <x v="0"/>
    <x v="0"/>
    <x v="2"/>
    <x v="0"/>
    <x v="0"/>
    <n v="3073"/>
    <n v="8106"/>
    <n v="200"/>
    <n v="360"/>
    <x v="0"/>
    <x v="1"/>
    <x v="1"/>
  </r>
  <r>
    <s v="LP001029"/>
    <x v="0"/>
    <x v="1"/>
    <x v="1"/>
    <x v="0"/>
    <x v="0"/>
    <n v="1853"/>
    <n v="2840"/>
    <n v="114"/>
    <n v="360"/>
    <x v="0"/>
    <x v="0"/>
    <x v="0"/>
  </r>
  <r>
    <s v="LP001030"/>
    <x v="0"/>
    <x v="0"/>
    <x v="2"/>
    <x v="0"/>
    <x v="0"/>
    <n v="1299"/>
    <n v="1086"/>
    <n v="17"/>
    <n v="120"/>
    <x v="0"/>
    <x v="1"/>
    <x v="1"/>
  </r>
  <r>
    <s v="LP001032"/>
    <x v="0"/>
    <x v="1"/>
    <x v="1"/>
    <x v="0"/>
    <x v="0"/>
    <n v="4950"/>
    <n v="0"/>
    <n v="125"/>
    <n v="360"/>
    <x v="0"/>
    <x v="1"/>
    <x v="1"/>
  </r>
  <r>
    <s v="LP001036"/>
    <x v="1"/>
    <x v="1"/>
    <x v="1"/>
    <x v="0"/>
    <x v="0"/>
    <n v="3510"/>
    <n v="0"/>
    <n v="76"/>
    <n v="360"/>
    <x v="1"/>
    <x v="1"/>
    <x v="0"/>
  </r>
  <r>
    <s v="LP001038"/>
    <x v="0"/>
    <x v="0"/>
    <x v="1"/>
    <x v="1"/>
    <x v="0"/>
    <n v="4887"/>
    <n v="0"/>
    <n v="133"/>
    <n v="360"/>
    <x v="0"/>
    <x v="0"/>
    <x v="0"/>
  </r>
  <r>
    <s v="LP001043"/>
    <x v="0"/>
    <x v="0"/>
    <x v="1"/>
    <x v="1"/>
    <x v="0"/>
    <n v="7660"/>
    <n v="0"/>
    <n v="104"/>
    <n v="360"/>
    <x v="1"/>
    <x v="1"/>
    <x v="0"/>
  </r>
  <r>
    <s v="LP001046"/>
    <x v="0"/>
    <x v="0"/>
    <x v="0"/>
    <x v="0"/>
    <x v="0"/>
    <n v="5955"/>
    <n v="5625"/>
    <n v="315"/>
    <n v="360"/>
    <x v="0"/>
    <x v="1"/>
    <x v="1"/>
  </r>
  <r>
    <s v="LP001047"/>
    <x v="0"/>
    <x v="0"/>
    <x v="1"/>
    <x v="1"/>
    <x v="0"/>
    <n v="2600"/>
    <n v="1911"/>
    <n v="116"/>
    <n v="360"/>
    <x v="1"/>
    <x v="2"/>
    <x v="0"/>
  </r>
  <r>
    <s v="LP001066"/>
    <x v="0"/>
    <x v="0"/>
    <x v="1"/>
    <x v="0"/>
    <x v="1"/>
    <n v="9560"/>
    <n v="0"/>
    <n v="191"/>
    <n v="360"/>
    <x v="0"/>
    <x v="2"/>
    <x v="1"/>
  </r>
  <r>
    <s v="LP001068"/>
    <x v="0"/>
    <x v="0"/>
    <x v="1"/>
    <x v="0"/>
    <x v="0"/>
    <n v="2799"/>
    <n v="2253"/>
    <n v="122"/>
    <n v="360"/>
    <x v="0"/>
    <x v="2"/>
    <x v="1"/>
  </r>
  <r>
    <s v="LP001073"/>
    <x v="0"/>
    <x v="0"/>
    <x v="2"/>
    <x v="1"/>
    <x v="0"/>
    <n v="4226"/>
    <n v="1040"/>
    <n v="110"/>
    <n v="360"/>
    <x v="0"/>
    <x v="1"/>
    <x v="1"/>
  </r>
  <r>
    <s v="LP001086"/>
    <x v="0"/>
    <x v="1"/>
    <x v="1"/>
    <x v="1"/>
    <x v="0"/>
    <n v="1442"/>
    <n v="0"/>
    <n v="35"/>
    <n v="360"/>
    <x v="0"/>
    <x v="1"/>
    <x v="0"/>
  </r>
  <r>
    <s v="LP001095"/>
    <x v="0"/>
    <x v="1"/>
    <x v="1"/>
    <x v="0"/>
    <x v="0"/>
    <n v="3167"/>
    <n v="0"/>
    <n v="74"/>
    <n v="360"/>
    <x v="0"/>
    <x v="1"/>
    <x v="0"/>
  </r>
  <r>
    <s v="LP001097"/>
    <x v="0"/>
    <x v="1"/>
    <x v="0"/>
    <x v="0"/>
    <x v="1"/>
    <n v="4692"/>
    <n v="0"/>
    <n v="106"/>
    <n v="360"/>
    <x v="0"/>
    <x v="0"/>
    <x v="0"/>
  </r>
  <r>
    <s v="LP001098"/>
    <x v="0"/>
    <x v="0"/>
    <x v="1"/>
    <x v="0"/>
    <x v="0"/>
    <n v="3500"/>
    <n v="1667"/>
    <n v="114"/>
    <n v="360"/>
    <x v="0"/>
    <x v="2"/>
    <x v="1"/>
  </r>
  <r>
    <s v="LP001100"/>
    <x v="0"/>
    <x v="1"/>
    <x v="3"/>
    <x v="0"/>
    <x v="0"/>
    <n v="12500"/>
    <n v="3000"/>
    <n v="320"/>
    <n v="360"/>
    <x v="0"/>
    <x v="0"/>
    <x v="0"/>
  </r>
  <r>
    <s v="LP001112"/>
    <x v="1"/>
    <x v="0"/>
    <x v="1"/>
    <x v="0"/>
    <x v="0"/>
    <n v="3667"/>
    <n v="1459"/>
    <n v="144"/>
    <n v="360"/>
    <x v="0"/>
    <x v="2"/>
    <x v="1"/>
  </r>
  <r>
    <s v="LP001114"/>
    <x v="0"/>
    <x v="1"/>
    <x v="1"/>
    <x v="0"/>
    <x v="0"/>
    <n v="4166"/>
    <n v="7210"/>
    <n v="184"/>
    <n v="360"/>
    <x v="0"/>
    <x v="1"/>
    <x v="1"/>
  </r>
  <r>
    <s v="LP001116"/>
    <x v="0"/>
    <x v="1"/>
    <x v="1"/>
    <x v="1"/>
    <x v="0"/>
    <n v="3748"/>
    <n v="1668"/>
    <n v="110"/>
    <n v="360"/>
    <x v="0"/>
    <x v="2"/>
    <x v="1"/>
  </r>
  <r>
    <s v="LP001119"/>
    <x v="0"/>
    <x v="1"/>
    <x v="1"/>
    <x v="0"/>
    <x v="0"/>
    <n v="3600"/>
    <n v="0"/>
    <n v="80"/>
    <n v="360"/>
    <x v="0"/>
    <x v="1"/>
    <x v="0"/>
  </r>
  <r>
    <s v="LP001120"/>
    <x v="0"/>
    <x v="1"/>
    <x v="1"/>
    <x v="0"/>
    <x v="0"/>
    <n v="1800"/>
    <n v="1213"/>
    <n v="47"/>
    <n v="360"/>
    <x v="0"/>
    <x v="1"/>
    <x v="1"/>
  </r>
  <r>
    <s v="LP001131"/>
    <x v="0"/>
    <x v="0"/>
    <x v="1"/>
    <x v="0"/>
    <x v="0"/>
    <n v="3941"/>
    <n v="2336"/>
    <n v="134"/>
    <n v="360"/>
    <x v="0"/>
    <x v="2"/>
    <x v="1"/>
  </r>
  <r>
    <s v="LP001138"/>
    <x v="0"/>
    <x v="0"/>
    <x v="0"/>
    <x v="0"/>
    <x v="0"/>
    <n v="5649"/>
    <n v="0"/>
    <n v="44"/>
    <n v="360"/>
    <x v="0"/>
    <x v="1"/>
    <x v="1"/>
  </r>
  <r>
    <s v="LP001144"/>
    <x v="0"/>
    <x v="0"/>
    <x v="1"/>
    <x v="0"/>
    <x v="0"/>
    <n v="5821"/>
    <n v="0"/>
    <n v="144"/>
    <n v="360"/>
    <x v="0"/>
    <x v="1"/>
    <x v="1"/>
  </r>
  <r>
    <s v="LP001146"/>
    <x v="1"/>
    <x v="0"/>
    <x v="1"/>
    <x v="0"/>
    <x v="0"/>
    <n v="2645"/>
    <n v="3440"/>
    <n v="120"/>
    <n v="360"/>
    <x v="1"/>
    <x v="1"/>
    <x v="0"/>
  </r>
  <r>
    <s v="LP001151"/>
    <x v="1"/>
    <x v="1"/>
    <x v="1"/>
    <x v="0"/>
    <x v="0"/>
    <n v="4000"/>
    <n v="2275"/>
    <n v="144"/>
    <n v="360"/>
    <x v="0"/>
    <x v="2"/>
    <x v="1"/>
  </r>
  <r>
    <s v="LP001155"/>
    <x v="1"/>
    <x v="0"/>
    <x v="1"/>
    <x v="1"/>
    <x v="0"/>
    <n v="1928"/>
    <n v="1644"/>
    <n v="100"/>
    <n v="360"/>
    <x v="0"/>
    <x v="2"/>
    <x v="1"/>
  </r>
  <r>
    <s v="LP001157"/>
    <x v="1"/>
    <x v="1"/>
    <x v="1"/>
    <x v="0"/>
    <x v="0"/>
    <n v="3086"/>
    <n v="0"/>
    <n v="120"/>
    <n v="360"/>
    <x v="0"/>
    <x v="2"/>
    <x v="1"/>
  </r>
  <r>
    <s v="LP001164"/>
    <x v="1"/>
    <x v="1"/>
    <x v="1"/>
    <x v="0"/>
    <x v="0"/>
    <n v="4230"/>
    <n v="0"/>
    <n v="112"/>
    <n v="360"/>
    <x v="0"/>
    <x v="2"/>
    <x v="0"/>
  </r>
  <r>
    <s v="LP001179"/>
    <x v="0"/>
    <x v="0"/>
    <x v="2"/>
    <x v="0"/>
    <x v="0"/>
    <n v="4616"/>
    <n v="0"/>
    <n v="134"/>
    <n v="360"/>
    <x v="0"/>
    <x v="1"/>
    <x v="0"/>
  </r>
  <r>
    <s v="LP001186"/>
    <x v="1"/>
    <x v="0"/>
    <x v="0"/>
    <x v="0"/>
    <x v="1"/>
    <n v="11500"/>
    <n v="0"/>
    <n v="286"/>
    <n v="360"/>
    <x v="1"/>
    <x v="1"/>
    <x v="0"/>
  </r>
  <r>
    <s v="LP001194"/>
    <x v="0"/>
    <x v="0"/>
    <x v="2"/>
    <x v="0"/>
    <x v="0"/>
    <n v="2708"/>
    <n v="1167"/>
    <n v="97"/>
    <n v="360"/>
    <x v="0"/>
    <x v="2"/>
    <x v="1"/>
  </r>
  <r>
    <s v="LP001195"/>
    <x v="0"/>
    <x v="0"/>
    <x v="1"/>
    <x v="0"/>
    <x v="0"/>
    <n v="2132"/>
    <n v="1591"/>
    <n v="96"/>
    <n v="360"/>
    <x v="0"/>
    <x v="2"/>
    <x v="1"/>
  </r>
  <r>
    <s v="LP001197"/>
    <x v="0"/>
    <x v="0"/>
    <x v="1"/>
    <x v="0"/>
    <x v="0"/>
    <n v="3366"/>
    <n v="2200"/>
    <n v="135"/>
    <n v="360"/>
    <x v="0"/>
    <x v="0"/>
    <x v="0"/>
  </r>
  <r>
    <s v="LP001198"/>
    <x v="0"/>
    <x v="0"/>
    <x v="0"/>
    <x v="0"/>
    <x v="0"/>
    <n v="8080"/>
    <n v="2250"/>
    <n v="180"/>
    <n v="360"/>
    <x v="0"/>
    <x v="1"/>
    <x v="1"/>
  </r>
  <r>
    <s v="LP001199"/>
    <x v="0"/>
    <x v="0"/>
    <x v="2"/>
    <x v="1"/>
    <x v="0"/>
    <n v="3357"/>
    <n v="2859"/>
    <n v="144"/>
    <n v="360"/>
    <x v="0"/>
    <x v="1"/>
    <x v="1"/>
  </r>
  <r>
    <s v="LP001205"/>
    <x v="0"/>
    <x v="0"/>
    <x v="1"/>
    <x v="0"/>
    <x v="0"/>
    <n v="2500"/>
    <n v="3796"/>
    <n v="120"/>
    <n v="360"/>
    <x v="0"/>
    <x v="1"/>
    <x v="1"/>
  </r>
  <r>
    <s v="LP001206"/>
    <x v="0"/>
    <x v="0"/>
    <x v="3"/>
    <x v="0"/>
    <x v="0"/>
    <n v="3029"/>
    <n v="0"/>
    <n v="99"/>
    <n v="360"/>
    <x v="0"/>
    <x v="1"/>
    <x v="1"/>
  </r>
  <r>
    <s v="LP001207"/>
    <x v="0"/>
    <x v="0"/>
    <x v="1"/>
    <x v="1"/>
    <x v="1"/>
    <n v="2609"/>
    <n v="3449"/>
    <n v="165"/>
    <n v="180"/>
    <x v="1"/>
    <x v="0"/>
    <x v="0"/>
  </r>
  <r>
    <s v="LP001222"/>
    <x v="1"/>
    <x v="1"/>
    <x v="1"/>
    <x v="0"/>
    <x v="0"/>
    <n v="4166"/>
    <n v="0"/>
    <n v="116"/>
    <n v="360"/>
    <x v="1"/>
    <x v="2"/>
    <x v="0"/>
  </r>
  <r>
    <s v="LP001225"/>
    <x v="0"/>
    <x v="0"/>
    <x v="1"/>
    <x v="0"/>
    <x v="0"/>
    <n v="5726"/>
    <n v="4595"/>
    <n v="258"/>
    <n v="360"/>
    <x v="0"/>
    <x v="2"/>
    <x v="0"/>
  </r>
  <r>
    <s v="LP001228"/>
    <x v="0"/>
    <x v="1"/>
    <x v="1"/>
    <x v="1"/>
    <x v="0"/>
    <n v="3200"/>
    <n v="2254"/>
    <n v="126"/>
    <n v="180"/>
    <x v="1"/>
    <x v="1"/>
    <x v="0"/>
  </r>
  <r>
    <s v="LP001233"/>
    <x v="0"/>
    <x v="0"/>
    <x v="0"/>
    <x v="0"/>
    <x v="0"/>
    <n v="10750"/>
    <n v="0"/>
    <n v="312"/>
    <n v="360"/>
    <x v="0"/>
    <x v="1"/>
    <x v="1"/>
  </r>
  <r>
    <s v="LP001238"/>
    <x v="0"/>
    <x v="0"/>
    <x v="3"/>
    <x v="1"/>
    <x v="1"/>
    <n v="7100"/>
    <n v="0"/>
    <n v="125"/>
    <n v="60"/>
    <x v="0"/>
    <x v="1"/>
    <x v="1"/>
  </r>
  <r>
    <s v="LP001241"/>
    <x v="1"/>
    <x v="1"/>
    <x v="1"/>
    <x v="0"/>
    <x v="0"/>
    <n v="4300"/>
    <n v="0"/>
    <n v="136"/>
    <n v="360"/>
    <x v="1"/>
    <x v="2"/>
    <x v="0"/>
  </r>
  <r>
    <s v="LP001243"/>
    <x v="0"/>
    <x v="0"/>
    <x v="1"/>
    <x v="0"/>
    <x v="0"/>
    <n v="3208"/>
    <n v="3066"/>
    <n v="172"/>
    <n v="360"/>
    <x v="0"/>
    <x v="1"/>
    <x v="1"/>
  </r>
  <r>
    <s v="LP001245"/>
    <x v="0"/>
    <x v="0"/>
    <x v="2"/>
    <x v="1"/>
    <x v="1"/>
    <n v="1875"/>
    <n v="1875"/>
    <n v="97"/>
    <n v="360"/>
    <x v="0"/>
    <x v="2"/>
    <x v="1"/>
  </r>
  <r>
    <s v="LP001248"/>
    <x v="0"/>
    <x v="1"/>
    <x v="1"/>
    <x v="0"/>
    <x v="0"/>
    <n v="3500"/>
    <n v="0"/>
    <n v="81"/>
    <n v="300"/>
    <x v="0"/>
    <x v="2"/>
    <x v="1"/>
  </r>
  <r>
    <s v="LP001253"/>
    <x v="0"/>
    <x v="0"/>
    <x v="3"/>
    <x v="0"/>
    <x v="1"/>
    <n v="5266"/>
    <n v="1774"/>
    <n v="187"/>
    <n v="360"/>
    <x v="0"/>
    <x v="2"/>
    <x v="1"/>
  </r>
  <r>
    <s v="LP001255"/>
    <x v="0"/>
    <x v="1"/>
    <x v="1"/>
    <x v="0"/>
    <x v="0"/>
    <n v="3750"/>
    <n v="0"/>
    <n v="113"/>
    <n v="480"/>
    <x v="0"/>
    <x v="1"/>
    <x v="0"/>
  </r>
  <r>
    <s v="LP001256"/>
    <x v="0"/>
    <x v="1"/>
    <x v="1"/>
    <x v="0"/>
    <x v="0"/>
    <n v="3750"/>
    <n v="4750"/>
    <n v="176"/>
    <n v="360"/>
    <x v="0"/>
    <x v="1"/>
    <x v="0"/>
  </r>
  <r>
    <s v="LP001259"/>
    <x v="0"/>
    <x v="0"/>
    <x v="0"/>
    <x v="0"/>
    <x v="1"/>
    <n v="1000"/>
    <n v="3022"/>
    <n v="110"/>
    <n v="360"/>
    <x v="0"/>
    <x v="1"/>
    <x v="0"/>
  </r>
  <r>
    <s v="LP001263"/>
    <x v="0"/>
    <x v="0"/>
    <x v="3"/>
    <x v="0"/>
    <x v="0"/>
    <n v="3167"/>
    <n v="4000"/>
    <n v="180"/>
    <n v="300"/>
    <x v="1"/>
    <x v="2"/>
    <x v="0"/>
  </r>
  <r>
    <s v="LP001265"/>
    <x v="1"/>
    <x v="1"/>
    <x v="1"/>
    <x v="0"/>
    <x v="0"/>
    <n v="3846"/>
    <n v="0"/>
    <n v="111"/>
    <n v="360"/>
    <x v="0"/>
    <x v="2"/>
    <x v="1"/>
  </r>
  <r>
    <s v="LP001267"/>
    <x v="1"/>
    <x v="0"/>
    <x v="2"/>
    <x v="0"/>
    <x v="0"/>
    <n v="1378"/>
    <n v="1881"/>
    <n v="167"/>
    <n v="360"/>
    <x v="0"/>
    <x v="1"/>
    <x v="0"/>
  </r>
  <r>
    <s v="LP001275"/>
    <x v="0"/>
    <x v="0"/>
    <x v="0"/>
    <x v="0"/>
    <x v="0"/>
    <n v="3988"/>
    <n v="0"/>
    <n v="50"/>
    <n v="240"/>
    <x v="0"/>
    <x v="1"/>
    <x v="1"/>
  </r>
  <r>
    <s v="LP001279"/>
    <x v="0"/>
    <x v="1"/>
    <x v="1"/>
    <x v="0"/>
    <x v="0"/>
    <n v="2366"/>
    <n v="2531"/>
    <n v="136"/>
    <n v="360"/>
    <x v="0"/>
    <x v="2"/>
    <x v="1"/>
  </r>
  <r>
    <s v="LP001282"/>
    <x v="0"/>
    <x v="0"/>
    <x v="1"/>
    <x v="0"/>
    <x v="0"/>
    <n v="2500"/>
    <n v="2118"/>
    <n v="104"/>
    <n v="360"/>
    <x v="0"/>
    <x v="2"/>
    <x v="1"/>
  </r>
  <r>
    <s v="LP001289"/>
    <x v="0"/>
    <x v="1"/>
    <x v="1"/>
    <x v="0"/>
    <x v="0"/>
    <n v="8566"/>
    <n v="0"/>
    <n v="210"/>
    <n v="360"/>
    <x v="0"/>
    <x v="1"/>
    <x v="1"/>
  </r>
  <r>
    <s v="LP001310"/>
    <x v="0"/>
    <x v="0"/>
    <x v="1"/>
    <x v="0"/>
    <x v="0"/>
    <n v="5695"/>
    <n v="4167"/>
    <n v="175"/>
    <n v="360"/>
    <x v="0"/>
    <x v="2"/>
    <x v="1"/>
  </r>
  <r>
    <s v="LP001316"/>
    <x v="0"/>
    <x v="0"/>
    <x v="1"/>
    <x v="0"/>
    <x v="0"/>
    <n v="2958"/>
    <n v="2900"/>
    <n v="131"/>
    <n v="360"/>
    <x v="0"/>
    <x v="2"/>
    <x v="1"/>
  </r>
  <r>
    <s v="LP001318"/>
    <x v="0"/>
    <x v="0"/>
    <x v="2"/>
    <x v="0"/>
    <x v="0"/>
    <n v="6250"/>
    <n v="5654"/>
    <n v="188"/>
    <n v="180"/>
    <x v="0"/>
    <x v="2"/>
    <x v="1"/>
  </r>
  <r>
    <s v="LP001319"/>
    <x v="0"/>
    <x v="0"/>
    <x v="2"/>
    <x v="1"/>
    <x v="0"/>
    <n v="3273"/>
    <n v="1820"/>
    <n v="81"/>
    <n v="360"/>
    <x v="0"/>
    <x v="1"/>
    <x v="1"/>
  </r>
  <r>
    <s v="LP001322"/>
    <x v="0"/>
    <x v="1"/>
    <x v="1"/>
    <x v="0"/>
    <x v="0"/>
    <n v="4133"/>
    <n v="0"/>
    <n v="122"/>
    <n v="360"/>
    <x v="0"/>
    <x v="2"/>
    <x v="1"/>
  </r>
  <r>
    <s v="LP001325"/>
    <x v="0"/>
    <x v="1"/>
    <x v="1"/>
    <x v="1"/>
    <x v="0"/>
    <n v="3620"/>
    <n v="0"/>
    <n v="25"/>
    <n v="120"/>
    <x v="0"/>
    <x v="2"/>
    <x v="1"/>
  </r>
  <r>
    <s v="LP001327"/>
    <x v="1"/>
    <x v="0"/>
    <x v="1"/>
    <x v="0"/>
    <x v="0"/>
    <n v="2484"/>
    <n v="2302"/>
    <n v="137"/>
    <n v="360"/>
    <x v="0"/>
    <x v="2"/>
    <x v="1"/>
  </r>
  <r>
    <s v="LP001333"/>
    <x v="0"/>
    <x v="0"/>
    <x v="1"/>
    <x v="0"/>
    <x v="0"/>
    <n v="1977"/>
    <n v="997"/>
    <n v="50"/>
    <n v="360"/>
    <x v="0"/>
    <x v="2"/>
    <x v="1"/>
  </r>
  <r>
    <s v="LP001334"/>
    <x v="0"/>
    <x v="0"/>
    <x v="1"/>
    <x v="1"/>
    <x v="0"/>
    <n v="4188"/>
    <n v="0"/>
    <n v="115"/>
    <n v="180"/>
    <x v="0"/>
    <x v="2"/>
    <x v="1"/>
  </r>
  <r>
    <s v="LP001343"/>
    <x v="0"/>
    <x v="0"/>
    <x v="1"/>
    <x v="0"/>
    <x v="0"/>
    <n v="1759"/>
    <n v="3541"/>
    <n v="131"/>
    <n v="360"/>
    <x v="0"/>
    <x v="2"/>
    <x v="1"/>
  </r>
  <r>
    <s v="LP001345"/>
    <x v="0"/>
    <x v="0"/>
    <x v="2"/>
    <x v="1"/>
    <x v="0"/>
    <n v="4288"/>
    <n v="3263"/>
    <n v="133"/>
    <n v="180"/>
    <x v="0"/>
    <x v="1"/>
    <x v="1"/>
  </r>
  <r>
    <s v="LP001349"/>
    <x v="0"/>
    <x v="1"/>
    <x v="1"/>
    <x v="0"/>
    <x v="0"/>
    <n v="4843"/>
    <n v="3806"/>
    <n v="151"/>
    <n v="360"/>
    <x v="0"/>
    <x v="2"/>
    <x v="1"/>
  </r>
  <r>
    <s v="LP001367"/>
    <x v="0"/>
    <x v="0"/>
    <x v="0"/>
    <x v="0"/>
    <x v="0"/>
    <n v="3052"/>
    <n v="1030"/>
    <n v="100"/>
    <n v="360"/>
    <x v="0"/>
    <x v="1"/>
    <x v="1"/>
  </r>
  <r>
    <s v="LP001369"/>
    <x v="0"/>
    <x v="0"/>
    <x v="2"/>
    <x v="0"/>
    <x v="0"/>
    <n v="11417"/>
    <n v="1126"/>
    <n v="225"/>
    <n v="360"/>
    <x v="0"/>
    <x v="1"/>
    <x v="1"/>
  </r>
  <r>
    <s v="LP001379"/>
    <x v="0"/>
    <x v="0"/>
    <x v="2"/>
    <x v="0"/>
    <x v="0"/>
    <n v="3800"/>
    <n v="3600"/>
    <n v="216"/>
    <n v="360"/>
    <x v="1"/>
    <x v="1"/>
    <x v="0"/>
  </r>
  <r>
    <s v="LP001384"/>
    <x v="0"/>
    <x v="0"/>
    <x v="3"/>
    <x v="1"/>
    <x v="0"/>
    <n v="2071"/>
    <n v="754"/>
    <n v="94"/>
    <n v="480"/>
    <x v="0"/>
    <x v="2"/>
    <x v="1"/>
  </r>
  <r>
    <s v="LP001385"/>
    <x v="0"/>
    <x v="1"/>
    <x v="1"/>
    <x v="0"/>
    <x v="0"/>
    <n v="5316"/>
    <n v="0"/>
    <n v="136"/>
    <n v="360"/>
    <x v="0"/>
    <x v="1"/>
    <x v="1"/>
  </r>
  <r>
    <s v="LP001401"/>
    <x v="0"/>
    <x v="0"/>
    <x v="0"/>
    <x v="0"/>
    <x v="0"/>
    <n v="14583"/>
    <n v="0"/>
    <n v="185"/>
    <n v="180"/>
    <x v="0"/>
    <x v="0"/>
    <x v="1"/>
  </r>
  <r>
    <s v="LP001404"/>
    <x v="1"/>
    <x v="0"/>
    <x v="1"/>
    <x v="0"/>
    <x v="0"/>
    <n v="3167"/>
    <n v="2283"/>
    <n v="154"/>
    <n v="360"/>
    <x v="0"/>
    <x v="2"/>
    <x v="1"/>
  </r>
  <r>
    <s v="LP001421"/>
    <x v="0"/>
    <x v="0"/>
    <x v="1"/>
    <x v="0"/>
    <x v="0"/>
    <n v="5568"/>
    <n v="2142"/>
    <n v="175"/>
    <n v="360"/>
    <x v="0"/>
    <x v="0"/>
    <x v="0"/>
  </r>
  <r>
    <s v="LP001422"/>
    <x v="1"/>
    <x v="1"/>
    <x v="1"/>
    <x v="0"/>
    <x v="0"/>
    <n v="10408"/>
    <n v="0"/>
    <n v="259"/>
    <n v="360"/>
    <x v="0"/>
    <x v="1"/>
    <x v="1"/>
  </r>
  <r>
    <s v="LP001430"/>
    <x v="1"/>
    <x v="1"/>
    <x v="1"/>
    <x v="0"/>
    <x v="0"/>
    <n v="4166"/>
    <n v="0"/>
    <n v="44"/>
    <n v="360"/>
    <x v="0"/>
    <x v="2"/>
    <x v="1"/>
  </r>
  <r>
    <s v="LP001431"/>
    <x v="1"/>
    <x v="1"/>
    <x v="1"/>
    <x v="0"/>
    <x v="0"/>
    <n v="2137"/>
    <n v="8980"/>
    <n v="137"/>
    <n v="360"/>
    <x v="1"/>
    <x v="2"/>
    <x v="1"/>
  </r>
  <r>
    <s v="LP001432"/>
    <x v="0"/>
    <x v="0"/>
    <x v="2"/>
    <x v="0"/>
    <x v="0"/>
    <n v="2957"/>
    <n v="0"/>
    <n v="81"/>
    <n v="360"/>
    <x v="0"/>
    <x v="2"/>
    <x v="1"/>
  </r>
  <r>
    <s v="LP001439"/>
    <x v="0"/>
    <x v="0"/>
    <x v="1"/>
    <x v="1"/>
    <x v="0"/>
    <n v="4300"/>
    <n v="2014"/>
    <n v="194"/>
    <n v="360"/>
    <x v="0"/>
    <x v="0"/>
    <x v="1"/>
  </r>
  <r>
    <s v="LP001451"/>
    <x v="0"/>
    <x v="0"/>
    <x v="0"/>
    <x v="0"/>
    <x v="1"/>
    <n v="10513"/>
    <n v="3850"/>
    <n v="160"/>
    <n v="180"/>
    <x v="1"/>
    <x v="1"/>
    <x v="0"/>
  </r>
  <r>
    <s v="LP001473"/>
    <x v="0"/>
    <x v="1"/>
    <x v="1"/>
    <x v="0"/>
    <x v="0"/>
    <n v="2014"/>
    <n v="1929"/>
    <n v="74"/>
    <n v="360"/>
    <x v="0"/>
    <x v="1"/>
    <x v="1"/>
  </r>
  <r>
    <s v="LP001478"/>
    <x v="0"/>
    <x v="1"/>
    <x v="1"/>
    <x v="0"/>
    <x v="0"/>
    <n v="2718"/>
    <n v="0"/>
    <n v="70"/>
    <n v="360"/>
    <x v="0"/>
    <x v="2"/>
    <x v="1"/>
  </r>
  <r>
    <s v="LP001482"/>
    <x v="0"/>
    <x v="0"/>
    <x v="1"/>
    <x v="0"/>
    <x v="1"/>
    <n v="3459"/>
    <n v="0"/>
    <n v="25"/>
    <n v="120"/>
    <x v="0"/>
    <x v="2"/>
    <x v="1"/>
  </r>
  <r>
    <s v="LP001487"/>
    <x v="0"/>
    <x v="1"/>
    <x v="1"/>
    <x v="0"/>
    <x v="0"/>
    <n v="4895"/>
    <n v="0"/>
    <n v="102"/>
    <n v="360"/>
    <x v="0"/>
    <x v="2"/>
    <x v="1"/>
  </r>
  <r>
    <s v="LP001488"/>
    <x v="0"/>
    <x v="0"/>
    <x v="3"/>
    <x v="0"/>
    <x v="0"/>
    <n v="4000"/>
    <n v="7750"/>
    <n v="290"/>
    <n v="360"/>
    <x v="0"/>
    <x v="2"/>
    <x v="0"/>
  </r>
  <r>
    <s v="LP001489"/>
    <x v="1"/>
    <x v="0"/>
    <x v="1"/>
    <x v="0"/>
    <x v="0"/>
    <n v="4583"/>
    <n v="0"/>
    <n v="84"/>
    <n v="360"/>
    <x v="0"/>
    <x v="0"/>
    <x v="0"/>
  </r>
  <r>
    <s v="LP001491"/>
    <x v="0"/>
    <x v="0"/>
    <x v="2"/>
    <x v="0"/>
    <x v="1"/>
    <n v="3316"/>
    <n v="3500"/>
    <n v="88"/>
    <n v="360"/>
    <x v="0"/>
    <x v="1"/>
    <x v="1"/>
  </r>
  <r>
    <s v="LP001492"/>
    <x v="0"/>
    <x v="1"/>
    <x v="1"/>
    <x v="0"/>
    <x v="0"/>
    <n v="14999"/>
    <n v="0"/>
    <n v="242"/>
    <n v="360"/>
    <x v="1"/>
    <x v="2"/>
    <x v="0"/>
  </r>
  <r>
    <s v="LP001493"/>
    <x v="0"/>
    <x v="0"/>
    <x v="2"/>
    <x v="1"/>
    <x v="0"/>
    <n v="4200"/>
    <n v="1430"/>
    <n v="129"/>
    <n v="360"/>
    <x v="0"/>
    <x v="0"/>
    <x v="0"/>
  </r>
  <r>
    <s v="LP001497"/>
    <x v="0"/>
    <x v="0"/>
    <x v="2"/>
    <x v="0"/>
    <x v="0"/>
    <n v="5042"/>
    <n v="2083"/>
    <n v="185"/>
    <n v="360"/>
    <x v="0"/>
    <x v="0"/>
    <x v="0"/>
  </r>
  <r>
    <s v="LP001498"/>
    <x v="0"/>
    <x v="1"/>
    <x v="1"/>
    <x v="0"/>
    <x v="0"/>
    <n v="5417"/>
    <n v="0"/>
    <n v="168"/>
    <n v="360"/>
    <x v="0"/>
    <x v="1"/>
    <x v="1"/>
  </r>
  <r>
    <s v="LP001504"/>
    <x v="0"/>
    <x v="1"/>
    <x v="1"/>
    <x v="0"/>
    <x v="1"/>
    <n v="6950"/>
    <n v="0"/>
    <n v="175"/>
    <n v="180"/>
    <x v="0"/>
    <x v="2"/>
    <x v="1"/>
  </r>
  <r>
    <s v="LP001507"/>
    <x v="0"/>
    <x v="0"/>
    <x v="1"/>
    <x v="0"/>
    <x v="0"/>
    <n v="2698"/>
    <n v="2034"/>
    <n v="122"/>
    <n v="360"/>
    <x v="0"/>
    <x v="2"/>
    <x v="1"/>
  </r>
  <r>
    <s v="LP001508"/>
    <x v="0"/>
    <x v="0"/>
    <x v="2"/>
    <x v="0"/>
    <x v="0"/>
    <n v="11757"/>
    <n v="0"/>
    <n v="187"/>
    <n v="180"/>
    <x v="0"/>
    <x v="1"/>
    <x v="1"/>
  </r>
  <r>
    <s v="LP001514"/>
    <x v="1"/>
    <x v="0"/>
    <x v="1"/>
    <x v="0"/>
    <x v="0"/>
    <n v="2330"/>
    <n v="4486"/>
    <n v="100"/>
    <n v="360"/>
    <x v="0"/>
    <x v="2"/>
    <x v="1"/>
  </r>
  <r>
    <s v="LP001516"/>
    <x v="1"/>
    <x v="0"/>
    <x v="2"/>
    <x v="0"/>
    <x v="0"/>
    <n v="14866"/>
    <n v="0"/>
    <n v="70"/>
    <n v="360"/>
    <x v="0"/>
    <x v="1"/>
    <x v="1"/>
  </r>
  <r>
    <s v="LP001518"/>
    <x v="0"/>
    <x v="0"/>
    <x v="0"/>
    <x v="0"/>
    <x v="0"/>
    <n v="1538"/>
    <n v="1425"/>
    <n v="30"/>
    <n v="360"/>
    <x v="0"/>
    <x v="1"/>
    <x v="1"/>
  </r>
  <r>
    <s v="LP001519"/>
    <x v="1"/>
    <x v="1"/>
    <x v="1"/>
    <x v="0"/>
    <x v="0"/>
    <n v="10000"/>
    <n v="1666"/>
    <n v="225"/>
    <n v="360"/>
    <x v="0"/>
    <x v="0"/>
    <x v="0"/>
  </r>
  <r>
    <s v="LP001520"/>
    <x v="0"/>
    <x v="0"/>
    <x v="1"/>
    <x v="0"/>
    <x v="0"/>
    <n v="4860"/>
    <n v="830"/>
    <n v="125"/>
    <n v="360"/>
    <x v="0"/>
    <x v="2"/>
    <x v="1"/>
  </r>
  <r>
    <s v="LP001528"/>
    <x v="0"/>
    <x v="1"/>
    <x v="1"/>
    <x v="0"/>
    <x v="0"/>
    <n v="6277"/>
    <n v="0"/>
    <n v="118"/>
    <n v="360"/>
    <x v="1"/>
    <x v="0"/>
    <x v="0"/>
  </r>
  <r>
    <s v="LP001529"/>
    <x v="0"/>
    <x v="0"/>
    <x v="1"/>
    <x v="0"/>
    <x v="1"/>
    <n v="2577"/>
    <n v="3750"/>
    <n v="152"/>
    <n v="360"/>
    <x v="0"/>
    <x v="0"/>
    <x v="1"/>
  </r>
  <r>
    <s v="LP001531"/>
    <x v="0"/>
    <x v="1"/>
    <x v="1"/>
    <x v="0"/>
    <x v="0"/>
    <n v="9166"/>
    <n v="0"/>
    <n v="244"/>
    <n v="360"/>
    <x v="0"/>
    <x v="1"/>
    <x v="0"/>
  </r>
  <r>
    <s v="LP001532"/>
    <x v="0"/>
    <x v="0"/>
    <x v="2"/>
    <x v="1"/>
    <x v="0"/>
    <n v="2281"/>
    <n v="0"/>
    <n v="113"/>
    <n v="360"/>
    <x v="0"/>
    <x v="0"/>
    <x v="0"/>
  </r>
  <r>
    <s v="LP001535"/>
    <x v="0"/>
    <x v="1"/>
    <x v="1"/>
    <x v="0"/>
    <x v="0"/>
    <n v="3254"/>
    <n v="0"/>
    <n v="50"/>
    <n v="360"/>
    <x v="0"/>
    <x v="1"/>
    <x v="1"/>
  </r>
  <r>
    <s v="LP001536"/>
    <x v="0"/>
    <x v="0"/>
    <x v="3"/>
    <x v="0"/>
    <x v="0"/>
    <n v="39999"/>
    <n v="0"/>
    <n v="600"/>
    <n v="180"/>
    <x v="1"/>
    <x v="2"/>
    <x v="1"/>
  </r>
  <r>
    <s v="LP001543"/>
    <x v="0"/>
    <x v="0"/>
    <x v="0"/>
    <x v="0"/>
    <x v="0"/>
    <n v="9538"/>
    <n v="0"/>
    <n v="187"/>
    <n v="360"/>
    <x v="0"/>
    <x v="1"/>
    <x v="1"/>
  </r>
  <r>
    <s v="LP001552"/>
    <x v="0"/>
    <x v="0"/>
    <x v="1"/>
    <x v="0"/>
    <x v="0"/>
    <n v="4583"/>
    <n v="5625"/>
    <n v="255"/>
    <n v="360"/>
    <x v="0"/>
    <x v="2"/>
    <x v="1"/>
  </r>
  <r>
    <s v="LP001560"/>
    <x v="0"/>
    <x v="0"/>
    <x v="1"/>
    <x v="1"/>
    <x v="0"/>
    <n v="1863"/>
    <n v="1041"/>
    <n v="98"/>
    <n v="360"/>
    <x v="0"/>
    <x v="2"/>
    <x v="1"/>
  </r>
  <r>
    <s v="LP001562"/>
    <x v="0"/>
    <x v="0"/>
    <x v="1"/>
    <x v="0"/>
    <x v="0"/>
    <n v="7933"/>
    <n v="0"/>
    <n v="275"/>
    <n v="360"/>
    <x v="0"/>
    <x v="1"/>
    <x v="0"/>
  </r>
  <r>
    <s v="LP001565"/>
    <x v="0"/>
    <x v="0"/>
    <x v="0"/>
    <x v="0"/>
    <x v="0"/>
    <n v="3089"/>
    <n v="1280"/>
    <n v="121"/>
    <n v="360"/>
    <x v="1"/>
    <x v="2"/>
    <x v="0"/>
  </r>
  <r>
    <s v="LP001570"/>
    <x v="0"/>
    <x v="0"/>
    <x v="2"/>
    <x v="0"/>
    <x v="0"/>
    <n v="4167"/>
    <n v="1447"/>
    <n v="158"/>
    <n v="360"/>
    <x v="0"/>
    <x v="0"/>
    <x v="1"/>
  </r>
  <r>
    <s v="LP001572"/>
    <x v="0"/>
    <x v="0"/>
    <x v="1"/>
    <x v="0"/>
    <x v="0"/>
    <n v="9323"/>
    <n v="0"/>
    <n v="75"/>
    <n v="180"/>
    <x v="0"/>
    <x v="1"/>
    <x v="1"/>
  </r>
  <r>
    <s v="LP001577"/>
    <x v="1"/>
    <x v="0"/>
    <x v="1"/>
    <x v="0"/>
    <x v="0"/>
    <n v="4583"/>
    <n v="0"/>
    <n v="112"/>
    <n v="360"/>
    <x v="0"/>
    <x v="0"/>
    <x v="0"/>
  </r>
  <r>
    <s v="LP001578"/>
    <x v="0"/>
    <x v="0"/>
    <x v="1"/>
    <x v="0"/>
    <x v="0"/>
    <n v="2439"/>
    <n v="3333"/>
    <n v="129"/>
    <n v="360"/>
    <x v="0"/>
    <x v="0"/>
    <x v="1"/>
  </r>
  <r>
    <s v="LP001579"/>
    <x v="0"/>
    <x v="1"/>
    <x v="1"/>
    <x v="0"/>
    <x v="0"/>
    <n v="2237"/>
    <n v="0"/>
    <n v="63"/>
    <n v="480"/>
    <x v="1"/>
    <x v="2"/>
    <x v="0"/>
  </r>
  <r>
    <s v="LP001580"/>
    <x v="0"/>
    <x v="0"/>
    <x v="2"/>
    <x v="0"/>
    <x v="0"/>
    <n v="8000"/>
    <n v="0"/>
    <n v="200"/>
    <n v="360"/>
    <x v="0"/>
    <x v="2"/>
    <x v="1"/>
  </r>
  <r>
    <s v="LP001586"/>
    <x v="0"/>
    <x v="0"/>
    <x v="3"/>
    <x v="1"/>
    <x v="0"/>
    <n v="3522"/>
    <n v="0"/>
    <n v="81"/>
    <n v="180"/>
    <x v="0"/>
    <x v="0"/>
    <x v="0"/>
  </r>
  <r>
    <s v="LP001594"/>
    <x v="0"/>
    <x v="0"/>
    <x v="1"/>
    <x v="0"/>
    <x v="0"/>
    <n v="5708"/>
    <n v="5625"/>
    <n v="187"/>
    <n v="360"/>
    <x v="0"/>
    <x v="2"/>
    <x v="1"/>
  </r>
  <r>
    <s v="LP001603"/>
    <x v="0"/>
    <x v="0"/>
    <x v="1"/>
    <x v="1"/>
    <x v="1"/>
    <n v="4344"/>
    <n v="736"/>
    <n v="87"/>
    <n v="360"/>
    <x v="0"/>
    <x v="2"/>
    <x v="0"/>
  </r>
  <r>
    <s v="LP001606"/>
    <x v="0"/>
    <x v="0"/>
    <x v="1"/>
    <x v="0"/>
    <x v="0"/>
    <n v="3497"/>
    <n v="1964"/>
    <n v="116"/>
    <n v="360"/>
    <x v="0"/>
    <x v="0"/>
    <x v="1"/>
  </r>
  <r>
    <s v="LP001608"/>
    <x v="0"/>
    <x v="0"/>
    <x v="2"/>
    <x v="0"/>
    <x v="0"/>
    <n v="2045"/>
    <n v="1619"/>
    <n v="101"/>
    <n v="360"/>
    <x v="0"/>
    <x v="0"/>
    <x v="1"/>
  </r>
  <r>
    <s v="LP001610"/>
    <x v="0"/>
    <x v="0"/>
    <x v="3"/>
    <x v="0"/>
    <x v="0"/>
    <n v="5516"/>
    <n v="11300"/>
    <n v="495"/>
    <n v="360"/>
    <x v="1"/>
    <x v="2"/>
    <x v="0"/>
  </r>
  <r>
    <s v="LP001616"/>
    <x v="0"/>
    <x v="0"/>
    <x v="0"/>
    <x v="0"/>
    <x v="0"/>
    <n v="3750"/>
    <n v="0"/>
    <n v="116"/>
    <n v="360"/>
    <x v="0"/>
    <x v="2"/>
    <x v="1"/>
  </r>
  <r>
    <s v="LP001630"/>
    <x v="0"/>
    <x v="1"/>
    <x v="1"/>
    <x v="1"/>
    <x v="0"/>
    <n v="2333"/>
    <n v="1451"/>
    <n v="102"/>
    <n v="480"/>
    <x v="1"/>
    <x v="1"/>
    <x v="0"/>
  </r>
  <r>
    <s v="LP001633"/>
    <x v="0"/>
    <x v="0"/>
    <x v="0"/>
    <x v="0"/>
    <x v="0"/>
    <n v="6400"/>
    <n v="7250"/>
    <n v="180"/>
    <n v="360"/>
    <x v="1"/>
    <x v="1"/>
    <x v="0"/>
  </r>
  <r>
    <s v="LP001636"/>
    <x v="0"/>
    <x v="0"/>
    <x v="1"/>
    <x v="0"/>
    <x v="0"/>
    <n v="4600"/>
    <n v="0"/>
    <n v="73"/>
    <n v="180"/>
    <x v="0"/>
    <x v="2"/>
    <x v="1"/>
  </r>
  <r>
    <s v="LP001637"/>
    <x v="0"/>
    <x v="0"/>
    <x v="0"/>
    <x v="0"/>
    <x v="0"/>
    <n v="33846"/>
    <n v="0"/>
    <n v="260"/>
    <n v="360"/>
    <x v="0"/>
    <x v="2"/>
    <x v="0"/>
  </r>
  <r>
    <s v="LP001639"/>
    <x v="1"/>
    <x v="0"/>
    <x v="1"/>
    <x v="0"/>
    <x v="0"/>
    <n v="3625"/>
    <n v="0"/>
    <n v="108"/>
    <n v="360"/>
    <x v="0"/>
    <x v="2"/>
    <x v="1"/>
  </r>
  <r>
    <s v="LP001640"/>
    <x v="0"/>
    <x v="0"/>
    <x v="1"/>
    <x v="0"/>
    <x v="1"/>
    <n v="39147"/>
    <n v="4750"/>
    <n v="120"/>
    <n v="360"/>
    <x v="0"/>
    <x v="2"/>
    <x v="1"/>
  </r>
  <r>
    <s v="LP001641"/>
    <x v="0"/>
    <x v="0"/>
    <x v="0"/>
    <x v="0"/>
    <x v="1"/>
    <n v="2178"/>
    <n v="0"/>
    <n v="66"/>
    <n v="300"/>
    <x v="1"/>
    <x v="0"/>
    <x v="0"/>
  </r>
  <r>
    <s v="LP001647"/>
    <x v="0"/>
    <x v="0"/>
    <x v="1"/>
    <x v="0"/>
    <x v="0"/>
    <n v="9328"/>
    <n v="0"/>
    <n v="188"/>
    <n v="180"/>
    <x v="0"/>
    <x v="0"/>
    <x v="1"/>
  </r>
  <r>
    <s v="LP001653"/>
    <x v="0"/>
    <x v="1"/>
    <x v="1"/>
    <x v="1"/>
    <x v="0"/>
    <n v="4885"/>
    <n v="0"/>
    <n v="48"/>
    <n v="360"/>
    <x v="0"/>
    <x v="0"/>
    <x v="1"/>
  </r>
  <r>
    <s v="LP001656"/>
    <x v="0"/>
    <x v="1"/>
    <x v="1"/>
    <x v="0"/>
    <x v="0"/>
    <n v="12000"/>
    <n v="0"/>
    <n v="164"/>
    <n v="360"/>
    <x v="0"/>
    <x v="2"/>
    <x v="0"/>
  </r>
  <r>
    <s v="LP001657"/>
    <x v="0"/>
    <x v="0"/>
    <x v="1"/>
    <x v="1"/>
    <x v="0"/>
    <n v="6033"/>
    <n v="0"/>
    <n v="160"/>
    <n v="360"/>
    <x v="0"/>
    <x v="1"/>
    <x v="0"/>
  </r>
  <r>
    <s v="LP001658"/>
    <x v="0"/>
    <x v="1"/>
    <x v="1"/>
    <x v="0"/>
    <x v="0"/>
    <n v="3858"/>
    <n v="0"/>
    <n v="76"/>
    <n v="360"/>
    <x v="0"/>
    <x v="2"/>
    <x v="1"/>
  </r>
  <r>
    <s v="LP001664"/>
    <x v="0"/>
    <x v="1"/>
    <x v="1"/>
    <x v="0"/>
    <x v="0"/>
    <n v="4191"/>
    <n v="0"/>
    <n v="120"/>
    <n v="360"/>
    <x v="0"/>
    <x v="0"/>
    <x v="1"/>
  </r>
  <r>
    <s v="LP001665"/>
    <x v="0"/>
    <x v="0"/>
    <x v="0"/>
    <x v="0"/>
    <x v="0"/>
    <n v="3125"/>
    <n v="2583"/>
    <n v="170"/>
    <n v="360"/>
    <x v="0"/>
    <x v="2"/>
    <x v="0"/>
  </r>
  <r>
    <s v="LP001666"/>
    <x v="0"/>
    <x v="1"/>
    <x v="1"/>
    <x v="0"/>
    <x v="0"/>
    <n v="8333"/>
    <n v="3750"/>
    <n v="187"/>
    <n v="360"/>
    <x v="0"/>
    <x v="0"/>
    <x v="1"/>
  </r>
  <r>
    <s v="LP001673"/>
    <x v="0"/>
    <x v="1"/>
    <x v="1"/>
    <x v="0"/>
    <x v="1"/>
    <n v="11000"/>
    <n v="0"/>
    <n v="83"/>
    <n v="360"/>
    <x v="0"/>
    <x v="1"/>
    <x v="0"/>
  </r>
  <r>
    <s v="LP001674"/>
    <x v="0"/>
    <x v="0"/>
    <x v="0"/>
    <x v="1"/>
    <x v="0"/>
    <n v="2600"/>
    <n v="2500"/>
    <n v="90"/>
    <n v="360"/>
    <x v="0"/>
    <x v="2"/>
    <x v="1"/>
  </r>
  <r>
    <s v="LP001677"/>
    <x v="0"/>
    <x v="1"/>
    <x v="2"/>
    <x v="0"/>
    <x v="0"/>
    <n v="4923"/>
    <n v="0"/>
    <n v="166"/>
    <n v="360"/>
    <x v="1"/>
    <x v="2"/>
    <x v="1"/>
  </r>
  <r>
    <s v="LP001688"/>
    <x v="0"/>
    <x v="0"/>
    <x v="0"/>
    <x v="1"/>
    <x v="0"/>
    <n v="3500"/>
    <n v="1083"/>
    <n v="135"/>
    <n v="360"/>
    <x v="0"/>
    <x v="1"/>
    <x v="1"/>
  </r>
  <r>
    <s v="LP001691"/>
    <x v="0"/>
    <x v="0"/>
    <x v="2"/>
    <x v="1"/>
    <x v="0"/>
    <n v="3917"/>
    <n v="0"/>
    <n v="124"/>
    <n v="360"/>
    <x v="0"/>
    <x v="2"/>
    <x v="1"/>
  </r>
  <r>
    <s v="LP001692"/>
    <x v="1"/>
    <x v="1"/>
    <x v="1"/>
    <x v="1"/>
    <x v="0"/>
    <n v="4408"/>
    <n v="0"/>
    <n v="120"/>
    <n v="360"/>
    <x v="0"/>
    <x v="2"/>
    <x v="1"/>
  </r>
  <r>
    <s v="LP001693"/>
    <x v="1"/>
    <x v="1"/>
    <x v="1"/>
    <x v="0"/>
    <x v="0"/>
    <n v="3244"/>
    <n v="0"/>
    <n v="80"/>
    <n v="360"/>
    <x v="0"/>
    <x v="1"/>
    <x v="1"/>
  </r>
  <r>
    <s v="LP001698"/>
    <x v="0"/>
    <x v="1"/>
    <x v="1"/>
    <x v="1"/>
    <x v="0"/>
    <n v="3975"/>
    <n v="2531"/>
    <n v="55"/>
    <n v="360"/>
    <x v="0"/>
    <x v="0"/>
    <x v="1"/>
  </r>
  <r>
    <s v="LP001699"/>
    <x v="0"/>
    <x v="1"/>
    <x v="1"/>
    <x v="0"/>
    <x v="0"/>
    <n v="2479"/>
    <n v="0"/>
    <n v="59"/>
    <n v="360"/>
    <x v="0"/>
    <x v="1"/>
    <x v="1"/>
  </r>
  <r>
    <s v="LP001702"/>
    <x v="0"/>
    <x v="1"/>
    <x v="1"/>
    <x v="0"/>
    <x v="0"/>
    <n v="3418"/>
    <n v="0"/>
    <n v="127"/>
    <n v="360"/>
    <x v="0"/>
    <x v="2"/>
    <x v="0"/>
  </r>
  <r>
    <s v="LP001708"/>
    <x v="1"/>
    <x v="1"/>
    <x v="1"/>
    <x v="0"/>
    <x v="0"/>
    <n v="10000"/>
    <n v="0"/>
    <n v="214"/>
    <n v="360"/>
    <x v="0"/>
    <x v="2"/>
    <x v="0"/>
  </r>
  <r>
    <s v="LP001711"/>
    <x v="0"/>
    <x v="0"/>
    <x v="3"/>
    <x v="0"/>
    <x v="0"/>
    <n v="3430"/>
    <n v="1250"/>
    <n v="128"/>
    <n v="360"/>
    <x v="1"/>
    <x v="2"/>
    <x v="0"/>
  </r>
  <r>
    <s v="LP001713"/>
    <x v="0"/>
    <x v="0"/>
    <x v="0"/>
    <x v="0"/>
    <x v="1"/>
    <n v="7787"/>
    <n v="0"/>
    <n v="240"/>
    <n v="360"/>
    <x v="0"/>
    <x v="1"/>
    <x v="1"/>
  </r>
  <r>
    <s v="LP001715"/>
    <x v="0"/>
    <x v="0"/>
    <x v="3"/>
    <x v="1"/>
    <x v="1"/>
    <n v="5703"/>
    <n v="0"/>
    <n v="130"/>
    <n v="360"/>
    <x v="0"/>
    <x v="0"/>
    <x v="1"/>
  </r>
  <r>
    <s v="LP001716"/>
    <x v="0"/>
    <x v="0"/>
    <x v="1"/>
    <x v="0"/>
    <x v="0"/>
    <n v="3173"/>
    <n v="3021"/>
    <n v="137"/>
    <n v="360"/>
    <x v="0"/>
    <x v="1"/>
    <x v="1"/>
  </r>
  <r>
    <s v="LP001720"/>
    <x v="0"/>
    <x v="0"/>
    <x v="3"/>
    <x v="1"/>
    <x v="0"/>
    <n v="3850"/>
    <n v="983"/>
    <n v="100"/>
    <n v="360"/>
    <x v="0"/>
    <x v="2"/>
    <x v="1"/>
  </r>
  <r>
    <s v="LP001722"/>
    <x v="0"/>
    <x v="0"/>
    <x v="1"/>
    <x v="0"/>
    <x v="0"/>
    <n v="150"/>
    <n v="1800"/>
    <n v="135"/>
    <n v="360"/>
    <x v="0"/>
    <x v="0"/>
    <x v="0"/>
  </r>
  <r>
    <s v="LP001726"/>
    <x v="0"/>
    <x v="0"/>
    <x v="1"/>
    <x v="0"/>
    <x v="0"/>
    <n v="3727"/>
    <n v="1775"/>
    <n v="131"/>
    <n v="360"/>
    <x v="0"/>
    <x v="2"/>
    <x v="1"/>
  </r>
  <r>
    <s v="LP001736"/>
    <x v="0"/>
    <x v="0"/>
    <x v="1"/>
    <x v="0"/>
    <x v="0"/>
    <n v="2221"/>
    <n v="0"/>
    <n v="60"/>
    <n v="360"/>
    <x v="1"/>
    <x v="1"/>
    <x v="0"/>
  </r>
  <r>
    <s v="LP001743"/>
    <x v="0"/>
    <x v="0"/>
    <x v="2"/>
    <x v="0"/>
    <x v="0"/>
    <n v="4009"/>
    <n v="1717"/>
    <n v="116"/>
    <n v="360"/>
    <x v="0"/>
    <x v="2"/>
    <x v="1"/>
  </r>
  <r>
    <s v="LP001744"/>
    <x v="0"/>
    <x v="1"/>
    <x v="1"/>
    <x v="0"/>
    <x v="0"/>
    <n v="2971"/>
    <n v="2791"/>
    <n v="144"/>
    <n v="360"/>
    <x v="0"/>
    <x v="2"/>
    <x v="1"/>
  </r>
  <r>
    <s v="LP001750"/>
    <x v="0"/>
    <x v="0"/>
    <x v="1"/>
    <x v="0"/>
    <x v="0"/>
    <n v="6250"/>
    <n v="0"/>
    <n v="128"/>
    <n v="360"/>
    <x v="0"/>
    <x v="2"/>
    <x v="1"/>
  </r>
  <r>
    <s v="LP001751"/>
    <x v="0"/>
    <x v="0"/>
    <x v="1"/>
    <x v="0"/>
    <x v="0"/>
    <n v="3250"/>
    <n v="0"/>
    <n v="170"/>
    <n v="360"/>
    <x v="0"/>
    <x v="0"/>
    <x v="0"/>
  </r>
  <r>
    <s v="LP001758"/>
    <x v="0"/>
    <x v="0"/>
    <x v="2"/>
    <x v="0"/>
    <x v="0"/>
    <n v="6250"/>
    <n v="1695"/>
    <n v="210"/>
    <n v="360"/>
    <x v="0"/>
    <x v="2"/>
    <x v="1"/>
  </r>
  <r>
    <s v="LP001761"/>
    <x v="0"/>
    <x v="1"/>
    <x v="1"/>
    <x v="0"/>
    <x v="1"/>
    <n v="6400"/>
    <n v="0"/>
    <n v="200"/>
    <n v="360"/>
    <x v="0"/>
    <x v="0"/>
    <x v="1"/>
  </r>
  <r>
    <s v="LP001765"/>
    <x v="0"/>
    <x v="0"/>
    <x v="0"/>
    <x v="0"/>
    <x v="0"/>
    <n v="2491"/>
    <n v="2054"/>
    <n v="104"/>
    <n v="360"/>
    <x v="0"/>
    <x v="2"/>
    <x v="1"/>
  </r>
  <r>
    <s v="LP001776"/>
    <x v="1"/>
    <x v="1"/>
    <x v="1"/>
    <x v="0"/>
    <x v="0"/>
    <n v="8333"/>
    <n v="0"/>
    <n v="280"/>
    <n v="360"/>
    <x v="0"/>
    <x v="2"/>
    <x v="1"/>
  </r>
  <r>
    <s v="LP001778"/>
    <x v="0"/>
    <x v="0"/>
    <x v="0"/>
    <x v="0"/>
    <x v="0"/>
    <n v="3155"/>
    <n v="1779"/>
    <n v="140"/>
    <n v="360"/>
    <x v="0"/>
    <x v="2"/>
    <x v="1"/>
  </r>
  <r>
    <s v="LP001784"/>
    <x v="0"/>
    <x v="0"/>
    <x v="0"/>
    <x v="0"/>
    <x v="0"/>
    <n v="5500"/>
    <n v="1260"/>
    <n v="170"/>
    <n v="360"/>
    <x v="0"/>
    <x v="0"/>
    <x v="1"/>
  </r>
  <r>
    <s v="LP001790"/>
    <x v="1"/>
    <x v="1"/>
    <x v="0"/>
    <x v="0"/>
    <x v="0"/>
    <n v="3812"/>
    <n v="0"/>
    <n v="112"/>
    <n v="360"/>
    <x v="0"/>
    <x v="0"/>
    <x v="1"/>
  </r>
  <r>
    <s v="LP001792"/>
    <x v="0"/>
    <x v="0"/>
    <x v="0"/>
    <x v="0"/>
    <x v="0"/>
    <n v="3315"/>
    <n v="0"/>
    <n v="96"/>
    <n v="360"/>
    <x v="0"/>
    <x v="2"/>
    <x v="1"/>
  </r>
  <r>
    <s v="LP001798"/>
    <x v="0"/>
    <x v="0"/>
    <x v="2"/>
    <x v="0"/>
    <x v="0"/>
    <n v="5819"/>
    <n v="5000"/>
    <n v="120"/>
    <n v="360"/>
    <x v="0"/>
    <x v="0"/>
    <x v="1"/>
  </r>
  <r>
    <s v="LP001800"/>
    <x v="0"/>
    <x v="0"/>
    <x v="0"/>
    <x v="1"/>
    <x v="0"/>
    <n v="2510"/>
    <n v="1983"/>
    <n v="140"/>
    <n v="180"/>
    <x v="0"/>
    <x v="1"/>
    <x v="0"/>
  </r>
  <r>
    <s v="LP001806"/>
    <x v="0"/>
    <x v="1"/>
    <x v="1"/>
    <x v="0"/>
    <x v="0"/>
    <n v="2965"/>
    <n v="5701"/>
    <n v="155"/>
    <n v="60"/>
    <x v="0"/>
    <x v="1"/>
    <x v="1"/>
  </r>
  <r>
    <s v="LP001807"/>
    <x v="0"/>
    <x v="0"/>
    <x v="2"/>
    <x v="0"/>
    <x v="1"/>
    <n v="6250"/>
    <n v="1300"/>
    <n v="108"/>
    <n v="360"/>
    <x v="0"/>
    <x v="0"/>
    <x v="1"/>
  </r>
  <r>
    <s v="LP001811"/>
    <x v="0"/>
    <x v="0"/>
    <x v="1"/>
    <x v="1"/>
    <x v="0"/>
    <n v="3406"/>
    <n v="4417"/>
    <n v="123"/>
    <n v="360"/>
    <x v="0"/>
    <x v="2"/>
    <x v="1"/>
  </r>
  <r>
    <s v="LP001813"/>
    <x v="0"/>
    <x v="1"/>
    <x v="1"/>
    <x v="0"/>
    <x v="1"/>
    <n v="6050"/>
    <n v="4333"/>
    <n v="120"/>
    <n v="180"/>
    <x v="0"/>
    <x v="1"/>
    <x v="0"/>
  </r>
  <r>
    <s v="LP001814"/>
    <x v="0"/>
    <x v="0"/>
    <x v="2"/>
    <x v="0"/>
    <x v="0"/>
    <n v="9703"/>
    <n v="0"/>
    <n v="112"/>
    <n v="360"/>
    <x v="0"/>
    <x v="1"/>
    <x v="1"/>
  </r>
  <r>
    <s v="LP001819"/>
    <x v="0"/>
    <x v="0"/>
    <x v="0"/>
    <x v="1"/>
    <x v="0"/>
    <n v="6608"/>
    <n v="0"/>
    <n v="137"/>
    <n v="180"/>
    <x v="0"/>
    <x v="1"/>
    <x v="1"/>
  </r>
  <r>
    <s v="LP001824"/>
    <x v="0"/>
    <x v="0"/>
    <x v="0"/>
    <x v="0"/>
    <x v="0"/>
    <n v="2882"/>
    <n v="1843"/>
    <n v="123"/>
    <n v="480"/>
    <x v="0"/>
    <x v="2"/>
    <x v="1"/>
  </r>
  <r>
    <s v="LP001825"/>
    <x v="0"/>
    <x v="0"/>
    <x v="1"/>
    <x v="0"/>
    <x v="0"/>
    <n v="1809"/>
    <n v="1868"/>
    <n v="90"/>
    <n v="360"/>
    <x v="0"/>
    <x v="1"/>
    <x v="1"/>
  </r>
  <r>
    <s v="LP001835"/>
    <x v="0"/>
    <x v="0"/>
    <x v="1"/>
    <x v="1"/>
    <x v="0"/>
    <n v="1668"/>
    <n v="3890"/>
    <n v="201"/>
    <n v="360"/>
    <x v="1"/>
    <x v="2"/>
    <x v="0"/>
  </r>
  <r>
    <s v="LP001836"/>
    <x v="1"/>
    <x v="1"/>
    <x v="2"/>
    <x v="0"/>
    <x v="0"/>
    <n v="3427"/>
    <n v="0"/>
    <n v="138"/>
    <n v="360"/>
    <x v="0"/>
    <x v="1"/>
    <x v="0"/>
  </r>
  <r>
    <s v="LP001841"/>
    <x v="0"/>
    <x v="1"/>
    <x v="1"/>
    <x v="1"/>
    <x v="1"/>
    <n v="2583"/>
    <n v="2167"/>
    <n v="104"/>
    <n v="360"/>
    <x v="0"/>
    <x v="0"/>
    <x v="1"/>
  </r>
  <r>
    <s v="LP001843"/>
    <x v="0"/>
    <x v="0"/>
    <x v="0"/>
    <x v="1"/>
    <x v="0"/>
    <n v="2661"/>
    <n v="7101"/>
    <n v="279"/>
    <n v="180"/>
    <x v="0"/>
    <x v="2"/>
    <x v="1"/>
  </r>
  <r>
    <s v="LP001844"/>
    <x v="0"/>
    <x v="1"/>
    <x v="1"/>
    <x v="0"/>
    <x v="1"/>
    <n v="16250"/>
    <n v="0"/>
    <n v="192"/>
    <n v="360"/>
    <x v="1"/>
    <x v="1"/>
    <x v="0"/>
  </r>
  <r>
    <s v="LP001846"/>
    <x v="1"/>
    <x v="1"/>
    <x v="3"/>
    <x v="0"/>
    <x v="0"/>
    <n v="3083"/>
    <n v="0"/>
    <n v="255"/>
    <n v="360"/>
    <x v="0"/>
    <x v="0"/>
    <x v="1"/>
  </r>
  <r>
    <s v="LP001849"/>
    <x v="0"/>
    <x v="1"/>
    <x v="1"/>
    <x v="1"/>
    <x v="0"/>
    <n v="6045"/>
    <n v="0"/>
    <n v="115"/>
    <n v="360"/>
    <x v="1"/>
    <x v="0"/>
    <x v="0"/>
  </r>
  <r>
    <s v="LP001854"/>
    <x v="0"/>
    <x v="0"/>
    <x v="3"/>
    <x v="0"/>
    <x v="0"/>
    <n v="5250"/>
    <n v="0"/>
    <n v="94"/>
    <n v="360"/>
    <x v="0"/>
    <x v="1"/>
    <x v="0"/>
  </r>
  <r>
    <s v="LP001859"/>
    <x v="0"/>
    <x v="0"/>
    <x v="1"/>
    <x v="0"/>
    <x v="0"/>
    <n v="14683"/>
    <n v="2100"/>
    <n v="304"/>
    <n v="360"/>
    <x v="0"/>
    <x v="0"/>
    <x v="0"/>
  </r>
  <r>
    <s v="LP001868"/>
    <x v="0"/>
    <x v="1"/>
    <x v="1"/>
    <x v="0"/>
    <x v="0"/>
    <n v="2060"/>
    <n v="2209"/>
    <n v="134"/>
    <n v="360"/>
    <x v="0"/>
    <x v="2"/>
    <x v="1"/>
  </r>
  <r>
    <s v="LP001870"/>
    <x v="1"/>
    <x v="1"/>
    <x v="0"/>
    <x v="0"/>
    <x v="0"/>
    <n v="3481"/>
    <n v="0"/>
    <n v="155"/>
    <n v="36"/>
    <x v="0"/>
    <x v="2"/>
    <x v="0"/>
  </r>
  <r>
    <s v="LP001871"/>
    <x v="1"/>
    <x v="1"/>
    <x v="1"/>
    <x v="0"/>
    <x v="0"/>
    <n v="7200"/>
    <n v="0"/>
    <n v="120"/>
    <n v="360"/>
    <x v="0"/>
    <x v="0"/>
    <x v="1"/>
  </r>
  <r>
    <s v="LP001872"/>
    <x v="0"/>
    <x v="1"/>
    <x v="1"/>
    <x v="0"/>
    <x v="1"/>
    <n v="5166"/>
    <n v="0"/>
    <n v="128"/>
    <n v="360"/>
    <x v="0"/>
    <x v="2"/>
    <x v="1"/>
  </r>
  <r>
    <s v="LP001875"/>
    <x v="0"/>
    <x v="1"/>
    <x v="1"/>
    <x v="0"/>
    <x v="0"/>
    <n v="4095"/>
    <n v="3447"/>
    <n v="151"/>
    <n v="360"/>
    <x v="0"/>
    <x v="0"/>
    <x v="1"/>
  </r>
  <r>
    <s v="LP001877"/>
    <x v="0"/>
    <x v="0"/>
    <x v="2"/>
    <x v="0"/>
    <x v="0"/>
    <n v="4708"/>
    <n v="1387"/>
    <n v="150"/>
    <n v="360"/>
    <x v="0"/>
    <x v="2"/>
    <x v="1"/>
  </r>
  <r>
    <s v="LP001882"/>
    <x v="0"/>
    <x v="0"/>
    <x v="3"/>
    <x v="0"/>
    <x v="0"/>
    <n v="4333"/>
    <n v="1811"/>
    <n v="160"/>
    <n v="360"/>
    <x v="1"/>
    <x v="1"/>
    <x v="1"/>
  </r>
  <r>
    <s v="LP001884"/>
    <x v="1"/>
    <x v="1"/>
    <x v="0"/>
    <x v="0"/>
    <x v="0"/>
    <n v="2876"/>
    <n v="1560"/>
    <n v="90"/>
    <n v="360"/>
    <x v="0"/>
    <x v="1"/>
    <x v="1"/>
  </r>
  <r>
    <s v="LP001888"/>
    <x v="1"/>
    <x v="1"/>
    <x v="1"/>
    <x v="0"/>
    <x v="0"/>
    <n v="3237"/>
    <n v="0"/>
    <n v="30"/>
    <n v="360"/>
    <x v="0"/>
    <x v="1"/>
    <x v="1"/>
  </r>
  <r>
    <s v="LP001891"/>
    <x v="0"/>
    <x v="0"/>
    <x v="1"/>
    <x v="0"/>
    <x v="0"/>
    <n v="11146"/>
    <n v="0"/>
    <n v="136"/>
    <n v="360"/>
    <x v="0"/>
    <x v="1"/>
    <x v="1"/>
  </r>
  <r>
    <s v="LP001892"/>
    <x v="0"/>
    <x v="1"/>
    <x v="1"/>
    <x v="0"/>
    <x v="0"/>
    <n v="2833"/>
    <n v="1857"/>
    <n v="126"/>
    <n v="360"/>
    <x v="0"/>
    <x v="0"/>
    <x v="1"/>
  </r>
  <r>
    <s v="LP001894"/>
    <x v="0"/>
    <x v="0"/>
    <x v="1"/>
    <x v="0"/>
    <x v="0"/>
    <n v="2620"/>
    <n v="2223"/>
    <n v="150"/>
    <n v="360"/>
    <x v="0"/>
    <x v="2"/>
    <x v="1"/>
  </r>
  <r>
    <s v="LP001896"/>
    <x v="0"/>
    <x v="0"/>
    <x v="2"/>
    <x v="0"/>
    <x v="0"/>
    <n v="3900"/>
    <n v="0"/>
    <n v="90"/>
    <n v="360"/>
    <x v="0"/>
    <x v="2"/>
    <x v="1"/>
  </r>
  <r>
    <s v="LP001900"/>
    <x v="0"/>
    <x v="0"/>
    <x v="0"/>
    <x v="0"/>
    <x v="0"/>
    <n v="2750"/>
    <n v="1842"/>
    <n v="115"/>
    <n v="360"/>
    <x v="0"/>
    <x v="2"/>
    <x v="1"/>
  </r>
  <r>
    <s v="LP001903"/>
    <x v="0"/>
    <x v="0"/>
    <x v="1"/>
    <x v="0"/>
    <x v="0"/>
    <n v="3993"/>
    <n v="3274"/>
    <n v="207"/>
    <n v="360"/>
    <x v="0"/>
    <x v="2"/>
    <x v="1"/>
  </r>
  <r>
    <s v="LP001904"/>
    <x v="0"/>
    <x v="0"/>
    <x v="1"/>
    <x v="0"/>
    <x v="0"/>
    <n v="3103"/>
    <n v="1300"/>
    <n v="80"/>
    <n v="360"/>
    <x v="0"/>
    <x v="1"/>
    <x v="1"/>
  </r>
  <r>
    <s v="LP001907"/>
    <x v="0"/>
    <x v="0"/>
    <x v="1"/>
    <x v="0"/>
    <x v="0"/>
    <n v="14583"/>
    <n v="0"/>
    <n v="436"/>
    <n v="360"/>
    <x v="0"/>
    <x v="2"/>
    <x v="1"/>
  </r>
  <r>
    <s v="LP001910"/>
    <x v="0"/>
    <x v="1"/>
    <x v="0"/>
    <x v="1"/>
    <x v="1"/>
    <n v="4053"/>
    <n v="2426"/>
    <n v="158"/>
    <n v="360"/>
    <x v="1"/>
    <x v="1"/>
    <x v="0"/>
  </r>
  <r>
    <s v="LP001914"/>
    <x v="0"/>
    <x v="0"/>
    <x v="1"/>
    <x v="0"/>
    <x v="0"/>
    <n v="3927"/>
    <n v="800"/>
    <n v="112"/>
    <n v="360"/>
    <x v="0"/>
    <x v="2"/>
    <x v="1"/>
  </r>
  <r>
    <s v="LP001915"/>
    <x v="0"/>
    <x v="0"/>
    <x v="2"/>
    <x v="0"/>
    <x v="0"/>
    <n v="2301"/>
    <n v="986"/>
    <n v="78"/>
    <n v="180"/>
    <x v="0"/>
    <x v="1"/>
    <x v="1"/>
  </r>
  <r>
    <s v="LP001917"/>
    <x v="1"/>
    <x v="1"/>
    <x v="1"/>
    <x v="0"/>
    <x v="0"/>
    <n v="1811"/>
    <n v="1666"/>
    <n v="54"/>
    <n v="360"/>
    <x v="0"/>
    <x v="1"/>
    <x v="1"/>
  </r>
  <r>
    <s v="LP001924"/>
    <x v="0"/>
    <x v="1"/>
    <x v="1"/>
    <x v="0"/>
    <x v="0"/>
    <n v="3158"/>
    <n v="3053"/>
    <n v="89"/>
    <n v="360"/>
    <x v="0"/>
    <x v="0"/>
    <x v="1"/>
  </r>
  <r>
    <s v="LP001925"/>
    <x v="1"/>
    <x v="1"/>
    <x v="1"/>
    <x v="0"/>
    <x v="1"/>
    <n v="2600"/>
    <n v="1717"/>
    <n v="99"/>
    <n v="300"/>
    <x v="0"/>
    <x v="2"/>
    <x v="0"/>
  </r>
  <r>
    <s v="LP001926"/>
    <x v="0"/>
    <x v="0"/>
    <x v="1"/>
    <x v="0"/>
    <x v="0"/>
    <n v="3704"/>
    <n v="2000"/>
    <n v="120"/>
    <n v="360"/>
    <x v="0"/>
    <x v="0"/>
    <x v="1"/>
  </r>
  <r>
    <s v="LP001931"/>
    <x v="1"/>
    <x v="1"/>
    <x v="1"/>
    <x v="0"/>
    <x v="0"/>
    <n v="4124"/>
    <n v="0"/>
    <n v="115"/>
    <n v="360"/>
    <x v="0"/>
    <x v="2"/>
    <x v="1"/>
  </r>
  <r>
    <s v="LP001935"/>
    <x v="0"/>
    <x v="1"/>
    <x v="1"/>
    <x v="0"/>
    <x v="0"/>
    <n v="9508"/>
    <n v="0"/>
    <n v="187"/>
    <n v="360"/>
    <x v="0"/>
    <x v="0"/>
    <x v="1"/>
  </r>
  <r>
    <s v="LP001936"/>
    <x v="0"/>
    <x v="0"/>
    <x v="1"/>
    <x v="0"/>
    <x v="0"/>
    <n v="3075"/>
    <n v="2416"/>
    <n v="139"/>
    <n v="360"/>
    <x v="0"/>
    <x v="0"/>
    <x v="1"/>
  </r>
  <r>
    <s v="LP001938"/>
    <x v="0"/>
    <x v="0"/>
    <x v="2"/>
    <x v="0"/>
    <x v="0"/>
    <n v="4400"/>
    <n v="0"/>
    <n v="127"/>
    <n v="360"/>
    <x v="1"/>
    <x v="2"/>
    <x v="0"/>
  </r>
  <r>
    <s v="LP001940"/>
    <x v="0"/>
    <x v="0"/>
    <x v="2"/>
    <x v="0"/>
    <x v="0"/>
    <n v="3153"/>
    <n v="1560"/>
    <n v="134"/>
    <n v="360"/>
    <x v="0"/>
    <x v="1"/>
    <x v="1"/>
  </r>
  <r>
    <s v="LP001947"/>
    <x v="0"/>
    <x v="0"/>
    <x v="1"/>
    <x v="0"/>
    <x v="0"/>
    <n v="2383"/>
    <n v="3334"/>
    <n v="172"/>
    <n v="360"/>
    <x v="0"/>
    <x v="2"/>
    <x v="1"/>
  </r>
  <r>
    <s v="LP001953"/>
    <x v="0"/>
    <x v="0"/>
    <x v="0"/>
    <x v="0"/>
    <x v="0"/>
    <n v="6875"/>
    <n v="0"/>
    <n v="200"/>
    <n v="360"/>
    <x v="0"/>
    <x v="2"/>
    <x v="1"/>
  </r>
  <r>
    <s v="LP001954"/>
    <x v="1"/>
    <x v="0"/>
    <x v="0"/>
    <x v="0"/>
    <x v="0"/>
    <n v="4666"/>
    <n v="0"/>
    <n v="135"/>
    <n v="360"/>
    <x v="0"/>
    <x v="1"/>
    <x v="1"/>
  </r>
  <r>
    <s v="LP001955"/>
    <x v="1"/>
    <x v="1"/>
    <x v="1"/>
    <x v="0"/>
    <x v="0"/>
    <n v="5000"/>
    <n v="2541"/>
    <n v="151"/>
    <n v="480"/>
    <x v="0"/>
    <x v="0"/>
    <x v="0"/>
  </r>
  <r>
    <s v="LP001963"/>
    <x v="0"/>
    <x v="0"/>
    <x v="0"/>
    <x v="0"/>
    <x v="0"/>
    <n v="2014"/>
    <n v="2925"/>
    <n v="113"/>
    <n v="360"/>
    <x v="0"/>
    <x v="1"/>
    <x v="0"/>
  </r>
  <r>
    <s v="LP001964"/>
    <x v="0"/>
    <x v="0"/>
    <x v="1"/>
    <x v="1"/>
    <x v="0"/>
    <n v="1800"/>
    <n v="2934"/>
    <n v="93"/>
    <n v="360"/>
    <x v="1"/>
    <x v="1"/>
    <x v="0"/>
  </r>
  <r>
    <s v="LP001974"/>
    <x v="1"/>
    <x v="1"/>
    <x v="1"/>
    <x v="0"/>
    <x v="0"/>
    <n v="5000"/>
    <n v="0"/>
    <n v="132"/>
    <n v="360"/>
    <x v="0"/>
    <x v="0"/>
    <x v="1"/>
  </r>
  <r>
    <s v="LP001977"/>
    <x v="0"/>
    <x v="0"/>
    <x v="0"/>
    <x v="0"/>
    <x v="0"/>
    <n v="1625"/>
    <n v="1803"/>
    <n v="96"/>
    <n v="360"/>
    <x v="0"/>
    <x v="1"/>
    <x v="1"/>
  </r>
  <r>
    <s v="LP001978"/>
    <x v="0"/>
    <x v="1"/>
    <x v="1"/>
    <x v="0"/>
    <x v="0"/>
    <n v="4000"/>
    <n v="2500"/>
    <n v="140"/>
    <n v="360"/>
    <x v="0"/>
    <x v="0"/>
    <x v="1"/>
  </r>
  <r>
    <s v="LP001993"/>
    <x v="1"/>
    <x v="1"/>
    <x v="1"/>
    <x v="0"/>
    <x v="0"/>
    <n v="3762"/>
    <n v="1666"/>
    <n v="135"/>
    <n v="360"/>
    <x v="0"/>
    <x v="0"/>
    <x v="1"/>
  </r>
  <r>
    <s v="LP001994"/>
    <x v="1"/>
    <x v="1"/>
    <x v="1"/>
    <x v="0"/>
    <x v="0"/>
    <n v="2400"/>
    <n v="1863"/>
    <n v="104"/>
    <n v="360"/>
    <x v="1"/>
    <x v="1"/>
    <x v="0"/>
  </r>
  <r>
    <s v="LP001996"/>
    <x v="0"/>
    <x v="1"/>
    <x v="1"/>
    <x v="0"/>
    <x v="0"/>
    <n v="20233"/>
    <n v="0"/>
    <n v="480"/>
    <n v="360"/>
    <x v="0"/>
    <x v="0"/>
    <x v="0"/>
  </r>
  <r>
    <s v="LP002002"/>
    <x v="1"/>
    <x v="1"/>
    <x v="1"/>
    <x v="0"/>
    <x v="0"/>
    <n v="2917"/>
    <n v="0"/>
    <n v="84"/>
    <n v="360"/>
    <x v="0"/>
    <x v="2"/>
    <x v="1"/>
  </r>
  <r>
    <s v="LP002004"/>
    <x v="0"/>
    <x v="1"/>
    <x v="1"/>
    <x v="1"/>
    <x v="0"/>
    <n v="2927"/>
    <n v="2405"/>
    <n v="111"/>
    <n v="360"/>
    <x v="0"/>
    <x v="2"/>
    <x v="1"/>
  </r>
  <r>
    <s v="LP002006"/>
    <x v="1"/>
    <x v="1"/>
    <x v="1"/>
    <x v="0"/>
    <x v="0"/>
    <n v="2507"/>
    <n v="0"/>
    <n v="56"/>
    <n v="360"/>
    <x v="0"/>
    <x v="0"/>
    <x v="1"/>
  </r>
  <r>
    <s v="LP002031"/>
    <x v="0"/>
    <x v="0"/>
    <x v="0"/>
    <x v="1"/>
    <x v="0"/>
    <n v="3399"/>
    <n v="1640"/>
    <n v="111"/>
    <n v="180"/>
    <x v="0"/>
    <x v="1"/>
    <x v="1"/>
  </r>
  <r>
    <s v="LP002035"/>
    <x v="0"/>
    <x v="0"/>
    <x v="2"/>
    <x v="0"/>
    <x v="0"/>
    <n v="3717"/>
    <n v="0"/>
    <n v="120"/>
    <n v="360"/>
    <x v="0"/>
    <x v="2"/>
    <x v="1"/>
  </r>
  <r>
    <s v="LP002050"/>
    <x v="0"/>
    <x v="0"/>
    <x v="0"/>
    <x v="0"/>
    <x v="1"/>
    <n v="10000"/>
    <n v="0"/>
    <n v="155"/>
    <n v="360"/>
    <x v="0"/>
    <x v="0"/>
    <x v="0"/>
  </r>
  <r>
    <s v="LP002051"/>
    <x v="0"/>
    <x v="0"/>
    <x v="1"/>
    <x v="0"/>
    <x v="0"/>
    <n v="2400"/>
    <n v="2167"/>
    <n v="115"/>
    <n v="360"/>
    <x v="0"/>
    <x v="2"/>
    <x v="1"/>
  </r>
  <r>
    <s v="LP002053"/>
    <x v="0"/>
    <x v="0"/>
    <x v="3"/>
    <x v="0"/>
    <x v="0"/>
    <n v="4342"/>
    <n v="189"/>
    <n v="124"/>
    <n v="360"/>
    <x v="0"/>
    <x v="2"/>
    <x v="1"/>
  </r>
  <r>
    <s v="LP002065"/>
    <x v="0"/>
    <x v="0"/>
    <x v="3"/>
    <x v="0"/>
    <x v="0"/>
    <n v="15000"/>
    <n v="0"/>
    <n v="300"/>
    <n v="360"/>
    <x v="0"/>
    <x v="0"/>
    <x v="1"/>
  </r>
  <r>
    <s v="LP002067"/>
    <x v="0"/>
    <x v="0"/>
    <x v="0"/>
    <x v="0"/>
    <x v="1"/>
    <n v="8666"/>
    <n v="4983"/>
    <n v="376"/>
    <n v="360"/>
    <x v="1"/>
    <x v="0"/>
    <x v="0"/>
  </r>
  <r>
    <s v="LP002068"/>
    <x v="0"/>
    <x v="1"/>
    <x v="1"/>
    <x v="0"/>
    <x v="0"/>
    <n v="4917"/>
    <n v="0"/>
    <n v="130"/>
    <n v="360"/>
    <x v="1"/>
    <x v="0"/>
    <x v="1"/>
  </r>
  <r>
    <s v="LP002082"/>
    <x v="0"/>
    <x v="0"/>
    <x v="1"/>
    <x v="0"/>
    <x v="1"/>
    <n v="5818"/>
    <n v="2160"/>
    <n v="184"/>
    <n v="360"/>
    <x v="0"/>
    <x v="2"/>
    <x v="1"/>
  </r>
  <r>
    <s v="LP002086"/>
    <x v="1"/>
    <x v="0"/>
    <x v="1"/>
    <x v="0"/>
    <x v="0"/>
    <n v="4333"/>
    <n v="2451"/>
    <n v="110"/>
    <n v="360"/>
    <x v="0"/>
    <x v="1"/>
    <x v="0"/>
  </r>
  <r>
    <s v="LP002087"/>
    <x v="1"/>
    <x v="1"/>
    <x v="1"/>
    <x v="0"/>
    <x v="0"/>
    <n v="2500"/>
    <n v="0"/>
    <n v="67"/>
    <n v="360"/>
    <x v="0"/>
    <x v="1"/>
    <x v="1"/>
  </r>
  <r>
    <s v="LP002097"/>
    <x v="0"/>
    <x v="1"/>
    <x v="0"/>
    <x v="0"/>
    <x v="0"/>
    <n v="4384"/>
    <n v="1793"/>
    <n v="117"/>
    <n v="360"/>
    <x v="0"/>
    <x v="1"/>
    <x v="1"/>
  </r>
  <r>
    <s v="LP002098"/>
    <x v="0"/>
    <x v="1"/>
    <x v="1"/>
    <x v="0"/>
    <x v="0"/>
    <n v="2935"/>
    <n v="0"/>
    <n v="98"/>
    <n v="360"/>
    <x v="0"/>
    <x v="2"/>
    <x v="1"/>
  </r>
  <r>
    <s v="LP002112"/>
    <x v="0"/>
    <x v="0"/>
    <x v="2"/>
    <x v="0"/>
    <x v="1"/>
    <n v="2500"/>
    <n v="4600"/>
    <n v="176"/>
    <n v="360"/>
    <x v="0"/>
    <x v="0"/>
    <x v="1"/>
  </r>
  <r>
    <s v="LP002114"/>
    <x v="1"/>
    <x v="1"/>
    <x v="1"/>
    <x v="0"/>
    <x v="0"/>
    <n v="4160"/>
    <n v="0"/>
    <n v="71"/>
    <n v="360"/>
    <x v="0"/>
    <x v="2"/>
    <x v="1"/>
  </r>
  <r>
    <s v="LP002115"/>
    <x v="0"/>
    <x v="0"/>
    <x v="3"/>
    <x v="1"/>
    <x v="0"/>
    <n v="2647"/>
    <n v="1587"/>
    <n v="173"/>
    <n v="360"/>
    <x v="0"/>
    <x v="0"/>
    <x v="0"/>
  </r>
  <r>
    <s v="LP002116"/>
    <x v="1"/>
    <x v="1"/>
    <x v="1"/>
    <x v="0"/>
    <x v="0"/>
    <n v="2378"/>
    <n v="0"/>
    <n v="46"/>
    <n v="360"/>
    <x v="0"/>
    <x v="0"/>
    <x v="0"/>
  </r>
  <r>
    <s v="LP002119"/>
    <x v="0"/>
    <x v="0"/>
    <x v="0"/>
    <x v="1"/>
    <x v="0"/>
    <n v="4554"/>
    <n v="1229"/>
    <n v="158"/>
    <n v="360"/>
    <x v="0"/>
    <x v="1"/>
    <x v="1"/>
  </r>
  <r>
    <s v="LP002126"/>
    <x v="0"/>
    <x v="0"/>
    <x v="3"/>
    <x v="1"/>
    <x v="0"/>
    <n v="3173"/>
    <n v="0"/>
    <n v="74"/>
    <n v="360"/>
    <x v="0"/>
    <x v="2"/>
    <x v="1"/>
  </r>
  <r>
    <s v="LP002129"/>
    <x v="0"/>
    <x v="0"/>
    <x v="1"/>
    <x v="0"/>
    <x v="0"/>
    <n v="2499"/>
    <n v="2458"/>
    <n v="160"/>
    <n v="360"/>
    <x v="0"/>
    <x v="2"/>
    <x v="1"/>
  </r>
  <r>
    <s v="LP002131"/>
    <x v="0"/>
    <x v="0"/>
    <x v="2"/>
    <x v="1"/>
    <x v="0"/>
    <n v="3083"/>
    <n v="2168"/>
    <n v="126"/>
    <n v="360"/>
    <x v="0"/>
    <x v="1"/>
    <x v="1"/>
  </r>
  <r>
    <s v="LP002138"/>
    <x v="0"/>
    <x v="0"/>
    <x v="1"/>
    <x v="0"/>
    <x v="0"/>
    <n v="2625"/>
    <n v="6250"/>
    <n v="187"/>
    <n v="360"/>
    <x v="0"/>
    <x v="0"/>
    <x v="1"/>
  </r>
  <r>
    <s v="LP002139"/>
    <x v="0"/>
    <x v="0"/>
    <x v="1"/>
    <x v="0"/>
    <x v="0"/>
    <n v="9083"/>
    <n v="0"/>
    <n v="228"/>
    <n v="360"/>
    <x v="0"/>
    <x v="2"/>
    <x v="1"/>
  </r>
  <r>
    <s v="LP002140"/>
    <x v="0"/>
    <x v="1"/>
    <x v="1"/>
    <x v="0"/>
    <x v="0"/>
    <n v="8750"/>
    <n v="4167"/>
    <n v="308"/>
    <n v="360"/>
    <x v="0"/>
    <x v="0"/>
    <x v="0"/>
  </r>
  <r>
    <s v="LP002141"/>
    <x v="0"/>
    <x v="0"/>
    <x v="3"/>
    <x v="0"/>
    <x v="0"/>
    <n v="2666"/>
    <n v="2083"/>
    <n v="95"/>
    <n v="360"/>
    <x v="0"/>
    <x v="0"/>
    <x v="1"/>
  </r>
  <r>
    <s v="LP002142"/>
    <x v="1"/>
    <x v="0"/>
    <x v="1"/>
    <x v="0"/>
    <x v="1"/>
    <n v="5500"/>
    <n v="0"/>
    <n v="105"/>
    <n v="360"/>
    <x v="1"/>
    <x v="0"/>
    <x v="0"/>
  </r>
  <r>
    <s v="LP002143"/>
    <x v="1"/>
    <x v="0"/>
    <x v="1"/>
    <x v="0"/>
    <x v="0"/>
    <n v="2423"/>
    <n v="505"/>
    <n v="130"/>
    <n v="360"/>
    <x v="0"/>
    <x v="2"/>
    <x v="1"/>
  </r>
  <r>
    <s v="LP002149"/>
    <x v="0"/>
    <x v="0"/>
    <x v="2"/>
    <x v="0"/>
    <x v="0"/>
    <n v="8333"/>
    <n v="3167"/>
    <n v="165"/>
    <n v="360"/>
    <x v="0"/>
    <x v="0"/>
    <x v="1"/>
  </r>
  <r>
    <s v="LP002151"/>
    <x v="0"/>
    <x v="0"/>
    <x v="0"/>
    <x v="0"/>
    <x v="0"/>
    <n v="3875"/>
    <n v="0"/>
    <n v="67"/>
    <n v="360"/>
    <x v="0"/>
    <x v="1"/>
    <x v="0"/>
  </r>
  <r>
    <s v="LP002158"/>
    <x v="0"/>
    <x v="0"/>
    <x v="1"/>
    <x v="1"/>
    <x v="0"/>
    <n v="3000"/>
    <n v="1666"/>
    <n v="100"/>
    <n v="480"/>
    <x v="1"/>
    <x v="1"/>
    <x v="0"/>
  </r>
  <r>
    <s v="LP002160"/>
    <x v="0"/>
    <x v="0"/>
    <x v="3"/>
    <x v="0"/>
    <x v="0"/>
    <n v="5167"/>
    <n v="3167"/>
    <n v="200"/>
    <n v="360"/>
    <x v="0"/>
    <x v="2"/>
    <x v="1"/>
  </r>
  <r>
    <s v="LP002161"/>
    <x v="1"/>
    <x v="1"/>
    <x v="0"/>
    <x v="0"/>
    <x v="0"/>
    <n v="4723"/>
    <n v="0"/>
    <n v="81"/>
    <n v="360"/>
    <x v="0"/>
    <x v="2"/>
    <x v="0"/>
  </r>
  <r>
    <s v="LP002170"/>
    <x v="0"/>
    <x v="0"/>
    <x v="2"/>
    <x v="0"/>
    <x v="0"/>
    <n v="5000"/>
    <n v="3667"/>
    <n v="236"/>
    <n v="360"/>
    <x v="0"/>
    <x v="2"/>
    <x v="1"/>
  </r>
  <r>
    <s v="LP002175"/>
    <x v="0"/>
    <x v="0"/>
    <x v="1"/>
    <x v="0"/>
    <x v="0"/>
    <n v="4750"/>
    <n v="2333"/>
    <n v="130"/>
    <n v="360"/>
    <x v="0"/>
    <x v="1"/>
    <x v="1"/>
  </r>
  <r>
    <s v="LP002180"/>
    <x v="0"/>
    <x v="1"/>
    <x v="1"/>
    <x v="0"/>
    <x v="1"/>
    <n v="6822"/>
    <n v="0"/>
    <n v="141"/>
    <n v="360"/>
    <x v="0"/>
    <x v="0"/>
    <x v="1"/>
  </r>
  <r>
    <s v="LP002181"/>
    <x v="0"/>
    <x v="1"/>
    <x v="1"/>
    <x v="1"/>
    <x v="0"/>
    <n v="6216"/>
    <n v="0"/>
    <n v="133"/>
    <n v="360"/>
    <x v="0"/>
    <x v="0"/>
    <x v="0"/>
  </r>
  <r>
    <s v="LP002187"/>
    <x v="0"/>
    <x v="1"/>
    <x v="1"/>
    <x v="0"/>
    <x v="0"/>
    <n v="2500"/>
    <n v="0"/>
    <n v="96"/>
    <n v="480"/>
    <x v="0"/>
    <x v="2"/>
    <x v="0"/>
  </r>
  <r>
    <s v="LP002190"/>
    <x v="0"/>
    <x v="0"/>
    <x v="0"/>
    <x v="0"/>
    <x v="0"/>
    <n v="6325"/>
    <n v="0"/>
    <n v="175"/>
    <n v="360"/>
    <x v="0"/>
    <x v="2"/>
    <x v="1"/>
  </r>
  <r>
    <s v="LP002191"/>
    <x v="0"/>
    <x v="0"/>
    <x v="1"/>
    <x v="0"/>
    <x v="0"/>
    <n v="19730"/>
    <n v="5266"/>
    <n v="570"/>
    <n v="360"/>
    <x v="0"/>
    <x v="0"/>
    <x v="0"/>
  </r>
  <r>
    <s v="LP002194"/>
    <x v="1"/>
    <x v="1"/>
    <x v="1"/>
    <x v="0"/>
    <x v="1"/>
    <n v="15759"/>
    <n v="0"/>
    <n v="55"/>
    <n v="360"/>
    <x v="0"/>
    <x v="2"/>
    <x v="1"/>
  </r>
  <r>
    <s v="LP002197"/>
    <x v="0"/>
    <x v="0"/>
    <x v="2"/>
    <x v="0"/>
    <x v="0"/>
    <n v="5185"/>
    <n v="0"/>
    <n v="155"/>
    <n v="360"/>
    <x v="0"/>
    <x v="2"/>
    <x v="1"/>
  </r>
  <r>
    <s v="LP002201"/>
    <x v="0"/>
    <x v="0"/>
    <x v="2"/>
    <x v="0"/>
    <x v="1"/>
    <n v="9323"/>
    <n v="7873"/>
    <n v="380"/>
    <n v="300"/>
    <x v="0"/>
    <x v="0"/>
    <x v="1"/>
  </r>
  <r>
    <s v="LP002205"/>
    <x v="0"/>
    <x v="1"/>
    <x v="0"/>
    <x v="0"/>
    <x v="0"/>
    <n v="3062"/>
    <n v="1987"/>
    <n v="111"/>
    <n v="180"/>
    <x v="1"/>
    <x v="1"/>
    <x v="0"/>
  </r>
  <r>
    <s v="LP002211"/>
    <x v="0"/>
    <x v="0"/>
    <x v="1"/>
    <x v="0"/>
    <x v="0"/>
    <n v="4817"/>
    <n v="923"/>
    <n v="120"/>
    <n v="180"/>
    <x v="0"/>
    <x v="1"/>
    <x v="1"/>
  </r>
  <r>
    <s v="LP002219"/>
    <x v="0"/>
    <x v="0"/>
    <x v="3"/>
    <x v="0"/>
    <x v="0"/>
    <n v="8750"/>
    <n v="4996"/>
    <n v="130"/>
    <n v="360"/>
    <x v="0"/>
    <x v="0"/>
    <x v="1"/>
  </r>
  <r>
    <s v="LP002224"/>
    <x v="0"/>
    <x v="1"/>
    <x v="1"/>
    <x v="0"/>
    <x v="0"/>
    <n v="3069"/>
    <n v="0"/>
    <n v="71"/>
    <n v="480"/>
    <x v="0"/>
    <x v="1"/>
    <x v="0"/>
  </r>
  <r>
    <s v="LP002225"/>
    <x v="0"/>
    <x v="0"/>
    <x v="2"/>
    <x v="0"/>
    <x v="0"/>
    <n v="5391"/>
    <n v="0"/>
    <n v="130"/>
    <n v="360"/>
    <x v="0"/>
    <x v="1"/>
    <x v="1"/>
  </r>
  <r>
    <s v="LP002229"/>
    <x v="0"/>
    <x v="1"/>
    <x v="1"/>
    <x v="0"/>
    <x v="0"/>
    <n v="5941"/>
    <n v="4232"/>
    <n v="296"/>
    <n v="360"/>
    <x v="0"/>
    <x v="2"/>
    <x v="1"/>
  </r>
  <r>
    <s v="LP002231"/>
    <x v="1"/>
    <x v="1"/>
    <x v="1"/>
    <x v="0"/>
    <x v="0"/>
    <n v="6000"/>
    <n v="0"/>
    <n v="156"/>
    <n v="360"/>
    <x v="0"/>
    <x v="1"/>
    <x v="1"/>
  </r>
  <r>
    <s v="LP002234"/>
    <x v="0"/>
    <x v="1"/>
    <x v="1"/>
    <x v="0"/>
    <x v="1"/>
    <n v="7167"/>
    <n v="0"/>
    <n v="128"/>
    <n v="360"/>
    <x v="0"/>
    <x v="1"/>
    <x v="1"/>
  </r>
  <r>
    <s v="LP002236"/>
    <x v="0"/>
    <x v="0"/>
    <x v="2"/>
    <x v="0"/>
    <x v="0"/>
    <n v="4566"/>
    <n v="0"/>
    <n v="100"/>
    <n v="360"/>
    <x v="0"/>
    <x v="1"/>
    <x v="0"/>
  </r>
  <r>
    <s v="LP002239"/>
    <x v="0"/>
    <x v="1"/>
    <x v="1"/>
    <x v="1"/>
    <x v="0"/>
    <n v="2346"/>
    <n v="1600"/>
    <n v="132"/>
    <n v="360"/>
    <x v="0"/>
    <x v="2"/>
    <x v="1"/>
  </r>
  <r>
    <s v="LP002244"/>
    <x v="0"/>
    <x v="0"/>
    <x v="1"/>
    <x v="0"/>
    <x v="0"/>
    <n v="2333"/>
    <n v="2417"/>
    <n v="136"/>
    <n v="360"/>
    <x v="0"/>
    <x v="1"/>
    <x v="1"/>
  </r>
  <r>
    <s v="LP002250"/>
    <x v="0"/>
    <x v="0"/>
    <x v="1"/>
    <x v="0"/>
    <x v="0"/>
    <n v="5488"/>
    <n v="0"/>
    <n v="125"/>
    <n v="360"/>
    <x v="0"/>
    <x v="0"/>
    <x v="1"/>
  </r>
  <r>
    <s v="LP002255"/>
    <x v="0"/>
    <x v="1"/>
    <x v="3"/>
    <x v="0"/>
    <x v="0"/>
    <n v="9167"/>
    <n v="0"/>
    <n v="185"/>
    <n v="360"/>
    <x v="0"/>
    <x v="0"/>
    <x v="1"/>
  </r>
  <r>
    <s v="LP002262"/>
    <x v="0"/>
    <x v="0"/>
    <x v="3"/>
    <x v="0"/>
    <x v="0"/>
    <n v="9504"/>
    <n v="0"/>
    <n v="275"/>
    <n v="360"/>
    <x v="0"/>
    <x v="0"/>
    <x v="1"/>
  </r>
  <r>
    <s v="LP002265"/>
    <x v="0"/>
    <x v="0"/>
    <x v="2"/>
    <x v="1"/>
    <x v="0"/>
    <n v="1993"/>
    <n v="1625"/>
    <n v="113"/>
    <n v="180"/>
    <x v="0"/>
    <x v="2"/>
    <x v="1"/>
  </r>
  <r>
    <s v="LP002266"/>
    <x v="0"/>
    <x v="0"/>
    <x v="2"/>
    <x v="0"/>
    <x v="0"/>
    <n v="3100"/>
    <n v="1400"/>
    <n v="113"/>
    <n v="360"/>
    <x v="0"/>
    <x v="1"/>
    <x v="1"/>
  </r>
  <r>
    <s v="LP002277"/>
    <x v="1"/>
    <x v="1"/>
    <x v="1"/>
    <x v="0"/>
    <x v="0"/>
    <n v="3180"/>
    <n v="0"/>
    <n v="71"/>
    <n v="360"/>
    <x v="1"/>
    <x v="1"/>
    <x v="0"/>
  </r>
  <r>
    <s v="LP002281"/>
    <x v="0"/>
    <x v="0"/>
    <x v="1"/>
    <x v="0"/>
    <x v="0"/>
    <n v="3033"/>
    <n v="1459"/>
    <n v="95"/>
    <n v="360"/>
    <x v="0"/>
    <x v="1"/>
    <x v="1"/>
  </r>
  <r>
    <s v="LP002284"/>
    <x v="0"/>
    <x v="1"/>
    <x v="1"/>
    <x v="1"/>
    <x v="0"/>
    <n v="3902"/>
    <n v="1666"/>
    <n v="109"/>
    <n v="360"/>
    <x v="0"/>
    <x v="0"/>
    <x v="1"/>
  </r>
  <r>
    <s v="LP002287"/>
    <x v="1"/>
    <x v="1"/>
    <x v="1"/>
    <x v="0"/>
    <x v="0"/>
    <n v="1500"/>
    <n v="1800"/>
    <n v="103"/>
    <n v="360"/>
    <x v="1"/>
    <x v="2"/>
    <x v="0"/>
  </r>
  <r>
    <s v="LP002288"/>
    <x v="0"/>
    <x v="0"/>
    <x v="2"/>
    <x v="1"/>
    <x v="0"/>
    <n v="2889"/>
    <n v="0"/>
    <n v="45"/>
    <n v="180"/>
    <x v="1"/>
    <x v="1"/>
    <x v="0"/>
  </r>
  <r>
    <s v="LP002296"/>
    <x v="0"/>
    <x v="1"/>
    <x v="1"/>
    <x v="1"/>
    <x v="0"/>
    <n v="2755"/>
    <n v="0"/>
    <n v="65"/>
    <n v="300"/>
    <x v="0"/>
    <x v="0"/>
    <x v="0"/>
  </r>
  <r>
    <s v="LP002297"/>
    <x v="0"/>
    <x v="1"/>
    <x v="1"/>
    <x v="0"/>
    <x v="0"/>
    <n v="2500"/>
    <n v="20000"/>
    <n v="103"/>
    <n v="360"/>
    <x v="0"/>
    <x v="2"/>
    <x v="1"/>
  </r>
  <r>
    <s v="LP002300"/>
    <x v="1"/>
    <x v="1"/>
    <x v="1"/>
    <x v="1"/>
    <x v="0"/>
    <n v="1963"/>
    <n v="0"/>
    <n v="53"/>
    <n v="360"/>
    <x v="0"/>
    <x v="2"/>
    <x v="1"/>
  </r>
  <r>
    <s v="LP002301"/>
    <x v="1"/>
    <x v="1"/>
    <x v="1"/>
    <x v="0"/>
    <x v="1"/>
    <n v="7441"/>
    <n v="0"/>
    <n v="194"/>
    <n v="360"/>
    <x v="0"/>
    <x v="0"/>
    <x v="0"/>
  </r>
  <r>
    <s v="LP002305"/>
    <x v="1"/>
    <x v="1"/>
    <x v="1"/>
    <x v="0"/>
    <x v="0"/>
    <n v="4547"/>
    <n v="0"/>
    <n v="115"/>
    <n v="360"/>
    <x v="0"/>
    <x v="2"/>
    <x v="1"/>
  </r>
  <r>
    <s v="LP002308"/>
    <x v="0"/>
    <x v="0"/>
    <x v="1"/>
    <x v="1"/>
    <x v="0"/>
    <n v="2167"/>
    <n v="2400"/>
    <n v="115"/>
    <n v="360"/>
    <x v="0"/>
    <x v="1"/>
    <x v="1"/>
  </r>
  <r>
    <s v="LP002314"/>
    <x v="1"/>
    <x v="1"/>
    <x v="1"/>
    <x v="1"/>
    <x v="0"/>
    <n v="2213"/>
    <n v="0"/>
    <n v="66"/>
    <n v="360"/>
    <x v="0"/>
    <x v="0"/>
    <x v="1"/>
  </r>
  <r>
    <s v="LP002315"/>
    <x v="0"/>
    <x v="0"/>
    <x v="0"/>
    <x v="0"/>
    <x v="0"/>
    <n v="8300"/>
    <n v="0"/>
    <n v="152"/>
    <n v="300"/>
    <x v="1"/>
    <x v="2"/>
    <x v="0"/>
  </r>
  <r>
    <s v="LP002317"/>
    <x v="0"/>
    <x v="0"/>
    <x v="3"/>
    <x v="0"/>
    <x v="0"/>
    <n v="81000"/>
    <n v="0"/>
    <n v="360"/>
    <n v="360"/>
    <x v="1"/>
    <x v="0"/>
    <x v="0"/>
  </r>
  <r>
    <s v="LP002318"/>
    <x v="1"/>
    <x v="1"/>
    <x v="0"/>
    <x v="1"/>
    <x v="1"/>
    <n v="3867"/>
    <n v="0"/>
    <n v="62"/>
    <n v="360"/>
    <x v="0"/>
    <x v="2"/>
    <x v="0"/>
  </r>
  <r>
    <s v="LP002328"/>
    <x v="0"/>
    <x v="0"/>
    <x v="1"/>
    <x v="1"/>
    <x v="0"/>
    <n v="6096"/>
    <n v="0"/>
    <n v="218"/>
    <n v="360"/>
    <x v="1"/>
    <x v="0"/>
    <x v="0"/>
  </r>
  <r>
    <s v="LP002332"/>
    <x v="0"/>
    <x v="0"/>
    <x v="1"/>
    <x v="1"/>
    <x v="0"/>
    <n v="2253"/>
    <n v="2033"/>
    <n v="110"/>
    <n v="360"/>
    <x v="0"/>
    <x v="0"/>
    <x v="1"/>
  </r>
  <r>
    <s v="LP002335"/>
    <x v="1"/>
    <x v="0"/>
    <x v="1"/>
    <x v="1"/>
    <x v="0"/>
    <n v="2149"/>
    <n v="3237"/>
    <n v="178"/>
    <n v="360"/>
    <x v="1"/>
    <x v="2"/>
    <x v="0"/>
  </r>
  <r>
    <s v="LP002337"/>
    <x v="1"/>
    <x v="1"/>
    <x v="1"/>
    <x v="0"/>
    <x v="0"/>
    <n v="2995"/>
    <n v="0"/>
    <n v="60"/>
    <n v="360"/>
    <x v="0"/>
    <x v="1"/>
    <x v="1"/>
  </r>
  <r>
    <s v="LP002341"/>
    <x v="1"/>
    <x v="1"/>
    <x v="0"/>
    <x v="0"/>
    <x v="0"/>
    <n v="2600"/>
    <n v="0"/>
    <n v="160"/>
    <n v="360"/>
    <x v="0"/>
    <x v="1"/>
    <x v="0"/>
  </r>
  <r>
    <s v="LP002342"/>
    <x v="0"/>
    <x v="0"/>
    <x v="2"/>
    <x v="0"/>
    <x v="1"/>
    <n v="1600"/>
    <n v="20000"/>
    <n v="239"/>
    <n v="360"/>
    <x v="0"/>
    <x v="1"/>
    <x v="0"/>
  </r>
  <r>
    <s v="LP002345"/>
    <x v="0"/>
    <x v="0"/>
    <x v="1"/>
    <x v="0"/>
    <x v="0"/>
    <n v="1025"/>
    <n v="2773"/>
    <n v="112"/>
    <n v="360"/>
    <x v="0"/>
    <x v="0"/>
    <x v="1"/>
  </r>
  <r>
    <s v="LP002347"/>
    <x v="0"/>
    <x v="0"/>
    <x v="1"/>
    <x v="0"/>
    <x v="0"/>
    <n v="3246"/>
    <n v="1417"/>
    <n v="138"/>
    <n v="360"/>
    <x v="0"/>
    <x v="2"/>
    <x v="1"/>
  </r>
  <r>
    <s v="LP002348"/>
    <x v="0"/>
    <x v="0"/>
    <x v="1"/>
    <x v="0"/>
    <x v="0"/>
    <n v="5829"/>
    <n v="0"/>
    <n v="138"/>
    <n v="360"/>
    <x v="0"/>
    <x v="0"/>
    <x v="1"/>
  </r>
  <r>
    <s v="LP002361"/>
    <x v="0"/>
    <x v="0"/>
    <x v="1"/>
    <x v="0"/>
    <x v="0"/>
    <n v="1820"/>
    <n v="1719"/>
    <n v="100"/>
    <n v="360"/>
    <x v="0"/>
    <x v="1"/>
    <x v="1"/>
  </r>
  <r>
    <s v="LP002364"/>
    <x v="0"/>
    <x v="0"/>
    <x v="1"/>
    <x v="0"/>
    <x v="0"/>
    <n v="14880"/>
    <n v="0"/>
    <n v="96"/>
    <n v="360"/>
    <x v="0"/>
    <x v="2"/>
    <x v="1"/>
  </r>
  <r>
    <s v="LP002366"/>
    <x v="0"/>
    <x v="0"/>
    <x v="1"/>
    <x v="0"/>
    <x v="0"/>
    <n v="2666"/>
    <n v="4300"/>
    <n v="121"/>
    <n v="360"/>
    <x v="0"/>
    <x v="0"/>
    <x v="1"/>
  </r>
  <r>
    <s v="LP002367"/>
    <x v="1"/>
    <x v="1"/>
    <x v="0"/>
    <x v="1"/>
    <x v="0"/>
    <n v="4606"/>
    <n v="0"/>
    <n v="81"/>
    <n v="360"/>
    <x v="0"/>
    <x v="0"/>
    <x v="0"/>
  </r>
  <r>
    <s v="LP002368"/>
    <x v="0"/>
    <x v="0"/>
    <x v="2"/>
    <x v="0"/>
    <x v="0"/>
    <n v="5935"/>
    <n v="0"/>
    <n v="133"/>
    <n v="360"/>
    <x v="0"/>
    <x v="2"/>
    <x v="1"/>
  </r>
  <r>
    <s v="LP002369"/>
    <x v="0"/>
    <x v="0"/>
    <x v="1"/>
    <x v="0"/>
    <x v="0"/>
    <n v="2920"/>
    <n v="16"/>
    <n v="87"/>
    <n v="360"/>
    <x v="0"/>
    <x v="0"/>
    <x v="1"/>
  </r>
  <r>
    <s v="LP002370"/>
    <x v="0"/>
    <x v="1"/>
    <x v="1"/>
    <x v="1"/>
    <x v="0"/>
    <n v="2717"/>
    <n v="0"/>
    <n v="60"/>
    <n v="180"/>
    <x v="0"/>
    <x v="1"/>
    <x v="1"/>
  </r>
  <r>
    <s v="LP002377"/>
    <x v="1"/>
    <x v="1"/>
    <x v="0"/>
    <x v="0"/>
    <x v="1"/>
    <n v="8624"/>
    <n v="0"/>
    <n v="150"/>
    <n v="360"/>
    <x v="0"/>
    <x v="2"/>
    <x v="1"/>
  </r>
  <r>
    <s v="LP002379"/>
    <x v="0"/>
    <x v="1"/>
    <x v="1"/>
    <x v="0"/>
    <x v="0"/>
    <n v="6500"/>
    <n v="0"/>
    <n v="105"/>
    <n v="360"/>
    <x v="1"/>
    <x v="0"/>
    <x v="0"/>
  </r>
  <r>
    <s v="LP002387"/>
    <x v="0"/>
    <x v="0"/>
    <x v="1"/>
    <x v="0"/>
    <x v="0"/>
    <n v="2425"/>
    <n v="2340"/>
    <n v="143"/>
    <n v="360"/>
    <x v="0"/>
    <x v="2"/>
    <x v="1"/>
  </r>
  <r>
    <s v="LP002390"/>
    <x v="0"/>
    <x v="1"/>
    <x v="1"/>
    <x v="0"/>
    <x v="0"/>
    <n v="3750"/>
    <n v="0"/>
    <n v="100"/>
    <n v="360"/>
    <x v="0"/>
    <x v="1"/>
    <x v="1"/>
  </r>
  <r>
    <s v="LP002398"/>
    <x v="0"/>
    <x v="1"/>
    <x v="1"/>
    <x v="0"/>
    <x v="0"/>
    <n v="1926"/>
    <n v="1851"/>
    <n v="50"/>
    <n v="360"/>
    <x v="0"/>
    <x v="2"/>
    <x v="1"/>
  </r>
  <r>
    <s v="LP002403"/>
    <x v="0"/>
    <x v="1"/>
    <x v="1"/>
    <x v="0"/>
    <x v="1"/>
    <n v="10416"/>
    <n v="0"/>
    <n v="187"/>
    <n v="360"/>
    <x v="1"/>
    <x v="1"/>
    <x v="0"/>
  </r>
  <r>
    <s v="LP002407"/>
    <x v="1"/>
    <x v="0"/>
    <x v="1"/>
    <x v="1"/>
    <x v="1"/>
    <n v="7142"/>
    <n v="0"/>
    <n v="138"/>
    <n v="360"/>
    <x v="0"/>
    <x v="0"/>
    <x v="1"/>
  </r>
  <r>
    <s v="LP002408"/>
    <x v="0"/>
    <x v="1"/>
    <x v="1"/>
    <x v="0"/>
    <x v="0"/>
    <n v="3660"/>
    <n v="5064"/>
    <n v="187"/>
    <n v="360"/>
    <x v="0"/>
    <x v="2"/>
    <x v="1"/>
  </r>
  <r>
    <s v="LP002409"/>
    <x v="0"/>
    <x v="0"/>
    <x v="1"/>
    <x v="0"/>
    <x v="0"/>
    <n v="7901"/>
    <n v="1833"/>
    <n v="180"/>
    <n v="360"/>
    <x v="0"/>
    <x v="0"/>
    <x v="1"/>
  </r>
  <r>
    <s v="LP002418"/>
    <x v="0"/>
    <x v="1"/>
    <x v="3"/>
    <x v="1"/>
    <x v="0"/>
    <n v="4707"/>
    <n v="1993"/>
    <n v="148"/>
    <n v="360"/>
    <x v="0"/>
    <x v="2"/>
    <x v="1"/>
  </r>
  <r>
    <s v="LP002422"/>
    <x v="0"/>
    <x v="1"/>
    <x v="0"/>
    <x v="0"/>
    <x v="0"/>
    <n v="37719"/>
    <n v="0"/>
    <n v="152"/>
    <n v="360"/>
    <x v="0"/>
    <x v="2"/>
    <x v="1"/>
  </r>
  <r>
    <s v="LP002429"/>
    <x v="0"/>
    <x v="0"/>
    <x v="0"/>
    <x v="0"/>
    <x v="1"/>
    <n v="3466"/>
    <n v="1210"/>
    <n v="130"/>
    <n v="360"/>
    <x v="0"/>
    <x v="0"/>
    <x v="1"/>
  </r>
  <r>
    <s v="LP002434"/>
    <x v="0"/>
    <x v="0"/>
    <x v="2"/>
    <x v="1"/>
    <x v="0"/>
    <n v="4652"/>
    <n v="0"/>
    <n v="110"/>
    <n v="360"/>
    <x v="0"/>
    <x v="0"/>
    <x v="1"/>
  </r>
  <r>
    <s v="LP002443"/>
    <x v="0"/>
    <x v="0"/>
    <x v="2"/>
    <x v="0"/>
    <x v="0"/>
    <n v="3340"/>
    <n v="1710"/>
    <n v="150"/>
    <n v="360"/>
    <x v="1"/>
    <x v="0"/>
    <x v="0"/>
  </r>
  <r>
    <s v="LP002446"/>
    <x v="0"/>
    <x v="0"/>
    <x v="2"/>
    <x v="1"/>
    <x v="0"/>
    <n v="2309"/>
    <n v="1255"/>
    <n v="125"/>
    <n v="360"/>
    <x v="1"/>
    <x v="0"/>
    <x v="0"/>
  </r>
  <r>
    <s v="LP002448"/>
    <x v="0"/>
    <x v="0"/>
    <x v="1"/>
    <x v="0"/>
    <x v="0"/>
    <n v="3948"/>
    <n v="1733"/>
    <n v="149"/>
    <n v="360"/>
    <x v="1"/>
    <x v="0"/>
    <x v="0"/>
  </r>
  <r>
    <s v="LP002449"/>
    <x v="0"/>
    <x v="0"/>
    <x v="1"/>
    <x v="0"/>
    <x v="0"/>
    <n v="2483"/>
    <n v="2466"/>
    <n v="90"/>
    <n v="180"/>
    <x v="1"/>
    <x v="0"/>
    <x v="1"/>
  </r>
  <r>
    <s v="LP002453"/>
    <x v="0"/>
    <x v="1"/>
    <x v="1"/>
    <x v="0"/>
    <x v="1"/>
    <n v="7085"/>
    <n v="0"/>
    <n v="84"/>
    <n v="360"/>
    <x v="0"/>
    <x v="2"/>
    <x v="1"/>
  </r>
  <r>
    <s v="LP002455"/>
    <x v="0"/>
    <x v="0"/>
    <x v="2"/>
    <x v="0"/>
    <x v="0"/>
    <n v="3859"/>
    <n v="0"/>
    <n v="96"/>
    <n v="360"/>
    <x v="0"/>
    <x v="2"/>
    <x v="1"/>
  </r>
  <r>
    <s v="LP002459"/>
    <x v="0"/>
    <x v="0"/>
    <x v="1"/>
    <x v="0"/>
    <x v="0"/>
    <n v="4301"/>
    <n v="0"/>
    <n v="118"/>
    <n v="360"/>
    <x v="0"/>
    <x v="1"/>
    <x v="1"/>
  </r>
  <r>
    <s v="LP002467"/>
    <x v="0"/>
    <x v="0"/>
    <x v="1"/>
    <x v="0"/>
    <x v="0"/>
    <n v="3708"/>
    <n v="2569"/>
    <n v="173"/>
    <n v="360"/>
    <x v="0"/>
    <x v="1"/>
    <x v="0"/>
  </r>
  <r>
    <s v="LP002472"/>
    <x v="0"/>
    <x v="1"/>
    <x v="2"/>
    <x v="0"/>
    <x v="0"/>
    <n v="4354"/>
    <n v="0"/>
    <n v="136"/>
    <n v="360"/>
    <x v="0"/>
    <x v="0"/>
    <x v="1"/>
  </r>
  <r>
    <s v="LP002473"/>
    <x v="0"/>
    <x v="0"/>
    <x v="1"/>
    <x v="0"/>
    <x v="0"/>
    <n v="8334"/>
    <n v="0"/>
    <n v="160"/>
    <n v="360"/>
    <x v="0"/>
    <x v="2"/>
    <x v="0"/>
  </r>
  <r>
    <s v="LP002484"/>
    <x v="0"/>
    <x v="0"/>
    <x v="3"/>
    <x v="0"/>
    <x v="0"/>
    <n v="7740"/>
    <n v="0"/>
    <n v="128"/>
    <n v="180"/>
    <x v="0"/>
    <x v="1"/>
    <x v="1"/>
  </r>
  <r>
    <s v="LP002487"/>
    <x v="0"/>
    <x v="0"/>
    <x v="1"/>
    <x v="0"/>
    <x v="0"/>
    <n v="3015"/>
    <n v="2188"/>
    <n v="153"/>
    <n v="360"/>
    <x v="0"/>
    <x v="0"/>
    <x v="1"/>
  </r>
  <r>
    <s v="LP002493"/>
    <x v="0"/>
    <x v="1"/>
    <x v="1"/>
    <x v="0"/>
    <x v="0"/>
    <n v="4166"/>
    <n v="0"/>
    <n v="98"/>
    <n v="360"/>
    <x v="1"/>
    <x v="2"/>
    <x v="0"/>
  </r>
  <r>
    <s v="LP002494"/>
    <x v="0"/>
    <x v="1"/>
    <x v="1"/>
    <x v="0"/>
    <x v="0"/>
    <n v="6000"/>
    <n v="0"/>
    <n v="140"/>
    <n v="360"/>
    <x v="0"/>
    <x v="0"/>
    <x v="1"/>
  </r>
  <r>
    <s v="LP002500"/>
    <x v="0"/>
    <x v="0"/>
    <x v="3"/>
    <x v="1"/>
    <x v="0"/>
    <n v="2947"/>
    <n v="1664"/>
    <n v="70"/>
    <n v="180"/>
    <x v="1"/>
    <x v="1"/>
    <x v="0"/>
  </r>
  <r>
    <s v="LP002505"/>
    <x v="0"/>
    <x v="0"/>
    <x v="1"/>
    <x v="0"/>
    <x v="0"/>
    <n v="4333"/>
    <n v="2451"/>
    <n v="110"/>
    <n v="360"/>
    <x v="0"/>
    <x v="1"/>
    <x v="0"/>
  </r>
  <r>
    <s v="LP002515"/>
    <x v="0"/>
    <x v="0"/>
    <x v="0"/>
    <x v="0"/>
    <x v="1"/>
    <n v="3450"/>
    <n v="2079"/>
    <n v="162"/>
    <n v="360"/>
    <x v="0"/>
    <x v="2"/>
    <x v="1"/>
  </r>
  <r>
    <s v="LP002517"/>
    <x v="0"/>
    <x v="0"/>
    <x v="0"/>
    <x v="1"/>
    <x v="0"/>
    <n v="2653"/>
    <n v="1500"/>
    <n v="113"/>
    <n v="180"/>
    <x v="1"/>
    <x v="0"/>
    <x v="0"/>
  </r>
  <r>
    <s v="LP002519"/>
    <x v="0"/>
    <x v="0"/>
    <x v="3"/>
    <x v="0"/>
    <x v="0"/>
    <n v="4691"/>
    <n v="0"/>
    <n v="100"/>
    <n v="360"/>
    <x v="0"/>
    <x v="2"/>
    <x v="1"/>
  </r>
  <r>
    <s v="LP002524"/>
    <x v="0"/>
    <x v="1"/>
    <x v="2"/>
    <x v="0"/>
    <x v="0"/>
    <n v="5532"/>
    <n v="4648"/>
    <n v="162"/>
    <n v="360"/>
    <x v="0"/>
    <x v="0"/>
    <x v="1"/>
  </r>
  <r>
    <s v="LP002527"/>
    <x v="0"/>
    <x v="0"/>
    <x v="2"/>
    <x v="0"/>
    <x v="1"/>
    <n v="16525"/>
    <n v="1014"/>
    <n v="150"/>
    <n v="360"/>
    <x v="0"/>
    <x v="0"/>
    <x v="1"/>
  </r>
  <r>
    <s v="LP002529"/>
    <x v="0"/>
    <x v="0"/>
    <x v="2"/>
    <x v="0"/>
    <x v="0"/>
    <n v="6700"/>
    <n v="1750"/>
    <n v="230"/>
    <n v="300"/>
    <x v="0"/>
    <x v="2"/>
    <x v="1"/>
  </r>
  <r>
    <s v="LP002531"/>
    <x v="0"/>
    <x v="0"/>
    <x v="0"/>
    <x v="0"/>
    <x v="1"/>
    <n v="16667"/>
    <n v="2250"/>
    <n v="86"/>
    <n v="360"/>
    <x v="0"/>
    <x v="2"/>
    <x v="1"/>
  </r>
  <r>
    <s v="LP002534"/>
    <x v="1"/>
    <x v="1"/>
    <x v="1"/>
    <x v="1"/>
    <x v="0"/>
    <n v="4350"/>
    <n v="0"/>
    <n v="154"/>
    <n v="360"/>
    <x v="0"/>
    <x v="0"/>
    <x v="1"/>
  </r>
  <r>
    <s v="LP002536"/>
    <x v="0"/>
    <x v="0"/>
    <x v="3"/>
    <x v="1"/>
    <x v="0"/>
    <n v="3095"/>
    <n v="0"/>
    <n v="113"/>
    <n v="360"/>
    <x v="0"/>
    <x v="0"/>
    <x v="1"/>
  </r>
  <r>
    <s v="LP002537"/>
    <x v="0"/>
    <x v="0"/>
    <x v="1"/>
    <x v="0"/>
    <x v="0"/>
    <n v="2083"/>
    <n v="3150"/>
    <n v="128"/>
    <n v="360"/>
    <x v="0"/>
    <x v="2"/>
    <x v="1"/>
  </r>
  <r>
    <s v="LP002541"/>
    <x v="0"/>
    <x v="0"/>
    <x v="1"/>
    <x v="0"/>
    <x v="0"/>
    <n v="10833"/>
    <n v="0"/>
    <n v="234"/>
    <n v="360"/>
    <x v="0"/>
    <x v="2"/>
    <x v="1"/>
  </r>
  <r>
    <s v="LP002543"/>
    <x v="0"/>
    <x v="0"/>
    <x v="2"/>
    <x v="0"/>
    <x v="0"/>
    <n v="8333"/>
    <n v="0"/>
    <n v="246"/>
    <n v="360"/>
    <x v="0"/>
    <x v="2"/>
    <x v="1"/>
  </r>
  <r>
    <s v="LP002544"/>
    <x v="0"/>
    <x v="0"/>
    <x v="0"/>
    <x v="1"/>
    <x v="0"/>
    <n v="1958"/>
    <n v="2436"/>
    <n v="131"/>
    <n v="360"/>
    <x v="0"/>
    <x v="0"/>
    <x v="1"/>
  </r>
  <r>
    <s v="LP002545"/>
    <x v="0"/>
    <x v="1"/>
    <x v="2"/>
    <x v="0"/>
    <x v="0"/>
    <n v="3547"/>
    <n v="0"/>
    <n v="80"/>
    <n v="360"/>
    <x v="1"/>
    <x v="0"/>
    <x v="0"/>
  </r>
  <r>
    <s v="LP002547"/>
    <x v="0"/>
    <x v="0"/>
    <x v="0"/>
    <x v="0"/>
    <x v="0"/>
    <n v="18333"/>
    <n v="0"/>
    <n v="500"/>
    <n v="360"/>
    <x v="0"/>
    <x v="1"/>
    <x v="0"/>
  </r>
  <r>
    <s v="LP002555"/>
    <x v="0"/>
    <x v="0"/>
    <x v="2"/>
    <x v="0"/>
    <x v="1"/>
    <n v="4583"/>
    <n v="2083"/>
    <n v="160"/>
    <n v="360"/>
    <x v="0"/>
    <x v="2"/>
    <x v="1"/>
  </r>
  <r>
    <s v="LP002556"/>
    <x v="0"/>
    <x v="1"/>
    <x v="1"/>
    <x v="0"/>
    <x v="0"/>
    <n v="2435"/>
    <n v="0"/>
    <n v="75"/>
    <n v="360"/>
    <x v="0"/>
    <x v="1"/>
    <x v="0"/>
  </r>
  <r>
    <s v="LP002571"/>
    <x v="0"/>
    <x v="1"/>
    <x v="1"/>
    <x v="1"/>
    <x v="0"/>
    <n v="3691"/>
    <n v="0"/>
    <n v="110"/>
    <n v="360"/>
    <x v="0"/>
    <x v="0"/>
    <x v="1"/>
  </r>
  <r>
    <s v="LP002582"/>
    <x v="1"/>
    <x v="1"/>
    <x v="1"/>
    <x v="1"/>
    <x v="1"/>
    <n v="17263"/>
    <n v="0"/>
    <n v="225"/>
    <n v="360"/>
    <x v="0"/>
    <x v="2"/>
    <x v="1"/>
  </r>
  <r>
    <s v="LP002585"/>
    <x v="0"/>
    <x v="0"/>
    <x v="1"/>
    <x v="0"/>
    <x v="0"/>
    <n v="3597"/>
    <n v="2157"/>
    <n v="119"/>
    <n v="360"/>
    <x v="1"/>
    <x v="0"/>
    <x v="0"/>
  </r>
  <r>
    <s v="LP002586"/>
    <x v="1"/>
    <x v="0"/>
    <x v="0"/>
    <x v="0"/>
    <x v="0"/>
    <n v="3326"/>
    <n v="913"/>
    <n v="105"/>
    <n v="84"/>
    <x v="0"/>
    <x v="2"/>
    <x v="1"/>
  </r>
  <r>
    <s v="LP002587"/>
    <x v="0"/>
    <x v="0"/>
    <x v="1"/>
    <x v="1"/>
    <x v="0"/>
    <n v="2600"/>
    <n v="1700"/>
    <n v="107"/>
    <n v="360"/>
    <x v="0"/>
    <x v="0"/>
    <x v="1"/>
  </r>
  <r>
    <s v="LP002600"/>
    <x v="0"/>
    <x v="0"/>
    <x v="0"/>
    <x v="0"/>
    <x v="1"/>
    <n v="2895"/>
    <n v="0"/>
    <n v="95"/>
    <n v="360"/>
    <x v="0"/>
    <x v="2"/>
    <x v="1"/>
  </r>
  <r>
    <s v="LP002602"/>
    <x v="0"/>
    <x v="1"/>
    <x v="1"/>
    <x v="0"/>
    <x v="0"/>
    <n v="6283"/>
    <n v="4416"/>
    <n v="209"/>
    <n v="360"/>
    <x v="1"/>
    <x v="0"/>
    <x v="0"/>
  </r>
  <r>
    <s v="LP002603"/>
    <x v="1"/>
    <x v="1"/>
    <x v="1"/>
    <x v="0"/>
    <x v="0"/>
    <n v="645"/>
    <n v="3683"/>
    <n v="113"/>
    <n v="480"/>
    <x v="0"/>
    <x v="0"/>
    <x v="1"/>
  </r>
  <r>
    <s v="LP002606"/>
    <x v="1"/>
    <x v="1"/>
    <x v="1"/>
    <x v="0"/>
    <x v="0"/>
    <n v="3159"/>
    <n v="0"/>
    <n v="100"/>
    <n v="360"/>
    <x v="0"/>
    <x v="2"/>
    <x v="1"/>
  </r>
  <r>
    <s v="LP002615"/>
    <x v="0"/>
    <x v="0"/>
    <x v="2"/>
    <x v="0"/>
    <x v="0"/>
    <n v="4865"/>
    <n v="5624"/>
    <n v="208"/>
    <n v="360"/>
    <x v="0"/>
    <x v="2"/>
    <x v="1"/>
  </r>
  <r>
    <s v="LP002619"/>
    <x v="0"/>
    <x v="0"/>
    <x v="1"/>
    <x v="1"/>
    <x v="0"/>
    <n v="3814"/>
    <n v="1483"/>
    <n v="124"/>
    <n v="300"/>
    <x v="0"/>
    <x v="2"/>
    <x v="1"/>
  </r>
  <r>
    <s v="LP002622"/>
    <x v="0"/>
    <x v="0"/>
    <x v="2"/>
    <x v="0"/>
    <x v="0"/>
    <n v="3510"/>
    <n v="4416"/>
    <n v="243"/>
    <n v="360"/>
    <x v="0"/>
    <x v="0"/>
    <x v="1"/>
  </r>
  <r>
    <s v="LP002626"/>
    <x v="0"/>
    <x v="0"/>
    <x v="1"/>
    <x v="0"/>
    <x v="1"/>
    <n v="2479"/>
    <n v="3013"/>
    <n v="188"/>
    <n v="360"/>
    <x v="0"/>
    <x v="1"/>
    <x v="1"/>
  </r>
  <r>
    <s v="LP002634"/>
    <x v="1"/>
    <x v="1"/>
    <x v="0"/>
    <x v="0"/>
    <x v="0"/>
    <n v="13262"/>
    <n v="0"/>
    <n v="40"/>
    <n v="360"/>
    <x v="0"/>
    <x v="1"/>
    <x v="1"/>
  </r>
  <r>
    <s v="LP002637"/>
    <x v="0"/>
    <x v="1"/>
    <x v="1"/>
    <x v="1"/>
    <x v="0"/>
    <n v="3598"/>
    <n v="1287"/>
    <n v="100"/>
    <n v="360"/>
    <x v="0"/>
    <x v="0"/>
    <x v="0"/>
  </r>
  <r>
    <s v="LP002640"/>
    <x v="0"/>
    <x v="0"/>
    <x v="0"/>
    <x v="0"/>
    <x v="0"/>
    <n v="6065"/>
    <n v="2004"/>
    <n v="250"/>
    <n v="360"/>
    <x v="0"/>
    <x v="2"/>
    <x v="1"/>
  </r>
  <r>
    <s v="LP002643"/>
    <x v="0"/>
    <x v="0"/>
    <x v="2"/>
    <x v="0"/>
    <x v="0"/>
    <n v="3283"/>
    <n v="2035"/>
    <n v="148"/>
    <n v="360"/>
    <x v="0"/>
    <x v="1"/>
    <x v="1"/>
  </r>
  <r>
    <s v="LP002648"/>
    <x v="0"/>
    <x v="0"/>
    <x v="1"/>
    <x v="0"/>
    <x v="0"/>
    <n v="2130"/>
    <n v="6666"/>
    <n v="70"/>
    <n v="180"/>
    <x v="0"/>
    <x v="2"/>
    <x v="0"/>
  </r>
  <r>
    <s v="LP002652"/>
    <x v="0"/>
    <x v="1"/>
    <x v="1"/>
    <x v="0"/>
    <x v="0"/>
    <n v="5815"/>
    <n v="3666"/>
    <n v="311"/>
    <n v="360"/>
    <x v="0"/>
    <x v="0"/>
    <x v="0"/>
  </r>
  <r>
    <s v="LP002659"/>
    <x v="0"/>
    <x v="0"/>
    <x v="3"/>
    <x v="0"/>
    <x v="0"/>
    <n v="3466"/>
    <n v="3428"/>
    <n v="150"/>
    <n v="360"/>
    <x v="0"/>
    <x v="0"/>
    <x v="1"/>
  </r>
  <r>
    <s v="LP002670"/>
    <x v="1"/>
    <x v="0"/>
    <x v="2"/>
    <x v="0"/>
    <x v="0"/>
    <n v="2031"/>
    <n v="1632"/>
    <n v="113"/>
    <n v="480"/>
    <x v="0"/>
    <x v="2"/>
    <x v="1"/>
  </r>
  <r>
    <s v="LP002683"/>
    <x v="0"/>
    <x v="1"/>
    <x v="1"/>
    <x v="0"/>
    <x v="0"/>
    <n v="4683"/>
    <n v="1915"/>
    <n v="185"/>
    <n v="360"/>
    <x v="0"/>
    <x v="2"/>
    <x v="0"/>
  </r>
  <r>
    <s v="LP002684"/>
    <x v="1"/>
    <x v="1"/>
    <x v="1"/>
    <x v="1"/>
    <x v="0"/>
    <n v="3400"/>
    <n v="0"/>
    <n v="95"/>
    <n v="360"/>
    <x v="0"/>
    <x v="0"/>
    <x v="0"/>
  </r>
  <r>
    <s v="LP002689"/>
    <x v="0"/>
    <x v="0"/>
    <x v="2"/>
    <x v="1"/>
    <x v="0"/>
    <n v="2192"/>
    <n v="1742"/>
    <n v="45"/>
    <n v="360"/>
    <x v="0"/>
    <x v="2"/>
    <x v="1"/>
  </r>
  <r>
    <s v="LP002690"/>
    <x v="0"/>
    <x v="1"/>
    <x v="1"/>
    <x v="0"/>
    <x v="0"/>
    <n v="2500"/>
    <n v="0"/>
    <n v="55"/>
    <n v="360"/>
    <x v="0"/>
    <x v="2"/>
    <x v="1"/>
  </r>
  <r>
    <s v="LP002692"/>
    <x v="0"/>
    <x v="0"/>
    <x v="3"/>
    <x v="0"/>
    <x v="1"/>
    <n v="5677"/>
    <n v="1424"/>
    <n v="100"/>
    <n v="360"/>
    <x v="0"/>
    <x v="0"/>
    <x v="1"/>
  </r>
  <r>
    <s v="LP002693"/>
    <x v="0"/>
    <x v="0"/>
    <x v="2"/>
    <x v="0"/>
    <x v="1"/>
    <n v="7948"/>
    <n v="7166"/>
    <n v="480"/>
    <n v="360"/>
    <x v="0"/>
    <x v="0"/>
    <x v="1"/>
  </r>
  <r>
    <s v="LP002699"/>
    <x v="0"/>
    <x v="0"/>
    <x v="2"/>
    <x v="0"/>
    <x v="1"/>
    <n v="17500"/>
    <n v="0"/>
    <n v="400"/>
    <n v="360"/>
    <x v="0"/>
    <x v="0"/>
    <x v="1"/>
  </r>
  <r>
    <s v="LP002705"/>
    <x v="0"/>
    <x v="0"/>
    <x v="1"/>
    <x v="0"/>
    <x v="0"/>
    <n v="3775"/>
    <n v="0"/>
    <n v="110"/>
    <n v="360"/>
    <x v="0"/>
    <x v="2"/>
    <x v="1"/>
  </r>
  <r>
    <s v="LP002706"/>
    <x v="0"/>
    <x v="0"/>
    <x v="0"/>
    <x v="1"/>
    <x v="0"/>
    <n v="5285"/>
    <n v="1430"/>
    <n v="161"/>
    <n v="360"/>
    <x v="1"/>
    <x v="2"/>
    <x v="1"/>
  </r>
  <r>
    <s v="LP002714"/>
    <x v="0"/>
    <x v="1"/>
    <x v="0"/>
    <x v="1"/>
    <x v="0"/>
    <n v="2679"/>
    <n v="1302"/>
    <n v="94"/>
    <n v="360"/>
    <x v="0"/>
    <x v="2"/>
    <x v="1"/>
  </r>
  <r>
    <s v="LP002716"/>
    <x v="0"/>
    <x v="1"/>
    <x v="1"/>
    <x v="1"/>
    <x v="0"/>
    <n v="6783"/>
    <n v="0"/>
    <n v="130"/>
    <n v="360"/>
    <x v="0"/>
    <x v="2"/>
    <x v="1"/>
  </r>
  <r>
    <s v="LP002720"/>
    <x v="0"/>
    <x v="0"/>
    <x v="3"/>
    <x v="0"/>
    <x v="0"/>
    <n v="4281"/>
    <n v="0"/>
    <n v="100"/>
    <n v="360"/>
    <x v="0"/>
    <x v="1"/>
    <x v="1"/>
  </r>
  <r>
    <s v="LP002723"/>
    <x v="0"/>
    <x v="1"/>
    <x v="2"/>
    <x v="0"/>
    <x v="0"/>
    <n v="3588"/>
    <n v="0"/>
    <n v="110"/>
    <n v="360"/>
    <x v="1"/>
    <x v="0"/>
    <x v="0"/>
  </r>
  <r>
    <s v="LP002731"/>
    <x v="1"/>
    <x v="1"/>
    <x v="1"/>
    <x v="1"/>
    <x v="1"/>
    <n v="18165"/>
    <n v="0"/>
    <n v="125"/>
    <n v="360"/>
    <x v="0"/>
    <x v="1"/>
    <x v="1"/>
  </r>
  <r>
    <s v="LP002734"/>
    <x v="0"/>
    <x v="0"/>
    <x v="1"/>
    <x v="0"/>
    <x v="0"/>
    <n v="6133"/>
    <n v="3906"/>
    <n v="324"/>
    <n v="360"/>
    <x v="0"/>
    <x v="1"/>
    <x v="1"/>
  </r>
  <r>
    <s v="LP002738"/>
    <x v="0"/>
    <x v="1"/>
    <x v="2"/>
    <x v="0"/>
    <x v="0"/>
    <n v="3617"/>
    <n v="0"/>
    <n v="107"/>
    <n v="360"/>
    <x v="0"/>
    <x v="2"/>
    <x v="1"/>
  </r>
  <r>
    <s v="LP002739"/>
    <x v="0"/>
    <x v="0"/>
    <x v="1"/>
    <x v="1"/>
    <x v="0"/>
    <n v="2917"/>
    <n v="536"/>
    <n v="66"/>
    <n v="360"/>
    <x v="0"/>
    <x v="0"/>
    <x v="0"/>
  </r>
  <r>
    <s v="LP002740"/>
    <x v="0"/>
    <x v="0"/>
    <x v="3"/>
    <x v="0"/>
    <x v="0"/>
    <n v="6417"/>
    <n v="0"/>
    <n v="157"/>
    <n v="180"/>
    <x v="0"/>
    <x v="0"/>
    <x v="1"/>
  </r>
  <r>
    <s v="LP002741"/>
    <x v="1"/>
    <x v="0"/>
    <x v="0"/>
    <x v="0"/>
    <x v="0"/>
    <n v="4608"/>
    <n v="2845"/>
    <n v="140"/>
    <n v="180"/>
    <x v="0"/>
    <x v="2"/>
    <x v="1"/>
  </r>
  <r>
    <s v="LP002743"/>
    <x v="1"/>
    <x v="1"/>
    <x v="1"/>
    <x v="0"/>
    <x v="0"/>
    <n v="2138"/>
    <n v="0"/>
    <n v="99"/>
    <n v="360"/>
    <x v="1"/>
    <x v="2"/>
    <x v="0"/>
  </r>
  <r>
    <s v="LP002755"/>
    <x v="0"/>
    <x v="0"/>
    <x v="0"/>
    <x v="1"/>
    <x v="0"/>
    <n v="2239"/>
    <n v="2524"/>
    <n v="128"/>
    <n v="360"/>
    <x v="0"/>
    <x v="1"/>
    <x v="1"/>
  </r>
  <r>
    <s v="LP002767"/>
    <x v="0"/>
    <x v="0"/>
    <x v="1"/>
    <x v="0"/>
    <x v="0"/>
    <n v="2768"/>
    <n v="1950"/>
    <n v="155"/>
    <n v="360"/>
    <x v="0"/>
    <x v="0"/>
    <x v="1"/>
  </r>
  <r>
    <s v="LP002768"/>
    <x v="0"/>
    <x v="1"/>
    <x v="1"/>
    <x v="1"/>
    <x v="0"/>
    <n v="3358"/>
    <n v="0"/>
    <n v="80"/>
    <n v="36"/>
    <x v="0"/>
    <x v="2"/>
    <x v="0"/>
  </r>
  <r>
    <s v="LP002772"/>
    <x v="0"/>
    <x v="1"/>
    <x v="1"/>
    <x v="0"/>
    <x v="0"/>
    <n v="2526"/>
    <n v="1783"/>
    <n v="145"/>
    <n v="360"/>
    <x v="0"/>
    <x v="0"/>
    <x v="1"/>
  </r>
  <r>
    <s v="LP002776"/>
    <x v="1"/>
    <x v="1"/>
    <x v="1"/>
    <x v="0"/>
    <x v="0"/>
    <n v="5000"/>
    <n v="0"/>
    <n v="103"/>
    <n v="360"/>
    <x v="1"/>
    <x v="2"/>
    <x v="0"/>
  </r>
  <r>
    <s v="LP002777"/>
    <x v="0"/>
    <x v="0"/>
    <x v="1"/>
    <x v="0"/>
    <x v="0"/>
    <n v="2785"/>
    <n v="2016"/>
    <n v="110"/>
    <n v="360"/>
    <x v="0"/>
    <x v="0"/>
    <x v="1"/>
  </r>
  <r>
    <s v="LP002785"/>
    <x v="0"/>
    <x v="0"/>
    <x v="0"/>
    <x v="0"/>
    <x v="0"/>
    <n v="3333"/>
    <n v="3250"/>
    <n v="158"/>
    <n v="360"/>
    <x v="0"/>
    <x v="1"/>
    <x v="1"/>
  </r>
  <r>
    <s v="LP002788"/>
    <x v="0"/>
    <x v="0"/>
    <x v="1"/>
    <x v="1"/>
    <x v="0"/>
    <n v="2454"/>
    <n v="2333"/>
    <n v="181"/>
    <n v="360"/>
    <x v="1"/>
    <x v="1"/>
    <x v="0"/>
  </r>
  <r>
    <s v="LP002789"/>
    <x v="0"/>
    <x v="0"/>
    <x v="1"/>
    <x v="0"/>
    <x v="0"/>
    <n v="3593"/>
    <n v="4266"/>
    <n v="132"/>
    <n v="180"/>
    <x v="1"/>
    <x v="0"/>
    <x v="0"/>
  </r>
  <r>
    <s v="LP002792"/>
    <x v="0"/>
    <x v="0"/>
    <x v="0"/>
    <x v="0"/>
    <x v="0"/>
    <n v="5468"/>
    <n v="1032"/>
    <n v="26"/>
    <n v="360"/>
    <x v="0"/>
    <x v="2"/>
    <x v="1"/>
  </r>
  <r>
    <s v="LP002795"/>
    <x v="0"/>
    <x v="0"/>
    <x v="3"/>
    <x v="0"/>
    <x v="1"/>
    <n v="10139"/>
    <n v="0"/>
    <n v="260"/>
    <n v="360"/>
    <x v="0"/>
    <x v="2"/>
    <x v="1"/>
  </r>
  <r>
    <s v="LP002798"/>
    <x v="0"/>
    <x v="0"/>
    <x v="1"/>
    <x v="0"/>
    <x v="0"/>
    <n v="3887"/>
    <n v="2669"/>
    <n v="162"/>
    <n v="360"/>
    <x v="0"/>
    <x v="2"/>
    <x v="1"/>
  </r>
  <r>
    <s v="LP002804"/>
    <x v="1"/>
    <x v="0"/>
    <x v="1"/>
    <x v="0"/>
    <x v="0"/>
    <n v="4180"/>
    <n v="2306"/>
    <n v="182"/>
    <n v="360"/>
    <x v="0"/>
    <x v="2"/>
    <x v="1"/>
  </r>
  <r>
    <s v="LP002807"/>
    <x v="0"/>
    <x v="0"/>
    <x v="2"/>
    <x v="1"/>
    <x v="0"/>
    <n v="3675"/>
    <n v="242"/>
    <n v="108"/>
    <n v="360"/>
    <x v="0"/>
    <x v="2"/>
    <x v="1"/>
  </r>
  <r>
    <s v="LP002813"/>
    <x v="1"/>
    <x v="0"/>
    <x v="0"/>
    <x v="0"/>
    <x v="1"/>
    <n v="19484"/>
    <n v="0"/>
    <n v="600"/>
    <n v="360"/>
    <x v="0"/>
    <x v="2"/>
    <x v="1"/>
  </r>
  <r>
    <s v="LP002820"/>
    <x v="0"/>
    <x v="0"/>
    <x v="1"/>
    <x v="0"/>
    <x v="0"/>
    <n v="5923"/>
    <n v="2054"/>
    <n v="211"/>
    <n v="360"/>
    <x v="0"/>
    <x v="0"/>
    <x v="1"/>
  </r>
  <r>
    <s v="LP002821"/>
    <x v="0"/>
    <x v="1"/>
    <x v="1"/>
    <x v="1"/>
    <x v="1"/>
    <n v="5800"/>
    <n v="0"/>
    <n v="132"/>
    <n v="360"/>
    <x v="0"/>
    <x v="2"/>
    <x v="1"/>
  </r>
  <r>
    <s v="LP002832"/>
    <x v="0"/>
    <x v="0"/>
    <x v="2"/>
    <x v="0"/>
    <x v="0"/>
    <n v="8799"/>
    <n v="0"/>
    <n v="258"/>
    <n v="360"/>
    <x v="1"/>
    <x v="1"/>
    <x v="0"/>
  </r>
  <r>
    <s v="LP002836"/>
    <x v="0"/>
    <x v="1"/>
    <x v="1"/>
    <x v="0"/>
    <x v="0"/>
    <n v="3333"/>
    <n v="0"/>
    <n v="70"/>
    <n v="360"/>
    <x v="0"/>
    <x v="1"/>
    <x v="1"/>
  </r>
  <r>
    <s v="LP002837"/>
    <x v="0"/>
    <x v="0"/>
    <x v="3"/>
    <x v="0"/>
    <x v="0"/>
    <n v="3400"/>
    <n v="2500"/>
    <n v="123"/>
    <n v="360"/>
    <x v="1"/>
    <x v="0"/>
    <x v="0"/>
  </r>
  <r>
    <s v="LP002840"/>
    <x v="1"/>
    <x v="1"/>
    <x v="1"/>
    <x v="0"/>
    <x v="0"/>
    <n v="2378"/>
    <n v="0"/>
    <n v="9"/>
    <n v="360"/>
    <x v="0"/>
    <x v="1"/>
    <x v="0"/>
  </r>
  <r>
    <s v="LP002841"/>
    <x v="0"/>
    <x v="0"/>
    <x v="1"/>
    <x v="0"/>
    <x v="0"/>
    <n v="3166"/>
    <n v="2064"/>
    <n v="104"/>
    <n v="360"/>
    <x v="1"/>
    <x v="1"/>
    <x v="0"/>
  </r>
  <r>
    <s v="LP002842"/>
    <x v="0"/>
    <x v="0"/>
    <x v="0"/>
    <x v="0"/>
    <x v="0"/>
    <n v="3417"/>
    <n v="1750"/>
    <n v="186"/>
    <n v="360"/>
    <x v="0"/>
    <x v="1"/>
    <x v="1"/>
  </r>
  <r>
    <s v="LP002855"/>
    <x v="0"/>
    <x v="0"/>
    <x v="2"/>
    <x v="0"/>
    <x v="0"/>
    <n v="16666"/>
    <n v="0"/>
    <n v="275"/>
    <n v="360"/>
    <x v="0"/>
    <x v="1"/>
    <x v="1"/>
  </r>
  <r>
    <s v="LP002862"/>
    <x v="0"/>
    <x v="0"/>
    <x v="2"/>
    <x v="1"/>
    <x v="0"/>
    <n v="6125"/>
    <n v="1625"/>
    <n v="187"/>
    <n v="480"/>
    <x v="0"/>
    <x v="2"/>
    <x v="0"/>
  </r>
  <r>
    <s v="LP002863"/>
    <x v="0"/>
    <x v="0"/>
    <x v="3"/>
    <x v="0"/>
    <x v="0"/>
    <n v="6406"/>
    <n v="0"/>
    <n v="150"/>
    <n v="360"/>
    <x v="0"/>
    <x v="2"/>
    <x v="0"/>
  </r>
  <r>
    <s v="LP002868"/>
    <x v="0"/>
    <x v="0"/>
    <x v="2"/>
    <x v="0"/>
    <x v="0"/>
    <n v="3159"/>
    <n v="461"/>
    <n v="108"/>
    <n v="84"/>
    <x v="0"/>
    <x v="1"/>
    <x v="1"/>
  </r>
  <r>
    <s v="LP002874"/>
    <x v="0"/>
    <x v="1"/>
    <x v="1"/>
    <x v="0"/>
    <x v="0"/>
    <n v="3229"/>
    <n v="2739"/>
    <n v="110"/>
    <n v="360"/>
    <x v="0"/>
    <x v="1"/>
    <x v="1"/>
  </r>
  <r>
    <s v="LP002877"/>
    <x v="0"/>
    <x v="0"/>
    <x v="0"/>
    <x v="0"/>
    <x v="0"/>
    <n v="1782"/>
    <n v="2232"/>
    <n v="107"/>
    <n v="360"/>
    <x v="0"/>
    <x v="0"/>
    <x v="1"/>
  </r>
  <r>
    <s v="LP002892"/>
    <x v="0"/>
    <x v="0"/>
    <x v="2"/>
    <x v="0"/>
    <x v="0"/>
    <n v="6540"/>
    <n v="0"/>
    <n v="205"/>
    <n v="360"/>
    <x v="0"/>
    <x v="2"/>
    <x v="1"/>
  </r>
  <r>
    <s v="LP002893"/>
    <x v="0"/>
    <x v="1"/>
    <x v="1"/>
    <x v="0"/>
    <x v="0"/>
    <n v="1836"/>
    <n v="33837"/>
    <n v="90"/>
    <n v="360"/>
    <x v="0"/>
    <x v="1"/>
    <x v="0"/>
  </r>
  <r>
    <s v="LP002894"/>
    <x v="1"/>
    <x v="0"/>
    <x v="1"/>
    <x v="0"/>
    <x v="0"/>
    <n v="3166"/>
    <n v="0"/>
    <n v="36"/>
    <n v="360"/>
    <x v="0"/>
    <x v="2"/>
    <x v="1"/>
  </r>
  <r>
    <s v="LP002911"/>
    <x v="0"/>
    <x v="0"/>
    <x v="0"/>
    <x v="0"/>
    <x v="0"/>
    <n v="2787"/>
    <n v="1917"/>
    <n v="146"/>
    <n v="360"/>
    <x v="1"/>
    <x v="0"/>
    <x v="0"/>
  </r>
  <r>
    <s v="LP002912"/>
    <x v="0"/>
    <x v="0"/>
    <x v="0"/>
    <x v="0"/>
    <x v="0"/>
    <n v="4283"/>
    <n v="3000"/>
    <n v="172"/>
    <n v="84"/>
    <x v="0"/>
    <x v="0"/>
    <x v="0"/>
  </r>
  <r>
    <s v="LP002916"/>
    <x v="0"/>
    <x v="0"/>
    <x v="1"/>
    <x v="0"/>
    <x v="0"/>
    <n v="2297"/>
    <n v="1522"/>
    <n v="104"/>
    <n v="360"/>
    <x v="0"/>
    <x v="1"/>
    <x v="1"/>
  </r>
  <r>
    <s v="LP002917"/>
    <x v="1"/>
    <x v="1"/>
    <x v="1"/>
    <x v="1"/>
    <x v="0"/>
    <n v="2165"/>
    <n v="0"/>
    <n v="70"/>
    <n v="360"/>
    <x v="0"/>
    <x v="2"/>
    <x v="1"/>
  </r>
  <r>
    <s v="LP002926"/>
    <x v="0"/>
    <x v="0"/>
    <x v="2"/>
    <x v="0"/>
    <x v="1"/>
    <n v="2726"/>
    <n v="0"/>
    <n v="106"/>
    <n v="360"/>
    <x v="1"/>
    <x v="2"/>
    <x v="0"/>
  </r>
  <r>
    <s v="LP002928"/>
    <x v="0"/>
    <x v="0"/>
    <x v="1"/>
    <x v="0"/>
    <x v="0"/>
    <n v="3000"/>
    <n v="3416"/>
    <n v="56"/>
    <n v="180"/>
    <x v="0"/>
    <x v="2"/>
    <x v="1"/>
  </r>
  <r>
    <s v="LP002931"/>
    <x v="0"/>
    <x v="0"/>
    <x v="2"/>
    <x v="0"/>
    <x v="1"/>
    <n v="6000"/>
    <n v="0"/>
    <n v="205"/>
    <n v="240"/>
    <x v="0"/>
    <x v="2"/>
    <x v="0"/>
  </r>
  <r>
    <s v="LP002936"/>
    <x v="0"/>
    <x v="0"/>
    <x v="1"/>
    <x v="0"/>
    <x v="0"/>
    <n v="3859"/>
    <n v="3300"/>
    <n v="142"/>
    <n v="180"/>
    <x v="0"/>
    <x v="0"/>
    <x v="1"/>
  </r>
  <r>
    <s v="LP002938"/>
    <x v="0"/>
    <x v="0"/>
    <x v="1"/>
    <x v="0"/>
    <x v="1"/>
    <n v="16120"/>
    <n v="0"/>
    <n v="260"/>
    <n v="360"/>
    <x v="0"/>
    <x v="1"/>
    <x v="1"/>
  </r>
  <r>
    <s v="LP002940"/>
    <x v="0"/>
    <x v="1"/>
    <x v="1"/>
    <x v="1"/>
    <x v="0"/>
    <n v="3833"/>
    <n v="0"/>
    <n v="110"/>
    <n v="360"/>
    <x v="0"/>
    <x v="0"/>
    <x v="1"/>
  </r>
  <r>
    <s v="LP002941"/>
    <x v="0"/>
    <x v="0"/>
    <x v="2"/>
    <x v="1"/>
    <x v="1"/>
    <n v="6383"/>
    <n v="1000"/>
    <n v="187"/>
    <n v="360"/>
    <x v="0"/>
    <x v="0"/>
    <x v="0"/>
  </r>
  <r>
    <s v="LP002945"/>
    <x v="0"/>
    <x v="0"/>
    <x v="1"/>
    <x v="0"/>
    <x v="1"/>
    <n v="9963"/>
    <n v="0"/>
    <n v="180"/>
    <n v="360"/>
    <x v="0"/>
    <x v="0"/>
    <x v="1"/>
  </r>
  <r>
    <s v="LP002948"/>
    <x v="0"/>
    <x v="0"/>
    <x v="2"/>
    <x v="0"/>
    <x v="0"/>
    <n v="5780"/>
    <n v="0"/>
    <n v="192"/>
    <n v="360"/>
    <x v="0"/>
    <x v="1"/>
    <x v="1"/>
  </r>
  <r>
    <s v="LP002953"/>
    <x v="0"/>
    <x v="0"/>
    <x v="3"/>
    <x v="0"/>
    <x v="0"/>
    <n v="5703"/>
    <n v="0"/>
    <n v="128"/>
    <n v="360"/>
    <x v="0"/>
    <x v="1"/>
    <x v="1"/>
  </r>
  <r>
    <s v="LP002958"/>
    <x v="0"/>
    <x v="1"/>
    <x v="1"/>
    <x v="0"/>
    <x v="0"/>
    <n v="3676"/>
    <n v="4301"/>
    <n v="172"/>
    <n v="360"/>
    <x v="0"/>
    <x v="0"/>
    <x v="1"/>
  </r>
  <r>
    <s v="LP002959"/>
    <x v="1"/>
    <x v="0"/>
    <x v="0"/>
    <x v="0"/>
    <x v="0"/>
    <n v="12000"/>
    <n v="0"/>
    <n v="496"/>
    <n v="360"/>
    <x v="0"/>
    <x v="2"/>
    <x v="1"/>
  </r>
  <r>
    <s v="LP002961"/>
    <x v="0"/>
    <x v="0"/>
    <x v="0"/>
    <x v="0"/>
    <x v="0"/>
    <n v="3400"/>
    <n v="2500"/>
    <n v="173"/>
    <n v="360"/>
    <x v="0"/>
    <x v="2"/>
    <x v="1"/>
  </r>
  <r>
    <s v="LP002964"/>
    <x v="0"/>
    <x v="0"/>
    <x v="2"/>
    <x v="1"/>
    <x v="0"/>
    <n v="3987"/>
    <n v="1411"/>
    <n v="157"/>
    <n v="360"/>
    <x v="0"/>
    <x v="0"/>
    <x v="1"/>
  </r>
  <r>
    <s v="LP002974"/>
    <x v="0"/>
    <x v="0"/>
    <x v="1"/>
    <x v="0"/>
    <x v="0"/>
    <n v="3232"/>
    <n v="1950"/>
    <n v="108"/>
    <n v="360"/>
    <x v="0"/>
    <x v="0"/>
    <x v="1"/>
  </r>
  <r>
    <s v="LP002978"/>
    <x v="1"/>
    <x v="1"/>
    <x v="1"/>
    <x v="0"/>
    <x v="0"/>
    <n v="2900"/>
    <n v="0"/>
    <n v="71"/>
    <n v="360"/>
    <x v="0"/>
    <x v="0"/>
    <x v="1"/>
  </r>
  <r>
    <s v="LP002979"/>
    <x v="0"/>
    <x v="0"/>
    <x v="3"/>
    <x v="0"/>
    <x v="0"/>
    <n v="4106"/>
    <n v="0"/>
    <n v="40"/>
    <n v="180"/>
    <x v="0"/>
    <x v="0"/>
    <x v="1"/>
  </r>
  <r>
    <s v="LP002983"/>
    <x v="0"/>
    <x v="0"/>
    <x v="0"/>
    <x v="0"/>
    <x v="0"/>
    <n v="8072"/>
    <n v="240"/>
    <n v="253"/>
    <n v="360"/>
    <x v="0"/>
    <x v="1"/>
    <x v="1"/>
  </r>
  <r>
    <s v="LP002984"/>
    <x v="0"/>
    <x v="0"/>
    <x v="2"/>
    <x v="0"/>
    <x v="0"/>
    <n v="7583"/>
    <n v="0"/>
    <n v="187"/>
    <n v="360"/>
    <x v="0"/>
    <x v="1"/>
    <x v="1"/>
  </r>
  <r>
    <s v="LP002990"/>
    <x v="1"/>
    <x v="1"/>
    <x v="1"/>
    <x v="0"/>
    <x v="1"/>
    <n v="4583"/>
    <n v="0"/>
    <n v="133"/>
    <n v="360"/>
    <x v="1"/>
    <x v="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0">
  <r>
    <s v="LP001003"/>
    <s v="Male"/>
    <s v="Yes"/>
    <n v="1"/>
    <x v="0"/>
    <s v="No"/>
    <n v="4583"/>
    <n v="1508"/>
    <n v="128"/>
    <n v="360"/>
    <x v="0"/>
    <x v="0"/>
    <x v="0"/>
  </r>
  <r>
    <s v="LP001005"/>
    <s v="Male"/>
    <s v="Yes"/>
    <n v="0"/>
    <x v="0"/>
    <s v="Yes"/>
    <n v="3000"/>
    <n v="0"/>
    <n v="66"/>
    <n v="360"/>
    <x v="0"/>
    <x v="1"/>
    <x v="1"/>
  </r>
  <r>
    <s v="LP001006"/>
    <s v="Male"/>
    <s v="Yes"/>
    <n v="0"/>
    <x v="1"/>
    <s v="No"/>
    <n v="2583"/>
    <n v="2358"/>
    <n v="120"/>
    <n v="360"/>
    <x v="0"/>
    <x v="1"/>
    <x v="1"/>
  </r>
  <r>
    <s v="LP001008"/>
    <s v="Male"/>
    <s v="No"/>
    <n v="0"/>
    <x v="0"/>
    <s v="No"/>
    <n v="6000"/>
    <n v="0"/>
    <n v="141"/>
    <n v="360"/>
    <x v="0"/>
    <x v="1"/>
    <x v="1"/>
  </r>
  <r>
    <s v="LP001011"/>
    <s v="Male"/>
    <s v="Yes"/>
    <n v="2"/>
    <x v="0"/>
    <s v="Yes"/>
    <n v="5417"/>
    <n v="4196"/>
    <n v="267"/>
    <n v="360"/>
    <x v="0"/>
    <x v="1"/>
    <x v="1"/>
  </r>
  <r>
    <s v="LP001013"/>
    <s v="Male"/>
    <s v="Yes"/>
    <n v="0"/>
    <x v="1"/>
    <s v="No"/>
    <n v="2333"/>
    <n v="1516"/>
    <n v="95"/>
    <n v="360"/>
    <x v="0"/>
    <x v="1"/>
    <x v="1"/>
  </r>
  <r>
    <s v="LP001014"/>
    <s v="Male"/>
    <s v="Yes"/>
    <n v="3"/>
    <x v="0"/>
    <s v="No"/>
    <n v="3036"/>
    <n v="2504"/>
    <n v="158"/>
    <n v="360"/>
    <x v="1"/>
    <x v="2"/>
    <x v="0"/>
  </r>
  <r>
    <s v="LP001018"/>
    <s v="Male"/>
    <s v="Yes"/>
    <n v="2"/>
    <x v="0"/>
    <s v="No"/>
    <n v="4006"/>
    <n v="1526"/>
    <n v="168"/>
    <n v="360"/>
    <x v="0"/>
    <x v="1"/>
    <x v="1"/>
  </r>
  <r>
    <s v="LP001020"/>
    <s v="Male"/>
    <s v="Yes"/>
    <n v="1"/>
    <x v="0"/>
    <s v="No"/>
    <n v="12841"/>
    <n v="10968"/>
    <n v="349"/>
    <n v="360"/>
    <x v="0"/>
    <x v="2"/>
    <x v="0"/>
  </r>
  <r>
    <s v="LP001024"/>
    <s v="Male"/>
    <s v="Yes"/>
    <n v="2"/>
    <x v="0"/>
    <s v="No"/>
    <n v="3200"/>
    <n v="700"/>
    <n v="70"/>
    <n v="360"/>
    <x v="0"/>
    <x v="1"/>
    <x v="1"/>
  </r>
  <r>
    <s v="LP001028"/>
    <s v="Male"/>
    <s v="Yes"/>
    <n v="2"/>
    <x v="0"/>
    <s v="No"/>
    <n v="3073"/>
    <n v="8106"/>
    <n v="200"/>
    <n v="360"/>
    <x v="0"/>
    <x v="1"/>
    <x v="1"/>
  </r>
  <r>
    <s v="LP001029"/>
    <s v="Male"/>
    <s v="No"/>
    <n v="0"/>
    <x v="0"/>
    <s v="No"/>
    <n v="1853"/>
    <n v="2840"/>
    <n v="114"/>
    <n v="360"/>
    <x v="0"/>
    <x v="0"/>
    <x v="0"/>
  </r>
  <r>
    <s v="LP001030"/>
    <s v="Male"/>
    <s v="Yes"/>
    <n v="2"/>
    <x v="0"/>
    <s v="No"/>
    <n v="1299"/>
    <n v="1086"/>
    <n v="17"/>
    <n v="120"/>
    <x v="0"/>
    <x v="1"/>
    <x v="1"/>
  </r>
  <r>
    <s v="LP001032"/>
    <s v="Male"/>
    <s v="No"/>
    <n v="0"/>
    <x v="0"/>
    <s v="No"/>
    <n v="4950"/>
    <n v="0"/>
    <n v="125"/>
    <n v="360"/>
    <x v="0"/>
    <x v="1"/>
    <x v="1"/>
  </r>
  <r>
    <s v="LP001036"/>
    <s v="Female"/>
    <s v="No"/>
    <n v="0"/>
    <x v="0"/>
    <s v="No"/>
    <n v="3510"/>
    <n v="0"/>
    <n v="76"/>
    <n v="360"/>
    <x v="1"/>
    <x v="1"/>
    <x v="0"/>
  </r>
  <r>
    <s v="LP001038"/>
    <s v="Male"/>
    <s v="Yes"/>
    <n v="0"/>
    <x v="1"/>
    <s v="No"/>
    <n v="4887"/>
    <n v="0"/>
    <n v="133"/>
    <n v="360"/>
    <x v="0"/>
    <x v="0"/>
    <x v="0"/>
  </r>
  <r>
    <s v="LP001043"/>
    <s v="Male"/>
    <s v="Yes"/>
    <n v="0"/>
    <x v="1"/>
    <s v="No"/>
    <n v="7660"/>
    <n v="0"/>
    <n v="104"/>
    <n v="360"/>
    <x v="1"/>
    <x v="1"/>
    <x v="0"/>
  </r>
  <r>
    <s v="LP001046"/>
    <s v="Male"/>
    <s v="Yes"/>
    <n v="1"/>
    <x v="0"/>
    <s v="No"/>
    <n v="5955"/>
    <n v="5625"/>
    <n v="315"/>
    <n v="360"/>
    <x v="0"/>
    <x v="1"/>
    <x v="1"/>
  </r>
  <r>
    <s v="LP001047"/>
    <s v="Male"/>
    <s v="Yes"/>
    <n v="0"/>
    <x v="1"/>
    <s v="No"/>
    <n v="2600"/>
    <n v="1911"/>
    <n v="116"/>
    <n v="360"/>
    <x v="1"/>
    <x v="2"/>
    <x v="0"/>
  </r>
  <r>
    <s v="LP001066"/>
    <s v="Male"/>
    <s v="Yes"/>
    <n v="0"/>
    <x v="0"/>
    <s v="Yes"/>
    <n v="9560"/>
    <n v="0"/>
    <n v="191"/>
    <n v="360"/>
    <x v="0"/>
    <x v="2"/>
    <x v="1"/>
  </r>
  <r>
    <s v="LP001068"/>
    <s v="Male"/>
    <s v="Yes"/>
    <n v="0"/>
    <x v="0"/>
    <s v="No"/>
    <n v="2799"/>
    <n v="2253"/>
    <n v="122"/>
    <n v="360"/>
    <x v="0"/>
    <x v="2"/>
    <x v="1"/>
  </r>
  <r>
    <s v="LP001073"/>
    <s v="Male"/>
    <s v="Yes"/>
    <n v="2"/>
    <x v="1"/>
    <s v="No"/>
    <n v="4226"/>
    <n v="1040"/>
    <n v="110"/>
    <n v="360"/>
    <x v="0"/>
    <x v="1"/>
    <x v="1"/>
  </r>
  <r>
    <s v="LP001086"/>
    <s v="Male"/>
    <s v="No"/>
    <n v="0"/>
    <x v="1"/>
    <s v="No"/>
    <n v="1442"/>
    <n v="0"/>
    <n v="35"/>
    <n v="360"/>
    <x v="0"/>
    <x v="1"/>
    <x v="0"/>
  </r>
  <r>
    <s v="LP001095"/>
    <s v="Male"/>
    <s v="No"/>
    <n v="0"/>
    <x v="0"/>
    <s v="No"/>
    <n v="3167"/>
    <n v="0"/>
    <n v="74"/>
    <n v="360"/>
    <x v="0"/>
    <x v="1"/>
    <x v="0"/>
  </r>
  <r>
    <s v="LP001097"/>
    <s v="Male"/>
    <s v="No"/>
    <n v="1"/>
    <x v="0"/>
    <s v="Yes"/>
    <n v="4692"/>
    <n v="0"/>
    <n v="106"/>
    <n v="360"/>
    <x v="0"/>
    <x v="0"/>
    <x v="0"/>
  </r>
  <r>
    <s v="LP001098"/>
    <s v="Male"/>
    <s v="Yes"/>
    <n v="0"/>
    <x v="0"/>
    <s v="No"/>
    <n v="3500"/>
    <n v="1667"/>
    <n v="114"/>
    <n v="360"/>
    <x v="0"/>
    <x v="2"/>
    <x v="1"/>
  </r>
  <r>
    <s v="LP001100"/>
    <s v="Male"/>
    <s v="No"/>
    <n v="3"/>
    <x v="0"/>
    <s v="No"/>
    <n v="12500"/>
    <n v="3000"/>
    <n v="320"/>
    <n v="360"/>
    <x v="0"/>
    <x v="0"/>
    <x v="0"/>
  </r>
  <r>
    <s v="LP001112"/>
    <s v="Female"/>
    <s v="Yes"/>
    <n v="0"/>
    <x v="0"/>
    <s v="No"/>
    <n v="3667"/>
    <n v="1459"/>
    <n v="144"/>
    <n v="360"/>
    <x v="0"/>
    <x v="2"/>
    <x v="1"/>
  </r>
  <r>
    <s v="LP001114"/>
    <s v="Male"/>
    <s v="No"/>
    <n v="0"/>
    <x v="0"/>
    <s v="No"/>
    <n v="4166"/>
    <n v="7210"/>
    <n v="184"/>
    <n v="360"/>
    <x v="0"/>
    <x v="1"/>
    <x v="1"/>
  </r>
  <r>
    <s v="LP001116"/>
    <s v="Male"/>
    <s v="No"/>
    <n v="0"/>
    <x v="1"/>
    <s v="No"/>
    <n v="3748"/>
    <n v="1668"/>
    <n v="110"/>
    <n v="360"/>
    <x v="0"/>
    <x v="2"/>
    <x v="1"/>
  </r>
  <r>
    <s v="LP001119"/>
    <s v="Male"/>
    <s v="No"/>
    <n v="0"/>
    <x v="0"/>
    <s v="No"/>
    <n v="3600"/>
    <n v="0"/>
    <n v="80"/>
    <n v="360"/>
    <x v="0"/>
    <x v="1"/>
    <x v="0"/>
  </r>
  <r>
    <s v="LP001120"/>
    <s v="Male"/>
    <s v="No"/>
    <n v="0"/>
    <x v="0"/>
    <s v="No"/>
    <n v="1800"/>
    <n v="1213"/>
    <n v="47"/>
    <n v="360"/>
    <x v="0"/>
    <x v="1"/>
    <x v="1"/>
  </r>
  <r>
    <s v="LP001131"/>
    <s v="Male"/>
    <s v="Yes"/>
    <n v="0"/>
    <x v="0"/>
    <s v="No"/>
    <n v="3941"/>
    <n v="2336"/>
    <n v="134"/>
    <n v="360"/>
    <x v="0"/>
    <x v="2"/>
    <x v="1"/>
  </r>
  <r>
    <s v="LP001138"/>
    <s v="Male"/>
    <s v="Yes"/>
    <n v="1"/>
    <x v="0"/>
    <s v="No"/>
    <n v="5649"/>
    <n v="0"/>
    <n v="44"/>
    <n v="360"/>
    <x v="0"/>
    <x v="1"/>
    <x v="1"/>
  </r>
  <r>
    <s v="LP001144"/>
    <s v="Male"/>
    <s v="Yes"/>
    <n v="0"/>
    <x v="0"/>
    <s v="No"/>
    <n v="5821"/>
    <n v="0"/>
    <n v="144"/>
    <n v="360"/>
    <x v="0"/>
    <x v="1"/>
    <x v="1"/>
  </r>
  <r>
    <s v="LP001146"/>
    <s v="Female"/>
    <s v="Yes"/>
    <n v="0"/>
    <x v="0"/>
    <s v="No"/>
    <n v="2645"/>
    <n v="3440"/>
    <n v="120"/>
    <n v="360"/>
    <x v="1"/>
    <x v="1"/>
    <x v="0"/>
  </r>
  <r>
    <s v="LP001151"/>
    <s v="Female"/>
    <s v="No"/>
    <n v="0"/>
    <x v="0"/>
    <s v="No"/>
    <n v="4000"/>
    <n v="2275"/>
    <n v="144"/>
    <n v="360"/>
    <x v="0"/>
    <x v="2"/>
    <x v="1"/>
  </r>
  <r>
    <s v="LP001155"/>
    <s v="Female"/>
    <s v="Yes"/>
    <n v="0"/>
    <x v="1"/>
    <s v="No"/>
    <n v="1928"/>
    <n v="1644"/>
    <n v="100"/>
    <n v="360"/>
    <x v="0"/>
    <x v="2"/>
    <x v="1"/>
  </r>
  <r>
    <s v="LP001157"/>
    <s v="Female"/>
    <s v="No"/>
    <n v="0"/>
    <x v="0"/>
    <s v="No"/>
    <n v="3086"/>
    <n v="0"/>
    <n v="120"/>
    <n v="360"/>
    <x v="0"/>
    <x v="2"/>
    <x v="1"/>
  </r>
  <r>
    <s v="LP001164"/>
    <s v="Female"/>
    <s v="No"/>
    <n v="0"/>
    <x v="0"/>
    <s v="No"/>
    <n v="4230"/>
    <n v="0"/>
    <n v="112"/>
    <n v="360"/>
    <x v="0"/>
    <x v="2"/>
    <x v="0"/>
  </r>
  <r>
    <s v="LP001179"/>
    <s v="Male"/>
    <s v="Yes"/>
    <n v="2"/>
    <x v="0"/>
    <s v="No"/>
    <n v="4616"/>
    <n v="0"/>
    <n v="134"/>
    <n v="360"/>
    <x v="0"/>
    <x v="1"/>
    <x v="0"/>
  </r>
  <r>
    <s v="LP001186"/>
    <s v="Female"/>
    <s v="Yes"/>
    <n v="1"/>
    <x v="0"/>
    <s v="Yes"/>
    <n v="11500"/>
    <n v="0"/>
    <n v="286"/>
    <n v="360"/>
    <x v="1"/>
    <x v="1"/>
    <x v="0"/>
  </r>
  <r>
    <s v="LP001194"/>
    <s v="Male"/>
    <s v="Yes"/>
    <n v="2"/>
    <x v="0"/>
    <s v="No"/>
    <n v="2708"/>
    <n v="1167"/>
    <n v="97"/>
    <n v="360"/>
    <x v="0"/>
    <x v="2"/>
    <x v="1"/>
  </r>
  <r>
    <s v="LP001195"/>
    <s v="Male"/>
    <s v="Yes"/>
    <n v="0"/>
    <x v="0"/>
    <s v="No"/>
    <n v="2132"/>
    <n v="1591"/>
    <n v="96"/>
    <n v="360"/>
    <x v="0"/>
    <x v="2"/>
    <x v="1"/>
  </r>
  <r>
    <s v="LP001197"/>
    <s v="Male"/>
    <s v="Yes"/>
    <n v="0"/>
    <x v="0"/>
    <s v="No"/>
    <n v="3366"/>
    <n v="2200"/>
    <n v="135"/>
    <n v="360"/>
    <x v="0"/>
    <x v="0"/>
    <x v="0"/>
  </r>
  <r>
    <s v="LP001198"/>
    <s v="Male"/>
    <s v="Yes"/>
    <n v="1"/>
    <x v="0"/>
    <s v="No"/>
    <n v="8080"/>
    <n v="2250"/>
    <n v="180"/>
    <n v="360"/>
    <x v="0"/>
    <x v="1"/>
    <x v="1"/>
  </r>
  <r>
    <s v="LP001199"/>
    <s v="Male"/>
    <s v="Yes"/>
    <n v="2"/>
    <x v="1"/>
    <s v="No"/>
    <n v="3357"/>
    <n v="2859"/>
    <n v="144"/>
    <n v="360"/>
    <x v="0"/>
    <x v="1"/>
    <x v="1"/>
  </r>
  <r>
    <s v="LP001205"/>
    <s v="Male"/>
    <s v="Yes"/>
    <n v="0"/>
    <x v="0"/>
    <s v="No"/>
    <n v="2500"/>
    <n v="3796"/>
    <n v="120"/>
    <n v="360"/>
    <x v="0"/>
    <x v="1"/>
    <x v="1"/>
  </r>
  <r>
    <s v="LP001206"/>
    <s v="Male"/>
    <s v="Yes"/>
    <n v="3"/>
    <x v="0"/>
    <s v="No"/>
    <n v="3029"/>
    <n v="0"/>
    <n v="99"/>
    <n v="360"/>
    <x v="0"/>
    <x v="1"/>
    <x v="1"/>
  </r>
  <r>
    <s v="LP001207"/>
    <s v="Male"/>
    <s v="Yes"/>
    <n v="0"/>
    <x v="1"/>
    <s v="Yes"/>
    <n v="2609"/>
    <n v="3449"/>
    <n v="165"/>
    <n v="180"/>
    <x v="1"/>
    <x v="0"/>
    <x v="0"/>
  </r>
  <r>
    <s v="LP001222"/>
    <s v="Female"/>
    <s v="No"/>
    <n v="0"/>
    <x v="0"/>
    <s v="No"/>
    <n v="4166"/>
    <n v="0"/>
    <n v="116"/>
    <n v="360"/>
    <x v="1"/>
    <x v="2"/>
    <x v="0"/>
  </r>
  <r>
    <s v="LP001225"/>
    <s v="Male"/>
    <s v="Yes"/>
    <n v="0"/>
    <x v="0"/>
    <s v="No"/>
    <n v="5726"/>
    <n v="4595"/>
    <n v="258"/>
    <n v="360"/>
    <x v="0"/>
    <x v="2"/>
    <x v="0"/>
  </r>
  <r>
    <s v="LP001228"/>
    <s v="Male"/>
    <s v="No"/>
    <n v="0"/>
    <x v="1"/>
    <s v="No"/>
    <n v="3200"/>
    <n v="2254"/>
    <n v="126"/>
    <n v="180"/>
    <x v="1"/>
    <x v="1"/>
    <x v="0"/>
  </r>
  <r>
    <s v="LP001233"/>
    <s v="Male"/>
    <s v="Yes"/>
    <n v="1"/>
    <x v="0"/>
    <s v="No"/>
    <n v="10750"/>
    <n v="0"/>
    <n v="312"/>
    <n v="360"/>
    <x v="0"/>
    <x v="1"/>
    <x v="1"/>
  </r>
  <r>
    <s v="LP001238"/>
    <s v="Male"/>
    <s v="Yes"/>
    <n v="3"/>
    <x v="1"/>
    <s v="Yes"/>
    <n v="7100"/>
    <n v="0"/>
    <n v="125"/>
    <n v="60"/>
    <x v="0"/>
    <x v="1"/>
    <x v="1"/>
  </r>
  <r>
    <s v="LP001241"/>
    <s v="Female"/>
    <s v="No"/>
    <n v="0"/>
    <x v="0"/>
    <s v="No"/>
    <n v="4300"/>
    <n v="0"/>
    <n v="136"/>
    <n v="360"/>
    <x v="1"/>
    <x v="2"/>
    <x v="0"/>
  </r>
  <r>
    <s v="LP001243"/>
    <s v="Male"/>
    <s v="Yes"/>
    <n v="0"/>
    <x v="0"/>
    <s v="No"/>
    <n v="3208"/>
    <n v="3066"/>
    <n v="172"/>
    <n v="360"/>
    <x v="0"/>
    <x v="1"/>
    <x v="1"/>
  </r>
  <r>
    <s v="LP001245"/>
    <s v="Male"/>
    <s v="Yes"/>
    <n v="2"/>
    <x v="1"/>
    <s v="Yes"/>
    <n v="1875"/>
    <n v="1875"/>
    <n v="97"/>
    <n v="360"/>
    <x v="0"/>
    <x v="2"/>
    <x v="1"/>
  </r>
  <r>
    <s v="LP001248"/>
    <s v="Male"/>
    <s v="No"/>
    <n v="0"/>
    <x v="0"/>
    <s v="No"/>
    <n v="3500"/>
    <n v="0"/>
    <n v="81"/>
    <n v="300"/>
    <x v="0"/>
    <x v="2"/>
    <x v="1"/>
  </r>
  <r>
    <s v="LP001253"/>
    <s v="Male"/>
    <s v="Yes"/>
    <n v="3"/>
    <x v="0"/>
    <s v="Yes"/>
    <n v="5266"/>
    <n v="1774"/>
    <n v="187"/>
    <n v="360"/>
    <x v="0"/>
    <x v="2"/>
    <x v="1"/>
  </r>
  <r>
    <s v="LP001255"/>
    <s v="Male"/>
    <s v="No"/>
    <n v="0"/>
    <x v="0"/>
    <s v="No"/>
    <n v="3750"/>
    <n v="0"/>
    <n v="113"/>
    <n v="480"/>
    <x v="0"/>
    <x v="1"/>
    <x v="0"/>
  </r>
  <r>
    <s v="LP001256"/>
    <s v="Male"/>
    <s v="No"/>
    <n v="0"/>
    <x v="0"/>
    <s v="No"/>
    <n v="3750"/>
    <n v="4750"/>
    <n v="176"/>
    <n v="360"/>
    <x v="0"/>
    <x v="1"/>
    <x v="0"/>
  </r>
  <r>
    <s v="LP001259"/>
    <s v="Male"/>
    <s v="Yes"/>
    <n v="1"/>
    <x v="0"/>
    <s v="Yes"/>
    <n v="1000"/>
    <n v="3022"/>
    <n v="110"/>
    <n v="360"/>
    <x v="0"/>
    <x v="1"/>
    <x v="0"/>
  </r>
  <r>
    <s v="LP001263"/>
    <s v="Male"/>
    <s v="Yes"/>
    <n v="3"/>
    <x v="0"/>
    <s v="No"/>
    <n v="3167"/>
    <n v="4000"/>
    <n v="180"/>
    <n v="300"/>
    <x v="1"/>
    <x v="2"/>
    <x v="0"/>
  </r>
  <r>
    <s v="LP001265"/>
    <s v="Female"/>
    <s v="No"/>
    <n v="0"/>
    <x v="0"/>
    <s v="No"/>
    <n v="3846"/>
    <n v="0"/>
    <n v="111"/>
    <n v="360"/>
    <x v="0"/>
    <x v="2"/>
    <x v="1"/>
  </r>
  <r>
    <s v="LP001267"/>
    <s v="Female"/>
    <s v="Yes"/>
    <n v="2"/>
    <x v="0"/>
    <s v="No"/>
    <n v="1378"/>
    <n v="1881"/>
    <n v="167"/>
    <n v="360"/>
    <x v="0"/>
    <x v="1"/>
    <x v="0"/>
  </r>
  <r>
    <s v="LP001275"/>
    <s v="Male"/>
    <s v="Yes"/>
    <n v="1"/>
    <x v="0"/>
    <s v="No"/>
    <n v="3988"/>
    <n v="0"/>
    <n v="50"/>
    <n v="240"/>
    <x v="0"/>
    <x v="1"/>
    <x v="1"/>
  </r>
  <r>
    <s v="LP001279"/>
    <s v="Male"/>
    <s v="No"/>
    <n v="0"/>
    <x v="0"/>
    <s v="No"/>
    <n v="2366"/>
    <n v="2531"/>
    <n v="136"/>
    <n v="360"/>
    <x v="0"/>
    <x v="2"/>
    <x v="1"/>
  </r>
  <r>
    <s v="LP001282"/>
    <s v="Male"/>
    <s v="Yes"/>
    <n v="0"/>
    <x v="0"/>
    <s v="No"/>
    <n v="2500"/>
    <n v="2118"/>
    <n v="104"/>
    <n v="360"/>
    <x v="0"/>
    <x v="2"/>
    <x v="1"/>
  </r>
  <r>
    <s v="LP001289"/>
    <s v="Male"/>
    <s v="No"/>
    <n v="0"/>
    <x v="0"/>
    <s v="No"/>
    <n v="8566"/>
    <n v="0"/>
    <n v="210"/>
    <n v="360"/>
    <x v="0"/>
    <x v="1"/>
    <x v="1"/>
  </r>
  <r>
    <s v="LP001310"/>
    <s v="Male"/>
    <s v="Yes"/>
    <n v="0"/>
    <x v="0"/>
    <s v="No"/>
    <n v="5695"/>
    <n v="4167"/>
    <n v="175"/>
    <n v="360"/>
    <x v="0"/>
    <x v="2"/>
    <x v="1"/>
  </r>
  <r>
    <s v="LP001316"/>
    <s v="Male"/>
    <s v="Yes"/>
    <n v="0"/>
    <x v="0"/>
    <s v="No"/>
    <n v="2958"/>
    <n v="2900"/>
    <n v="131"/>
    <n v="360"/>
    <x v="0"/>
    <x v="2"/>
    <x v="1"/>
  </r>
  <r>
    <s v="LP001318"/>
    <s v="Male"/>
    <s v="Yes"/>
    <n v="2"/>
    <x v="0"/>
    <s v="No"/>
    <n v="6250"/>
    <n v="5654"/>
    <n v="188"/>
    <n v="180"/>
    <x v="0"/>
    <x v="2"/>
    <x v="1"/>
  </r>
  <r>
    <s v="LP001319"/>
    <s v="Male"/>
    <s v="Yes"/>
    <n v="2"/>
    <x v="1"/>
    <s v="No"/>
    <n v="3273"/>
    <n v="1820"/>
    <n v="81"/>
    <n v="360"/>
    <x v="0"/>
    <x v="1"/>
    <x v="1"/>
  </r>
  <r>
    <s v="LP001322"/>
    <s v="Male"/>
    <s v="No"/>
    <n v="0"/>
    <x v="0"/>
    <s v="No"/>
    <n v="4133"/>
    <n v="0"/>
    <n v="122"/>
    <n v="360"/>
    <x v="0"/>
    <x v="2"/>
    <x v="1"/>
  </r>
  <r>
    <s v="LP001325"/>
    <s v="Male"/>
    <s v="No"/>
    <n v="0"/>
    <x v="1"/>
    <s v="No"/>
    <n v="3620"/>
    <n v="0"/>
    <n v="25"/>
    <n v="120"/>
    <x v="0"/>
    <x v="2"/>
    <x v="1"/>
  </r>
  <r>
    <s v="LP001327"/>
    <s v="Female"/>
    <s v="Yes"/>
    <n v="0"/>
    <x v="0"/>
    <s v="No"/>
    <n v="2484"/>
    <n v="2302"/>
    <n v="137"/>
    <n v="360"/>
    <x v="0"/>
    <x v="2"/>
    <x v="1"/>
  </r>
  <r>
    <s v="LP001333"/>
    <s v="Male"/>
    <s v="Yes"/>
    <n v="0"/>
    <x v="0"/>
    <s v="No"/>
    <n v="1977"/>
    <n v="997"/>
    <n v="50"/>
    <n v="360"/>
    <x v="0"/>
    <x v="2"/>
    <x v="1"/>
  </r>
  <r>
    <s v="LP001334"/>
    <s v="Male"/>
    <s v="Yes"/>
    <n v="0"/>
    <x v="1"/>
    <s v="No"/>
    <n v="4188"/>
    <n v="0"/>
    <n v="115"/>
    <n v="180"/>
    <x v="0"/>
    <x v="2"/>
    <x v="1"/>
  </r>
  <r>
    <s v="LP001343"/>
    <s v="Male"/>
    <s v="Yes"/>
    <n v="0"/>
    <x v="0"/>
    <s v="No"/>
    <n v="1759"/>
    <n v="3541"/>
    <n v="131"/>
    <n v="360"/>
    <x v="0"/>
    <x v="2"/>
    <x v="1"/>
  </r>
  <r>
    <s v="LP001345"/>
    <s v="Male"/>
    <s v="Yes"/>
    <n v="2"/>
    <x v="1"/>
    <s v="No"/>
    <n v="4288"/>
    <n v="3263"/>
    <n v="133"/>
    <n v="180"/>
    <x v="0"/>
    <x v="1"/>
    <x v="1"/>
  </r>
  <r>
    <s v="LP001349"/>
    <s v="Male"/>
    <s v="No"/>
    <n v="0"/>
    <x v="0"/>
    <s v="No"/>
    <n v="4843"/>
    <n v="3806"/>
    <n v="151"/>
    <n v="360"/>
    <x v="0"/>
    <x v="2"/>
    <x v="1"/>
  </r>
  <r>
    <s v="LP001367"/>
    <s v="Male"/>
    <s v="Yes"/>
    <n v="1"/>
    <x v="0"/>
    <s v="No"/>
    <n v="3052"/>
    <n v="1030"/>
    <n v="100"/>
    <n v="360"/>
    <x v="0"/>
    <x v="1"/>
    <x v="1"/>
  </r>
  <r>
    <s v="LP001369"/>
    <s v="Male"/>
    <s v="Yes"/>
    <n v="2"/>
    <x v="0"/>
    <s v="No"/>
    <n v="11417"/>
    <n v="1126"/>
    <n v="225"/>
    <n v="360"/>
    <x v="0"/>
    <x v="1"/>
    <x v="1"/>
  </r>
  <r>
    <s v="LP001379"/>
    <s v="Male"/>
    <s v="Yes"/>
    <n v="2"/>
    <x v="0"/>
    <s v="No"/>
    <n v="3800"/>
    <n v="3600"/>
    <n v="216"/>
    <n v="360"/>
    <x v="1"/>
    <x v="1"/>
    <x v="0"/>
  </r>
  <r>
    <s v="LP001384"/>
    <s v="Male"/>
    <s v="Yes"/>
    <n v="3"/>
    <x v="1"/>
    <s v="No"/>
    <n v="2071"/>
    <n v="754"/>
    <n v="94"/>
    <n v="480"/>
    <x v="0"/>
    <x v="2"/>
    <x v="1"/>
  </r>
  <r>
    <s v="LP001385"/>
    <s v="Male"/>
    <s v="No"/>
    <n v="0"/>
    <x v="0"/>
    <s v="No"/>
    <n v="5316"/>
    <n v="0"/>
    <n v="136"/>
    <n v="360"/>
    <x v="0"/>
    <x v="1"/>
    <x v="1"/>
  </r>
  <r>
    <s v="LP001401"/>
    <s v="Male"/>
    <s v="Yes"/>
    <n v="1"/>
    <x v="0"/>
    <s v="No"/>
    <n v="14583"/>
    <n v="0"/>
    <n v="185"/>
    <n v="180"/>
    <x v="0"/>
    <x v="0"/>
    <x v="1"/>
  </r>
  <r>
    <s v="LP001404"/>
    <s v="Female"/>
    <s v="Yes"/>
    <n v="0"/>
    <x v="0"/>
    <s v="No"/>
    <n v="3167"/>
    <n v="2283"/>
    <n v="154"/>
    <n v="360"/>
    <x v="0"/>
    <x v="2"/>
    <x v="1"/>
  </r>
  <r>
    <s v="LP001421"/>
    <s v="Male"/>
    <s v="Yes"/>
    <n v="0"/>
    <x v="0"/>
    <s v="No"/>
    <n v="5568"/>
    <n v="2142"/>
    <n v="175"/>
    <n v="360"/>
    <x v="0"/>
    <x v="0"/>
    <x v="0"/>
  </r>
  <r>
    <s v="LP001422"/>
    <s v="Female"/>
    <s v="No"/>
    <n v="0"/>
    <x v="0"/>
    <s v="No"/>
    <n v="10408"/>
    <n v="0"/>
    <n v="259"/>
    <n v="360"/>
    <x v="0"/>
    <x v="1"/>
    <x v="1"/>
  </r>
  <r>
    <s v="LP001430"/>
    <s v="Female"/>
    <s v="No"/>
    <n v="0"/>
    <x v="0"/>
    <s v="No"/>
    <n v="4166"/>
    <n v="0"/>
    <n v="44"/>
    <n v="360"/>
    <x v="0"/>
    <x v="2"/>
    <x v="1"/>
  </r>
  <r>
    <s v="LP001431"/>
    <s v="Female"/>
    <s v="No"/>
    <n v="0"/>
    <x v="0"/>
    <s v="No"/>
    <n v="2137"/>
    <n v="8980"/>
    <n v="137"/>
    <n v="360"/>
    <x v="1"/>
    <x v="2"/>
    <x v="1"/>
  </r>
  <r>
    <s v="LP001432"/>
    <s v="Male"/>
    <s v="Yes"/>
    <n v="2"/>
    <x v="0"/>
    <s v="No"/>
    <n v="2957"/>
    <n v="0"/>
    <n v="81"/>
    <n v="360"/>
    <x v="0"/>
    <x v="2"/>
    <x v="1"/>
  </r>
  <r>
    <s v="LP001439"/>
    <s v="Male"/>
    <s v="Yes"/>
    <n v="0"/>
    <x v="1"/>
    <s v="No"/>
    <n v="4300"/>
    <n v="2014"/>
    <n v="194"/>
    <n v="360"/>
    <x v="0"/>
    <x v="0"/>
    <x v="1"/>
  </r>
  <r>
    <s v="LP001451"/>
    <s v="Male"/>
    <s v="Yes"/>
    <n v="1"/>
    <x v="0"/>
    <s v="Yes"/>
    <n v="10513"/>
    <n v="3850"/>
    <n v="160"/>
    <n v="180"/>
    <x v="1"/>
    <x v="1"/>
    <x v="0"/>
  </r>
  <r>
    <s v="LP001473"/>
    <s v="Male"/>
    <s v="No"/>
    <n v="0"/>
    <x v="0"/>
    <s v="No"/>
    <n v="2014"/>
    <n v="1929"/>
    <n v="74"/>
    <n v="360"/>
    <x v="0"/>
    <x v="1"/>
    <x v="1"/>
  </r>
  <r>
    <s v="LP001478"/>
    <s v="Male"/>
    <s v="No"/>
    <n v="0"/>
    <x v="0"/>
    <s v="No"/>
    <n v="2718"/>
    <n v="0"/>
    <n v="70"/>
    <n v="360"/>
    <x v="0"/>
    <x v="2"/>
    <x v="1"/>
  </r>
  <r>
    <s v="LP001482"/>
    <s v="Male"/>
    <s v="Yes"/>
    <n v="0"/>
    <x v="0"/>
    <s v="Yes"/>
    <n v="3459"/>
    <n v="0"/>
    <n v="25"/>
    <n v="120"/>
    <x v="0"/>
    <x v="2"/>
    <x v="1"/>
  </r>
  <r>
    <s v="LP001487"/>
    <s v="Male"/>
    <s v="No"/>
    <n v="0"/>
    <x v="0"/>
    <s v="No"/>
    <n v="4895"/>
    <n v="0"/>
    <n v="102"/>
    <n v="360"/>
    <x v="0"/>
    <x v="2"/>
    <x v="1"/>
  </r>
  <r>
    <s v="LP001488"/>
    <s v="Male"/>
    <s v="Yes"/>
    <n v="3"/>
    <x v="0"/>
    <s v="No"/>
    <n v="4000"/>
    <n v="7750"/>
    <n v="290"/>
    <n v="360"/>
    <x v="0"/>
    <x v="2"/>
    <x v="0"/>
  </r>
  <r>
    <s v="LP001489"/>
    <s v="Female"/>
    <s v="Yes"/>
    <n v="0"/>
    <x v="0"/>
    <s v="No"/>
    <n v="4583"/>
    <n v="0"/>
    <n v="84"/>
    <n v="360"/>
    <x v="0"/>
    <x v="0"/>
    <x v="0"/>
  </r>
  <r>
    <s v="LP001491"/>
    <s v="Male"/>
    <s v="Yes"/>
    <n v="2"/>
    <x v="0"/>
    <s v="Yes"/>
    <n v="3316"/>
    <n v="3500"/>
    <n v="88"/>
    <n v="360"/>
    <x v="0"/>
    <x v="1"/>
    <x v="1"/>
  </r>
  <r>
    <s v="LP001492"/>
    <s v="Male"/>
    <s v="No"/>
    <n v="0"/>
    <x v="0"/>
    <s v="No"/>
    <n v="14999"/>
    <n v="0"/>
    <n v="242"/>
    <n v="360"/>
    <x v="1"/>
    <x v="2"/>
    <x v="0"/>
  </r>
  <r>
    <s v="LP001493"/>
    <s v="Male"/>
    <s v="Yes"/>
    <n v="2"/>
    <x v="1"/>
    <s v="No"/>
    <n v="4200"/>
    <n v="1430"/>
    <n v="129"/>
    <n v="360"/>
    <x v="0"/>
    <x v="0"/>
    <x v="0"/>
  </r>
  <r>
    <s v="LP001497"/>
    <s v="Male"/>
    <s v="Yes"/>
    <n v="2"/>
    <x v="0"/>
    <s v="No"/>
    <n v="5042"/>
    <n v="2083"/>
    <n v="185"/>
    <n v="360"/>
    <x v="0"/>
    <x v="0"/>
    <x v="0"/>
  </r>
  <r>
    <s v="LP001498"/>
    <s v="Male"/>
    <s v="No"/>
    <n v="0"/>
    <x v="0"/>
    <s v="No"/>
    <n v="5417"/>
    <n v="0"/>
    <n v="168"/>
    <n v="360"/>
    <x v="0"/>
    <x v="1"/>
    <x v="1"/>
  </r>
  <r>
    <s v="LP001504"/>
    <s v="Male"/>
    <s v="No"/>
    <n v="0"/>
    <x v="0"/>
    <s v="Yes"/>
    <n v="6950"/>
    <n v="0"/>
    <n v="175"/>
    <n v="180"/>
    <x v="0"/>
    <x v="2"/>
    <x v="1"/>
  </r>
  <r>
    <s v="LP001507"/>
    <s v="Male"/>
    <s v="Yes"/>
    <n v="0"/>
    <x v="0"/>
    <s v="No"/>
    <n v="2698"/>
    <n v="2034"/>
    <n v="122"/>
    <n v="360"/>
    <x v="0"/>
    <x v="2"/>
    <x v="1"/>
  </r>
  <r>
    <s v="LP001508"/>
    <s v="Male"/>
    <s v="Yes"/>
    <n v="2"/>
    <x v="0"/>
    <s v="No"/>
    <n v="11757"/>
    <n v="0"/>
    <n v="187"/>
    <n v="180"/>
    <x v="0"/>
    <x v="1"/>
    <x v="1"/>
  </r>
  <r>
    <s v="LP001514"/>
    <s v="Female"/>
    <s v="Yes"/>
    <n v="0"/>
    <x v="0"/>
    <s v="No"/>
    <n v="2330"/>
    <n v="4486"/>
    <n v="100"/>
    <n v="360"/>
    <x v="0"/>
    <x v="2"/>
    <x v="1"/>
  </r>
  <r>
    <s v="LP001516"/>
    <s v="Female"/>
    <s v="Yes"/>
    <n v="2"/>
    <x v="0"/>
    <s v="No"/>
    <n v="14866"/>
    <n v="0"/>
    <n v="70"/>
    <n v="360"/>
    <x v="0"/>
    <x v="1"/>
    <x v="1"/>
  </r>
  <r>
    <s v="LP001518"/>
    <s v="Male"/>
    <s v="Yes"/>
    <n v="1"/>
    <x v="0"/>
    <s v="No"/>
    <n v="1538"/>
    <n v="1425"/>
    <n v="30"/>
    <n v="360"/>
    <x v="0"/>
    <x v="1"/>
    <x v="1"/>
  </r>
  <r>
    <s v="LP001519"/>
    <s v="Female"/>
    <s v="No"/>
    <n v="0"/>
    <x v="0"/>
    <s v="No"/>
    <n v="10000"/>
    <n v="1666"/>
    <n v="225"/>
    <n v="360"/>
    <x v="0"/>
    <x v="0"/>
    <x v="0"/>
  </r>
  <r>
    <s v="LP001520"/>
    <s v="Male"/>
    <s v="Yes"/>
    <n v="0"/>
    <x v="0"/>
    <s v="No"/>
    <n v="4860"/>
    <n v="830"/>
    <n v="125"/>
    <n v="360"/>
    <x v="0"/>
    <x v="2"/>
    <x v="1"/>
  </r>
  <r>
    <s v="LP001528"/>
    <s v="Male"/>
    <s v="No"/>
    <n v="0"/>
    <x v="0"/>
    <s v="No"/>
    <n v="6277"/>
    <n v="0"/>
    <n v="118"/>
    <n v="360"/>
    <x v="1"/>
    <x v="0"/>
    <x v="0"/>
  </r>
  <r>
    <s v="LP001529"/>
    <s v="Male"/>
    <s v="Yes"/>
    <n v="0"/>
    <x v="0"/>
    <s v="Yes"/>
    <n v="2577"/>
    <n v="3750"/>
    <n v="152"/>
    <n v="360"/>
    <x v="0"/>
    <x v="0"/>
    <x v="1"/>
  </r>
  <r>
    <s v="LP001531"/>
    <s v="Male"/>
    <s v="No"/>
    <n v="0"/>
    <x v="0"/>
    <s v="No"/>
    <n v="9166"/>
    <n v="0"/>
    <n v="244"/>
    <n v="360"/>
    <x v="0"/>
    <x v="1"/>
    <x v="0"/>
  </r>
  <r>
    <s v="LP001532"/>
    <s v="Male"/>
    <s v="Yes"/>
    <n v="2"/>
    <x v="1"/>
    <s v="No"/>
    <n v="2281"/>
    <n v="0"/>
    <n v="113"/>
    <n v="360"/>
    <x v="0"/>
    <x v="0"/>
    <x v="0"/>
  </r>
  <r>
    <s v="LP001535"/>
    <s v="Male"/>
    <s v="No"/>
    <n v="0"/>
    <x v="0"/>
    <s v="No"/>
    <n v="3254"/>
    <n v="0"/>
    <n v="50"/>
    <n v="360"/>
    <x v="0"/>
    <x v="1"/>
    <x v="1"/>
  </r>
  <r>
    <s v="LP001536"/>
    <s v="Male"/>
    <s v="Yes"/>
    <n v="3"/>
    <x v="0"/>
    <s v="No"/>
    <n v="39999"/>
    <n v="0"/>
    <n v="600"/>
    <n v="180"/>
    <x v="1"/>
    <x v="2"/>
    <x v="1"/>
  </r>
  <r>
    <s v="LP001543"/>
    <s v="Male"/>
    <s v="Yes"/>
    <n v="1"/>
    <x v="0"/>
    <s v="No"/>
    <n v="9538"/>
    <n v="0"/>
    <n v="187"/>
    <n v="360"/>
    <x v="0"/>
    <x v="1"/>
    <x v="1"/>
  </r>
  <r>
    <s v="LP001552"/>
    <s v="Male"/>
    <s v="Yes"/>
    <n v="0"/>
    <x v="0"/>
    <s v="No"/>
    <n v="4583"/>
    <n v="5625"/>
    <n v="255"/>
    <n v="360"/>
    <x v="0"/>
    <x v="2"/>
    <x v="1"/>
  </r>
  <r>
    <s v="LP001560"/>
    <s v="Male"/>
    <s v="Yes"/>
    <n v="0"/>
    <x v="1"/>
    <s v="No"/>
    <n v="1863"/>
    <n v="1041"/>
    <n v="98"/>
    <n v="360"/>
    <x v="0"/>
    <x v="2"/>
    <x v="1"/>
  </r>
  <r>
    <s v="LP001562"/>
    <s v="Male"/>
    <s v="Yes"/>
    <n v="0"/>
    <x v="0"/>
    <s v="No"/>
    <n v="7933"/>
    <n v="0"/>
    <n v="275"/>
    <n v="360"/>
    <x v="0"/>
    <x v="1"/>
    <x v="0"/>
  </r>
  <r>
    <s v="LP001565"/>
    <s v="Male"/>
    <s v="Yes"/>
    <n v="1"/>
    <x v="0"/>
    <s v="No"/>
    <n v="3089"/>
    <n v="1280"/>
    <n v="121"/>
    <n v="360"/>
    <x v="1"/>
    <x v="2"/>
    <x v="0"/>
  </r>
  <r>
    <s v="LP001570"/>
    <s v="Male"/>
    <s v="Yes"/>
    <n v="2"/>
    <x v="0"/>
    <s v="No"/>
    <n v="4167"/>
    <n v="1447"/>
    <n v="158"/>
    <n v="360"/>
    <x v="0"/>
    <x v="0"/>
    <x v="1"/>
  </r>
  <r>
    <s v="LP001572"/>
    <s v="Male"/>
    <s v="Yes"/>
    <n v="0"/>
    <x v="0"/>
    <s v="No"/>
    <n v="9323"/>
    <n v="0"/>
    <n v="75"/>
    <n v="180"/>
    <x v="0"/>
    <x v="1"/>
    <x v="1"/>
  </r>
  <r>
    <s v="LP001577"/>
    <s v="Female"/>
    <s v="Yes"/>
    <n v="0"/>
    <x v="0"/>
    <s v="No"/>
    <n v="4583"/>
    <n v="0"/>
    <n v="112"/>
    <n v="360"/>
    <x v="0"/>
    <x v="0"/>
    <x v="0"/>
  </r>
  <r>
    <s v="LP001578"/>
    <s v="Male"/>
    <s v="Yes"/>
    <n v="0"/>
    <x v="0"/>
    <s v="No"/>
    <n v="2439"/>
    <n v="3333"/>
    <n v="129"/>
    <n v="360"/>
    <x v="0"/>
    <x v="0"/>
    <x v="1"/>
  </r>
  <r>
    <s v="LP001579"/>
    <s v="Male"/>
    <s v="No"/>
    <n v="0"/>
    <x v="0"/>
    <s v="No"/>
    <n v="2237"/>
    <n v="0"/>
    <n v="63"/>
    <n v="480"/>
    <x v="1"/>
    <x v="2"/>
    <x v="0"/>
  </r>
  <r>
    <s v="LP001580"/>
    <s v="Male"/>
    <s v="Yes"/>
    <n v="2"/>
    <x v="0"/>
    <s v="No"/>
    <n v="8000"/>
    <n v="0"/>
    <n v="200"/>
    <n v="360"/>
    <x v="0"/>
    <x v="2"/>
    <x v="1"/>
  </r>
  <r>
    <s v="LP001586"/>
    <s v="Male"/>
    <s v="Yes"/>
    <n v="3"/>
    <x v="1"/>
    <s v="No"/>
    <n v="3522"/>
    <n v="0"/>
    <n v="81"/>
    <n v="180"/>
    <x v="0"/>
    <x v="0"/>
    <x v="0"/>
  </r>
  <r>
    <s v="LP001594"/>
    <s v="Male"/>
    <s v="Yes"/>
    <n v="0"/>
    <x v="0"/>
    <s v="No"/>
    <n v="5708"/>
    <n v="5625"/>
    <n v="187"/>
    <n v="360"/>
    <x v="0"/>
    <x v="2"/>
    <x v="1"/>
  </r>
  <r>
    <s v="LP001603"/>
    <s v="Male"/>
    <s v="Yes"/>
    <n v="0"/>
    <x v="1"/>
    <s v="Yes"/>
    <n v="4344"/>
    <n v="736"/>
    <n v="87"/>
    <n v="360"/>
    <x v="0"/>
    <x v="2"/>
    <x v="0"/>
  </r>
  <r>
    <s v="LP001606"/>
    <s v="Male"/>
    <s v="Yes"/>
    <n v="0"/>
    <x v="0"/>
    <s v="No"/>
    <n v="3497"/>
    <n v="1964"/>
    <n v="116"/>
    <n v="360"/>
    <x v="0"/>
    <x v="0"/>
    <x v="1"/>
  </r>
  <r>
    <s v="LP001608"/>
    <s v="Male"/>
    <s v="Yes"/>
    <n v="2"/>
    <x v="0"/>
    <s v="No"/>
    <n v="2045"/>
    <n v="1619"/>
    <n v="101"/>
    <n v="360"/>
    <x v="0"/>
    <x v="0"/>
    <x v="1"/>
  </r>
  <r>
    <s v="LP001610"/>
    <s v="Male"/>
    <s v="Yes"/>
    <n v="3"/>
    <x v="0"/>
    <s v="No"/>
    <n v="5516"/>
    <n v="11300"/>
    <n v="495"/>
    <n v="360"/>
    <x v="1"/>
    <x v="2"/>
    <x v="0"/>
  </r>
  <r>
    <s v="LP001616"/>
    <s v="Male"/>
    <s v="Yes"/>
    <n v="1"/>
    <x v="0"/>
    <s v="No"/>
    <n v="3750"/>
    <n v="0"/>
    <n v="116"/>
    <n v="360"/>
    <x v="0"/>
    <x v="2"/>
    <x v="1"/>
  </r>
  <r>
    <s v="LP001630"/>
    <s v="Male"/>
    <s v="No"/>
    <n v="0"/>
    <x v="1"/>
    <s v="No"/>
    <n v="2333"/>
    <n v="1451"/>
    <n v="102"/>
    <n v="480"/>
    <x v="1"/>
    <x v="1"/>
    <x v="0"/>
  </r>
  <r>
    <s v="LP001633"/>
    <s v="Male"/>
    <s v="Yes"/>
    <n v="1"/>
    <x v="0"/>
    <s v="No"/>
    <n v="6400"/>
    <n v="7250"/>
    <n v="180"/>
    <n v="360"/>
    <x v="1"/>
    <x v="1"/>
    <x v="0"/>
  </r>
  <r>
    <s v="LP001636"/>
    <s v="Male"/>
    <s v="Yes"/>
    <n v="0"/>
    <x v="0"/>
    <s v="No"/>
    <n v="4600"/>
    <n v="0"/>
    <n v="73"/>
    <n v="180"/>
    <x v="0"/>
    <x v="2"/>
    <x v="1"/>
  </r>
  <r>
    <s v="LP001637"/>
    <s v="Male"/>
    <s v="Yes"/>
    <n v="1"/>
    <x v="0"/>
    <s v="No"/>
    <n v="33846"/>
    <n v="0"/>
    <n v="260"/>
    <n v="360"/>
    <x v="0"/>
    <x v="2"/>
    <x v="0"/>
  </r>
  <r>
    <s v="LP001639"/>
    <s v="Female"/>
    <s v="Yes"/>
    <n v="0"/>
    <x v="0"/>
    <s v="No"/>
    <n v="3625"/>
    <n v="0"/>
    <n v="108"/>
    <n v="360"/>
    <x v="0"/>
    <x v="2"/>
    <x v="1"/>
  </r>
  <r>
    <s v="LP001640"/>
    <s v="Male"/>
    <s v="Yes"/>
    <n v="0"/>
    <x v="0"/>
    <s v="Yes"/>
    <n v="39147"/>
    <n v="4750"/>
    <n v="120"/>
    <n v="360"/>
    <x v="0"/>
    <x v="2"/>
    <x v="1"/>
  </r>
  <r>
    <s v="LP001641"/>
    <s v="Male"/>
    <s v="Yes"/>
    <n v="1"/>
    <x v="0"/>
    <s v="Yes"/>
    <n v="2178"/>
    <n v="0"/>
    <n v="66"/>
    <n v="300"/>
    <x v="1"/>
    <x v="0"/>
    <x v="0"/>
  </r>
  <r>
    <s v="LP001647"/>
    <s v="Male"/>
    <s v="Yes"/>
    <n v="0"/>
    <x v="0"/>
    <s v="No"/>
    <n v="9328"/>
    <n v="0"/>
    <n v="188"/>
    <n v="180"/>
    <x v="0"/>
    <x v="0"/>
    <x v="1"/>
  </r>
  <r>
    <s v="LP001653"/>
    <s v="Male"/>
    <s v="No"/>
    <n v="0"/>
    <x v="1"/>
    <s v="No"/>
    <n v="4885"/>
    <n v="0"/>
    <n v="48"/>
    <n v="360"/>
    <x v="0"/>
    <x v="0"/>
    <x v="1"/>
  </r>
  <r>
    <s v="LP001656"/>
    <s v="Male"/>
    <s v="No"/>
    <n v="0"/>
    <x v="0"/>
    <s v="No"/>
    <n v="12000"/>
    <n v="0"/>
    <n v="164"/>
    <n v="360"/>
    <x v="0"/>
    <x v="2"/>
    <x v="0"/>
  </r>
  <r>
    <s v="LP001657"/>
    <s v="Male"/>
    <s v="Yes"/>
    <n v="0"/>
    <x v="1"/>
    <s v="No"/>
    <n v="6033"/>
    <n v="0"/>
    <n v="160"/>
    <n v="360"/>
    <x v="0"/>
    <x v="1"/>
    <x v="0"/>
  </r>
  <r>
    <s v="LP001658"/>
    <s v="Male"/>
    <s v="No"/>
    <n v="0"/>
    <x v="0"/>
    <s v="No"/>
    <n v="3858"/>
    <n v="0"/>
    <n v="76"/>
    <n v="360"/>
    <x v="0"/>
    <x v="2"/>
    <x v="1"/>
  </r>
  <r>
    <s v="LP001664"/>
    <s v="Male"/>
    <s v="No"/>
    <n v="0"/>
    <x v="0"/>
    <s v="No"/>
    <n v="4191"/>
    <n v="0"/>
    <n v="120"/>
    <n v="360"/>
    <x v="0"/>
    <x v="0"/>
    <x v="1"/>
  </r>
  <r>
    <s v="LP001665"/>
    <s v="Male"/>
    <s v="Yes"/>
    <n v="1"/>
    <x v="0"/>
    <s v="No"/>
    <n v="3125"/>
    <n v="2583"/>
    <n v="170"/>
    <n v="360"/>
    <x v="0"/>
    <x v="2"/>
    <x v="0"/>
  </r>
  <r>
    <s v="LP001666"/>
    <s v="Male"/>
    <s v="No"/>
    <n v="0"/>
    <x v="0"/>
    <s v="No"/>
    <n v="8333"/>
    <n v="3750"/>
    <n v="187"/>
    <n v="360"/>
    <x v="0"/>
    <x v="0"/>
    <x v="1"/>
  </r>
  <r>
    <s v="LP001673"/>
    <s v="Male"/>
    <s v="No"/>
    <n v="0"/>
    <x v="0"/>
    <s v="Yes"/>
    <n v="11000"/>
    <n v="0"/>
    <n v="83"/>
    <n v="360"/>
    <x v="0"/>
    <x v="1"/>
    <x v="0"/>
  </r>
  <r>
    <s v="LP001674"/>
    <s v="Male"/>
    <s v="Yes"/>
    <n v="1"/>
    <x v="1"/>
    <s v="No"/>
    <n v="2600"/>
    <n v="2500"/>
    <n v="90"/>
    <n v="360"/>
    <x v="0"/>
    <x v="2"/>
    <x v="1"/>
  </r>
  <r>
    <s v="LP001677"/>
    <s v="Male"/>
    <s v="No"/>
    <n v="2"/>
    <x v="0"/>
    <s v="No"/>
    <n v="4923"/>
    <n v="0"/>
    <n v="166"/>
    <n v="360"/>
    <x v="1"/>
    <x v="2"/>
    <x v="1"/>
  </r>
  <r>
    <s v="LP001688"/>
    <s v="Male"/>
    <s v="Yes"/>
    <n v="1"/>
    <x v="1"/>
    <s v="No"/>
    <n v="3500"/>
    <n v="1083"/>
    <n v="135"/>
    <n v="360"/>
    <x v="0"/>
    <x v="1"/>
    <x v="1"/>
  </r>
  <r>
    <s v="LP001691"/>
    <s v="Male"/>
    <s v="Yes"/>
    <n v="2"/>
    <x v="1"/>
    <s v="No"/>
    <n v="3917"/>
    <n v="0"/>
    <n v="124"/>
    <n v="360"/>
    <x v="0"/>
    <x v="2"/>
    <x v="1"/>
  </r>
  <r>
    <s v="LP001692"/>
    <s v="Female"/>
    <s v="No"/>
    <n v="0"/>
    <x v="1"/>
    <s v="No"/>
    <n v="4408"/>
    <n v="0"/>
    <n v="120"/>
    <n v="360"/>
    <x v="0"/>
    <x v="2"/>
    <x v="1"/>
  </r>
  <r>
    <s v="LP001693"/>
    <s v="Female"/>
    <s v="No"/>
    <n v="0"/>
    <x v="0"/>
    <s v="No"/>
    <n v="3244"/>
    <n v="0"/>
    <n v="80"/>
    <n v="360"/>
    <x v="0"/>
    <x v="1"/>
    <x v="1"/>
  </r>
  <r>
    <s v="LP001698"/>
    <s v="Male"/>
    <s v="No"/>
    <n v="0"/>
    <x v="1"/>
    <s v="No"/>
    <n v="3975"/>
    <n v="2531"/>
    <n v="55"/>
    <n v="360"/>
    <x v="0"/>
    <x v="0"/>
    <x v="1"/>
  </r>
  <r>
    <s v="LP001699"/>
    <s v="Male"/>
    <s v="No"/>
    <n v="0"/>
    <x v="0"/>
    <s v="No"/>
    <n v="2479"/>
    <n v="0"/>
    <n v="59"/>
    <n v="360"/>
    <x v="0"/>
    <x v="1"/>
    <x v="1"/>
  </r>
  <r>
    <s v="LP001702"/>
    <s v="Male"/>
    <s v="No"/>
    <n v="0"/>
    <x v="0"/>
    <s v="No"/>
    <n v="3418"/>
    <n v="0"/>
    <n v="127"/>
    <n v="360"/>
    <x v="0"/>
    <x v="2"/>
    <x v="0"/>
  </r>
  <r>
    <s v="LP001708"/>
    <s v="Female"/>
    <s v="No"/>
    <n v="0"/>
    <x v="0"/>
    <s v="No"/>
    <n v="10000"/>
    <n v="0"/>
    <n v="214"/>
    <n v="360"/>
    <x v="0"/>
    <x v="2"/>
    <x v="0"/>
  </r>
  <r>
    <s v="LP001711"/>
    <s v="Male"/>
    <s v="Yes"/>
    <n v="3"/>
    <x v="0"/>
    <s v="No"/>
    <n v="3430"/>
    <n v="1250"/>
    <n v="128"/>
    <n v="360"/>
    <x v="1"/>
    <x v="2"/>
    <x v="0"/>
  </r>
  <r>
    <s v="LP001713"/>
    <s v="Male"/>
    <s v="Yes"/>
    <n v="1"/>
    <x v="0"/>
    <s v="Yes"/>
    <n v="7787"/>
    <n v="0"/>
    <n v="240"/>
    <n v="360"/>
    <x v="0"/>
    <x v="1"/>
    <x v="1"/>
  </r>
  <r>
    <s v="LP001715"/>
    <s v="Male"/>
    <s v="Yes"/>
    <n v="3"/>
    <x v="1"/>
    <s v="Yes"/>
    <n v="5703"/>
    <n v="0"/>
    <n v="130"/>
    <n v="360"/>
    <x v="0"/>
    <x v="0"/>
    <x v="1"/>
  </r>
  <r>
    <s v="LP001716"/>
    <s v="Male"/>
    <s v="Yes"/>
    <n v="0"/>
    <x v="0"/>
    <s v="No"/>
    <n v="3173"/>
    <n v="3021"/>
    <n v="137"/>
    <n v="360"/>
    <x v="0"/>
    <x v="1"/>
    <x v="1"/>
  </r>
  <r>
    <s v="LP001720"/>
    <s v="Male"/>
    <s v="Yes"/>
    <n v="3"/>
    <x v="1"/>
    <s v="No"/>
    <n v="3850"/>
    <n v="983"/>
    <n v="100"/>
    <n v="360"/>
    <x v="0"/>
    <x v="2"/>
    <x v="1"/>
  </r>
  <r>
    <s v="LP001722"/>
    <s v="Male"/>
    <s v="Yes"/>
    <n v="0"/>
    <x v="0"/>
    <s v="No"/>
    <n v="150"/>
    <n v="1800"/>
    <n v="135"/>
    <n v="360"/>
    <x v="0"/>
    <x v="0"/>
    <x v="0"/>
  </r>
  <r>
    <s v="LP001726"/>
    <s v="Male"/>
    <s v="Yes"/>
    <n v="0"/>
    <x v="0"/>
    <s v="No"/>
    <n v="3727"/>
    <n v="1775"/>
    <n v="131"/>
    <n v="360"/>
    <x v="0"/>
    <x v="2"/>
    <x v="1"/>
  </r>
  <r>
    <s v="LP001736"/>
    <s v="Male"/>
    <s v="Yes"/>
    <n v="0"/>
    <x v="0"/>
    <s v="No"/>
    <n v="2221"/>
    <n v="0"/>
    <n v="60"/>
    <n v="360"/>
    <x v="1"/>
    <x v="1"/>
    <x v="0"/>
  </r>
  <r>
    <s v="LP001743"/>
    <s v="Male"/>
    <s v="Yes"/>
    <n v="2"/>
    <x v="0"/>
    <s v="No"/>
    <n v="4009"/>
    <n v="1717"/>
    <n v="116"/>
    <n v="360"/>
    <x v="0"/>
    <x v="2"/>
    <x v="1"/>
  </r>
  <r>
    <s v="LP001744"/>
    <s v="Male"/>
    <s v="No"/>
    <n v="0"/>
    <x v="0"/>
    <s v="No"/>
    <n v="2971"/>
    <n v="2791"/>
    <n v="144"/>
    <n v="360"/>
    <x v="0"/>
    <x v="2"/>
    <x v="1"/>
  </r>
  <r>
    <s v="LP001750"/>
    <s v="Male"/>
    <s v="Yes"/>
    <n v="0"/>
    <x v="0"/>
    <s v="No"/>
    <n v="6250"/>
    <n v="0"/>
    <n v="128"/>
    <n v="360"/>
    <x v="0"/>
    <x v="2"/>
    <x v="1"/>
  </r>
  <r>
    <s v="LP001751"/>
    <s v="Male"/>
    <s v="Yes"/>
    <n v="0"/>
    <x v="0"/>
    <s v="No"/>
    <n v="3250"/>
    <n v="0"/>
    <n v="170"/>
    <n v="360"/>
    <x v="0"/>
    <x v="0"/>
    <x v="0"/>
  </r>
  <r>
    <s v="LP001758"/>
    <s v="Male"/>
    <s v="Yes"/>
    <n v="2"/>
    <x v="0"/>
    <s v="No"/>
    <n v="6250"/>
    <n v="1695"/>
    <n v="210"/>
    <n v="360"/>
    <x v="0"/>
    <x v="2"/>
    <x v="1"/>
  </r>
  <r>
    <s v="LP001761"/>
    <s v="Male"/>
    <s v="No"/>
    <n v="0"/>
    <x v="0"/>
    <s v="Yes"/>
    <n v="6400"/>
    <n v="0"/>
    <n v="200"/>
    <n v="360"/>
    <x v="0"/>
    <x v="0"/>
    <x v="1"/>
  </r>
  <r>
    <s v="LP001765"/>
    <s v="Male"/>
    <s v="Yes"/>
    <n v="1"/>
    <x v="0"/>
    <s v="No"/>
    <n v="2491"/>
    <n v="2054"/>
    <n v="104"/>
    <n v="360"/>
    <x v="0"/>
    <x v="2"/>
    <x v="1"/>
  </r>
  <r>
    <s v="LP001776"/>
    <s v="Female"/>
    <s v="No"/>
    <n v="0"/>
    <x v="0"/>
    <s v="No"/>
    <n v="8333"/>
    <n v="0"/>
    <n v="280"/>
    <n v="360"/>
    <x v="0"/>
    <x v="2"/>
    <x v="1"/>
  </r>
  <r>
    <s v="LP001778"/>
    <s v="Male"/>
    <s v="Yes"/>
    <n v="1"/>
    <x v="0"/>
    <s v="No"/>
    <n v="3155"/>
    <n v="1779"/>
    <n v="140"/>
    <n v="360"/>
    <x v="0"/>
    <x v="2"/>
    <x v="1"/>
  </r>
  <r>
    <s v="LP001784"/>
    <s v="Male"/>
    <s v="Yes"/>
    <n v="1"/>
    <x v="0"/>
    <s v="No"/>
    <n v="5500"/>
    <n v="1260"/>
    <n v="170"/>
    <n v="360"/>
    <x v="0"/>
    <x v="0"/>
    <x v="1"/>
  </r>
  <r>
    <s v="LP001790"/>
    <s v="Female"/>
    <s v="No"/>
    <n v="1"/>
    <x v="0"/>
    <s v="No"/>
    <n v="3812"/>
    <n v="0"/>
    <n v="112"/>
    <n v="360"/>
    <x v="0"/>
    <x v="0"/>
    <x v="1"/>
  </r>
  <r>
    <s v="LP001792"/>
    <s v="Male"/>
    <s v="Yes"/>
    <n v="1"/>
    <x v="0"/>
    <s v="No"/>
    <n v="3315"/>
    <n v="0"/>
    <n v="96"/>
    <n v="360"/>
    <x v="0"/>
    <x v="2"/>
    <x v="1"/>
  </r>
  <r>
    <s v="LP001798"/>
    <s v="Male"/>
    <s v="Yes"/>
    <n v="2"/>
    <x v="0"/>
    <s v="No"/>
    <n v="5819"/>
    <n v="5000"/>
    <n v="120"/>
    <n v="360"/>
    <x v="0"/>
    <x v="0"/>
    <x v="1"/>
  </r>
  <r>
    <s v="LP001800"/>
    <s v="Male"/>
    <s v="Yes"/>
    <n v="1"/>
    <x v="1"/>
    <s v="No"/>
    <n v="2510"/>
    <n v="1983"/>
    <n v="140"/>
    <n v="180"/>
    <x v="0"/>
    <x v="1"/>
    <x v="0"/>
  </r>
  <r>
    <s v="LP001806"/>
    <s v="Male"/>
    <s v="No"/>
    <n v="0"/>
    <x v="0"/>
    <s v="No"/>
    <n v="2965"/>
    <n v="5701"/>
    <n v="155"/>
    <n v="60"/>
    <x v="0"/>
    <x v="1"/>
    <x v="1"/>
  </r>
  <r>
    <s v="LP001807"/>
    <s v="Male"/>
    <s v="Yes"/>
    <n v="2"/>
    <x v="0"/>
    <s v="Yes"/>
    <n v="6250"/>
    <n v="1300"/>
    <n v="108"/>
    <n v="360"/>
    <x v="0"/>
    <x v="0"/>
    <x v="1"/>
  </r>
  <r>
    <s v="LP001811"/>
    <s v="Male"/>
    <s v="Yes"/>
    <n v="0"/>
    <x v="1"/>
    <s v="No"/>
    <n v="3406"/>
    <n v="4417"/>
    <n v="123"/>
    <n v="360"/>
    <x v="0"/>
    <x v="2"/>
    <x v="1"/>
  </r>
  <r>
    <s v="LP001813"/>
    <s v="Male"/>
    <s v="No"/>
    <n v="0"/>
    <x v="0"/>
    <s v="Yes"/>
    <n v="6050"/>
    <n v="4333"/>
    <n v="120"/>
    <n v="180"/>
    <x v="0"/>
    <x v="1"/>
    <x v="0"/>
  </r>
  <r>
    <s v="LP001814"/>
    <s v="Male"/>
    <s v="Yes"/>
    <n v="2"/>
    <x v="0"/>
    <s v="No"/>
    <n v="9703"/>
    <n v="0"/>
    <n v="112"/>
    <n v="360"/>
    <x v="0"/>
    <x v="1"/>
    <x v="1"/>
  </r>
  <r>
    <s v="LP001819"/>
    <s v="Male"/>
    <s v="Yes"/>
    <n v="1"/>
    <x v="1"/>
    <s v="No"/>
    <n v="6608"/>
    <n v="0"/>
    <n v="137"/>
    <n v="180"/>
    <x v="0"/>
    <x v="1"/>
    <x v="1"/>
  </r>
  <r>
    <s v="LP001824"/>
    <s v="Male"/>
    <s v="Yes"/>
    <n v="1"/>
    <x v="0"/>
    <s v="No"/>
    <n v="2882"/>
    <n v="1843"/>
    <n v="123"/>
    <n v="480"/>
    <x v="0"/>
    <x v="2"/>
    <x v="1"/>
  </r>
  <r>
    <s v="LP001825"/>
    <s v="Male"/>
    <s v="Yes"/>
    <n v="0"/>
    <x v="0"/>
    <s v="No"/>
    <n v="1809"/>
    <n v="1868"/>
    <n v="90"/>
    <n v="360"/>
    <x v="0"/>
    <x v="1"/>
    <x v="1"/>
  </r>
  <r>
    <s v="LP001835"/>
    <s v="Male"/>
    <s v="Yes"/>
    <n v="0"/>
    <x v="1"/>
    <s v="No"/>
    <n v="1668"/>
    <n v="3890"/>
    <n v="201"/>
    <n v="360"/>
    <x v="1"/>
    <x v="2"/>
    <x v="0"/>
  </r>
  <r>
    <s v="LP001836"/>
    <s v="Female"/>
    <s v="No"/>
    <n v="2"/>
    <x v="0"/>
    <s v="No"/>
    <n v="3427"/>
    <n v="0"/>
    <n v="138"/>
    <n v="360"/>
    <x v="0"/>
    <x v="1"/>
    <x v="0"/>
  </r>
  <r>
    <s v="LP001841"/>
    <s v="Male"/>
    <s v="No"/>
    <n v="0"/>
    <x v="1"/>
    <s v="Yes"/>
    <n v="2583"/>
    <n v="2167"/>
    <n v="104"/>
    <n v="360"/>
    <x v="0"/>
    <x v="0"/>
    <x v="1"/>
  </r>
  <r>
    <s v="LP001843"/>
    <s v="Male"/>
    <s v="Yes"/>
    <n v="1"/>
    <x v="1"/>
    <s v="No"/>
    <n v="2661"/>
    <n v="7101"/>
    <n v="279"/>
    <n v="180"/>
    <x v="0"/>
    <x v="2"/>
    <x v="1"/>
  </r>
  <r>
    <s v="LP001844"/>
    <s v="Male"/>
    <s v="No"/>
    <n v="0"/>
    <x v="0"/>
    <s v="Yes"/>
    <n v="16250"/>
    <n v="0"/>
    <n v="192"/>
    <n v="360"/>
    <x v="1"/>
    <x v="1"/>
    <x v="0"/>
  </r>
  <r>
    <s v="LP001846"/>
    <s v="Female"/>
    <s v="No"/>
    <n v="3"/>
    <x v="0"/>
    <s v="No"/>
    <n v="3083"/>
    <n v="0"/>
    <n v="255"/>
    <n v="360"/>
    <x v="0"/>
    <x v="0"/>
    <x v="1"/>
  </r>
  <r>
    <s v="LP001849"/>
    <s v="Male"/>
    <s v="No"/>
    <n v="0"/>
    <x v="1"/>
    <s v="No"/>
    <n v="6045"/>
    <n v="0"/>
    <n v="115"/>
    <n v="360"/>
    <x v="1"/>
    <x v="0"/>
    <x v="0"/>
  </r>
  <r>
    <s v="LP001854"/>
    <s v="Male"/>
    <s v="Yes"/>
    <n v="3"/>
    <x v="0"/>
    <s v="No"/>
    <n v="5250"/>
    <n v="0"/>
    <n v="94"/>
    <n v="360"/>
    <x v="0"/>
    <x v="1"/>
    <x v="0"/>
  </r>
  <r>
    <s v="LP001859"/>
    <s v="Male"/>
    <s v="Yes"/>
    <n v="0"/>
    <x v="0"/>
    <s v="No"/>
    <n v="14683"/>
    <n v="2100"/>
    <n v="304"/>
    <n v="360"/>
    <x v="0"/>
    <x v="0"/>
    <x v="0"/>
  </r>
  <r>
    <s v="LP001868"/>
    <s v="Male"/>
    <s v="No"/>
    <n v="0"/>
    <x v="0"/>
    <s v="No"/>
    <n v="2060"/>
    <n v="2209"/>
    <n v="134"/>
    <n v="360"/>
    <x v="0"/>
    <x v="2"/>
    <x v="1"/>
  </r>
  <r>
    <s v="LP001870"/>
    <s v="Female"/>
    <s v="No"/>
    <n v="1"/>
    <x v="0"/>
    <s v="No"/>
    <n v="3481"/>
    <n v="0"/>
    <n v="155"/>
    <n v="36"/>
    <x v="0"/>
    <x v="2"/>
    <x v="0"/>
  </r>
  <r>
    <s v="LP001871"/>
    <s v="Female"/>
    <s v="No"/>
    <n v="0"/>
    <x v="0"/>
    <s v="No"/>
    <n v="7200"/>
    <n v="0"/>
    <n v="120"/>
    <n v="360"/>
    <x v="0"/>
    <x v="0"/>
    <x v="1"/>
  </r>
  <r>
    <s v="LP001872"/>
    <s v="Male"/>
    <s v="No"/>
    <n v="0"/>
    <x v="0"/>
    <s v="Yes"/>
    <n v="5166"/>
    <n v="0"/>
    <n v="128"/>
    <n v="360"/>
    <x v="0"/>
    <x v="2"/>
    <x v="1"/>
  </r>
  <r>
    <s v="LP001875"/>
    <s v="Male"/>
    <s v="No"/>
    <n v="0"/>
    <x v="0"/>
    <s v="No"/>
    <n v="4095"/>
    <n v="3447"/>
    <n v="151"/>
    <n v="360"/>
    <x v="0"/>
    <x v="0"/>
    <x v="1"/>
  </r>
  <r>
    <s v="LP001877"/>
    <s v="Male"/>
    <s v="Yes"/>
    <n v="2"/>
    <x v="0"/>
    <s v="No"/>
    <n v="4708"/>
    <n v="1387"/>
    <n v="150"/>
    <n v="360"/>
    <x v="0"/>
    <x v="2"/>
    <x v="1"/>
  </r>
  <r>
    <s v="LP001882"/>
    <s v="Male"/>
    <s v="Yes"/>
    <n v="3"/>
    <x v="0"/>
    <s v="No"/>
    <n v="4333"/>
    <n v="1811"/>
    <n v="160"/>
    <n v="360"/>
    <x v="1"/>
    <x v="1"/>
    <x v="1"/>
  </r>
  <r>
    <s v="LP001884"/>
    <s v="Female"/>
    <s v="No"/>
    <n v="1"/>
    <x v="0"/>
    <s v="No"/>
    <n v="2876"/>
    <n v="1560"/>
    <n v="90"/>
    <n v="360"/>
    <x v="0"/>
    <x v="1"/>
    <x v="1"/>
  </r>
  <r>
    <s v="LP001888"/>
    <s v="Female"/>
    <s v="No"/>
    <n v="0"/>
    <x v="0"/>
    <s v="No"/>
    <n v="3237"/>
    <n v="0"/>
    <n v="30"/>
    <n v="360"/>
    <x v="0"/>
    <x v="1"/>
    <x v="1"/>
  </r>
  <r>
    <s v="LP001891"/>
    <s v="Male"/>
    <s v="Yes"/>
    <n v="0"/>
    <x v="0"/>
    <s v="No"/>
    <n v="11146"/>
    <n v="0"/>
    <n v="136"/>
    <n v="360"/>
    <x v="0"/>
    <x v="1"/>
    <x v="1"/>
  </r>
  <r>
    <s v="LP001892"/>
    <s v="Male"/>
    <s v="No"/>
    <n v="0"/>
    <x v="0"/>
    <s v="No"/>
    <n v="2833"/>
    <n v="1857"/>
    <n v="126"/>
    <n v="360"/>
    <x v="0"/>
    <x v="0"/>
    <x v="1"/>
  </r>
  <r>
    <s v="LP001894"/>
    <s v="Male"/>
    <s v="Yes"/>
    <n v="0"/>
    <x v="0"/>
    <s v="No"/>
    <n v="2620"/>
    <n v="2223"/>
    <n v="150"/>
    <n v="360"/>
    <x v="0"/>
    <x v="2"/>
    <x v="1"/>
  </r>
  <r>
    <s v="LP001896"/>
    <s v="Male"/>
    <s v="Yes"/>
    <n v="2"/>
    <x v="0"/>
    <s v="No"/>
    <n v="3900"/>
    <n v="0"/>
    <n v="90"/>
    <n v="360"/>
    <x v="0"/>
    <x v="2"/>
    <x v="1"/>
  </r>
  <r>
    <s v="LP001900"/>
    <s v="Male"/>
    <s v="Yes"/>
    <n v="1"/>
    <x v="0"/>
    <s v="No"/>
    <n v="2750"/>
    <n v="1842"/>
    <n v="115"/>
    <n v="360"/>
    <x v="0"/>
    <x v="2"/>
    <x v="1"/>
  </r>
  <r>
    <s v="LP001903"/>
    <s v="Male"/>
    <s v="Yes"/>
    <n v="0"/>
    <x v="0"/>
    <s v="No"/>
    <n v="3993"/>
    <n v="3274"/>
    <n v="207"/>
    <n v="360"/>
    <x v="0"/>
    <x v="2"/>
    <x v="1"/>
  </r>
  <r>
    <s v="LP001904"/>
    <s v="Male"/>
    <s v="Yes"/>
    <n v="0"/>
    <x v="0"/>
    <s v="No"/>
    <n v="3103"/>
    <n v="1300"/>
    <n v="80"/>
    <n v="360"/>
    <x v="0"/>
    <x v="1"/>
    <x v="1"/>
  </r>
  <r>
    <s v="LP001907"/>
    <s v="Male"/>
    <s v="Yes"/>
    <n v="0"/>
    <x v="0"/>
    <s v="No"/>
    <n v="14583"/>
    <n v="0"/>
    <n v="436"/>
    <n v="360"/>
    <x v="0"/>
    <x v="2"/>
    <x v="1"/>
  </r>
  <r>
    <s v="LP001910"/>
    <s v="Male"/>
    <s v="No"/>
    <n v="1"/>
    <x v="1"/>
    <s v="Yes"/>
    <n v="4053"/>
    <n v="2426"/>
    <n v="158"/>
    <n v="360"/>
    <x v="1"/>
    <x v="1"/>
    <x v="0"/>
  </r>
  <r>
    <s v="LP001914"/>
    <s v="Male"/>
    <s v="Yes"/>
    <n v="0"/>
    <x v="0"/>
    <s v="No"/>
    <n v="3927"/>
    <n v="800"/>
    <n v="112"/>
    <n v="360"/>
    <x v="0"/>
    <x v="2"/>
    <x v="1"/>
  </r>
  <r>
    <s v="LP001915"/>
    <s v="Male"/>
    <s v="Yes"/>
    <n v="2"/>
    <x v="0"/>
    <s v="No"/>
    <n v="2301"/>
    <n v="986"/>
    <n v="78"/>
    <n v="180"/>
    <x v="0"/>
    <x v="1"/>
    <x v="1"/>
  </r>
  <r>
    <s v="LP001917"/>
    <s v="Female"/>
    <s v="No"/>
    <n v="0"/>
    <x v="0"/>
    <s v="No"/>
    <n v="1811"/>
    <n v="1666"/>
    <n v="54"/>
    <n v="360"/>
    <x v="0"/>
    <x v="1"/>
    <x v="1"/>
  </r>
  <r>
    <s v="LP001924"/>
    <s v="Male"/>
    <s v="No"/>
    <n v="0"/>
    <x v="0"/>
    <s v="No"/>
    <n v="3158"/>
    <n v="3053"/>
    <n v="89"/>
    <n v="360"/>
    <x v="0"/>
    <x v="0"/>
    <x v="1"/>
  </r>
  <r>
    <s v="LP001925"/>
    <s v="Female"/>
    <s v="No"/>
    <n v="0"/>
    <x v="0"/>
    <s v="Yes"/>
    <n v="2600"/>
    <n v="1717"/>
    <n v="99"/>
    <n v="300"/>
    <x v="0"/>
    <x v="2"/>
    <x v="0"/>
  </r>
  <r>
    <s v="LP001926"/>
    <s v="Male"/>
    <s v="Yes"/>
    <n v="0"/>
    <x v="0"/>
    <s v="No"/>
    <n v="3704"/>
    <n v="2000"/>
    <n v="120"/>
    <n v="360"/>
    <x v="0"/>
    <x v="0"/>
    <x v="1"/>
  </r>
  <r>
    <s v="LP001931"/>
    <s v="Female"/>
    <s v="No"/>
    <n v="0"/>
    <x v="0"/>
    <s v="No"/>
    <n v="4124"/>
    <n v="0"/>
    <n v="115"/>
    <n v="360"/>
    <x v="0"/>
    <x v="2"/>
    <x v="1"/>
  </r>
  <r>
    <s v="LP001935"/>
    <s v="Male"/>
    <s v="No"/>
    <n v="0"/>
    <x v="0"/>
    <s v="No"/>
    <n v="9508"/>
    <n v="0"/>
    <n v="187"/>
    <n v="360"/>
    <x v="0"/>
    <x v="0"/>
    <x v="1"/>
  </r>
  <r>
    <s v="LP001936"/>
    <s v="Male"/>
    <s v="Yes"/>
    <n v="0"/>
    <x v="0"/>
    <s v="No"/>
    <n v="3075"/>
    <n v="2416"/>
    <n v="139"/>
    <n v="360"/>
    <x v="0"/>
    <x v="0"/>
    <x v="1"/>
  </r>
  <r>
    <s v="LP001938"/>
    <s v="Male"/>
    <s v="Yes"/>
    <n v="2"/>
    <x v="0"/>
    <s v="No"/>
    <n v="4400"/>
    <n v="0"/>
    <n v="127"/>
    <n v="360"/>
    <x v="1"/>
    <x v="2"/>
    <x v="0"/>
  </r>
  <r>
    <s v="LP001940"/>
    <s v="Male"/>
    <s v="Yes"/>
    <n v="2"/>
    <x v="0"/>
    <s v="No"/>
    <n v="3153"/>
    <n v="1560"/>
    <n v="134"/>
    <n v="360"/>
    <x v="0"/>
    <x v="1"/>
    <x v="1"/>
  </r>
  <r>
    <s v="LP001947"/>
    <s v="Male"/>
    <s v="Yes"/>
    <n v="0"/>
    <x v="0"/>
    <s v="No"/>
    <n v="2383"/>
    <n v="3334"/>
    <n v="172"/>
    <n v="360"/>
    <x v="0"/>
    <x v="2"/>
    <x v="1"/>
  </r>
  <r>
    <s v="LP001953"/>
    <s v="Male"/>
    <s v="Yes"/>
    <n v="1"/>
    <x v="0"/>
    <s v="No"/>
    <n v="6875"/>
    <n v="0"/>
    <n v="200"/>
    <n v="360"/>
    <x v="0"/>
    <x v="2"/>
    <x v="1"/>
  </r>
  <r>
    <s v="LP001954"/>
    <s v="Female"/>
    <s v="Yes"/>
    <n v="1"/>
    <x v="0"/>
    <s v="No"/>
    <n v="4666"/>
    <n v="0"/>
    <n v="135"/>
    <n v="360"/>
    <x v="0"/>
    <x v="1"/>
    <x v="1"/>
  </r>
  <r>
    <s v="LP001955"/>
    <s v="Female"/>
    <s v="No"/>
    <n v="0"/>
    <x v="0"/>
    <s v="No"/>
    <n v="5000"/>
    <n v="2541"/>
    <n v="151"/>
    <n v="480"/>
    <x v="0"/>
    <x v="0"/>
    <x v="0"/>
  </r>
  <r>
    <s v="LP001963"/>
    <s v="Male"/>
    <s v="Yes"/>
    <n v="1"/>
    <x v="0"/>
    <s v="No"/>
    <n v="2014"/>
    <n v="2925"/>
    <n v="113"/>
    <n v="360"/>
    <x v="0"/>
    <x v="1"/>
    <x v="0"/>
  </r>
  <r>
    <s v="LP001964"/>
    <s v="Male"/>
    <s v="Yes"/>
    <n v="0"/>
    <x v="1"/>
    <s v="No"/>
    <n v="1800"/>
    <n v="2934"/>
    <n v="93"/>
    <n v="360"/>
    <x v="1"/>
    <x v="1"/>
    <x v="0"/>
  </r>
  <r>
    <s v="LP001974"/>
    <s v="Female"/>
    <s v="No"/>
    <n v="0"/>
    <x v="0"/>
    <s v="No"/>
    <n v="5000"/>
    <n v="0"/>
    <n v="132"/>
    <n v="360"/>
    <x v="0"/>
    <x v="0"/>
    <x v="1"/>
  </r>
  <r>
    <s v="LP001977"/>
    <s v="Male"/>
    <s v="Yes"/>
    <n v="1"/>
    <x v="0"/>
    <s v="No"/>
    <n v="1625"/>
    <n v="1803"/>
    <n v="96"/>
    <n v="360"/>
    <x v="0"/>
    <x v="1"/>
    <x v="1"/>
  </r>
  <r>
    <s v="LP001978"/>
    <s v="Male"/>
    <s v="No"/>
    <n v="0"/>
    <x v="0"/>
    <s v="No"/>
    <n v="4000"/>
    <n v="2500"/>
    <n v="140"/>
    <n v="360"/>
    <x v="0"/>
    <x v="0"/>
    <x v="1"/>
  </r>
  <r>
    <s v="LP001993"/>
    <s v="Female"/>
    <s v="No"/>
    <n v="0"/>
    <x v="0"/>
    <s v="No"/>
    <n v="3762"/>
    <n v="1666"/>
    <n v="135"/>
    <n v="360"/>
    <x v="0"/>
    <x v="0"/>
    <x v="1"/>
  </r>
  <r>
    <s v="LP001994"/>
    <s v="Female"/>
    <s v="No"/>
    <n v="0"/>
    <x v="0"/>
    <s v="No"/>
    <n v="2400"/>
    <n v="1863"/>
    <n v="104"/>
    <n v="360"/>
    <x v="1"/>
    <x v="1"/>
    <x v="0"/>
  </r>
  <r>
    <s v="LP001996"/>
    <s v="Male"/>
    <s v="No"/>
    <n v="0"/>
    <x v="0"/>
    <s v="No"/>
    <n v="20233"/>
    <n v="0"/>
    <n v="480"/>
    <n v="360"/>
    <x v="0"/>
    <x v="0"/>
    <x v="0"/>
  </r>
  <r>
    <s v="LP002002"/>
    <s v="Female"/>
    <s v="No"/>
    <n v="0"/>
    <x v="0"/>
    <s v="No"/>
    <n v="2917"/>
    <n v="0"/>
    <n v="84"/>
    <n v="360"/>
    <x v="0"/>
    <x v="2"/>
    <x v="1"/>
  </r>
  <r>
    <s v="LP002004"/>
    <s v="Male"/>
    <s v="No"/>
    <n v="0"/>
    <x v="1"/>
    <s v="No"/>
    <n v="2927"/>
    <n v="2405"/>
    <n v="111"/>
    <n v="360"/>
    <x v="0"/>
    <x v="2"/>
    <x v="1"/>
  </r>
  <r>
    <s v="LP002006"/>
    <s v="Female"/>
    <s v="No"/>
    <n v="0"/>
    <x v="0"/>
    <s v="No"/>
    <n v="2507"/>
    <n v="0"/>
    <n v="56"/>
    <n v="360"/>
    <x v="0"/>
    <x v="0"/>
    <x v="1"/>
  </r>
  <r>
    <s v="LP002031"/>
    <s v="Male"/>
    <s v="Yes"/>
    <n v="1"/>
    <x v="1"/>
    <s v="No"/>
    <n v="3399"/>
    <n v="1640"/>
    <n v="111"/>
    <n v="180"/>
    <x v="0"/>
    <x v="1"/>
    <x v="1"/>
  </r>
  <r>
    <s v="LP002035"/>
    <s v="Male"/>
    <s v="Yes"/>
    <n v="2"/>
    <x v="0"/>
    <s v="No"/>
    <n v="3717"/>
    <n v="0"/>
    <n v="120"/>
    <n v="360"/>
    <x v="0"/>
    <x v="2"/>
    <x v="1"/>
  </r>
  <r>
    <s v="LP002050"/>
    <s v="Male"/>
    <s v="Yes"/>
    <n v="1"/>
    <x v="0"/>
    <s v="Yes"/>
    <n v="10000"/>
    <n v="0"/>
    <n v="155"/>
    <n v="360"/>
    <x v="0"/>
    <x v="0"/>
    <x v="0"/>
  </r>
  <r>
    <s v="LP002051"/>
    <s v="Male"/>
    <s v="Yes"/>
    <n v="0"/>
    <x v="0"/>
    <s v="No"/>
    <n v="2400"/>
    <n v="2167"/>
    <n v="115"/>
    <n v="360"/>
    <x v="0"/>
    <x v="2"/>
    <x v="1"/>
  </r>
  <r>
    <s v="LP002053"/>
    <s v="Male"/>
    <s v="Yes"/>
    <n v="3"/>
    <x v="0"/>
    <s v="No"/>
    <n v="4342"/>
    <n v="189"/>
    <n v="124"/>
    <n v="360"/>
    <x v="0"/>
    <x v="2"/>
    <x v="1"/>
  </r>
  <r>
    <s v="LP002065"/>
    <s v="Male"/>
    <s v="Yes"/>
    <n v="3"/>
    <x v="0"/>
    <s v="No"/>
    <n v="15000"/>
    <n v="0"/>
    <n v="300"/>
    <n v="360"/>
    <x v="0"/>
    <x v="0"/>
    <x v="1"/>
  </r>
  <r>
    <s v="LP002067"/>
    <s v="Male"/>
    <s v="Yes"/>
    <n v="1"/>
    <x v="0"/>
    <s v="Yes"/>
    <n v="8666"/>
    <n v="4983"/>
    <n v="376"/>
    <n v="360"/>
    <x v="1"/>
    <x v="0"/>
    <x v="0"/>
  </r>
  <r>
    <s v="LP002068"/>
    <s v="Male"/>
    <s v="No"/>
    <n v="0"/>
    <x v="0"/>
    <s v="No"/>
    <n v="4917"/>
    <n v="0"/>
    <n v="130"/>
    <n v="360"/>
    <x v="1"/>
    <x v="0"/>
    <x v="1"/>
  </r>
  <r>
    <s v="LP002082"/>
    <s v="Male"/>
    <s v="Yes"/>
    <n v="0"/>
    <x v="0"/>
    <s v="Yes"/>
    <n v="5818"/>
    <n v="2160"/>
    <n v="184"/>
    <n v="360"/>
    <x v="0"/>
    <x v="2"/>
    <x v="1"/>
  </r>
  <r>
    <s v="LP002086"/>
    <s v="Female"/>
    <s v="Yes"/>
    <n v="0"/>
    <x v="0"/>
    <s v="No"/>
    <n v="4333"/>
    <n v="2451"/>
    <n v="110"/>
    <n v="360"/>
    <x v="0"/>
    <x v="1"/>
    <x v="0"/>
  </r>
  <r>
    <s v="LP002087"/>
    <s v="Female"/>
    <s v="No"/>
    <n v="0"/>
    <x v="0"/>
    <s v="No"/>
    <n v="2500"/>
    <n v="0"/>
    <n v="67"/>
    <n v="360"/>
    <x v="0"/>
    <x v="1"/>
    <x v="1"/>
  </r>
  <r>
    <s v="LP002097"/>
    <s v="Male"/>
    <s v="No"/>
    <n v="1"/>
    <x v="0"/>
    <s v="No"/>
    <n v="4384"/>
    <n v="1793"/>
    <n v="117"/>
    <n v="360"/>
    <x v="0"/>
    <x v="1"/>
    <x v="1"/>
  </r>
  <r>
    <s v="LP002098"/>
    <s v="Male"/>
    <s v="No"/>
    <n v="0"/>
    <x v="0"/>
    <s v="No"/>
    <n v="2935"/>
    <n v="0"/>
    <n v="98"/>
    <n v="360"/>
    <x v="0"/>
    <x v="2"/>
    <x v="1"/>
  </r>
  <r>
    <s v="LP002112"/>
    <s v="Male"/>
    <s v="Yes"/>
    <n v="2"/>
    <x v="0"/>
    <s v="Yes"/>
    <n v="2500"/>
    <n v="4600"/>
    <n v="176"/>
    <n v="360"/>
    <x v="0"/>
    <x v="0"/>
    <x v="1"/>
  </r>
  <r>
    <s v="LP002114"/>
    <s v="Female"/>
    <s v="No"/>
    <n v="0"/>
    <x v="0"/>
    <s v="No"/>
    <n v="4160"/>
    <n v="0"/>
    <n v="71"/>
    <n v="360"/>
    <x v="0"/>
    <x v="2"/>
    <x v="1"/>
  </r>
  <r>
    <s v="LP002115"/>
    <s v="Male"/>
    <s v="Yes"/>
    <n v="3"/>
    <x v="1"/>
    <s v="No"/>
    <n v="2647"/>
    <n v="1587"/>
    <n v="173"/>
    <n v="360"/>
    <x v="0"/>
    <x v="0"/>
    <x v="0"/>
  </r>
  <r>
    <s v="LP002116"/>
    <s v="Female"/>
    <s v="No"/>
    <n v="0"/>
    <x v="0"/>
    <s v="No"/>
    <n v="2378"/>
    <n v="0"/>
    <n v="46"/>
    <n v="360"/>
    <x v="0"/>
    <x v="0"/>
    <x v="0"/>
  </r>
  <r>
    <s v="LP002119"/>
    <s v="Male"/>
    <s v="Yes"/>
    <n v="1"/>
    <x v="1"/>
    <s v="No"/>
    <n v="4554"/>
    <n v="1229"/>
    <n v="158"/>
    <n v="360"/>
    <x v="0"/>
    <x v="1"/>
    <x v="1"/>
  </r>
  <r>
    <s v="LP002126"/>
    <s v="Male"/>
    <s v="Yes"/>
    <n v="3"/>
    <x v="1"/>
    <s v="No"/>
    <n v="3173"/>
    <n v="0"/>
    <n v="74"/>
    <n v="360"/>
    <x v="0"/>
    <x v="2"/>
    <x v="1"/>
  </r>
  <r>
    <s v="LP002129"/>
    <s v="Male"/>
    <s v="Yes"/>
    <n v="0"/>
    <x v="0"/>
    <s v="No"/>
    <n v="2499"/>
    <n v="2458"/>
    <n v="160"/>
    <n v="360"/>
    <x v="0"/>
    <x v="2"/>
    <x v="1"/>
  </r>
  <r>
    <s v="LP002131"/>
    <s v="Male"/>
    <s v="Yes"/>
    <n v="2"/>
    <x v="1"/>
    <s v="No"/>
    <n v="3083"/>
    <n v="2168"/>
    <n v="126"/>
    <n v="360"/>
    <x v="0"/>
    <x v="1"/>
    <x v="1"/>
  </r>
  <r>
    <s v="LP002138"/>
    <s v="Male"/>
    <s v="Yes"/>
    <n v="0"/>
    <x v="0"/>
    <s v="No"/>
    <n v="2625"/>
    <n v="6250"/>
    <n v="187"/>
    <n v="360"/>
    <x v="0"/>
    <x v="0"/>
    <x v="1"/>
  </r>
  <r>
    <s v="LP002139"/>
    <s v="Male"/>
    <s v="Yes"/>
    <n v="0"/>
    <x v="0"/>
    <s v="No"/>
    <n v="9083"/>
    <n v="0"/>
    <n v="228"/>
    <n v="360"/>
    <x v="0"/>
    <x v="2"/>
    <x v="1"/>
  </r>
  <r>
    <s v="LP002140"/>
    <s v="Male"/>
    <s v="No"/>
    <n v="0"/>
    <x v="0"/>
    <s v="No"/>
    <n v="8750"/>
    <n v="4167"/>
    <n v="308"/>
    <n v="360"/>
    <x v="0"/>
    <x v="0"/>
    <x v="0"/>
  </r>
  <r>
    <s v="LP002141"/>
    <s v="Male"/>
    <s v="Yes"/>
    <n v="3"/>
    <x v="0"/>
    <s v="No"/>
    <n v="2666"/>
    <n v="2083"/>
    <n v="95"/>
    <n v="360"/>
    <x v="0"/>
    <x v="0"/>
    <x v="1"/>
  </r>
  <r>
    <s v="LP002142"/>
    <s v="Female"/>
    <s v="Yes"/>
    <n v="0"/>
    <x v="0"/>
    <s v="Yes"/>
    <n v="5500"/>
    <n v="0"/>
    <n v="105"/>
    <n v="360"/>
    <x v="1"/>
    <x v="0"/>
    <x v="0"/>
  </r>
  <r>
    <s v="LP002143"/>
    <s v="Female"/>
    <s v="Yes"/>
    <n v="0"/>
    <x v="0"/>
    <s v="No"/>
    <n v="2423"/>
    <n v="505"/>
    <n v="130"/>
    <n v="360"/>
    <x v="0"/>
    <x v="2"/>
    <x v="1"/>
  </r>
  <r>
    <s v="LP002149"/>
    <s v="Male"/>
    <s v="Yes"/>
    <n v="2"/>
    <x v="0"/>
    <s v="No"/>
    <n v="8333"/>
    <n v="3167"/>
    <n v="165"/>
    <n v="360"/>
    <x v="0"/>
    <x v="0"/>
    <x v="1"/>
  </r>
  <r>
    <s v="LP002151"/>
    <s v="Male"/>
    <s v="Yes"/>
    <n v="1"/>
    <x v="0"/>
    <s v="No"/>
    <n v="3875"/>
    <n v="0"/>
    <n v="67"/>
    <n v="360"/>
    <x v="0"/>
    <x v="1"/>
    <x v="0"/>
  </r>
  <r>
    <s v="LP002158"/>
    <s v="Male"/>
    <s v="Yes"/>
    <n v="0"/>
    <x v="1"/>
    <s v="No"/>
    <n v="3000"/>
    <n v="1666"/>
    <n v="100"/>
    <n v="480"/>
    <x v="1"/>
    <x v="1"/>
    <x v="0"/>
  </r>
  <r>
    <s v="LP002160"/>
    <s v="Male"/>
    <s v="Yes"/>
    <n v="3"/>
    <x v="0"/>
    <s v="No"/>
    <n v="5167"/>
    <n v="3167"/>
    <n v="200"/>
    <n v="360"/>
    <x v="0"/>
    <x v="2"/>
    <x v="1"/>
  </r>
  <r>
    <s v="LP002161"/>
    <s v="Female"/>
    <s v="No"/>
    <n v="1"/>
    <x v="0"/>
    <s v="No"/>
    <n v="4723"/>
    <n v="0"/>
    <n v="81"/>
    <n v="360"/>
    <x v="0"/>
    <x v="2"/>
    <x v="0"/>
  </r>
  <r>
    <s v="LP002170"/>
    <s v="Male"/>
    <s v="Yes"/>
    <n v="2"/>
    <x v="0"/>
    <s v="No"/>
    <n v="5000"/>
    <n v="3667"/>
    <n v="236"/>
    <n v="360"/>
    <x v="0"/>
    <x v="2"/>
    <x v="1"/>
  </r>
  <r>
    <s v="LP002175"/>
    <s v="Male"/>
    <s v="Yes"/>
    <n v="0"/>
    <x v="0"/>
    <s v="No"/>
    <n v="4750"/>
    <n v="2333"/>
    <n v="130"/>
    <n v="360"/>
    <x v="0"/>
    <x v="1"/>
    <x v="1"/>
  </r>
  <r>
    <s v="LP002180"/>
    <s v="Male"/>
    <s v="No"/>
    <n v="0"/>
    <x v="0"/>
    <s v="Yes"/>
    <n v="6822"/>
    <n v="0"/>
    <n v="141"/>
    <n v="360"/>
    <x v="0"/>
    <x v="0"/>
    <x v="1"/>
  </r>
  <r>
    <s v="LP002181"/>
    <s v="Male"/>
    <s v="No"/>
    <n v="0"/>
    <x v="1"/>
    <s v="No"/>
    <n v="6216"/>
    <n v="0"/>
    <n v="133"/>
    <n v="360"/>
    <x v="0"/>
    <x v="0"/>
    <x v="0"/>
  </r>
  <r>
    <s v="LP002187"/>
    <s v="Male"/>
    <s v="No"/>
    <n v="0"/>
    <x v="0"/>
    <s v="No"/>
    <n v="2500"/>
    <n v="0"/>
    <n v="96"/>
    <n v="480"/>
    <x v="0"/>
    <x v="2"/>
    <x v="0"/>
  </r>
  <r>
    <s v="LP002190"/>
    <s v="Male"/>
    <s v="Yes"/>
    <n v="1"/>
    <x v="0"/>
    <s v="No"/>
    <n v="6325"/>
    <n v="0"/>
    <n v="175"/>
    <n v="360"/>
    <x v="0"/>
    <x v="2"/>
    <x v="1"/>
  </r>
  <r>
    <s v="LP002191"/>
    <s v="Male"/>
    <s v="Yes"/>
    <n v="0"/>
    <x v="0"/>
    <s v="No"/>
    <n v="19730"/>
    <n v="5266"/>
    <n v="570"/>
    <n v="360"/>
    <x v="0"/>
    <x v="0"/>
    <x v="0"/>
  </r>
  <r>
    <s v="LP002194"/>
    <s v="Female"/>
    <s v="No"/>
    <n v="0"/>
    <x v="0"/>
    <s v="Yes"/>
    <n v="15759"/>
    <n v="0"/>
    <n v="55"/>
    <n v="360"/>
    <x v="0"/>
    <x v="2"/>
    <x v="1"/>
  </r>
  <r>
    <s v="LP002197"/>
    <s v="Male"/>
    <s v="Yes"/>
    <n v="2"/>
    <x v="0"/>
    <s v="No"/>
    <n v="5185"/>
    <n v="0"/>
    <n v="155"/>
    <n v="360"/>
    <x v="0"/>
    <x v="2"/>
    <x v="1"/>
  </r>
  <r>
    <s v="LP002201"/>
    <s v="Male"/>
    <s v="Yes"/>
    <n v="2"/>
    <x v="0"/>
    <s v="Yes"/>
    <n v="9323"/>
    <n v="7873"/>
    <n v="380"/>
    <n v="300"/>
    <x v="0"/>
    <x v="0"/>
    <x v="1"/>
  </r>
  <r>
    <s v="LP002205"/>
    <s v="Male"/>
    <s v="No"/>
    <n v="1"/>
    <x v="0"/>
    <s v="No"/>
    <n v="3062"/>
    <n v="1987"/>
    <n v="111"/>
    <n v="180"/>
    <x v="1"/>
    <x v="1"/>
    <x v="0"/>
  </r>
  <r>
    <s v="LP002211"/>
    <s v="Male"/>
    <s v="Yes"/>
    <n v="0"/>
    <x v="0"/>
    <s v="No"/>
    <n v="4817"/>
    <n v="923"/>
    <n v="120"/>
    <n v="180"/>
    <x v="0"/>
    <x v="1"/>
    <x v="1"/>
  </r>
  <r>
    <s v="LP002219"/>
    <s v="Male"/>
    <s v="Yes"/>
    <n v="3"/>
    <x v="0"/>
    <s v="No"/>
    <n v="8750"/>
    <n v="4996"/>
    <n v="130"/>
    <n v="360"/>
    <x v="0"/>
    <x v="0"/>
    <x v="1"/>
  </r>
  <r>
    <s v="LP002224"/>
    <s v="Male"/>
    <s v="No"/>
    <n v="0"/>
    <x v="0"/>
    <s v="No"/>
    <n v="3069"/>
    <n v="0"/>
    <n v="71"/>
    <n v="480"/>
    <x v="0"/>
    <x v="1"/>
    <x v="0"/>
  </r>
  <r>
    <s v="LP002225"/>
    <s v="Male"/>
    <s v="Yes"/>
    <n v="2"/>
    <x v="0"/>
    <s v="No"/>
    <n v="5391"/>
    <n v="0"/>
    <n v="130"/>
    <n v="360"/>
    <x v="0"/>
    <x v="1"/>
    <x v="1"/>
  </r>
  <r>
    <s v="LP002229"/>
    <s v="Male"/>
    <s v="No"/>
    <n v="0"/>
    <x v="0"/>
    <s v="No"/>
    <n v="5941"/>
    <n v="4232"/>
    <n v="296"/>
    <n v="360"/>
    <x v="0"/>
    <x v="2"/>
    <x v="1"/>
  </r>
  <r>
    <s v="LP002231"/>
    <s v="Female"/>
    <s v="No"/>
    <n v="0"/>
    <x v="0"/>
    <s v="No"/>
    <n v="6000"/>
    <n v="0"/>
    <n v="156"/>
    <n v="360"/>
    <x v="0"/>
    <x v="1"/>
    <x v="1"/>
  </r>
  <r>
    <s v="LP002234"/>
    <s v="Male"/>
    <s v="No"/>
    <n v="0"/>
    <x v="0"/>
    <s v="Yes"/>
    <n v="7167"/>
    <n v="0"/>
    <n v="128"/>
    <n v="360"/>
    <x v="0"/>
    <x v="1"/>
    <x v="1"/>
  </r>
  <r>
    <s v="LP002236"/>
    <s v="Male"/>
    <s v="Yes"/>
    <n v="2"/>
    <x v="0"/>
    <s v="No"/>
    <n v="4566"/>
    <n v="0"/>
    <n v="100"/>
    <n v="360"/>
    <x v="0"/>
    <x v="1"/>
    <x v="0"/>
  </r>
  <r>
    <s v="LP002239"/>
    <s v="Male"/>
    <s v="No"/>
    <n v="0"/>
    <x v="1"/>
    <s v="No"/>
    <n v="2346"/>
    <n v="1600"/>
    <n v="132"/>
    <n v="360"/>
    <x v="0"/>
    <x v="2"/>
    <x v="1"/>
  </r>
  <r>
    <s v="LP002244"/>
    <s v="Male"/>
    <s v="Yes"/>
    <n v="0"/>
    <x v="0"/>
    <s v="No"/>
    <n v="2333"/>
    <n v="2417"/>
    <n v="136"/>
    <n v="360"/>
    <x v="0"/>
    <x v="1"/>
    <x v="1"/>
  </r>
  <r>
    <s v="LP002250"/>
    <s v="Male"/>
    <s v="Yes"/>
    <n v="0"/>
    <x v="0"/>
    <s v="No"/>
    <n v="5488"/>
    <n v="0"/>
    <n v="125"/>
    <n v="360"/>
    <x v="0"/>
    <x v="0"/>
    <x v="1"/>
  </r>
  <r>
    <s v="LP002255"/>
    <s v="Male"/>
    <s v="No"/>
    <n v="3"/>
    <x v="0"/>
    <s v="No"/>
    <n v="9167"/>
    <n v="0"/>
    <n v="185"/>
    <n v="360"/>
    <x v="0"/>
    <x v="0"/>
    <x v="1"/>
  </r>
  <r>
    <s v="LP002262"/>
    <s v="Male"/>
    <s v="Yes"/>
    <n v="3"/>
    <x v="0"/>
    <s v="No"/>
    <n v="9504"/>
    <n v="0"/>
    <n v="275"/>
    <n v="360"/>
    <x v="0"/>
    <x v="0"/>
    <x v="1"/>
  </r>
  <r>
    <s v="LP002265"/>
    <s v="Male"/>
    <s v="Yes"/>
    <n v="2"/>
    <x v="1"/>
    <s v="No"/>
    <n v="1993"/>
    <n v="1625"/>
    <n v="113"/>
    <n v="180"/>
    <x v="0"/>
    <x v="2"/>
    <x v="1"/>
  </r>
  <r>
    <s v="LP002266"/>
    <s v="Male"/>
    <s v="Yes"/>
    <n v="2"/>
    <x v="0"/>
    <s v="No"/>
    <n v="3100"/>
    <n v="1400"/>
    <n v="113"/>
    <n v="360"/>
    <x v="0"/>
    <x v="1"/>
    <x v="1"/>
  </r>
  <r>
    <s v="LP002277"/>
    <s v="Female"/>
    <s v="No"/>
    <n v="0"/>
    <x v="0"/>
    <s v="No"/>
    <n v="3180"/>
    <n v="0"/>
    <n v="71"/>
    <n v="360"/>
    <x v="1"/>
    <x v="1"/>
    <x v="0"/>
  </r>
  <r>
    <s v="LP002281"/>
    <s v="Male"/>
    <s v="Yes"/>
    <n v="0"/>
    <x v="0"/>
    <s v="No"/>
    <n v="3033"/>
    <n v="1459"/>
    <n v="95"/>
    <n v="360"/>
    <x v="0"/>
    <x v="1"/>
    <x v="1"/>
  </r>
  <r>
    <s v="LP002284"/>
    <s v="Male"/>
    <s v="No"/>
    <n v="0"/>
    <x v="1"/>
    <s v="No"/>
    <n v="3902"/>
    <n v="1666"/>
    <n v="109"/>
    <n v="360"/>
    <x v="0"/>
    <x v="0"/>
    <x v="1"/>
  </r>
  <r>
    <s v="LP002287"/>
    <s v="Female"/>
    <s v="No"/>
    <n v="0"/>
    <x v="0"/>
    <s v="No"/>
    <n v="1500"/>
    <n v="1800"/>
    <n v="103"/>
    <n v="360"/>
    <x v="1"/>
    <x v="2"/>
    <x v="0"/>
  </r>
  <r>
    <s v="LP002288"/>
    <s v="Male"/>
    <s v="Yes"/>
    <n v="2"/>
    <x v="1"/>
    <s v="No"/>
    <n v="2889"/>
    <n v="0"/>
    <n v="45"/>
    <n v="180"/>
    <x v="1"/>
    <x v="1"/>
    <x v="0"/>
  </r>
  <r>
    <s v="LP002296"/>
    <s v="Male"/>
    <s v="No"/>
    <n v="0"/>
    <x v="1"/>
    <s v="No"/>
    <n v="2755"/>
    <n v="0"/>
    <n v="65"/>
    <n v="300"/>
    <x v="0"/>
    <x v="0"/>
    <x v="0"/>
  </r>
  <r>
    <s v="LP002297"/>
    <s v="Male"/>
    <s v="No"/>
    <n v="0"/>
    <x v="0"/>
    <s v="No"/>
    <n v="2500"/>
    <n v="20000"/>
    <n v="103"/>
    <n v="360"/>
    <x v="0"/>
    <x v="2"/>
    <x v="1"/>
  </r>
  <r>
    <s v="LP002300"/>
    <s v="Female"/>
    <s v="No"/>
    <n v="0"/>
    <x v="1"/>
    <s v="No"/>
    <n v="1963"/>
    <n v="0"/>
    <n v="53"/>
    <n v="360"/>
    <x v="0"/>
    <x v="2"/>
    <x v="1"/>
  </r>
  <r>
    <s v="LP002301"/>
    <s v="Female"/>
    <s v="No"/>
    <n v="0"/>
    <x v="0"/>
    <s v="Yes"/>
    <n v="7441"/>
    <n v="0"/>
    <n v="194"/>
    <n v="360"/>
    <x v="0"/>
    <x v="0"/>
    <x v="0"/>
  </r>
  <r>
    <s v="LP002305"/>
    <s v="Female"/>
    <s v="No"/>
    <n v="0"/>
    <x v="0"/>
    <s v="No"/>
    <n v="4547"/>
    <n v="0"/>
    <n v="115"/>
    <n v="360"/>
    <x v="0"/>
    <x v="2"/>
    <x v="1"/>
  </r>
  <r>
    <s v="LP002308"/>
    <s v="Male"/>
    <s v="Yes"/>
    <n v="0"/>
    <x v="1"/>
    <s v="No"/>
    <n v="2167"/>
    <n v="2400"/>
    <n v="115"/>
    <n v="360"/>
    <x v="0"/>
    <x v="1"/>
    <x v="1"/>
  </r>
  <r>
    <s v="LP002314"/>
    <s v="Female"/>
    <s v="No"/>
    <n v="0"/>
    <x v="1"/>
    <s v="No"/>
    <n v="2213"/>
    <n v="0"/>
    <n v="66"/>
    <n v="360"/>
    <x v="0"/>
    <x v="0"/>
    <x v="1"/>
  </r>
  <r>
    <s v="LP002315"/>
    <s v="Male"/>
    <s v="Yes"/>
    <n v="1"/>
    <x v="0"/>
    <s v="No"/>
    <n v="8300"/>
    <n v="0"/>
    <n v="152"/>
    <n v="300"/>
    <x v="1"/>
    <x v="2"/>
    <x v="0"/>
  </r>
  <r>
    <s v="LP002317"/>
    <s v="Male"/>
    <s v="Yes"/>
    <n v="3"/>
    <x v="0"/>
    <s v="No"/>
    <n v="81000"/>
    <n v="0"/>
    <n v="360"/>
    <n v="360"/>
    <x v="1"/>
    <x v="0"/>
    <x v="0"/>
  </r>
  <r>
    <s v="LP002318"/>
    <s v="Female"/>
    <s v="No"/>
    <n v="1"/>
    <x v="1"/>
    <s v="Yes"/>
    <n v="3867"/>
    <n v="0"/>
    <n v="62"/>
    <n v="360"/>
    <x v="0"/>
    <x v="2"/>
    <x v="0"/>
  </r>
  <r>
    <s v="LP002328"/>
    <s v="Male"/>
    <s v="Yes"/>
    <n v="0"/>
    <x v="1"/>
    <s v="No"/>
    <n v="6096"/>
    <n v="0"/>
    <n v="218"/>
    <n v="360"/>
    <x v="1"/>
    <x v="0"/>
    <x v="0"/>
  </r>
  <r>
    <s v="LP002332"/>
    <s v="Male"/>
    <s v="Yes"/>
    <n v="0"/>
    <x v="1"/>
    <s v="No"/>
    <n v="2253"/>
    <n v="2033"/>
    <n v="110"/>
    <n v="360"/>
    <x v="0"/>
    <x v="0"/>
    <x v="1"/>
  </r>
  <r>
    <s v="LP002335"/>
    <s v="Female"/>
    <s v="Yes"/>
    <n v="0"/>
    <x v="1"/>
    <s v="No"/>
    <n v="2149"/>
    <n v="3237"/>
    <n v="178"/>
    <n v="360"/>
    <x v="1"/>
    <x v="2"/>
    <x v="0"/>
  </r>
  <r>
    <s v="LP002337"/>
    <s v="Female"/>
    <s v="No"/>
    <n v="0"/>
    <x v="0"/>
    <s v="No"/>
    <n v="2995"/>
    <n v="0"/>
    <n v="60"/>
    <n v="360"/>
    <x v="0"/>
    <x v="1"/>
    <x v="1"/>
  </r>
  <r>
    <s v="LP002341"/>
    <s v="Female"/>
    <s v="No"/>
    <n v="1"/>
    <x v="0"/>
    <s v="No"/>
    <n v="2600"/>
    <n v="0"/>
    <n v="160"/>
    <n v="360"/>
    <x v="0"/>
    <x v="1"/>
    <x v="0"/>
  </r>
  <r>
    <s v="LP002342"/>
    <s v="Male"/>
    <s v="Yes"/>
    <n v="2"/>
    <x v="0"/>
    <s v="Yes"/>
    <n v="1600"/>
    <n v="20000"/>
    <n v="239"/>
    <n v="360"/>
    <x v="0"/>
    <x v="1"/>
    <x v="0"/>
  </r>
  <r>
    <s v="LP002345"/>
    <s v="Male"/>
    <s v="Yes"/>
    <n v="0"/>
    <x v="0"/>
    <s v="No"/>
    <n v="1025"/>
    <n v="2773"/>
    <n v="112"/>
    <n v="360"/>
    <x v="0"/>
    <x v="0"/>
    <x v="1"/>
  </r>
  <r>
    <s v="LP002347"/>
    <s v="Male"/>
    <s v="Yes"/>
    <n v="0"/>
    <x v="0"/>
    <s v="No"/>
    <n v="3246"/>
    <n v="1417"/>
    <n v="138"/>
    <n v="360"/>
    <x v="0"/>
    <x v="2"/>
    <x v="1"/>
  </r>
  <r>
    <s v="LP002348"/>
    <s v="Male"/>
    <s v="Yes"/>
    <n v="0"/>
    <x v="0"/>
    <s v="No"/>
    <n v="5829"/>
    <n v="0"/>
    <n v="138"/>
    <n v="360"/>
    <x v="0"/>
    <x v="0"/>
    <x v="1"/>
  </r>
  <r>
    <s v="LP002361"/>
    <s v="Male"/>
    <s v="Yes"/>
    <n v="0"/>
    <x v="0"/>
    <s v="No"/>
    <n v="1820"/>
    <n v="1719"/>
    <n v="100"/>
    <n v="360"/>
    <x v="0"/>
    <x v="1"/>
    <x v="1"/>
  </r>
  <r>
    <s v="LP002364"/>
    <s v="Male"/>
    <s v="Yes"/>
    <n v="0"/>
    <x v="0"/>
    <s v="No"/>
    <n v="14880"/>
    <n v="0"/>
    <n v="96"/>
    <n v="360"/>
    <x v="0"/>
    <x v="2"/>
    <x v="1"/>
  </r>
  <r>
    <s v="LP002366"/>
    <s v="Male"/>
    <s v="Yes"/>
    <n v="0"/>
    <x v="0"/>
    <s v="No"/>
    <n v="2666"/>
    <n v="4300"/>
    <n v="121"/>
    <n v="360"/>
    <x v="0"/>
    <x v="0"/>
    <x v="1"/>
  </r>
  <r>
    <s v="LP002367"/>
    <s v="Female"/>
    <s v="No"/>
    <n v="1"/>
    <x v="1"/>
    <s v="No"/>
    <n v="4606"/>
    <n v="0"/>
    <n v="81"/>
    <n v="360"/>
    <x v="0"/>
    <x v="0"/>
    <x v="0"/>
  </r>
  <r>
    <s v="LP002368"/>
    <s v="Male"/>
    <s v="Yes"/>
    <n v="2"/>
    <x v="0"/>
    <s v="No"/>
    <n v="5935"/>
    <n v="0"/>
    <n v="133"/>
    <n v="360"/>
    <x v="0"/>
    <x v="2"/>
    <x v="1"/>
  </r>
  <r>
    <s v="LP002369"/>
    <s v="Male"/>
    <s v="Yes"/>
    <n v="0"/>
    <x v="0"/>
    <s v="No"/>
    <n v="2920"/>
    <n v="16"/>
    <n v="87"/>
    <n v="360"/>
    <x v="0"/>
    <x v="0"/>
    <x v="1"/>
  </r>
  <r>
    <s v="LP002370"/>
    <s v="Male"/>
    <s v="No"/>
    <n v="0"/>
    <x v="1"/>
    <s v="No"/>
    <n v="2717"/>
    <n v="0"/>
    <n v="60"/>
    <n v="180"/>
    <x v="0"/>
    <x v="1"/>
    <x v="1"/>
  </r>
  <r>
    <s v="LP002377"/>
    <s v="Female"/>
    <s v="No"/>
    <n v="1"/>
    <x v="0"/>
    <s v="Yes"/>
    <n v="8624"/>
    <n v="0"/>
    <n v="150"/>
    <n v="360"/>
    <x v="0"/>
    <x v="2"/>
    <x v="1"/>
  </r>
  <r>
    <s v="LP002379"/>
    <s v="Male"/>
    <s v="No"/>
    <n v="0"/>
    <x v="0"/>
    <s v="No"/>
    <n v="6500"/>
    <n v="0"/>
    <n v="105"/>
    <n v="360"/>
    <x v="1"/>
    <x v="0"/>
    <x v="0"/>
  </r>
  <r>
    <s v="LP002387"/>
    <s v="Male"/>
    <s v="Yes"/>
    <n v="0"/>
    <x v="0"/>
    <s v="No"/>
    <n v="2425"/>
    <n v="2340"/>
    <n v="143"/>
    <n v="360"/>
    <x v="0"/>
    <x v="2"/>
    <x v="1"/>
  </r>
  <r>
    <s v="LP002390"/>
    <s v="Male"/>
    <s v="No"/>
    <n v="0"/>
    <x v="0"/>
    <s v="No"/>
    <n v="3750"/>
    <n v="0"/>
    <n v="100"/>
    <n v="360"/>
    <x v="0"/>
    <x v="1"/>
    <x v="1"/>
  </r>
  <r>
    <s v="LP002398"/>
    <s v="Male"/>
    <s v="No"/>
    <n v="0"/>
    <x v="0"/>
    <s v="No"/>
    <n v="1926"/>
    <n v="1851"/>
    <n v="50"/>
    <n v="360"/>
    <x v="0"/>
    <x v="2"/>
    <x v="1"/>
  </r>
  <r>
    <s v="LP002403"/>
    <s v="Male"/>
    <s v="No"/>
    <n v="0"/>
    <x v="0"/>
    <s v="Yes"/>
    <n v="10416"/>
    <n v="0"/>
    <n v="187"/>
    <n v="360"/>
    <x v="1"/>
    <x v="1"/>
    <x v="0"/>
  </r>
  <r>
    <s v="LP002407"/>
    <s v="Female"/>
    <s v="Yes"/>
    <n v="0"/>
    <x v="1"/>
    <s v="Yes"/>
    <n v="7142"/>
    <n v="0"/>
    <n v="138"/>
    <n v="360"/>
    <x v="0"/>
    <x v="0"/>
    <x v="1"/>
  </r>
  <r>
    <s v="LP002408"/>
    <s v="Male"/>
    <s v="No"/>
    <n v="0"/>
    <x v="0"/>
    <s v="No"/>
    <n v="3660"/>
    <n v="5064"/>
    <n v="187"/>
    <n v="360"/>
    <x v="0"/>
    <x v="2"/>
    <x v="1"/>
  </r>
  <r>
    <s v="LP002409"/>
    <s v="Male"/>
    <s v="Yes"/>
    <n v="0"/>
    <x v="0"/>
    <s v="No"/>
    <n v="7901"/>
    <n v="1833"/>
    <n v="180"/>
    <n v="360"/>
    <x v="0"/>
    <x v="0"/>
    <x v="1"/>
  </r>
  <r>
    <s v="LP002418"/>
    <s v="Male"/>
    <s v="No"/>
    <n v="3"/>
    <x v="1"/>
    <s v="No"/>
    <n v="4707"/>
    <n v="1993"/>
    <n v="148"/>
    <n v="360"/>
    <x v="0"/>
    <x v="2"/>
    <x v="1"/>
  </r>
  <r>
    <s v="LP002422"/>
    <s v="Male"/>
    <s v="No"/>
    <n v="1"/>
    <x v="0"/>
    <s v="No"/>
    <n v="37719"/>
    <n v="0"/>
    <n v="152"/>
    <n v="360"/>
    <x v="0"/>
    <x v="2"/>
    <x v="1"/>
  </r>
  <r>
    <s v="LP002429"/>
    <s v="Male"/>
    <s v="Yes"/>
    <n v="1"/>
    <x v="0"/>
    <s v="Yes"/>
    <n v="3466"/>
    <n v="1210"/>
    <n v="130"/>
    <n v="360"/>
    <x v="0"/>
    <x v="0"/>
    <x v="1"/>
  </r>
  <r>
    <s v="LP002434"/>
    <s v="Male"/>
    <s v="Yes"/>
    <n v="2"/>
    <x v="1"/>
    <s v="No"/>
    <n v="4652"/>
    <n v="0"/>
    <n v="110"/>
    <n v="360"/>
    <x v="0"/>
    <x v="0"/>
    <x v="1"/>
  </r>
  <r>
    <s v="LP002443"/>
    <s v="Male"/>
    <s v="Yes"/>
    <n v="2"/>
    <x v="0"/>
    <s v="No"/>
    <n v="3340"/>
    <n v="1710"/>
    <n v="150"/>
    <n v="360"/>
    <x v="1"/>
    <x v="0"/>
    <x v="0"/>
  </r>
  <r>
    <s v="LP002446"/>
    <s v="Male"/>
    <s v="Yes"/>
    <n v="2"/>
    <x v="1"/>
    <s v="No"/>
    <n v="2309"/>
    <n v="1255"/>
    <n v="125"/>
    <n v="360"/>
    <x v="1"/>
    <x v="0"/>
    <x v="0"/>
  </r>
  <r>
    <s v="LP002448"/>
    <s v="Male"/>
    <s v="Yes"/>
    <n v="0"/>
    <x v="0"/>
    <s v="No"/>
    <n v="3948"/>
    <n v="1733"/>
    <n v="149"/>
    <n v="360"/>
    <x v="1"/>
    <x v="0"/>
    <x v="0"/>
  </r>
  <r>
    <s v="LP002449"/>
    <s v="Male"/>
    <s v="Yes"/>
    <n v="0"/>
    <x v="0"/>
    <s v="No"/>
    <n v="2483"/>
    <n v="2466"/>
    <n v="90"/>
    <n v="180"/>
    <x v="1"/>
    <x v="0"/>
    <x v="1"/>
  </r>
  <r>
    <s v="LP002453"/>
    <s v="Male"/>
    <s v="No"/>
    <n v="0"/>
    <x v="0"/>
    <s v="Yes"/>
    <n v="7085"/>
    <n v="0"/>
    <n v="84"/>
    <n v="360"/>
    <x v="0"/>
    <x v="2"/>
    <x v="1"/>
  </r>
  <r>
    <s v="LP002455"/>
    <s v="Male"/>
    <s v="Yes"/>
    <n v="2"/>
    <x v="0"/>
    <s v="No"/>
    <n v="3859"/>
    <n v="0"/>
    <n v="96"/>
    <n v="360"/>
    <x v="0"/>
    <x v="2"/>
    <x v="1"/>
  </r>
  <r>
    <s v="LP002459"/>
    <s v="Male"/>
    <s v="Yes"/>
    <n v="0"/>
    <x v="0"/>
    <s v="No"/>
    <n v="4301"/>
    <n v="0"/>
    <n v="118"/>
    <n v="360"/>
    <x v="0"/>
    <x v="1"/>
    <x v="1"/>
  </r>
  <r>
    <s v="LP002467"/>
    <s v="Male"/>
    <s v="Yes"/>
    <n v="0"/>
    <x v="0"/>
    <s v="No"/>
    <n v="3708"/>
    <n v="2569"/>
    <n v="173"/>
    <n v="360"/>
    <x v="0"/>
    <x v="1"/>
    <x v="0"/>
  </r>
  <r>
    <s v="LP002472"/>
    <s v="Male"/>
    <s v="No"/>
    <n v="2"/>
    <x v="0"/>
    <s v="No"/>
    <n v="4354"/>
    <n v="0"/>
    <n v="136"/>
    <n v="360"/>
    <x v="0"/>
    <x v="0"/>
    <x v="1"/>
  </r>
  <r>
    <s v="LP002473"/>
    <s v="Male"/>
    <s v="Yes"/>
    <n v="0"/>
    <x v="0"/>
    <s v="No"/>
    <n v="8334"/>
    <n v="0"/>
    <n v="160"/>
    <n v="360"/>
    <x v="0"/>
    <x v="2"/>
    <x v="0"/>
  </r>
  <r>
    <s v="LP002484"/>
    <s v="Male"/>
    <s v="Yes"/>
    <n v="3"/>
    <x v="0"/>
    <s v="No"/>
    <n v="7740"/>
    <n v="0"/>
    <n v="128"/>
    <n v="180"/>
    <x v="0"/>
    <x v="1"/>
    <x v="1"/>
  </r>
  <r>
    <s v="LP002487"/>
    <s v="Male"/>
    <s v="Yes"/>
    <n v="0"/>
    <x v="0"/>
    <s v="No"/>
    <n v="3015"/>
    <n v="2188"/>
    <n v="153"/>
    <n v="360"/>
    <x v="0"/>
    <x v="0"/>
    <x v="1"/>
  </r>
  <r>
    <s v="LP002493"/>
    <s v="Male"/>
    <s v="No"/>
    <n v="0"/>
    <x v="0"/>
    <s v="No"/>
    <n v="4166"/>
    <n v="0"/>
    <n v="98"/>
    <n v="360"/>
    <x v="1"/>
    <x v="2"/>
    <x v="0"/>
  </r>
  <r>
    <s v="LP002494"/>
    <s v="Male"/>
    <s v="No"/>
    <n v="0"/>
    <x v="0"/>
    <s v="No"/>
    <n v="6000"/>
    <n v="0"/>
    <n v="140"/>
    <n v="360"/>
    <x v="0"/>
    <x v="0"/>
    <x v="1"/>
  </r>
  <r>
    <s v="LP002500"/>
    <s v="Male"/>
    <s v="Yes"/>
    <n v="3"/>
    <x v="1"/>
    <s v="No"/>
    <n v="2947"/>
    <n v="1664"/>
    <n v="70"/>
    <n v="180"/>
    <x v="1"/>
    <x v="1"/>
    <x v="0"/>
  </r>
  <r>
    <s v="LP002505"/>
    <s v="Male"/>
    <s v="Yes"/>
    <n v="0"/>
    <x v="0"/>
    <s v="No"/>
    <n v="4333"/>
    <n v="2451"/>
    <n v="110"/>
    <n v="360"/>
    <x v="0"/>
    <x v="1"/>
    <x v="0"/>
  </r>
  <r>
    <s v="LP002515"/>
    <s v="Male"/>
    <s v="Yes"/>
    <n v="1"/>
    <x v="0"/>
    <s v="Yes"/>
    <n v="3450"/>
    <n v="2079"/>
    <n v="162"/>
    <n v="360"/>
    <x v="0"/>
    <x v="2"/>
    <x v="1"/>
  </r>
  <r>
    <s v="LP002517"/>
    <s v="Male"/>
    <s v="Yes"/>
    <n v="1"/>
    <x v="1"/>
    <s v="No"/>
    <n v="2653"/>
    <n v="1500"/>
    <n v="113"/>
    <n v="180"/>
    <x v="1"/>
    <x v="0"/>
    <x v="0"/>
  </r>
  <r>
    <s v="LP002519"/>
    <s v="Male"/>
    <s v="Yes"/>
    <n v="3"/>
    <x v="0"/>
    <s v="No"/>
    <n v="4691"/>
    <n v="0"/>
    <n v="100"/>
    <n v="360"/>
    <x v="0"/>
    <x v="2"/>
    <x v="1"/>
  </r>
  <r>
    <s v="LP002524"/>
    <s v="Male"/>
    <s v="No"/>
    <n v="2"/>
    <x v="0"/>
    <s v="No"/>
    <n v="5532"/>
    <n v="4648"/>
    <n v="162"/>
    <n v="360"/>
    <x v="0"/>
    <x v="0"/>
    <x v="1"/>
  </r>
  <r>
    <s v="LP002527"/>
    <s v="Male"/>
    <s v="Yes"/>
    <n v="2"/>
    <x v="0"/>
    <s v="Yes"/>
    <n v="16525"/>
    <n v="1014"/>
    <n v="150"/>
    <n v="360"/>
    <x v="0"/>
    <x v="0"/>
    <x v="1"/>
  </r>
  <r>
    <s v="LP002529"/>
    <s v="Male"/>
    <s v="Yes"/>
    <n v="2"/>
    <x v="0"/>
    <s v="No"/>
    <n v="6700"/>
    <n v="1750"/>
    <n v="230"/>
    <n v="300"/>
    <x v="0"/>
    <x v="2"/>
    <x v="1"/>
  </r>
  <r>
    <s v="LP002531"/>
    <s v="Male"/>
    <s v="Yes"/>
    <n v="1"/>
    <x v="0"/>
    <s v="Yes"/>
    <n v="16667"/>
    <n v="2250"/>
    <n v="86"/>
    <n v="360"/>
    <x v="0"/>
    <x v="2"/>
    <x v="1"/>
  </r>
  <r>
    <s v="LP002534"/>
    <s v="Female"/>
    <s v="No"/>
    <n v="0"/>
    <x v="1"/>
    <s v="No"/>
    <n v="4350"/>
    <n v="0"/>
    <n v="154"/>
    <n v="360"/>
    <x v="0"/>
    <x v="0"/>
    <x v="1"/>
  </r>
  <r>
    <s v="LP002536"/>
    <s v="Male"/>
    <s v="Yes"/>
    <n v="3"/>
    <x v="1"/>
    <s v="No"/>
    <n v="3095"/>
    <n v="0"/>
    <n v="113"/>
    <n v="360"/>
    <x v="0"/>
    <x v="0"/>
    <x v="1"/>
  </r>
  <r>
    <s v="LP002537"/>
    <s v="Male"/>
    <s v="Yes"/>
    <n v="0"/>
    <x v="0"/>
    <s v="No"/>
    <n v="2083"/>
    <n v="3150"/>
    <n v="128"/>
    <n v="360"/>
    <x v="0"/>
    <x v="2"/>
    <x v="1"/>
  </r>
  <r>
    <s v="LP002541"/>
    <s v="Male"/>
    <s v="Yes"/>
    <n v="0"/>
    <x v="0"/>
    <s v="No"/>
    <n v="10833"/>
    <n v="0"/>
    <n v="234"/>
    <n v="360"/>
    <x v="0"/>
    <x v="2"/>
    <x v="1"/>
  </r>
  <r>
    <s v="LP002543"/>
    <s v="Male"/>
    <s v="Yes"/>
    <n v="2"/>
    <x v="0"/>
    <s v="No"/>
    <n v="8333"/>
    <n v="0"/>
    <n v="246"/>
    <n v="360"/>
    <x v="0"/>
    <x v="2"/>
    <x v="1"/>
  </r>
  <r>
    <s v="LP002544"/>
    <s v="Male"/>
    <s v="Yes"/>
    <n v="1"/>
    <x v="1"/>
    <s v="No"/>
    <n v="1958"/>
    <n v="2436"/>
    <n v="131"/>
    <n v="360"/>
    <x v="0"/>
    <x v="0"/>
    <x v="1"/>
  </r>
  <r>
    <s v="LP002545"/>
    <s v="Male"/>
    <s v="No"/>
    <n v="2"/>
    <x v="0"/>
    <s v="No"/>
    <n v="3547"/>
    <n v="0"/>
    <n v="80"/>
    <n v="360"/>
    <x v="1"/>
    <x v="0"/>
    <x v="0"/>
  </r>
  <r>
    <s v="LP002547"/>
    <s v="Male"/>
    <s v="Yes"/>
    <n v="1"/>
    <x v="0"/>
    <s v="No"/>
    <n v="18333"/>
    <n v="0"/>
    <n v="500"/>
    <n v="360"/>
    <x v="0"/>
    <x v="1"/>
    <x v="0"/>
  </r>
  <r>
    <s v="LP002555"/>
    <s v="Male"/>
    <s v="Yes"/>
    <n v="2"/>
    <x v="0"/>
    <s v="Yes"/>
    <n v="4583"/>
    <n v="2083"/>
    <n v="160"/>
    <n v="360"/>
    <x v="0"/>
    <x v="2"/>
    <x v="1"/>
  </r>
  <r>
    <s v="LP002556"/>
    <s v="Male"/>
    <s v="No"/>
    <n v="0"/>
    <x v="0"/>
    <s v="No"/>
    <n v="2435"/>
    <n v="0"/>
    <n v="75"/>
    <n v="360"/>
    <x v="0"/>
    <x v="1"/>
    <x v="0"/>
  </r>
  <r>
    <s v="LP002571"/>
    <s v="Male"/>
    <s v="No"/>
    <n v="0"/>
    <x v="1"/>
    <s v="No"/>
    <n v="3691"/>
    <n v="0"/>
    <n v="110"/>
    <n v="360"/>
    <x v="0"/>
    <x v="0"/>
    <x v="1"/>
  </r>
  <r>
    <s v="LP002582"/>
    <s v="Female"/>
    <s v="No"/>
    <n v="0"/>
    <x v="1"/>
    <s v="Yes"/>
    <n v="17263"/>
    <n v="0"/>
    <n v="225"/>
    <n v="360"/>
    <x v="0"/>
    <x v="2"/>
    <x v="1"/>
  </r>
  <r>
    <s v="LP002585"/>
    <s v="Male"/>
    <s v="Yes"/>
    <n v="0"/>
    <x v="0"/>
    <s v="No"/>
    <n v="3597"/>
    <n v="2157"/>
    <n v="119"/>
    <n v="360"/>
    <x v="1"/>
    <x v="0"/>
    <x v="0"/>
  </r>
  <r>
    <s v="LP002586"/>
    <s v="Female"/>
    <s v="Yes"/>
    <n v="1"/>
    <x v="0"/>
    <s v="No"/>
    <n v="3326"/>
    <n v="913"/>
    <n v="105"/>
    <n v="84"/>
    <x v="0"/>
    <x v="2"/>
    <x v="1"/>
  </r>
  <r>
    <s v="LP002587"/>
    <s v="Male"/>
    <s v="Yes"/>
    <n v="0"/>
    <x v="1"/>
    <s v="No"/>
    <n v="2600"/>
    <n v="1700"/>
    <n v="107"/>
    <n v="360"/>
    <x v="0"/>
    <x v="0"/>
    <x v="1"/>
  </r>
  <r>
    <s v="LP002600"/>
    <s v="Male"/>
    <s v="Yes"/>
    <n v="1"/>
    <x v="0"/>
    <s v="Yes"/>
    <n v="2895"/>
    <n v="0"/>
    <n v="95"/>
    <n v="360"/>
    <x v="0"/>
    <x v="2"/>
    <x v="1"/>
  </r>
  <r>
    <s v="LP002602"/>
    <s v="Male"/>
    <s v="No"/>
    <n v="0"/>
    <x v="0"/>
    <s v="No"/>
    <n v="6283"/>
    <n v="4416"/>
    <n v="209"/>
    <n v="360"/>
    <x v="1"/>
    <x v="0"/>
    <x v="0"/>
  </r>
  <r>
    <s v="LP002603"/>
    <s v="Female"/>
    <s v="No"/>
    <n v="0"/>
    <x v="0"/>
    <s v="No"/>
    <n v="645"/>
    <n v="3683"/>
    <n v="113"/>
    <n v="480"/>
    <x v="0"/>
    <x v="0"/>
    <x v="1"/>
  </r>
  <r>
    <s v="LP002606"/>
    <s v="Female"/>
    <s v="No"/>
    <n v="0"/>
    <x v="0"/>
    <s v="No"/>
    <n v="3159"/>
    <n v="0"/>
    <n v="100"/>
    <n v="360"/>
    <x v="0"/>
    <x v="2"/>
    <x v="1"/>
  </r>
  <r>
    <s v="LP002615"/>
    <s v="Male"/>
    <s v="Yes"/>
    <n v="2"/>
    <x v="0"/>
    <s v="No"/>
    <n v="4865"/>
    <n v="5624"/>
    <n v="208"/>
    <n v="360"/>
    <x v="0"/>
    <x v="2"/>
    <x v="1"/>
  </r>
  <r>
    <s v="LP002619"/>
    <s v="Male"/>
    <s v="Yes"/>
    <n v="0"/>
    <x v="1"/>
    <s v="No"/>
    <n v="3814"/>
    <n v="1483"/>
    <n v="124"/>
    <n v="300"/>
    <x v="0"/>
    <x v="2"/>
    <x v="1"/>
  </r>
  <r>
    <s v="LP002622"/>
    <s v="Male"/>
    <s v="Yes"/>
    <n v="2"/>
    <x v="0"/>
    <s v="No"/>
    <n v="3510"/>
    <n v="4416"/>
    <n v="243"/>
    <n v="360"/>
    <x v="0"/>
    <x v="0"/>
    <x v="1"/>
  </r>
  <r>
    <s v="LP002626"/>
    <s v="Male"/>
    <s v="Yes"/>
    <n v="0"/>
    <x v="0"/>
    <s v="Yes"/>
    <n v="2479"/>
    <n v="3013"/>
    <n v="188"/>
    <n v="360"/>
    <x v="0"/>
    <x v="1"/>
    <x v="1"/>
  </r>
  <r>
    <s v="LP002634"/>
    <s v="Female"/>
    <s v="No"/>
    <n v="1"/>
    <x v="0"/>
    <s v="No"/>
    <n v="13262"/>
    <n v="0"/>
    <n v="40"/>
    <n v="360"/>
    <x v="0"/>
    <x v="1"/>
    <x v="1"/>
  </r>
  <r>
    <s v="LP002637"/>
    <s v="Male"/>
    <s v="No"/>
    <n v="0"/>
    <x v="1"/>
    <s v="No"/>
    <n v="3598"/>
    <n v="1287"/>
    <n v="100"/>
    <n v="360"/>
    <x v="0"/>
    <x v="0"/>
    <x v="0"/>
  </r>
  <r>
    <s v="LP002640"/>
    <s v="Male"/>
    <s v="Yes"/>
    <n v="1"/>
    <x v="0"/>
    <s v="No"/>
    <n v="6065"/>
    <n v="2004"/>
    <n v="250"/>
    <n v="360"/>
    <x v="0"/>
    <x v="2"/>
    <x v="1"/>
  </r>
  <r>
    <s v="LP002643"/>
    <s v="Male"/>
    <s v="Yes"/>
    <n v="2"/>
    <x v="0"/>
    <s v="No"/>
    <n v="3283"/>
    <n v="2035"/>
    <n v="148"/>
    <n v="360"/>
    <x v="0"/>
    <x v="1"/>
    <x v="1"/>
  </r>
  <r>
    <s v="LP002648"/>
    <s v="Male"/>
    <s v="Yes"/>
    <n v="0"/>
    <x v="0"/>
    <s v="No"/>
    <n v="2130"/>
    <n v="6666"/>
    <n v="70"/>
    <n v="180"/>
    <x v="0"/>
    <x v="2"/>
    <x v="0"/>
  </r>
  <r>
    <s v="LP002652"/>
    <s v="Male"/>
    <s v="No"/>
    <n v="0"/>
    <x v="0"/>
    <s v="No"/>
    <n v="5815"/>
    <n v="3666"/>
    <n v="311"/>
    <n v="360"/>
    <x v="0"/>
    <x v="0"/>
    <x v="0"/>
  </r>
  <r>
    <s v="LP002659"/>
    <s v="Male"/>
    <s v="Yes"/>
    <n v="3"/>
    <x v="0"/>
    <s v="No"/>
    <n v="3466"/>
    <n v="3428"/>
    <n v="150"/>
    <n v="360"/>
    <x v="0"/>
    <x v="0"/>
    <x v="1"/>
  </r>
  <r>
    <s v="LP002670"/>
    <s v="Female"/>
    <s v="Yes"/>
    <n v="2"/>
    <x v="0"/>
    <s v="No"/>
    <n v="2031"/>
    <n v="1632"/>
    <n v="113"/>
    <n v="480"/>
    <x v="0"/>
    <x v="2"/>
    <x v="1"/>
  </r>
  <r>
    <s v="LP002683"/>
    <s v="Male"/>
    <s v="No"/>
    <n v="0"/>
    <x v="0"/>
    <s v="No"/>
    <n v="4683"/>
    <n v="1915"/>
    <n v="185"/>
    <n v="360"/>
    <x v="0"/>
    <x v="2"/>
    <x v="0"/>
  </r>
  <r>
    <s v="LP002684"/>
    <s v="Female"/>
    <s v="No"/>
    <n v="0"/>
    <x v="1"/>
    <s v="No"/>
    <n v="3400"/>
    <n v="0"/>
    <n v="95"/>
    <n v="360"/>
    <x v="0"/>
    <x v="0"/>
    <x v="0"/>
  </r>
  <r>
    <s v="LP002689"/>
    <s v="Male"/>
    <s v="Yes"/>
    <n v="2"/>
    <x v="1"/>
    <s v="No"/>
    <n v="2192"/>
    <n v="1742"/>
    <n v="45"/>
    <n v="360"/>
    <x v="0"/>
    <x v="2"/>
    <x v="1"/>
  </r>
  <r>
    <s v="LP002690"/>
    <s v="Male"/>
    <s v="No"/>
    <n v="0"/>
    <x v="0"/>
    <s v="No"/>
    <n v="2500"/>
    <n v="0"/>
    <n v="55"/>
    <n v="360"/>
    <x v="0"/>
    <x v="2"/>
    <x v="1"/>
  </r>
  <r>
    <s v="LP002692"/>
    <s v="Male"/>
    <s v="Yes"/>
    <n v="3"/>
    <x v="0"/>
    <s v="Yes"/>
    <n v="5677"/>
    <n v="1424"/>
    <n v="100"/>
    <n v="360"/>
    <x v="0"/>
    <x v="0"/>
    <x v="1"/>
  </r>
  <r>
    <s v="LP002693"/>
    <s v="Male"/>
    <s v="Yes"/>
    <n v="2"/>
    <x v="0"/>
    <s v="Yes"/>
    <n v="7948"/>
    <n v="7166"/>
    <n v="480"/>
    <n v="360"/>
    <x v="0"/>
    <x v="0"/>
    <x v="1"/>
  </r>
  <r>
    <s v="LP002699"/>
    <s v="Male"/>
    <s v="Yes"/>
    <n v="2"/>
    <x v="0"/>
    <s v="Yes"/>
    <n v="17500"/>
    <n v="0"/>
    <n v="400"/>
    <n v="360"/>
    <x v="0"/>
    <x v="0"/>
    <x v="1"/>
  </r>
  <r>
    <s v="LP002705"/>
    <s v="Male"/>
    <s v="Yes"/>
    <n v="0"/>
    <x v="0"/>
    <s v="No"/>
    <n v="3775"/>
    <n v="0"/>
    <n v="110"/>
    <n v="360"/>
    <x v="0"/>
    <x v="2"/>
    <x v="1"/>
  </r>
  <r>
    <s v="LP002706"/>
    <s v="Male"/>
    <s v="Yes"/>
    <n v="1"/>
    <x v="1"/>
    <s v="No"/>
    <n v="5285"/>
    <n v="1430"/>
    <n v="161"/>
    <n v="360"/>
    <x v="1"/>
    <x v="2"/>
    <x v="1"/>
  </r>
  <r>
    <s v="LP002714"/>
    <s v="Male"/>
    <s v="No"/>
    <n v="1"/>
    <x v="1"/>
    <s v="No"/>
    <n v="2679"/>
    <n v="1302"/>
    <n v="94"/>
    <n v="360"/>
    <x v="0"/>
    <x v="2"/>
    <x v="1"/>
  </r>
  <r>
    <s v="LP002716"/>
    <s v="Male"/>
    <s v="No"/>
    <n v="0"/>
    <x v="1"/>
    <s v="No"/>
    <n v="6783"/>
    <n v="0"/>
    <n v="130"/>
    <n v="360"/>
    <x v="0"/>
    <x v="2"/>
    <x v="1"/>
  </r>
  <r>
    <s v="LP002720"/>
    <s v="Male"/>
    <s v="Yes"/>
    <n v="3"/>
    <x v="0"/>
    <s v="No"/>
    <n v="4281"/>
    <n v="0"/>
    <n v="100"/>
    <n v="360"/>
    <x v="0"/>
    <x v="1"/>
    <x v="1"/>
  </r>
  <r>
    <s v="LP002723"/>
    <s v="Male"/>
    <s v="No"/>
    <n v="2"/>
    <x v="0"/>
    <s v="No"/>
    <n v="3588"/>
    <n v="0"/>
    <n v="110"/>
    <n v="360"/>
    <x v="1"/>
    <x v="0"/>
    <x v="0"/>
  </r>
  <r>
    <s v="LP002731"/>
    <s v="Female"/>
    <s v="No"/>
    <n v="0"/>
    <x v="1"/>
    <s v="Yes"/>
    <n v="18165"/>
    <n v="0"/>
    <n v="125"/>
    <n v="360"/>
    <x v="0"/>
    <x v="1"/>
    <x v="1"/>
  </r>
  <r>
    <s v="LP002734"/>
    <s v="Male"/>
    <s v="Yes"/>
    <n v="0"/>
    <x v="0"/>
    <s v="No"/>
    <n v="6133"/>
    <n v="3906"/>
    <n v="324"/>
    <n v="360"/>
    <x v="0"/>
    <x v="1"/>
    <x v="1"/>
  </r>
  <r>
    <s v="LP002738"/>
    <s v="Male"/>
    <s v="No"/>
    <n v="2"/>
    <x v="0"/>
    <s v="No"/>
    <n v="3617"/>
    <n v="0"/>
    <n v="107"/>
    <n v="360"/>
    <x v="0"/>
    <x v="2"/>
    <x v="1"/>
  </r>
  <r>
    <s v="LP002739"/>
    <s v="Male"/>
    <s v="Yes"/>
    <n v="0"/>
    <x v="1"/>
    <s v="No"/>
    <n v="2917"/>
    <n v="536"/>
    <n v="66"/>
    <n v="360"/>
    <x v="0"/>
    <x v="0"/>
    <x v="0"/>
  </r>
  <r>
    <s v="LP002740"/>
    <s v="Male"/>
    <s v="Yes"/>
    <n v="3"/>
    <x v="0"/>
    <s v="No"/>
    <n v="6417"/>
    <n v="0"/>
    <n v="157"/>
    <n v="180"/>
    <x v="0"/>
    <x v="0"/>
    <x v="1"/>
  </r>
  <r>
    <s v="LP002741"/>
    <s v="Female"/>
    <s v="Yes"/>
    <n v="1"/>
    <x v="0"/>
    <s v="No"/>
    <n v="4608"/>
    <n v="2845"/>
    <n v="140"/>
    <n v="180"/>
    <x v="0"/>
    <x v="2"/>
    <x v="1"/>
  </r>
  <r>
    <s v="LP002743"/>
    <s v="Female"/>
    <s v="No"/>
    <n v="0"/>
    <x v="0"/>
    <s v="No"/>
    <n v="2138"/>
    <n v="0"/>
    <n v="99"/>
    <n v="360"/>
    <x v="1"/>
    <x v="2"/>
    <x v="0"/>
  </r>
  <r>
    <s v="LP002755"/>
    <s v="Male"/>
    <s v="Yes"/>
    <n v="1"/>
    <x v="1"/>
    <s v="No"/>
    <n v="2239"/>
    <n v="2524"/>
    <n v="128"/>
    <n v="360"/>
    <x v="0"/>
    <x v="1"/>
    <x v="1"/>
  </r>
  <r>
    <s v="LP002767"/>
    <s v="Male"/>
    <s v="Yes"/>
    <n v="0"/>
    <x v="0"/>
    <s v="No"/>
    <n v="2768"/>
    <n v="1950"/>
    <n v="155"/>
    <n v="360"/>
    <x v="0"/>
    <x v="0"/>
    <x v="1"/>
  </r>
  <r>
    <s v="LP002768"/>
    <s v="Male"/>
    <s v="No"/>
    <n v="0"/>
    <x v="1"/>
    <s v="No"/>
    <n v="3358"/>
    <n v="0"/>
    <n v="80"/>
    <n v="36"/>
    <x v="0"/>
    <x v="2"/>
    <x v="0"/>
  </r>
  <r>
    <s v="LP002772"/>
    <s v="Male"/>
    <s v="No"/>
    <n v="0"/>
    <x v="0"/>
    <s v="No"/>
    <n v="2526"/>
    <n v="1783"/>
    <n v="145"/>
    <n v="360"/>
    <x v="0"/>
    <x v="0"/>
    <x v="1"/>
  </r>
  <r>
    <s v="LP002776"/>
    <s v="Female"/>
    <s v="No"/>
    <n v="0"/>
    <x v="0"/>
    <s v="No"/>
    <n v="5000"/>
    <n v="0"/>
    <n v="103"/>
    <n v="360"/>
    <x v="1"/>
    <x v="2"/>
    <x v="0"/>
  </r>
  <r>
    <s v="LP002777"/>
    <s v="Male"/>
    <s v="Yes"/>
    <n v="0"/>
    <x v="0"/>
    <s v="No"/>
    <n v="2785"/>
    <n v="2016"/>
    <n v="110"/>
    <n v="360"/>
    <x v="0"/>
    <x v="0"/>
    <x v="1"/>
  </r>
  <r>
    <s v="LP002785"/>
    <s v="Male"/>
    <s v="Yes"/>
    <n v="1"/>
    <x v="0"/>
    <s v="No"/>
    <n v="3333"/>
    <n v="3250"/>
    <n v="158"/>
    <n v="360"/>
    <x v="0"/>
    <x v="1"/>
    <x v="1"/>
  </r>
  <r>
    <s v="LP002788"/>
    <s v="Male"/>
    <s v="Yes"/>
    <n v="0"/>
    <x v="1"/>
    <s v="No"/>
    <n v="2454"/>
    <n v="2333"/>
    <n v="181"/>
    <n v="360"/>
    <x v="1"/>
    <x v="1"/>
    <x v="0"/>
  </r>
  <r>
    <s v="LP002789"/>
    <s v="Male"/>
    <s v="Yes"/>
    <n v="0"/>
    <x v="0"/>
    <s v="No"/>
    <n v="3593"/>
    <n v="4266"/>
    <n v="132"/>
    <n v="180"/>
    <x v="1"/>
    <x v="0"/>
    <x v="0"/>
  </r>
  <r>
    <s v="LP002792"/>
    <s v="Male"/>
    <s v="Yes"/>
    <n v="1"/>
    <x v="0"/>
    <s v="No"/>
    <n v="5468"/>
    <n v="1032"/>
    <n v="26"/>
    <n v="360"/>
    <x v="0"/>
    <x v="2"/>
    <x v="1"/>
  </r>
  <r>
    <s v="LP002795"/>
    <s v="Male"/>
    <s v="Yes"/>
    <n v="3"/>
    <x v="0"/>
    <s v="Yes"/>
    <n v="10139"/>
    <n v="0"/>
    <n v="260"/>
    <n v="360"/>
    <x v="0"/>
    <x v="2"/>
    <x v="1"/>
  </r>
  <r>
    <s v="LP002798"/>
    <s v="Male"/>
    <s v="Yes"/>
    <n v="0"/>
    <x v="0"/>
    <s v="No"/>
    <n v="3887"/>
    <n v="2669"/>
    <n v="162"/>
    <n v="360"/>
    <x v="0"/>
    <x v="2"/>
    <x v="1"/>
  </r>
  <r>
    <s v="LP002804"/>
    <s v="Female"/>
    <s v="Yes"/>
    <n v="0"/>
    <x v="0"/>
    <s v="No"/>
    <n v="4180"/>
    <n v="2306"/>
    <n v="182"/>
    <n v="360"/>
    <x v="0"/>
    <x v="2"/>
    <x v="1"/>
  </r>
  <r>
    <s v="LP002807"/>
    <s v="Male"/>
    <s v="Yes"/>
    <n v="2"/>
    <x v="1"/>
    <s v="No"/>
    <n v="3675"/>
    <n v="242"/>
    <n v="108"/>
    <n v="360"/>
    <x v="0"/>
    <x v="2"/>
    <x v="1"/>
  </r>
  <r>
    <s v="LP002813"/>
    <s v="Female"/>
    <s v="Yes"/>
    <n v="1"/>
    <x v="0"/>
    <s v="Yes"/>
    <n v="19484"/>
    <n v="0"/>
    <n v="600"/>
    <n v="360"/>
    <x v="0"/>
    <x v="2"/>
    <x v="1"/>
  </r>
  <r>
    <s v="LP002820"/>
    <s v="Male"/>
    <s v="Yes"/>
    <n v="0"/>
    <x v="0"/>
    <s v="No"/>
    <n v="5923"/>
    <n v="2054"/>
    <n v="211"/>
    <n v="360"/>
    <x v="0"/>
    <x v="0"/>
    <x v="1"/>
  </r>
  <r>
    <s v="LP002821"/>
    <s v="Male"/>
    <s v="No"/>
    <n v="0"/>
    <x v="1"/>
    <s v="Yes"/>
    <n v="5800"/>
    <n v="0"/>
    <n v="132"/>
    <n v="360"/>
    <x v="0"/>
    <x v="2"/>
    <x v="1"/>
  </r>
  <r>
    <s v="LP002832"/>
    <s v="Male"/>
    <s v="Yes"/>
    <n v="2"/>
    <x v="0"/>
    <s v="No"/>
    <n v="8799"/>
    <n v="0"/>
    <n v="258"/>
    <n v="360"/>
    <x v="1"/>
    <x v="1"/>
    <x v="0"/>
  </r>
  <r>
    <s v="LP002836"/>
    <s v="Male"/>
    <s v="No"/>
    <n v="0"/>
    <x v="0"/>
    <s v="No"/>
    <n v="3333"/>
    <n v="0"/>
    <n v="70"/>
    <n v="360"/>
    <x v="0"/>
    <x v="1"/>
    <x v="1"/>
  </r>
  <r>
    <s v="LP002837"/>
    <s v="Male"/>
    <s v="Yes"/>
    <n v="3"/>
    <x v="0"/>
    <s v="No"/>
    <n v="3400"/>
    <n v="2500"/>
    <n v="123"/>
    <n v="360"/>
    <x v="1"/>
    <x v="0"/>
    <x v="0"/>
  </r>
  <r>
    <s v="LP002840"/>
    <s v="Female"/>
    <s v="No"/>
    <n v="0"/>
    <x v="0"/>
    <s v="No"/>
    <n v="2378"/>
    <n v="0"/>
    <n v="9"/>
    <n v="360"/>
    <x v="0"/>
    <x v="1"/>
    <x v="0"/>
  </r>
  <r>
    <s v="LP002841"/>
    <s v="Male"/>
    <s v="Yes"/>
    <n v="0"/>
    <x v="0"/>
    <s v="No"/>
    <n v="3166"/>
    <n v="2064"/>
    <n v="104"/>
    <n v="360"/>
    <x v="1"/>
    <x v="1"/>
    <x v="0"/>
  </r>
  <r>
    <s v="LP002842"/>
    <s v="Male"/>
    <s v="Yes"/>
    <n v="1"/>
    <x v="0"/>
    <s v="No"/>
    <n v="3417"/>
    <n v="1750"/>
    <n v="186"/>
    <n v="360"/>
    <x v="0"/>
    <x v="1"/>
    <x v="1"/>
  </r>
  <r>
    <s v="LP002855"/>
    <s v="Male"/>
    <s v="Yes"/>
    <n v="2"/>
    <x v="0"/>
    <s v="No"/>
    <n v="16666"/>
    <n v="0"/>
    <n v="275"/>
    <n v="360"/>
    <x v="0"/>
    <x v="1"/>
    <x v="1"/>
  </r>
  <r>
    <s v="LP002862"/>
    <s v="Male"/>
    <s v="Yes"/>
    <n v="2"/>
    <x v="1"/>
    <s v="No"/>
    <n v="6125"/>
    <n v="1625"/>
    <n v="187"/>
    <n v="480"/>
    <x v="0"/>
    <x v="2"/>
    <x v="0"/>
  </r>
  <r>
    <s v="LP002863"/>
    <s v="Male"/>
    <s v="Yes"/>
    <n v="3"/>
    <x v="0"/>
    <s v="No"/>
    <n v="6406"/>
    <n v="0"/>
    <n v="150"/>
    <n v="360"/>
    <x v="0"/>
    <x v="2"/>
    <x v="0"/>
  </r>
  <r>
    <s v="LP002868"/>
    <s v="Male"/>
    <s v="Yes"/>
    <n v="2"/>
    <x v="0"/>
    <s v="No"/>
    <n v="3159"/>
    <n v="461"/>
    <n v="108"/>
    <n v="84"/>
    <x v="0"/>
    <x v="1"/>
    <x v="1"/>
  </r>
  <r>
    <s v="LP002874"/>
    <s v="Male"/>
    <s v="No"/>
    <n v="0"/>
    <x v="0"/>
    <s v="No"/>
    <n v="3229"/>
    <n v="2739"/>
    <n v="110"/>
    <n v="360"/>
    <x v="0"/>
    <x v="1"/>
    <x v="1"/>
  </r>
  <r>
    <s v="LP002877"/>
    <s v="Male"/>
    <s v="Yes"/>
    <n v="1"/>
    <x v="0"/>
    <s v="No"/>
    <n v="1782"/>
    <n v="2232"/>
    <n v="107"/>
    <n v="360"/>
    <x v="0"/>
    <x v="0"/>
    <x v="1"/>
  </r>
  <r>
    <s v="LP002892"/>
    <s v="Male"/>
    <s v="Yes"/>
    <n v="2"/>
    <x v="0"/>
    <s v="No"/>
    <n v="6540"/>
    <n v="0"/>
    <n v="205"/>
    <n v="360"/>
    <x v="0"/>
    <x v="2"/>
    <x v="1"/>
  </r>
  <r>
    <s v="LP002893"/>
    <s v="Male"/>
    <s v="No"/>
    <n v="0"/>
    <x v="0"/>
    <s v="No"/>
    <n v="1836"/>
    <n v="33837"/>
    <n v="90"/>
    <n v="360"/>
    <x v="0"/>
    <x v="1"/>
    <x v="0"/>
  </r>
  <r>
    <s v="LP002894"/>
    <s v="Female"/>
    <s v="Yes"/>
    <n v="0"/>
    <x v="0"/>
    <s v="No"/>
    <n v="3166"/>
    <n v="0"/>
    <n v="36"/>
    <n v="360"/>
    <x v="0"/>
    <x v="2"/>
    <x v="1"/>
  </r>
  <r>
    <s v="LP002911"/>
    <s v="Male"/>
    <s v="Yes"/>
    <n v="1"/>
    <x v="0"/>
    <s v="No"/>
    <n v="2787"/>
    <n v="1917"/>
    <n v="146"/>
    <n v="360"/>
    <x v="1"/>
    <x v="0"/>
    <x v="0"/>
  </r>
  <r>
    <s v="LP002912"/>
    <s v="Male"/>
    <s v="Yes"/>
    <n v="1"/>
    <x v="0"/>
    <s v="No"/>
    <n v="4283"/>
    <n v="3000"/>
    <n v="172"/>
    <n v="84"/>
    <x v="0"/>
    <x v="0"/>
    <x v="0"/>
  </r>
  <r>
    <s v="LP002916"/>
    <s v="Male"/>
    <s v="Yes"/>
    <n v="0"/>
    <x v="0"/>
    <s v="No"/>
    <n v="2297"/>
    <n v="1522"/>
    <n v="104"/>
    <n v="360"/>
    <x v="0"/>
    <x v="1"/>
    <x v="1"/>
  </r>
  <r>
    <s v="LP002917"/>
    <s v="Female"/>
    <s v="No"/>
    <n v="0"/>
    <x v="1"/>
    <s v="No"/>
    <n v="2165"/>
    <n v="0"/>
    <n v="70"/>
    <n v="360"/>
    <x v="0"/>
    <x v="2"/>
    <x v="1"/>
  </r>
  <r>
    <s v="LP002926"/>
    <s v="Male"/>
    <s v="Yes"/>
    <n v="2"/>
    <x v="0"/>
    <s v="Yes"/>
    <n v="2726"/>
    <n v="0"/>
    <n v="106"/>
    <n v="360"/>
    <x v="1"/>
    <x v="2"/>
    <x v="0"/>
  </r>
  <r>
    <s v="LP002928"/>
    <s v="Male"/>
    <s v="Yes"/>
    <n v="0"/>
    <x v="0"/>
    <s v="No"/>
    <n v="3000"/>
    <n v="3416"/>
    <n v="56"/>
    <n v="180"/>
    <x v="0"/>
    <x v="2"/>
    <x v="1"/>
  </r>
  <r>
    <s v="LP002931"/>
    <s v="Male"/>
    <s v="Yes"/>
    <n v="2"/>
    <x v="0"/>
    <s v="Yes"/>
    <n v="6000"/>
    <n v="0"/>
    <n v="205"/>
    <n v="240"/>
    <x v="0"/>
    <x v="2"/>
    <x v="0"/>
  </r>
  <r>
    <s v="LP002936"/>
    <s v="Male"/>
    <s v="Yes"/>
    <n v="0"/>
    <x v="0"/>
    <s v="No"/>
    <n v="3859"/>
    <n v="3300"/>
    <n v="142"/>
    <n v="180"/>
    <x v="0"/>
    <x v="0"/>
    <x v="1"/>
  </r>
  <r>
    <s v="LP002938"/>
    <s v="Male"/>
    <s v="Yes"/>
    <n v="0"/>
    <x v="0"/>
    <s v="Yes"/>
    <n v="16120"/>
    <n v="0"/>
    <n v="260"/>
    <n v="360"/>
    <x v="0"/>
    <x v="1"/>
    <x v="1"/>
  </r>
  <r>
    <s v="LP002940"/>
    <s v="Male"/>
    <s v="No"/>
    <n v="0"/>
    <x v="1"/>
    <s v="No"/>
    <n v="3833"/>
    <n v="0"/>
    <n v="110"/>
    <n v="360"/>
    <x v="0"/>
    <x v="0"/>
    <x v="1"/>
  </r>
  <r>
    <s v="LP002941"/>
    <s v="Male"/>
    <s v="Yes"/>
    <n v="2"/>
    <x v="1"/>
    <s v="Yes"/>
    <n v="6383"/>
    <n v="1000"/>
    <n v="187"/>
    <n v="360"/>
    <x v="0"/>
    <x v="0"/>
    <x v="0"/>
  </r>
  <r>
    <s v="LP002945"/>
    <s v="Male"/>
    <s v="Yes"/>
    <n v="0"/>
    <x v="0"/>
    <s v="Yes"/>
    <n v="9963"/>
    <n v="0"/>
    <n v="180"/>
    <n v="360"/>
    <x v="0"/>
    <x v="0"/>
    <x v="1"/>
  </r>
  <r>
    <s v="LP002948"/>
    <s v="Male"/>
    <s v="Yes"/>
    <n v="2"/>
    <x v="0"/>
    <s v="No"/>
    <n v="5780"/>
    <n v="0"/>
    <n v="192"/>
    <n v="360"/>
    <x v="0"/>
    <x v="1"/>
    <x v="1"/>
  </r>
  <r>
    <s v="LP002953"/>
    <s v="Male"/>
    <s v="Yes"/>
    <n v="3"/>
    <x v="0"/>
    <s v="No"/>
    <n v="5703"/>
    <n v="0"/>
    <n v="128"/>
    <n v="360"/>
    <x v="0"/>
    <x v="1"/>
    <x v="1"/>
  </r>
  <r>
    <s v="LP002958"/>
    <s v="Male"/>
    <s v="No"/>
    <n v="0"/>
    <x v="0"/>
    <s v="No"/>
    <n v="3676"/>
    <n v="4301"/>
    <n v="172"/>
    <n v="360"/>
    <x v="0"/>
    <x v="0"/>
    <x v="1"/>
  </r>
  <r>
    <s v="LP002959"/>
    <s v="Female"/>
    <s v="Yes"/>
    <n v="1"/>
    <x v="0"/>
    <s v="No"/>
    <n v="12000"/>
    <n v="0"/>
    <n v="496"/>
    <n v="360"/>
    <x v="0"/>
    <x v="2"/>
    <x v="1"/>
  </r>
  <r>
    <s v="LP002961"/>
    <s v="Male"/>
    <s v="Yes"/>
    <n v="1"/>
    <x v="0"/>
    <s v="No"/>
    <n v="3400"/>
    <n v="2500"/>
    <n v="173"/>
    <n v="360"/>
    <x v="0"/>
    <x v="2"/>
    <x v="1"/>
  </r>
  <r>
    <s v="LP002964"/>
    <s v="Male"/>
    <s v="Yes"/>
    <n v="2"/>
    <x v="1"/>
    <s v="No"/>
    <n v="3987"/>
    <n v="1411"/>
    <n v="157"/>
    <n v="360"/>
    <x v="0"/>
    <x v="0"/>
    <x v="1"/>
  </r>
  <r>
    <s v="LP002974"/>
    <s v="Male"/>
    <s v="Yes"/>
    <n v="0"/>
    <x v="0"/>
    <s v="No"/>
    <n v="3232"/>
    <n v="1950"/>
    <n v="108"/>
    <n v="360"/>
    <x v="0"/>
    <x v="0"/>
    <x v="1"/>
  </r>
  <r>
    <s v="LP002978"/>
    <s v="Female"/>
    <s v="No"/>
    <n v="0"/>
    <x v="0"/>
    <s v="No"/>
    <n v="2900"/>
    <n v="0"/>
    <n v="71"/>
    <n v="360"/>
    <x v="0"/>
    <x v="0"/>
    <x v="1"/>
  </r>
  <r>
    <s v="LP002979"/>
    <s v="Male"/>
    <s v="Yes"/>
    <n v="3"/>
    <x v="0"/>
    <s v="No"/>
    <n v="4106"/>
    <n v="0"/>
    <n v="40"/>
    <n v="180"/>
    <x v="0"/>
    <x v="0"/>
    <x v="1"/>
  </r>
  <r>
    <s v="LP002983"/>
    <s v="Male"/>
    <s v="Yes"/>
    <n v="1"/>
    <x v="0"/>
    <s v="No"/>
    <n v="8072"/>
    <n v="240"/>
    <n v="253"/>
    <n v="360"/>
    <x v="0"/>
    <x v="1"/>
    <x v="1"/>
  </r>
  <r>
    <s v="LP002984"/>
    <s v="Male"/>
    <s v="Yes"/>
    <n v="2"/>
    <x v="0"/>
    <s v="No"/>
    <n v="7583"/>
    <n v="0"/>
    <n v="187"/>
    <n v="360"/>
    <x v="0"/>
    <x v="1"/>
    <x v="1"/>
  </r>
  <r>
    <s v="LP002990"/>
    <s v="Female"/>
    <s v="No"/>
    <n v="0"/>
    <x v="0"/>
    <s v="Yes"/>
    <n v="4583"/>
    <n v="0"/>
    <n v="133"/>
    <n v="360"/>
    <x v="1"/>
    <x v="2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0">
  <r>
    <s v="LP001003"/>
    <x v="0"/>
    <x v="0"/>
    <x v="0"/>
    <x v="0"/>
    <x v="0"/>
    <n v="4583"/>
    <n v="1508"/>
    <n v="128"/>
    <x v="0"/>
    <x v="0"/>
    <x v="0"/>
    <x v="0"/>
  </r>
  <r>
    <s v="LP001005"/>
    <x v="0"/>
    <x v="0"/>
    <x v="1"/>
    <x v="0"/>
    <x v="1"/>
    <n v="3000"/>
    <n v="0"/>
    <n v="66"/>
    <x v="0"/>
    <x v="0"/>
    <x v="1"/>
    <x v="1"/>
  </r>
  <r>
    <s v="LP001006"/>
    <x v="0"/>
    <x v="0"/>
    <x v="1"/>
    <x v="1"/>
    <x v="0"/>
    <n v="2583"/>
    <n v="2358"/>
    <n v="120"/>
    <x v="0"/>
    <x v="0"/>
    <x v="1"/>
    <x v="1"/>
  </r>
  <r>
    <s v="LP001008"/>
    <x v="0"/>
    <x v="1"/>
    <x v="1"/>
    <x v="0"/>
    <x v="0"/>
    <n v="6000"/>
    <n v="0"/>
    <n v="141"/>
    <x v="0"/>
    <x v="0"/>
    <x v="1"/>
    <x v="1"/>
  </r>
  <r>
    <s v="LP001011"/>
    <x v="0"/>
    <x v="0"/>
    <x v="2"/>
    <x v="0"/>
    <x v="1"/>
    <n v="5417"/>
    <n v="4196"/>
    <n v="267"/>
    <x v="0"/>
    <x v="0"/>
    <x v="1"/>
    <x v="1"/>
  </r>
  <r>
    <s v="LP001013"/>
    <x v="0"/>
    <x v="0"/>
    <x v="1"/>
    <x v="1"/>
    <x v="0"/>
    <n v="2333"/>
    <n v="1516"/>
    <n v="95"/>
    <x v="0"/>
    <x v="0"/>
    <x v="1"/>
    <x v="1"/>
  </r>
  <r>
    <s v="LP001014"/>
    <x v="0"/>
    <x v="0"/>
    <x v="3"/>
    <x v="0"/>
    <x v="0"/>
    <n v="3036"/>
    <n v="2504"/>
    <n v="158"/>
    <x v="0"/>
    <x v="1"/>
    <x v="2"/>
    <x v="0"/>
  </r>
  <r>
    <s v="LP001018"/>
    <x v="0"/>
    <x v="0"/>
    <x v="2"/>
    <x v="0"/>
    <x v="0"/>
    <n v="4006"/>
    <n v="1526"/>
    <n v="168"/>
    <x v="0"/>
    <x v="0"/>
    <x v="1"/>
    <x v="1"/>
  </r>
  <r>
    <s v="LP001020"/>
    <x v="0"/>
    <x v="0"/>
    <x v="0"/>
    <x v="0"/>
    <x v="0"/>
    <n v="12841"/>
    <n v="10968"/>
    <n v="349"/>
    <x v="0"/>
    <x v="0"/>
    <x v="2"/>
    <x v="0"/>
  </r>
  <r>
    <s v="LP001024"/>
    <x v="0"/>
    <x v="0"/>
    <x v="2"/>
    <x v="0"/>
    <x v="0"/>
    <n v="3200"/>
    <n v="700"/>
    <n v="70"/>
    <x v="0"/>
    <x v="0"/>
    <x v="1"/>
    <x v="1"/>
  </r>
  <r>
    <s v="LP001028"/>
    <x v="0"/>
    <x v="0"/>
    <x v="2"/>
    <x v="0"/>
    <x v="0"/>
    <n v="3073"/>
    <n v="8106"/>
    <n v="200"/>
    <x v="0"/>
    <x v="0"/>
    <x v="1"/>
    <x v="1"/>
  </r>
  <r>
    <s v="LP001029"/>
    <x v="0"/>
    <x v="1"/>
    <x v="1"/>
    <x v="0"/>
    <x v="0"/>
    <n v="1853"/>
    <n v="2840"/>
    <n v="114"/>
    <x v="0"/>
    <x v="0"/>
    <x v="0"/>
    <x v="0"/>
  </r>
  <r>
    <s v="LP001030"/>
    <x v="0"/>
    <x v="0"/>
    <x v="2"/>
    <x v="0"/>
    <x v="0"/>
    <n v="1299"/>
    <n v="1086"/>
    <n v="17"/>
    <x v="1"/>
    <x v="0"/>
    <x v="1"/>
    <x v="1"/>
  </r>
  <r>
    <s v="LP001032"/>
    <x v="0"/>
    <x v="1"/>
    <x v="1"/>
    <x v="0"/>
    <x v="0"/>
    <n v="4950"/>
    <n v="0"/>
    <n v="125"/>
    <x v="0"/>
    <x v="0"/>
    <x v="1"/>
    <x v="1"/>
  </r>
  <r>
    <s v="LP001036"/>
    <x v="1"/>
    <x v="1"/>
    <x v="1"/>
    <x v="0"/>
    <x v="0"/>
    <n v="3510"/>
    <n v="0"/>
    <n v="76"/>
    <x v="0"/>
    <x v="1"/>
    <x v="1"/>
    <x v="0"/>
  </r>
  <r>
    <s v="LP001038"/>
    <x v="0"/>
    <x v="0"/>
    <x v="1"/>
    <x v="1"/>
    <x v="0"/>
    <n v="4887"/>
    <n v="0"/>
    <n v="133"/>
    <x v="0"/>
    <x v="0"/>
    <x v="0"/>
    <x v="0"/>
  </r>
  <r>
    <s v="LP001043"/>
    <x v="0"/>
    <x v="0"/>
    <x v="1"/>
    <x v="1"/>
    <x v="0"/>
    <n v="7660"/>
    <n v="0"/>
    <n v="104"/>
    <x v="0"/>
    <x v="1"/>
    <x v="1"/>
    <x v="0"/>
  </r>
  <r>
    <s v="LP001046"/>
    <x v="0"/>
    <x v="0"/>
    <x v="0"/>
    <x v="0"/>
    <x v="0"/>
    <n v="5955"/>
    <n v="5625"/>
    <n v="315"/>
    <x v="0"/>
    <x v="0"/>
    <x v="1"/>
    <x v="1"/>
  </r>
  <r>
    <s v="LP001047"/>
    <x v="0"/>
    <x v="0"/>
    <x v="1"/>
    <x v="1"/>
    <x v="0"/>
    <n v="2600"/>
    <n v="1911"/>
    <n v="116"/>
    <x v="0"/>
    <x v="1"/>
    <x v="2"/>
    <x v="0"/>
  </r>
  <r>
    <s v="LP001066"/>
    <x v="0"/>
    <x v="0"/>
    <x v="1"/>
    <x v="0"/>
    <x v="1"/>
    <n v="9560"/>
    <n v="0"/>
    <n v="191"/>
    <x v="0"/>
    <x v="0"/>
    <x v="2"/>
    <x v="1"/>
  </r>
  <r>
    <s v="LP001068"/>
    <x v="0"/>
    <x v="0"/>
    <x v="1"/>
    <x v="0"/>
    <x v="0"/>
    <n v="2799"/>
    <n v="2253"/>
    <n v="122"/>
    <x v="0"/>
    <x v="0"/>
    <x v="2"/>
    <x v="1"/>
  </r>
  <r>
    <s v="LP001073"/>
    <x v="0"/>
    <x v="0"/>
    <x v="2"/>
    <x v="1"/>
    <x v="0"/>
    <n v="4226"/>
    <n v="1040"/>
    <n v="110"/>
    <x v="0"/>
    <x v="0"/>
    <x v="1"/>
    <x v="1"/>
  </r>
  <r>
    <s v="LP001086"/>
    <x v="0"/>
    <x v="1"/>
    <x v="1"/>
    <x v="1"/>
    <x v="0"/>
    <n v="1442"/>
    <n v="0"/>
    <n v="35"/>
    <x v="0"/>
    <x v="0"/>
    <x v="1"/>
    <x v="0"/>
  </r>
  <r>
    <s v="LP001095"/>
    <x v="0"/>
    <x v="1"/>
    <x v="1"/>
    <x v="0"/>
    <x v="0"/>
    <n v="3167"/>
    <n v="0"/>
    <n v="74"/>
    <x v="0"/>
    <x v="0"/>
    <x v="1"/>
    <x v="0"/>
  </r>
  <r>
    <s v="LP001097"/>
    <x v="0"/>
    <x v="1"/>
    <x v="0"/>
    <x v="0"/>
    <x v="1"/>
    <n v="4692"/>
    <n v="0"/>
    <n v="106"/>
    <x v="0"/>
    <x v="0"/>
    <x v="0"/>
    <x v="0"/>
  </r>
  <r>
    <s v="LP001098"/>
    <x v="0"/>
    <x v="0"/>
    <x v="1"/>
    <x v="0"/>
    <x v="0"/>
    <n v="3500"/>
    <n v="1667"/>
    <n v="114"/>
    <x v="0"/>
    <x v="0"/>
    <x v="2"/>
    <x v="1"/>
  </r>
  <r>
    <s v="LP001100"/>
    <x v="0"/>
    <x v="1"/>
    <x v="3"/>
    <x v="0"/>
    <x v="0"/>
    <n v="12500"/>
    <n v="3000"/>
    <n v="320"/>
    <x v="0"/>
    <x v="0"/>
    <x v="0"/>
    <x v="0"/>
  </r>
  <r>
    <s v="LP001112"/>
    <x v="1"/>
    <x v="0"/>
    <x v="1"/>
    <x v="0"/>
    <x v="0"/>
    <n v="3667"/>
    <n v="1459"/>
    <n v="144"/>
    <x v="0"/>
    <x v="0"/>
    <x v="2"/>
    <x v="1"/>
  </r>
  <r>
    <s v="LP001114"/>
    <x v="0"/>
    <x v="1"/>
    <x v="1"/>
    <x v="0"/>
    <x v="0"/>
    <n v="4166"/>
    <n v="7210"/>
    <n v="184"/>
    <x v="0"/>
    <x v="0"/>
    <x v="1"/>
    <x v="1"/>
  </r>
  <r>
    <s v="LP001116"/>
    <x v="0"/>
    <x v="1"/>
    <x v="1"/>
    <x v="1"/>
    <x v="0"/>
    <n v="3748"/>
    <n v="1668"/>
    <n v="110"/>
    <x v="0"/>
    <x v="0"/>
    <x v="2"/>
    <x v="1"/>
  </r>
  <r>
    <s v="LP001119"/>
    <x v="0"/>
    <x v="1"/>
    <x v="1"/>
    <x v="0"/>
    <x v="0"/>
    <n v="3600"/>
    <n v="0"/>
    <n v="80"/>
    <x v="0"/>
    <x v="0"/>
    <x v="1"/>
    <x v="0"/>
  </r>
  <r>
    <s v="LP001120"/>
    <x v="0"/>
    <x v="1"/>
    <x v="1"/>
    <x v="0"/>
    <x v="0"/>
    <n v="1800"/>
    <n v="1213"/>
    <n v="47"/>
    <x v="0"/>
    <x v="0"/>
    <x v="1"/>
    <x v="1"/>
  </r>
  <r>
    <s v="LP001131"/>
    <x v="0"/>
    <x v="0"/>
    <x v="1"/>
    <x v="0"/>
    <x v="0"/>
    <n v="3941"/>
    <n v="2336"/>
    <n v="134"/>
    <x v="0"/>
    <x v="0"/>
    <x v="2"/>
    <x v="1"/>
  </r>
  <r>
    <s v="LP001138"/>
    <x v="0"/>
    <x v="0"/>
    <x v="0"/>
    <x v="0"/>
    <x v="0"/>
    <n v="5649"/>
    <n v="0"/>
    <n v="44"/>
    <x v="0"/>
    <x v="0"/>
    <x v="1"/>
    <x v="1"/>
  </r>
  <r>
    <s v="LP001144"/>
    <x v="0"/>
    <x v="0"/>
    <x v="1"/>
    <x v="0"/>
    <x v="0"/>
    <n v="5821"/>
    <n v="0"/>
    <n v="144"/>
    <x v="0"/>
    <x v="0"/>
    <x v="1"/>
    <x v="1"/>
  </r>
  <r>
    <s v="LP001146"/>
    <x v="1"/>
    <x v="0"/>
    <x v="1"/>
    <x v="0"/>
    <x v="0"/>
    <n v="2645"/>
    <n v="3440"/>
    <n v="120"/>
    <x v="0"/>
    <x v="1"/>
    <x v="1"/>
    <x v="0"/>
  </r>
  <r>
    <s v="LP001151"/>
    <x v="1"/>
    <x v="1"/>
    <x v="1"/>
    <x v="0"/>
    <x v="0"/>
    <n v="4000"/>
    <n v="2275"/>
    <n v="144"/>
    <x v="0"/>
    <x v="0"/>
    <x v="2"/>
    <x v="1"/>
  </r>
  <r>
    <s v="LP001155"/>
    <x v="1"/>
    <x v="0"/>
    <x v="1"/>
    <x v="1"/>
    <x v="0"/>
    <n v="1928"/>
    <n v="1644"/>
    <n v="100"/>
    <x v="0"/>
    <x v="0"/>
    <x v="2"/>
    <x v="1"/>
  </r>
  <r>
    <s v="LP001157"/>
    <x v="1"/>
    <x v="1"/>
    <x v="1"/>
    <x v="0"/>
    <x v="0"/>
    <n v="3086"/>
    <n v="0"/>
    <n v="120"/>
    <x v="0"/>
    <x v="0"/>
    <x v="2"/>
    <x v="1"/>
  </r>
  <r>
    <s v="LP001164"/>
    <x v="1"/>
    <x v="1"/>
    <x v="1"/>
    <x v="0"/>
    <x v="0"/>
    <n v="4230"/>
    <n v="0"/>
    <n v="112"/>
    <x v="0"/>
    <x v="0"/>
    <x v="2"/>
    <x v="0"/>
  </r>
  <r>
    <s v="LP001179"/>
    <x v="0"/>
    <x v="0"/>
    <x v="2"/>
    <x v="0"/>
    <x v="0"/>
    <n v="4616"/>
    <n v="0"/>
    <n v="134"/>
    <x v="0"/>
    <x v="0"/>
    <x v="1"/>
    <x v="0"/>
  </r>
  <r>
    <s v="LP001186"/>
    <x v="1"/>
    <x v="0"/>
    <x v="0"/>
    <x v="0"/>
    <x v="1"/>
    <n v="11500"/>
    <n v="0"/>
    <n v="286"/>
    <x v="0"/>
    <x v="1"/>
    <x v="1"/>
    <x v="0"/>
  </r>
  <r>
    <s v="LP001194"/>
    <x v="0"/>
    <x v="0"/>
    <x v="2"/>
    <x v="0"/>
    <x v="0"/>
    <n v="2708"/>
    <n v="1167"/>
    <n v="97"/>
    <x v="0"/>
    <x v="0"/>
    <x v="2"/>
    <x v="1"/>
  </r>
  <r>
    <s v="LP001195"/>
    <x v="0"/>
    <x v="0"/>
    <x v="1"/>
    <x v="0"/>
    <x v="0"/>
    <n v="2132"/>
    <n v="1591"/>
    <n v="96"/>
    <x v="0"/>
    <x v="0"/>
    <x v="2"/>
    <x v="1"/>
  </r>
  <r>
    <s v="LP001197"/>
    <x v="0"/>
    <x v="0"/>
    <x v="1"/>
    <x v="0"/>
    <x v="0"/>
    <n v="3366"/>
    <n v="2200"/>
    <n v="135"/>
    <x v="0"/>
    <x v="0"/>
    <x v="0"/>
    <x v="0"/>
  </r>
  <r>
    <s v="LP001198"/>
    <x v="0"/>
    <x v="0"/>
    <x v="0"/>
    <x v="0"/>
    <x v="0"/>
    <n v="8080"/>
    <n v="2250"/>
    <n v="180"/>
    <x v="0"/>
    <x v="0"/>
    <x v="1"/>
    <x v="1"/>
  </r>
  <r>
    <s v="LP001199"/>
    <x v="0"/>
    <x v="0"/>
    <x v="2"/>
    <x v="1"/>
    <x v="0"/>
    <n v="3357"/>
    <n v="2859"/>
    <n v="144"/>
    <x v="0"/>
    <x v="0"/>
    <x v="1"/>
    <x v="1"/>
  </r>
  <r>
    <s v="LP001205"/>
    <x v="0"/>
    <x v="0"/>
    <x v="1"/>
    <x v="0"/>
    <x v="0"/>
    <n v="2500"/>
    <n v="3796"/>
    <n v="120"/>
    <x v="0"/>
    <x v="0"/>
    <x v="1"/>
    <x v="1"/>
  </r>
  <r>
    <s v="LP001206"/>
    <x v="0"/>
    <x v="0"/>
    <x v="3"/>
    <x v="0"/>
    <x v="0"/>
    <n v="3029"/>
    <n v="0"/>
    <n v="99"/>
    <x v="0"/>
    <x v="0"/>
    <x v="1"/>
    <x v="1"/>
  </r>
  <r>
    <s v="LP001207"/>
    <x v="0"/>
    <x v="0"/>
    <x v="1"/>
    <x v="1"/>
    <x v="1"/>
    <n v="2609"/>
    <n v="3449"/>
    <n v="165"/>
    <x v="2"/>
    <x v="1"/>
    <x v="0"/>
    <x v="0"/>
  </r>
  <r>
    <s v="LP001222"/>
    <x v="1"/>
    <x v="1"/>
    <x v="1"/>
    <x v="0"/>
    <x v="0"/>
    <n v="4166"/>
    <n v="0"/>
    <n v="116"/>
    <x v="0"/>
    <x v="1"/>
    <x v="2"/>
    <x v="0"/>
  </r>
  <r>
    <s v="LP001225"/>
    <x v="0"/>
    <x v="0"/>
    <x v="1"/>
    <x v="0"/>
    <x v="0"/>
    <n v="5726"/>
    <n v="4595"/>
    <n v="258"/>
    <x v="0"/>
    <x v="0"/>
    <x v="2"/>
    <x v="0"/>
  </r>
  <r>
    <s v="LP001228"/>
    <x v="0"/>
    <x v="1"/>
    <x v="1"/>
    <x v="1"/>
    <x v="0"/>
    <n v="3200"/>
    <n v="2254"/>
    <n v="126"/>
    <x v="2"/>
    <x v="1"/>
    <x v="1"/>
    <x v="0"/>
  </r>
  <r>
    <s v="LP001233"/>
    <x v="0"/>
    <x v="0"/>
    <x v="0"/>
    <x v="0"/>
    <x v="0"/>
    <n v="10750"/>
    <n v="0"/>
    <n v="312"/>
    <x v="0"/>
    <x v="0"/>
    <x v="1"/>
    <x v="1"/>
  </r>
  <r>
    <s v="LP001238"/>
    <x v="0"/>
    <x v="0"/>
    <x v="3"/>
    <x v="1"/>
    <x v="1"/>
    <n v="7100"/>
    <n v="0"/>
    <n v="125"/>
    <x v="3"/>
    <x v="0"/>
    <x v="1"/>
    <x v="1"/>
  </r>
  <r>
    <s v="LP001241"/>
    <x v="1"/>
    <x v="1"/>
    <x v="1"/>
    <x v="0"/>
    <x v="0"/>
    <n v="4300"/>
    <n v="0"/>
    <n v="136"/>
    <x v="0"/>
    <x v="1"/>
    <x v="2"/>
    <x v="0"/>
  </r>
  <r>
    <s v="LP001243"/>
    <x v="0"/>
    <x v="0"/>
    <x v="1"/>
    <x v="0"/>
    <x v="0"/>
    <n v="3208"/>
    <n v="3066"/>
    <n v="172"/>
    <x v="0"/>
    <x v="0"/>
    <x v="1"/>
    <x v="1"/>
  </r>
  <r>
    <s v="LP001245"/>
    <x v="0"/>
    <x v="0"/>
    <x v="2"/>
    <x v="1"/>
    <x v="1"/>
    <n v="1875"/>
    <n v="1875"/>
    <n v="97"/>
    <x v="0"/>
    <x v="0"/>
    <x v="2"/>
    <x v="1"/>
  </r>
  <r>
    <s v="LP001248"/>
    <x v="0"/>
    <x v="1"/>
    <x v="1"/>
    <x v="0"/>
    <x v="0"/>
    <n v="3500"/>
    <n v="0"/>
    <n v="81"/>
    <x v="4"/>
    <x v="0"/>
    <x v="2"/>
    <x v="1"/>
  </r>
  <r>
    <s v="LP001253"/>
    <x v="0"/>
    <x v="0"/>
    <x v="3"/>
    <x v="0"/>
    <x v="1"/>
    <n v="5266"/>
    <n v="1774"/>
    <n v="187"/>
    <x v="0"/>
    <x v="0"/>
    <x v="2"/>
    <x v="1"/>
  </r>
  <r>
    <s v="LP001255"/>
    <x v="0"/>
    <x v="1"/>
    <x v="1"/>
    <x v="0"/>
    <x v="0"/>
    <n v="3750"/>
    <n v="0"/>
    <n v="113"/>
    <x v="5"/>
    <x v="0"/>
    <x v="1"/>
    <x v="0"/>
  </r>
  <r>
    <s v="LP001256"/>
    <x v="0"/>
    <x v="1"/>
    <x v="1"/>
    <x v="0"/>
    <x v="0"/>
    <n v="3750"/>
    <n v="4750"/>
    <n v="176"/>
    <x v="0"/>
    <x v="0"/>
    <x v="1"/>
    <x v="0"/>
  </r>
  <r>
    <s v="LP001259"/>
    <x v="0"/>
    <x v="0"/>
    <x v="0"/>
    <x v="0"/>
    <x v="1"/>
    <n v="1000"/>
    <n v="3022"/>
    <n v="110"/>
    <x v="0"/>
    <x v="0"/>
    <x v="1"/>
    <x v="0"/>
  </r>
  <r>
    <s v="LP001263"/>
    <x v="0"/>
    <x v="0"/>
    <x v="3"/>
    <x v="0"/>
    <x v="0"/>
    <n v="3167"/>
    <n v="4000"/>
    <n v="180"/>
    <x v="4"/>
    <x v="1"/>
    <x v="2"/>
    <x v="0"/>
  </r>
  <r>
    <s v="LP001265"/>
    <x v="1"/>
    <x v="1"/>
    <x v="1"/>
    <x v="0"/>
    <x v="0"/>
    <n v="3846"/>
    <n v="0"/>
    <n v="111"/>
    <x v="0"/>
    <x v="0"/>
    <x v="2"/>
    <x v="1"/>
  </r>
  <r>
    <s v="LP001267"/>
    <x v="1"/>
    <x v="0"/>
    <x v="2"/>
    <x v="0"/>
    <x v="0"/>
    <n v="1378"/>
    <n v="1881"/>
    <n v="167"/>
    <x v="0"/>
    <x v="0"/>
    <x v="1"/>
    <x v="0"/>
  </r>
  <r>
    <s v="LP001275"/>
    <x v="0"/>
    <x v="0"/>
    <x v="0"/>
    <x v="0"/>
    <x v="0"/>
    <n v="3988"/>
    <n v="0"/>
    <n v="50"/>
    <x v="6"/>
    <x v="0"/>
    <x v="1"/>
    <x v="1"/>
  </r>
  <r>
    <s v="LP001279"/>
    <x v="0"/>
    <x v="1"/>
    <x v="1"/>
    <x v="0"/>
    <x v="0"/>
    <n v="2366"/>
    <n v="2531"/>
    <n v="136"/>
    <x v="0"/>
    <x v="0"/>
    <x v="2"/>
    <x v="1"/>
  </r>
  <r>
    <s v="LP001282"/>
    <x v="0"/>
    <x v="0"/>
    <x v="1"/>
    <x v="0"/>
    <x v="0"/>
    <n v="2500"/>
    <n v="2118"/>
    <n v="104"/>
    <x v="0"/>
    <x v="0"/>
    <x v="2"/>
    <x v="1"/>
  </r>
  <r>
    <s v="LP001289"/>
    <x v="0"/>
    <x v="1"/>
    <x v="1"/>
    <x v="0"/>
    <x v="0"/>
    <n v="8566"/>
    <n v="0"/>
    <n v="210"/>
    <x v="0"/>
    <x v="0"/>
    <x v="1"/>
    <x v="1"/>
  </r>
  <r>
    <s v="LP001310"/>
    <x v="0"/>
    <x v="0"/>
    <x v="1"/>
    <x v="0"/>
    <x v="0"/>
    <n v="5695"/>
    <n v="4167"/>
    <n v="175"/>
    <x v="0"/>
    <x v="0"/>
    <x v="2"/>
    <x v="1"/>
  </r>
  <r>
    <s v="LP001316"/>
    <x v="0"/>
    <x v="0"/>
    <x v="1"/>
    <x v="0"/>
    <x v="0"/>
    <n v="2958"/>
    <n v="2900"/>
    <n v="131"/>
    <x v="0"/>
    <x v="0"/>
    <x v="2"/>
    <x v="1"/>
  </r>
  <r>
    <s v="LP001318"/>
    <x v="0"/>
    <x v="0"/>
    <x v="2"/>
    <x v="0"/>
    <x v="0"/>
    <n v="6250"/>
    <n v="5654"/>
    <n v="188"/>
    <x v="2"/>
    <x v="0"/>
    <x v="2"/>
    <x v="1"/>
  </r>
  <r>
    <s v="LP001319"/>
    <x v="0"/>
    <x v="0"/>
    <x v="2"/>
    <x v="1"/>
    <x v="0"/>
    <n v="3273"/>
    <n v="1820"/>
    <n v="81"/>
    <x v="0"/>
    <x v="0"/>
    <x v="1"/>
    <x v="1"/>
  </r>
  <r>
    <s v="LP001322"/>
    <x v="0"/>
    <x v="1"/>
    <x v="1"/>
    <x v="0"/>
    <x v="0"/>
    <n v="4133"/>
    <n v="0"/>
    <n v="122"/>
    <x v="0"/>
    <x v="0"/>
    <x v="2"/>
    <x v="1"/>
  </r>
  <r>
    <s v="LP001325"/>
    <x v="0"/>
    <x v="1"/>
    <x v="1"/>
    <x v="1"/>
    <x v="0"/>
    <n v="3620"/>
    <n v="0"/>
    <n v="25"/>
    <x v="1"/>
    <x v="0"/>
    <x v="2"/>
    <x v="1"/>
  </r>
  <r>
    <s v="LP001327"/>
    <x v="1"/>
    <x v="0"/>
    <x v="1"/>
    <x v="0"/>
    <x v="0"/>
    <n v="2484"/>
    <n v="2302"/>
    <n v="137"/>
    <x v="0"/>
    <x v="0"/>
    <x v="2"/>
    <x v="1"/>
  </r>
  <r>
    <s v="LP001333"/>
    <x v="0"/>
    <x v="0"/>
    <x v="1"/>
    <x v="0"/>
    <x v="0"/>
    <n v="1977"/>
    <n v="997"/>
    <n v="50"/>
    <x v="0"/>
    <x v="0"/>
    <x v="2"/>
    <x v="1"/>
  </r>
  <r>
    <s v="LP001334"/>
    <x v="0"/>
    <x v="0"/>
    <x v="1"/>
    <x v="1"/>
    <x v="0"/>
    <n v="4188"/>
    <n v="0"/>
    <n v="115"/>
    <x v="2"/>
    <x v="0"/>
    <x v="2"/>
    <x v="1"/>
  </r>
  <r>
    <s v="LP001343"/>
    <x v="0"/>
    <x v="0"/>
    <x v="1"/>
    <x v="0"/>
    <x v="0"/>
    <n v="1759"/>
    <n v="3541"/>
    <n v="131"/>
    <x v="0"/>
    <x v="0"/>
    <x v="2"/>
    <x v="1"/>
  </r>
  <r>
    <s v="LP001345"/>
    <x v="0"/>
    <x v="0"/>
    <x v="2"/>
    <x v="1"/>
    <x v="0"/>
    <n v="4288"/>
    <n v="3263"/>
    <n v="133"/>
    <x v="2"/>
    <x v="0"/>
    <x v="1"/>
    <x v="1"/>
  </r>
  <r>
    <s v="LP001349"/>
    <x v="0"/>
    <x v="1"/>
    <x v="1"/>
    <x v="0"/>
    <x v="0"/>
    <n v="4843"/>
    <n v="3806"/>
    <n v="151"/>
    <x v="0"/>
    <x v="0"/>
    <x v="2"/>
    <x v="1"/>
  </r>
  <r>
    <s v="LP001367"/>
    <x v="0"/>
    <x v="0"/>
    <x v="0"/>
    <x v="0"/>
    <x v="0"/>
    <n v="3052"/>
    <n v="1030"/>
    <n v="100"/>
    <x v="0"/>
    <x v="0"/>
    <x v="1"/>
    <x v="1"/>
  </r>
  <r>
    <s v="LP001369"/>
    <x v="0"/>
    <x v="0"/>
    <x v="2"/>
    <x v="0"/>
    <x v="0"/>
    <n v="11417"/>
    <n v="1126"/>
    <n v="225"/>
    <x v="0"/>
    <x v="0"/>
    <x v="1"/>
    <x v="1"/>
  </r>
  <r>
    <s v="LP001379"/>
    <x v="0"/>
    <x v="0"/>
    <x v="2"/>
    <x v="0"/>
    <x v="0"/>
    <n v="3800"/>
    <n v="3600"/>
    <n v="216"/>
    <x v="0"/>
    <x v="1"/>
    <x v="1"/>
    <x v="0"/>
  </r>
  <r>
    <s v="LP001384"/>
    <x v="0"/>
    <x v="0"/>
    <x v="3"/>
    <x v="1"/>
    <x v="0"/>
    <n v="2071"/>
    <n v="754"/>
    <n v="94"/>
    <x v="5"/>
    <x v="0"/>
    <x v="2"/>
    <x v="1"/>
  </r>
  <r>
    <s v="LP001385"/>
    <x v="0"/>
    <x v="1"/>
    <x v="1"/>
    <x v="0"/>
    <x v="0"/>
    <n v="5316"/>
    <n v="0"/>
    <n v="136"/>
    <x v="0"/>
    <x v="0"/>
    <x v="1"/>
    <x v="1"/>
  </r>
  <r>
    <s v="LP001401"/>
    <x v="0"/>
    <x v="0"/>
    <x v="0"/>
    <x v="0"/>
    <x v="0"/>
    <n v="14583"/>
    <n v="0"/>
    <n v="185"/>
    <x v="2"/>
    <x v="0"/>
    <x v="0"/>
    <x v="1"/>
  </r>
  <r>
    <s v="LP001404"/>
    <x v="1"/>
    <x v="0"/>
    <x v="1"/>
    <x v="0"/>
    <x v="0"/>
    <n v="3167"/>
    <n v="2283"/>
    <n v="154"/>
    <x v="0"/>
    <x v="0"/>
    <x v="2"/>
    <x v="1"/>
  </r>
  <r>
    <s v="LP001421"/>
    <x v="0"/>
    <x v="0"/>
    <x v="1"/>
    <x v="0"/>
    <x v="0"/>
    <n v="5568"/>
    <n v="2142"/>
    <n v="175"/>
    <x v="0"/>
    <x v="0"/>
    <x v="0"/>
    <x v="0"/>
  </r>
  <r>
    <s v="LP001422"/>
    <x v="1"/>
    <x v="1"/>
    <x v="1"/>
    <x v="0"/>
    <x v="0"/>
    <n v="10408"/>
    <n v="0"/>
    <n v="259"/>
    <x v="0"/>
    <x v="0"/>
    <x v="1"/>
    <x v="1"/>
  </r>
  <r>
    <s v="LP001430"/>
    <x v="1"/>
    <x v="1"/>
    <x v="1"/>
    <x v="0"/>
    <x v="0"/>
    <n v="4166"/>
    <n v="0"/>
    <n v="44"/>
    <x v="0"/>
    <x v="0"/>
    <x v="2"/>
    <x v="1"/>
  </r>
  <r>
    <s v="LP001431"/>
    <x v="1"/>
    <x v="1"/>
    <x v="1"/>
    <x v="0"/>
    <x v="0"/>
    <n v="2137"/>
    <n v="8980"/>
    <n v="137"/>
    <x v="0"/>
    <x v="1"/>
    <x v="2"/>
    <x v="1"/>
  </r>
  <r>
    <s v="LP001432"/>
    <x v="0"/>
    <x v="0"/>
    <x v="2"/>
    <x v="0"/>
    <x v="0"/>
    <n v="2957"/>
    <n v="0"/>
    <n v="81"/>
    <x v="0"/>
    <x v="0"/>
    <x v="2"/>
    <x v="1"/>
  </r>
  <r>
    <s v="LP001439"/>
    <x v="0"/>
    <x v="0"/>
    <x v="1"/>
    <x v="1"/>
    <x v="0"/>
    <n v="4300"/>
    <n v="2014"/>
    <n v="194"/>
    <x v="0"/>
    <x v="0"/>
    <x v="0"/>
    <x v="1"/>
  </r>
  <r>
    <s v="LP001451"/>
    <x v="0"/>
    <x v="0"/>
    <x v="0"/>
    <x v="0"/>
    <x v="1"/>
    <n v="10513"/>
    <n v="3850"/>
    <n v="160"/>
    <x v="2"/>
    <x v="1"/>
    <x v="1"/>
    <x v="0"/>
  </r>
  <r>
    <s v="LP001473"/>
    <x v="0"/>
    <x v="1"/>
    <x v="1"/>
    <x v="0"/>
    <x v="0"/>
    <n v="2014"/>
    <n v="1929"/>
    <n v="74"/>
    <x v="0"/>
    <x v="0"/>
    <x v="1"/>
    <x v="1"/>
  </r>
  <r>
    <s v="LP001478"/>
    <x v="0"/>
    <x v="1"/>
    <x v="1"/>
    <x v="0"/>
    <x v="0"/>
    <n v="2718"/>
    <n v="0"/>
    <n v="70"/>
    <x v="0"/>
    <x v="0"/>
    <x v="2"/>
    <x v="1"/>
  </r>
  <r>
    <s v="LP001482"/>
    <x v="0"/>
    <x v="0"/>
    <x v="1"/>
    <x v="0"/>
    <x v="1"/>
    <n v="3459"/>
    <n v="0"/>
    <n v="25"/>
    <x v="1"/>
    <x v="0"/>
    <x v="2"/>
    <x v="1"/>
  </r>
  <r>
    <s v="LP001487"/>
    <x v="0"/>
    <x v="1"/>
    <x v="1"/>
    <x v="0"/>
    <x v="0"/>
    <n v="4895"/>
    <n v="0"/>
    <n v="102"/>
    <x v="0"/>
    <x v="0"/>
    <x v="2"/>
    <x v="1"/>
  </r>
  <r>
    <s v="LP001488"/>
    <x v="0"/>
    <x v="0"/>
    <x v="3"/>
    <x v="0"/>
    <x v="0"/>
    <n v="4000"/>
    <n v="7750"/>
    <n v="290"/>
    <x v="0"/>
    <x v="0"/>
    <x v="2"/>
    <x v="0"/>
  </r>
  <r>
    <s v="LP001489"/>
    <x v="1"/>
    <x v="0"/>
    <x v="1"/>
    <x v="0"/>
    <x v="0"/>
    <n v="4583"/>
    <n v="0"/>
    <n v="84"/>
    <x v="0"/>
    <x v="0"/>
    <x v="0"/>
    <x v="0"/>
  </r>
  <r>
    <s v="LP001491"/>
    <x v="0"/>
    <x v="0"/>
    <x v="2"/>
    <x v="0"/>
    <x v="1"/>
    <n v="3316"/>
    <n v="3500"/>
    <n v="88"/>
    <x v="0"/>
    <x v="0"/>
    <x v="1"/>
    <x v="1"/>
  </r>
  <r>
    <s v="LP001492"/>
    <x v="0"/>
    <x v="1"/>
    <x v="1"/>
    <x v="0"/>
    <x v="0"/>
    <n v="14999"/>
    <n v="0"/>
    <n v="242"/>
    <x v="0"/>
    <x v="1"/>
    <x v="2"/>
    <x v="0"/>
  </r>
  <r>
    <s v="LP001493"/>
    <x v="0"/>
    <x v="0"/>
    <x v="2"/>
    <x v="1"/>
    <x v="0"/>
    <n v="4200"/>
    <n v="1430"/>
    <n v="129"/>
    <x v="0"/>
    <x v="0"/>
    <x v="0"/>
    <x v="0"/>
  </r>
  <r>
    <s v="LP001497"/>
    <x v="0"/>
    <x v="0"/>
    <x v="2"/>
    <x v="0"/>
    <x v="0"/>
    <n v="5042"/>
    <n v="2083"/>
    <n v="185"/>
    <x v="0"/>
    <x v="0"/>
    <x v="0"/>
    <x v="0"/>
  </r>
  <r>
    <s v="LP001498"/>
    <x v="0"/>
    <x v="1"/>
    <x v="1"/>
    <x v="0"/>
    <x v="0"/>
    <n v="5417"/>
    <n v="0"/>
    <n v="168"/>
    <x v="0"/>
    <x v="0"/>
    <x v="1"/>
    <x v="1"/>
  </r>
  <r>
    <s v="LP001504"/>
    <x v="0"/>
    <x v="1"/>
    <x v="1"/>
    <x v="0"/>
    <x v="1"/>
    <n v="6950"/>
    <n v="0"/>
    <n v="175"/>
    <x v="2"/>
    <x v="0"/>
    <x v="2"/>
    <x v="1"/>
  </r>
  <r>
    <s v="LP001507"/>
    <x v="0"/>
    <x v="0"/>
    <x v="1"/>
    <x v="0"/>
    <x v="0"/>
    <n v="2698"/>
    <n v="2034"/>
    <n v="122"/>
    <x v="0"/>
    <x v="0"/>
    <x v="2"/>
    <x v="1"/>
  </r>
  <r>
    <s v="LP001508"/>
    <x v="0"/>
    <x v="0"/>
    <x v="2"/>
    <x v="0"/>
    <x v="0"/>
    <n v="11757"/>
    <n v="0"/>
    <n v="187"/>
    <x v="2"/>
    <x v="0"/>
    <x v="1"/>
    <x v="1"/>
  </r>
  <r>
    <s v="LP001514"/>
    <x v="1"/>
    <x v="0"/>
    <x v="1"/>
    <x v="0"/>
    <x v="0"/>
    <n v="2330"/>
    <n v="4486"/>
    <n v="100"/>
    <x v="0"/>
    <x v="0"/>
    <x v="2"/>
    <x v="1"/>
  </r>
  <r>
    <s v="LP001516"/>
    <x v="1"/>
    <x v="0"/>
    <x v="2"/>
    <x v="0"/>
    <x v="0"/>
    <n v="14866"/>
    <n v="0"/>
    <n v="70"/>
    <x v="0"/>
    <x v="0"/>
    <x v="1"/>
    <x v="1"/>
  </r>
  <r>
    <s v="LP001518"/>
    <x v="0"/>
    <x v="0"/>
    <x v="0"/>
    <x v="0"/>
    <x v="0"/>
    <n v="1538"/>
    <n v="1425"/>
    <n v="30"/>
    <x v="0"/>
    <x v="0"/>
    <x v="1"/>
    <x v="1"/>
  </r>
  <r>
    <s v="LP001519"/>
    <x v="1"/>
    <x v="1"/>
    <x v="1"/>
    <x v="0"/>
    <x v="0"/>
    <n v="10000"/>
    <n v="1666"/>
    <n v="225"/>
    <x v="0"/>
    <x v="0"/>
    <x v="0"/>
    <x v="0"/>
  </r>
  <r>
    <s v="LP001520"/>
    <x v="0"/>
    <x v="0"/>
    <x v="1"/>
    <x v="0"/>
    <x v="0"/>
    <n v="4860"/>
    <n v="830"/>
    <n v="125"/>
    <x v="0"/>
    <x v="0"/>
    <x v="2"/>
    <x v="1"/>
  </r>
  <r>
    <s v="LP001528"/>
    <x v="0"/>
    <x v="1"/>
    <x v="1"/>
    <x v="0"/>
    <x v="0"/>
    <n v="6277"/>
    <n v="0"/>
    <n v="118"/>
    <x v="0"/>
    <x v="1"/>
    <x v="0"/>
    <x v="0"/>
  </r>
  <r>
    <s v="LP001529"/>
    <x v="0"/>
    <x v="0"/>
    <x v="1"/>
    <x v="0"/>
    <x v="1"/>
    <n v="2577"/>
    <n v="3750"/>
    <n v="152"/>
    <x v="0"/>
    <x v="0"/>
    <x v="0"/>
    <x v="1"/>
  </r>
  <r>
    <s v="LP001531"/>
    <x v="0"/>
    <x v="1"/>
    <x v="1"/>
    <x v="0"/>
    <x v="0"/>
    <n v="9166"/>
    <n v="0"/>
    <n v="244"/>
    <x v="0"/>
    <x v="0"/>
    <x v="1"/>
    <x v="0"/>
  </r>
  <r>
    <s v="LP001532"/>
    <x v="0"/>
    <x v="0"/>
    <x v="2"/>
    <x v="1"/>
    <x v="0"/>
    <n v="2281"/>
    <n v="0"/>
    <n v="113"/>
    <x v="0"/>
    <x v="0"/>
    <x v="0"/>
    <x v="0"/>
  </r>
  <r>
    <s v="LP001535"/>
    <x v="0"/>
    <x v="1"/>
    <x v="1"/>
    <x v="0"/>
    <x v="0"/>
    <n v="3254"/>
    <n v="0"/>
    <n v="50"/>
    <x v="0"/>
    <x v="0"/>
    <x v="1"/>
    <x v="1"/>
  </r>
  <r>
    <s v="LP001536"/>
    <x v="0"/>
    <x v="0"/>
    <x v="3"/>
    <x v="0"/>
    <x v="0"/>
    <n v="39999"/>
    <n v="0"/>
    <n v="600"/>
    <x v="2"/>
    <x v="1"/>
    <x v="2"/>
    <x v="1"/>
  </r>
  <r>
    <s v="LP001543"/>
    <x v="0"/>
    <x v="0"/>
    <x v="0"/>
    <x v="0"/>
    <x v="0"/>
    <n v="9538"/>
    <n v="0"/>
    <n v="187"/>
    <x v="0"/>
    <x v="0"/>
    <x v="1"/>
    <x v="1"/>
  </r>
  <r>
    <s v="LP001552"/>
    <x v="0"/>
    <x v="0"/>
    <x v="1"/>
    <x v="0"/>
    <x v="0"/>
    <n v="4583"/>
    <n v="5625"/>
    <n v="255"/>
    <x v="0"/>
    <x v="0"/>
    <x v="2"/>
    <x v="1"/>
  </r>
  <r>
    <s v="LP001560"/>
    <x v="0"/>
    <x v="0"/>
    <x v="1"/>
    <x v="1"/>
    <x v="0"/>
    <n v="1863"/>
    <n v="1041"/>
    <n v="98"/>
    <x v="0"/>
    <x v="0"/>
    <x v="2"/>
    <x v="1"/>
  </r>
  <r>
    <s v="LP001562"/>
    <x v="0"/>
    <x v="0"/>
    <x v="1"/>
    <x v="0"/>
    <x v="0"/>
    <n v="7933"/>
    <n v="0"/>
    <n v="275"/>
    <x v="0"/>
    <x v="0"/>
    <x v="1"/>
    <x v="0"/>
  </r>
  <r>
    <s v="LP001565"/>
    <x v="0"/>
    <x v="0"/>
    <x v="0"/>
    <x v="0"/>
    <x v="0"/>
    <n v="3089"/>
    <n v="1280"/>
    <n v="121"/>
    <x v="0"/>
    <x v="1"/>
    <x v="2"/>
    <x v="0"/>
  </r>
  <r>
    <s v="LP001570"/>
    <x v="0"/>
    <x v="0"/>
    <x v="2"/>
    <x v="0"/>
    <x v="0"/>
    <n v="4167"/>
    <n v="1447"/>
    <n v="158"/>
    <x v="0"/>
    <x v="0"/>
    <x v="0"/>
    <x v="1"/>
  </r>
  <r>
    <s v="LP001572"/>
    <x v="0"/>
    <x v="0"/>
    <x v="1"/>
    <x v="0"/>
    <x v="0"/>
    <n v="9323"/>
    <n v="0"/>
    <n v="75"/>
    <x v="2"/>
    <x v="0"/>
    <x v="1"/>
    <x v="1"/>
  </r>
  <r>
    <s v="LP001577"/>
    <x v="1"/>
    <x v="0"/>
    <x v="1"/>
    <x v="0"/>
    <x v="0"/>
    <n v="4583"/>
    <n v="0"/>
    <n v="112"/>
    <x v="0"/>
    <x v="0"/>
    <x v="0"/>
    <x v="0"/>
  </r>
  <r>
    <s v="LP001578"/>
    <x v="0"/>
    <x v="0"/>
    <x v="1"/>
    <x v="0"/>
    <x v="0"/>
    <n v="2439"/>
    <n v="3333"/>
    <n v="129"/>
    <x v="0"/>
    <x v="0"/>
    <x v="0"/>
    <x v="1"/>
  </r>
  <r>
    <s v="LP001579"/>
    <x v="0"/>
    <x v="1"/>
    <x v="1"/>
    <x v="0"/>
    <x v="0"/>
    <n v="2237"/>
    <n v="0"/>
    <n v="63"/>
    <x v="5"/>
    <x v="1"/>
    <x v="2"/>
    <x v="0"/>
  </r>
  <r>
    <s v="LP001580"/>
    <x v="0"/>
    <x v="0"/>
    <x v="2"/>
    <x v="0"/>
    <x v="0"/>
    <n v="8000"/>
    <n v="0"/>
    <n v="200"/>
    <x v="0"/>
    <x v="0"/>
    <x v="2"/>
    <x v="1"/>
  </r>
  <r>
    <s v="LP001586"/>
    <x v="0"/>
    <x v="0"/>
    <x v="3"/>
    <x v="1"/>
    <x v="0"/>
    <n v="3522"/>
    <n v="0"/>
    <n v="81"/>
    <x v="2"/>
    <x v="0"/>
    <x v="0"/>
    <x v="0"/>
  </r>
  <r>
    <s v="LP001594"/>
    <x v="0"/>
    <x v="0"/>
    <x v="1"/>
    <x v="0"/>
    <x v="0"/>
    <n v="5708"/>
    <n v="5625"/>
    <n v="187"/>
    <x v="0"/>
    <x v="0"/>
    <x v="2"/>
    <x v="1"/>
  </r>
  <r>
    <s v="LP001603"/>
    <x v="0"/>
    <x v="0"/>
    <x v="1"/>
    <x v="1"/>
    <x v="1"/>
    <n v="4344"/>
    <n v="736"/>
    <n v="87"/>
    <x v="0"/>
    <x v="0"/>
    <x v="2"/>
    <x v="0"/>
  </r>
  <r>
    <s v="LP001606"/>
    <x v="0"/>
    <x v="0"/>
    <x v="1"/>
    <x v="0"/>
    <x v="0"/>
    <n v="3497"/>
    <n v="1964"/>
    <n v="116"/>
    <x v="0"/>
    <x v="0"/>
    <x v="0"/>
    <x v="1"/>
  </r>
  <r>
    <s v="LP001608"/>
    <x v="0"/>
    <x v="0"/>
    <x v="2"/>
    <x v="0"/>
    <x v="0"/>
    <n v="2045"/>
    <n v="1619"/>
    <n v="101"/>
    <x v="0"/>
    <x v="0"/>
    <x v="0"/>
    <x v="1"/>
  </r>
  <r>
    <s v="LP001610"/>
    <x v="0"/>
    <x v="0"/>
    <x v="3"/>
    <x v="0"/>
    <x v="0"/>
    <n v="5516"/>
    <n v="11300"/>
    <n v="495"/>
    <x v="0"/>
    <x v="1"/>
    <x v="2"/>
    <x v="0"/>
  </r>
  <r>
    <s v="LP001616"/>
    <x v="0"/>
    <x v="0"/>
    <x v="0"/>
    <x v="0"/>
    <x v="0"/>
    <n v="3750"/>
    <n v="0"/>
    <n v="116"/>
    <x v="0"/>
    <x v="0"/>
    <x v="2"/>
    <x v="1"/>
  </r>
  <r>
    <s v="LP001630"/>
    <x v="0"/>
    <x v="1"/>
    <x v="1"/>
    <x v="1"/>
    <x v="0"/>
    <n v="2333"/>
    <n v="1451"/>
    <n v="102"/>
    <x v="5"/>
    <x v="1"/>
    <x v="1"/>
    <x v="0"/>
  </r>
  <r>
    <s v="LP001633"/>
    <x v="0"/>
    <x v="0"/>
    <x v="0"/>
    <x v="0"/>
    <x v="0"/>
    <n v="6400"/>
    <n v="7250"/>
    <n v="180"/>
    <x v="0"/>
    <x v="1"/>
    <x v="1"/>
    <x v="0"/>
  </r>
  <r>
    <s v="LP001636"/>
    <x v="0"/>
    <x v="0"/>
    <x v="1"/>
    <x v="0"/>
    <x v="0"/>
    <n v="4600"/>
    <n v="0"/>
    <n v="73"/>
    <x v="2"/>
    <x v="0"/>
    <x v="2"/>
    <x v="1"/>
  </r>
  <r>
    <s v="LP001637"/>
    <x v="0"/>
    <x v="0"/>
    <x v="0"/>
    <x v="0"/>
    <x v="0"/>
    <n v="33846"/>
    <n v="0"/>
    <n v="260"/>
    <x v="0"/>
    <x v="0"/>
    <x v="2"/>
    <x v="0"/>
  </r>
  <r>
    <s v="LP001639"/>
    <x v="1"/>
    <x v="0"/>
    <x v="1"/>
    <x v="0"/>
    <x v="0"/>
    <n v="3625"/>
    <n v="0"/>
    <n v="108"/>
    <x v="0"/>
    <x v="0"/>
    <x v="2"/>
    <x v="1"/>
  </r>
  <r>
    <s v="LP001640"/>
    <x v="0"/>
    <x v="0"/>
    <x v="1"/>
    <x v="0"/>
    <x v="1"/>
    <n v="39147"/>
    <n v="4750"/>
    <n v="120"/>
    <x v="0"/>
    <x v="0"/>
    <x v="2"/>
    <x v="1"/>
  </r>
  <r>
    <s v="LP001641"/>
    <x v="0"/>
    <x v="0"/>
    <x v="0"/>
    <x v="0"/>
    <x v="1"/>
    <n v="2178"/>
    <n v="0"/>
    <n v="66"/>
    <x v="4"/>
    <x v="1"/>
    <x v="0"/>
    <x v="0"/>
  </r>
  <r>
    <s v="LP001647"/>
    <x v="0"/>
    <x v="0"/>
    <x v="1"/>
    <x v="0"/>
    <x v="0"/>
    <n v="9328"/>
    <n v="0"/>
    <n v="188"/>
    <x v="2"/>
    <x v="0"/>
    <x v="0"/>
    <x v="1"/>
  </r>
  <r>
    <s v="LP001653"/>
    <x v="0"/>
    <x v="1"/>
    <x v="1"/>
    <x v="1"/>
    <x v="0"/>
    <n v="4885"/>
    <n v="0"/>
    <n v="48"/>
    <x v="0"/>
    <x v="0"/>
    <x v="0"/>
    <x v="1"/>
  </r>
  <r>
    <s v="LP001656"/>
    <x v="0"/>
    <x v="1"/>
    <x v="1"/>
    <x v="0"/>
    <x v="0"/>
    <n v="12000"/>
    <n v="0"/>
    <n v="164"/>
    <x v="0"/>
    <x v="0"/>
    <x v="2"/>
    <x v="0"/>
  </r>
  <r>
    <s v="LP001657"/>
    <x v="0"/>
    <x v="0"/>
    <x v="1"/>
    <x v="1"/>
    <x v="0"/>
    <n v="6033"/>
    <n v="0"/>
    <n v="160"/>
    <x v="0"/>
    <x v="0"/>
    <x v="1"/>
    <x v="0"/>
  </r>
  <r>
    <s v="LP001658"/>
    <x v="0"/>
    <x v="1"/>
    <x v="1"/>
    <x v="0"/>
    <x v="0"/>
    <n v="3858"/>
    <n v="0"/>
    <n v="76"/>
    <x v="0"/>
    <x v="0"/>
    <x v="2"/>
    <x v="1"/>
  </r>
  <r>
    <s v="LP001664"/>
    <x v="0"/>
    <x v="1"/>
    <x v="1"/>
    <x v="0"/>
    <x v="0"/>
    <n v="4191"/>
    <n v="0"/>
    <n v="120"/>
    <x v="0"/>
    <x v="0"/>
    <x v="0"/>
    <x v="1"/>
  </r>
  <r>
    <s v="LP001665"/>
    <x v="0"/>
    <x v="0"/>
    <x v="0"/>
    <x v="0"/>
    <x v="0"/>
    <n v="3125"/>
    <n v="2583"/>
    <n v="170"/>
    <x v="0"/>
    <x v="0"/>
    <x v="2"/>
    <x v="0"/>
  </r>
  <r>
    <s v="LP001666"/>
    <x v="0"/>
    <x v="1"/>
    <x v="1"/>
    <x v="0"/>
    <x v="0"/>
    <n v="8333"/>
    <n v="3750"/>
    <n v="187"/>
    <x v="0"/>
    <x v="0"/>
    <x v="0"/>
    <x v="1"/>
  </r>
  <r>
    <s v="LP001673"/>
    <x v="0"/>
    <x v="1"/>
    <x v="1"/>
    <x v="0"/>
    <x v="1"/>
    <n v="11000"/>
    <n v="0"/>
    <n v="83"/>
    <x v="0"/>
    <x v="0"/>
    <x v="1"/>
    <x v="0"/>
  </r>
  <r>
    <s v="LP001674"/>
    <x v="0"/>
    <x v="0"/>
    <x v="0"/>
    <x v="1"/>
    <x v="0"/>
    <n v="2600"/>
    <n v="2500"/>
    <n v="90"/>
    <x v="0"/>
    <x v="0"/>
    <x v="2"/>
    <x v="1"/>
  </r>
  <r>
    <s v="LP001677"/>
    <x v="0"/>
    <x v="1"/>
    <x v="2"/>
    <x v="0"/>
    <x v="0"/>
    <n v="4923"/>
    <n v="0"/>
    <n v="166"/>
    <x v="0"/>
    <x v="1"/>
    <x v="2"/>
    <x v="1"/>
  </r>
  <r>
    <s v="LP001688"/>
    <x v="0"/>
    <x v="0"/>
    <x v="0"/>
    <x v="1"/>
    <x v="0"/>
    <n v="3500"/>
    <n v="1083"/>
    <n v="135"/>
    <x v="0"/>
    <x v="0"/>
    <x v="1"/>
    <x v="1"/>
  </r>
  <r>
    <s v="LP001691"/>
    <x v="0"/>
    <x v="0"/>
    <x v="2"/>
    <x v="1"/>
    <x v="0"/>
    <n v="3917"/>
    <n v="0"/>
    <n v="124"/>
    <x v="0"/>
    <x v="0"/>
    <x v="2"/>
    <x v="1"/>
  </r>
  <r>
    <s v="LP001692"/>
    <x v="1"/>
    <x v="1"/>
    <x v="1"/>
    <x v="1"/>
    <x v="0"/>
    <n v="4408"/>
    <n v="0"/>
    <n v="120"/>
    <x v="0"/>
    <x v="0"/>
    <x v="2"/>
    <x v="1"/>
  </r>
  <r>
    <s v="LP001693"/>
    <x v="1"/>
    <x v="1"/>
    <x v="1"/>
    <x v="0"/>
    <x v="0"/>
    <n v="3244"/>
    <n v="0"/>
    <n v="80"/>
    <x v="0"/>
    <x v="0"/>
    <x v="1"/>
    <x v="1"/>
  </r>
  <r>
    <s v="LP001698"/>
    <x v="0"/>
    <x v="1"/>
    <x v="1"/>
    <x v="1"/>
    <x v="0"/>
    <n v="3975"/>
    <n v="2531"/>
    <n v="55"/>
    <x v="0"/>
    <x v="0"/>
    <x v="0"/>
    <x v="1"/>
  </r>
  <r>
    <s v="LP001699"/>
    <x v="0"/>
    <x v="1"/>
    <x v="1"/>
    <x v="0"/>
    <x v="0"/>
    <n v="2479"/>
    <n v="0"/>
    <n v="59"/>
    <x v="0"/>
    <x v="0"/>
    <x v="1"/>
    <x v="1"/>
  </r>
  <r>
    <s v="LP001702"/>
    <x v="0"/>
    <x v="1"/>
    <x v="1"/>
    <x v="0"/>
    <x v="0"/>
    <n v="3418"/>
    <n v="0"/>
    <n v="127"/>
    <x v="0"/>
    <x v="0"/>
    <x v="2"/>
    <x v="0"/>
  </r>
  <r>
    <s v="LP001708"/>
    <x v="1"/>
    <x v="1"/>
    <x v="1"/>
    <x v="0"/>
    <x v="0"/>
    <n v="10000"/>
    <n v="0"/>
    <n v="214"/>
    <x v="0"/>
    <x v="0"/>
    <x v="2"/>
    <x v="0"/>
  </r>
  <r>
    <s v="LP001711"/>
    <x v="0"/>
    <x v="0"/>
    <x v="3"/>
    <x v="0"/>
    <x v="0"/>
    <n v="3430"/>
    <n v="1250"/>
    <n v="128"/>
    <x v="0"/>
    <x v="1"/>
    <x v="2"/>
    <x v="0"/>
  </r>
  <r>
    <s v="LP001713"/>
    <x v="0"/>
    <x v="0"/>
    <x v="0"/>
    <x v="0"/>
    <x v="1"/>
    <n v="7787"/>
    <n v="0"/>
    <n v="240"/>
    <x v="0"/>
    <x v="0"/>
    <x v="1"/>
    <x v="1"/>
  </r>
  <r>
    <s v="LP001715"/>
    <x v="0"/>
    <x v="0"/>
    <x v="3"/>
    <x v="1"/>
    <x v="1"/>
    <n v="5703"/>
    <n v="0"/>
    <n v="130"/>
    <x v="0"/>
    <x v="0"/>
    <x v="0"/>
    <x v="1"/>
  </r>
  <r>
    <s v="LP001716"/>
    <x v="0"/>
    <x v="0"/>
    <x v="1"/>
    <x v="0"/>
    <x v="0"/>
    <n v="3173"/>
    <n v="3021"/>
    <n v="137"/>
    <x v="0"/>
    <x v="0"/>
    <x v="1"/>
    <x v="1"/>
  </r>
  <r>
    <s v="LP001720"/>
    <x v="0"/>
    <x v="0"/>
    <x v="3"/>
    <x v="1"/>
    <x v="0"/>
    <n v="3850"/>
    <n v="983"/>
    <n v="100"/>
    <x v="0"/>
    <x v="0"/>
    <x v="2"/>
    <x v="1"/>
  </r>
  <r>
    <s v="LP001722"/>
    <x v="0"/>
    <x v="0"/>
    <x v="1"/>
    <x v="0"/>
    <x v="0"/>
    <n v="150"/>
    <n v="1800"/>
    <n v="135"/>
    <x v="0"/>
    <x v="0"/>
    <x v="0"/>
    <x v="0"/>
  </r>
  <r>
    <s v="LP001726"/>
    <x v="0"/>
    <x v="0"/>
    <x v="1"/>
    <x v="0"/>
    <x v="0"/>
    <n v="3727"/>
    <n v="1775"/>
    <n v="131"/>
    <x v="0"/>
    <x v="0"/>
    <x v="2"/>
    <x v="1"/>
  </r>
  <r>
    <s v="LP001736"/>
    <x v="0"/>
    <x v="0"/>
    <x v="1"/>
    <x v="0"/>
    <x v="0"/>
    <n v="2221"/>
    <n v="0"/>
    <n v="60"/>
    <x v="0"/>
    <x v="1"/>
    <x v="1"/>
    <x v="0"/>
  </r>
  <r>
    <s v="LP001743"/>
    <x v="0"/>
    <x v="0"/>
    <x v="2"/>
    <x v="0"/>
    <x v="0"/>
    <n v="4009"/>
    <n v="1717"/>
    <n v="116"/>
    <x v="0"/>
    <x v="0"/>
    <x v="2"/>
    <x v="1"/>
  </r>
  <r>
    <s v="LP001744"/>
    <x v="0"/>
    <x v="1"/>
    <x v="1"/>
    <x v="0"/>
    <x v="0"/>
    <n v="2971"/>
    <n v="2791"/>
    <n v="144"/>
    <x v="0"/>
    <x v="0"/>
    <x v="2"/>
    <x v="1"/>
  </r>
  <r>
    <s v="LP001750"/>
    <x v="0"/>
    <x v="0"/>
    <x v="1"/>
    <x v="0"/>
    <x v="0"/>
    <n v="6250"/>
    <n v="0"/>
    <n v="128"/>
    <x v="0"/>
    <x v="0"/>
    <x v="2"/>
    <x v="1"/>
  </r>
  <r>
    <s v="LP001751"/>
    <x v="0"/>
    <x v="0"/>
    <x v="1"/>
    <x v="0"/>
    <x v="0"/>
    <n v="3250"/>
    <n v="0"/>
    <n v="170"/>
    <x v="0"/>
    <x v="0"/>
    <x v="0"/>
    <x v="0"/>
  </r>
  <r>
    <s v="LP001758"/>
    <x v="0"/>
    <x v="0"/>
    <x v="2"/>
    <x v="0"/>
    <x v="0"/>
    <n v="6250"/>
    <n v="1695"/>
    <n v="210"/>
    <x v="0"/>
    <x v="0"/>
    <x v="2"/>
    <x v="1"/>
  </r>
  <r>
    <s v="LP001761"/>
    <x v="0"/>
    <x v="1"/>
    <x v="1"/>
    <x v="0"/>
    <x v="1"/>
    <n v="6400"/>
    <n v="0"/>
    <n v="200"/>
    <x v="0"/>
    <x v="0"/>
    <x v="0"/>
    <x v="1"/>
  </r>
  <r>
    <s v="LP001765"/>
    <x v="0"/>
    <x v="0"/>
    <x v="0"/>
    <x v="0"/>
    <x v="0"/>
    <n v="2491"/>
    <n v="2054"/>
    <n v="104"/>
    <x v="0"/>
    <x v="0"/>
    <x v="2"/>
    <x v="1"/>
  </r>
  <r>
    <s v="LP001776"/>
    <x v="1"/>
    <x v="1"/>
    <x v="1"/>
    <x v="0"/>
    <x v="0"/>
    <n v="8333"/>
    <n v="0"/>
    <n v="280"/>
    <x v="0"/>
    <x v="0"/>
    <x v="2"/>
    <x v="1"/>
  </r>
  <r>
    <s v="LP001778"/>
    <x v="0"/>
    <x v="0"/>
    <x v="0"/>
    <x v="0"/>
    <x v="0"/>
    <n v="3155"/>
    <n v="1779"/>
    <n v="140"/>
    <x v="0"/>
    <x v="0"/>
    <x v="2"/>
    <x v="1"/>
  </r>
  <r>
    <s v="LP001784"/>
    <x v="0"/>
    <x v="0"/>
    <x v="0"/>
    <x v="0"/>
    <x v="0"/>
    <n v="5500"/>
    <n v="1260"/>
    <n v="170"/>
    <x v="0"/>
    <x v="0"/>
    <x v="0"/>
    <x v="1"/>
  </r>
  <r>
    <s v="LP001790"/>
    <x v="1"/>
    <x v="1"/>
    <x v="0"/>
    <x v="0"/>
    <x v="0"/>
    <n v="3812"/>
    <n v="0"/>
    <n v="112"/>
    <x v="0"/>
    <x v="0"/>
    <x v="0"/>
    <x v="1"/>
  </r>
  <r>
    <s v="LP001792"/>
    <x v="0"/>
    <x v="0"/>
    <x v="0"/>
    <x v="0"/>
    <x v="0"/>
    <n v="3315"/>
    <n v="0"/>
    <n v="96"/>
    <x v="0"/>
    <x v="0"/>
    <x v="2"/>
    <x v="1"/>
  </r>
  <r>
    <s v="LP001798"/>
    <x v="0"/>
    <x v="0"/>
    <x v="2"/>
    <x v="0"/>
    <x v="0"/>
    <n v="5819"/>
    <n v="5000"/>
    <n v="120"/>
    <x v="0"/>
    <x v="0"/>
    <x v="0"/>
    <x v="1"/>
  </r>
  <r>
    <s v="LP001800"/>
    <x v="0"/>
    <x v="0"/>
    <x v="0"/>
    <x v="1"/>
    <x v="0"/>
    <n v="2510"/>
    <n v="1983"/>
    <n v="140"/>
    <x v="2"/>
    <x v="0"/>
    <x v="1"/>
    <x v="0"/>
  </r>
  <r>
    <s v="LP001806"/>
    <x v="0"/>
    <x v="1"/>
    <x v="1"/>
    <x v="0"/>
    <x v="0"/>
    <n v="2965"/>
    <n v="5701"/>
    <n v="155"/>
    <x v="3"/>
    <x v="0"/>
    <x v="1"/>
    <x v="1"/>
  </r>
  <r>
    <s v="LP001807"/>
    <x v="0"/>
    <x v="0"/>
    <x v="2"/>
    <x v="0"/>
    <x v="1"/>
    <n v="6250"/>
    <n v="1300"/>
    <n v="108"/>
    <x v="0"/>
    <x v="0"/>
    <x v="0"/>
    <x v="1"/>
  </r>
  <r>
    <s v="LP001811"/>
    <x v="0"/>
    <x v="0"/>
    <x v="1"/>
    <x v="1"/>
    <x v="0"/>
    <n v="3406"/>
    <n v="4417"/>
    <n v="123"/>
    <x v="0"/>
    <x v="0"/>
    <x v="2"/>
    <x v="1"/>
  </r>
  <r>
    <s v="LP001813"/>
    <x v="0"/>
    <x v="1"/>
    <x v="1"/>
    <x v="0"/>
    <x v="1"/>
    <n v="6050"/>
    <n v="4333"/>
    <n v="120"/>
    <x v="2"/>
    <x v="0"/>
    <x v="1"/>
    <x v="0"/>
  </r>
  <r>
    <s v="LP001814"/>
    <x v="0"/>
    <x v="0"/>
    <x v="2"/>
    <x v="0"/>
    <x v="0"/>
    <n v="9703"/>
    <n v="0"/>
    <n v="112"/>
    <x v="0"/>
    <x v="0"/>
    <x v="1"/>
    <x v="1"/>
  </r>
  <r>
    <s v="LP001819"/>
    <x v="0"/>
    <x v="0"/>
    <x v="0"/>
    <x v="1"/>
    <x v="0"/>
    <n v="6608"/>
    <n v="0"/>
    <n v="137"/>
    <x v="2"/>
    <x v="0"/>
    <x v="1"/>
    <x v="1"/>
  </r>
  <r>
    <s v="LP001824"/>
    <x v="0"/>
    <x v="0"/>
    <x v="0"/>
    <x v="0"/>
    <x v="0"/>
    <n v="2882"/>
    <n v="1843"/>
    <n v="123"/>
    <x v="5"/>
    <x v="0"/>
    <x v="2"/>
    <x v="1"/>
  </r>
  <r>
    <s v="LP001825"/>
    <x v="0"/>
    <x v="0"/>
    <x v="1"/>
    <x v="0"/>
    <x v="0"/>
    <n v="1809"/>
    <n v="1868"/>
    <n v="90"/>
    <x v="0"/>
    <x v="0"/>
    <x v="1"/>
    <x v="1"/>
  </r>
  <r>
    <s v="LP001835"/>
    <x v="0"/>
    <x v="0"/>
    <x v="1"/>
    <x v="1"/>
    <x v="0"/>
    <n v="1668"/>
    <n v="3890"/>
    <n v="201"/>
    <x v="0"/>
    <x v="1"/>
    <x v="2"/>
    <x v="0"/>
  </r>
  <r>
    <s v="LP001836"/>
    <x v="1"/>
    <x v="1"/>
    <x v="2"/>
    <x v="0"/>
    <x v="0"/>
    <n v="3427"/>
    <n v="0"/>
    <n v="138"/>
    <x v="0"/>
    <x v="0"/>
    <x v="1"/>
    <x v="0"/>
  </r>
  <r>
    <s v="LP001841"/>
    <x v="0"/>
    <x v="1"/>
    <x v="1"/>
    <x v="1"/>
    <x v="1"/>
    <n v="2583"/>
    <n v="2167"/>
    <n v="104"/>
    <x v="0"/>
    <x v="0"/>
    <x v="0"/>
    <x v="1"/>
  </r>
  <r>
    <s v="LP001843"/>
    <x v="0"/>
    <x v="0"/>
    <x v="0"/>
    <x v="1"/>
    <x v="0"/>
    <n v="2661"/>
    <n v="7101"/>
    <n v="279"/>
    <x v="2"/>
    <x v="0"/>
    <x v="2"/>
    <x v="1"/>
  </r>
  <r>
    <s v="LP001844"/>
    <x v="0"/>
    <x v="1"/>
    <x v="1"/>
    <x v="0"/>
    <x v="1"/>
    <n v="16250"/>
    <n v="0"/>
    <n v="192"/>
    <x v="0"/>
    <x v="1"/>
    <x v="1"/>
    <x v="0"/>
  </r>
  <r>
    <s v="LP001846"/>
    <x v="1"/>
    <x v="1"/>
    <x v="3"/>
    <x v="0"/>
    <x v="0"/>
    <n v="3083"/>
    <n v="0"/>
    <n v="255"/>
    <x v="0"/>
    <x v="0"/>
    <x v="0"/>
    <x v="1"/>
  </r>
  <r>
    <s v="LP001849"/>
    <x v="0"/>
    <x v="1"/>
    <x v="1"/>
    <x v="1"/>
    <x v="0"/>
    <n v="6045"/>
    <n v="0"/>
    <n v="115"/>
    <x v="0"/>
    <x v="1"/>
    <x v="0"/>
    <x v="0"/>
  </r>
  <r>
    <s v="LP001854"/>
    <x v="0"/>
    <x v="0"/>
    <x v="3"/>
    <x v="0"/>
    <x v="0"/>
    <n v="5250"/>
    <n v="0"/>
    <n v="94"/>
    <x v="0"/>
    <x v="0"/>
    <x v="1"/>
    <x v="0"/>
  </r>
  <r>
    <s v="LP001859"/>
    <x v="0"/>
    <x v="0"/>
    <x v="1"/>
    <x v="0"/>
    <x v="0"/>
    <n v="14683"/>
    <n v="2100"/>
    <n v="304"/>
    <x v="0"/>
    <x v="0"/>
    <x v="0"/>
    <x v="0"/>
  </r>
  <r>
    <s v="LP001868"/>
    <x v="0"/>
    <x v="1"/>
    <x v="1"/>
    <x v="0"/>
    <x v="0"/>
    <n v="2060"/>
    <n v="2209"/>
    <n v="134"/>
    <x v="0"/>
    <x v="0"/>
    <x v="2"/>
    <x v="1"/>
  </r>
  <r>
    <s v="LP001870"/>
    <x v="1"/>
    <x v="1"/>
    <x v="0"/>
    <x v="0"/>
    <x v="0"/>
    <n v="3481"/>
    <n v="0"/>
    <n v="155"/>
    <x v="7"/>
    <x v="0"/>
    <x v="2"/>
    <x v="0"/>
  </r>
  <r>
    <s v="LP001871"/>
    <x v="1"/>
    <x v="1"/>
    <x v="1"/>
    <x v="0"/>
    <x v="0"/>
    <n v="7200"/>
    <n v="0"/>
    <n v="120"/>
    <x v="0"/>
    <x v="0"/>
    <x v="0"/>
    <x v="1"/>
  </r>
  <r>
    <s v="LP001872"/>
    <x v="0"/>
    <x v="1"/>
    <x v="1"/>
    <x v="0"/>
    <x v="1"/>
    <n v="5166"/>
    <n v="0"/>
    <n v="128"/>
    <x v="0"/>
    <x v="0"/>
    <x v="2"/>
    <x v="1"/>
  </r>
  <r>
    <s v="LP001875"/>
    <x v="0"/>
    <x v="1"/>
    <x v="1"/>
    <x v="0"/>
    <x v="0"/>
    <n v="4095"/>
    <n v="3447"/>
    <n v="151"/>
    <x v="0"/>
    <x v="0"/>
    <x v="0"/>
    <x v="1"/>
  </r>
  <r>
    <s v="LP001877"/>
    <x v="0"/>
    <x v="0"/>
    <x v="2"/>
    <x v="0"/>
    <x v="0"/>
    <n v="4708"/>
    <n v="1387"/>
    <n v="150"/>
    <x v="0"/>
    <x v="0"/>
    <x v="2"/>
    <x v="1"/>
  </r>
  <r>
    <s v="LP001882"/>
    <x v="0"/>
    <x v="0"/>
    <x v="3"/>
    <x v="0"/>
    <x v="0"/>
    <n v="4333"/>
    <n v="1811"/>
    <n v="160"/>
    <x v="0"/>
    <x v="1"/>
    <x v="1"/>
    <x v="1"/>
  </r>
  <r>
    <s v="LP001884"/>
    <x v="1"/>
    <x v="1"/>
    <x v="0"/>
    <x v="0"/>
    <x v="0"/>
    <n v="2876"/>
    <n v="1560"/>
    <n v="90"/>
    <x v="0"/>
    <x v="0"/>
    <x v="1"/>
    <x v="1"/>
  </r>
  <r>
    <s v="LP001888"/>
    <x v="1"/>
    <x v="1"/>
    <x v="1"/>
    <x v="0"/>
    <x v="0"/>
    <n v="3237"/>
    <n v="0"/>
    <n v="30"/>
    <x v="0"/>
    <x v="0"/>
    <x v="1"/>
    <x v="1"/>
  </r>
  <r>
    <s v="LP001891"/>
    <x v="0"/>
    <x v="0"/>
    <x v="1"/>
    <x v="0"/>
    <x v="0"/>
    <n v="11146"/>
    <n v="0"/>
    <n v="136"/>
    <x v="0"/>
    <x v="0"/>
    <x v="1"/>
    <x v="1"/>
  </r>
  <r>
    <s v="LP001892"/>
    <x v="0"/>
    <x v="1"/>
    <x v="1"/>
    <x v="0"/>
    <x v="0"/>
    <n v="2833"/>
    <n v="1857"/>
    <n v="126"/>
    <x v="0"/>
    <x v="0"/>
    <x v="0"/>
    <x v="1"/>
  </r>
  <r>
    <s v="LP001894"/>
    <x v="0"/>
    <x v="0"/>
    <x v="1"/>
    <x v="0"/>
    <x v="0"/>
    <n v="2620"/>
    <n v="2223"/>
    <n v="150"/>
    <x v="0"/>
    <x v="0"/>
    <x v="2"/>
    <x v="1"/>
  </r>
  <r>
    <s v="LP001896"/>
    <x v="0"/>
    <x v="0"/>
    <x v="2"/>
    <x v="0"/>
    <x v="0"/>
    <n v="3900"/>
    <n v="0"/>
    <n v="90"/>
    <x v="0"/>
    <x v="0"/>
    <x v="2"/>
    <x v="1"/>
  </r>
  <r>
    <s v="LP001900"/>
    <x v="0"/>
    <x v="0"/>
    <x v="0"/>
    <x v="0"/>
    <x v="0"/>
    <n v="2750"/>
    <n v="1842"/>
    <n v="115"/>
    <x v="0"/>
    <x v="0"/>
    <x v="2"/>
    <x v="1"/>
  </r>
  <r>
    <s v="LP001903"/>
    <x v="0"/>
    <x v="0"/>
    <x v="1"/>
    <x v="0"/>
    <x v="0"/>
    <n v="3993"/>
    <n v="3274"/>
    <n v="207"/>
    <x v="0"/>
    <x v="0"/>
    <x v="2"/>
    <x v="1"/>
  </r>
  <r>
    <s v="LP001904"/>
    <x v="0"/>
    <x v="0"/>
    <x v="1"/>
    <x v="0"/>
    <x v="0"/>
    <n v="3103"/>
    <n v="1300"/>
    <n v="80"/>
    <x v="0"/>
    <x v="0"/>
    <x v="1"/>
    <x v="1"/>
  </r>
  <r>
    <s v="LP001907"/>
    <x v="0"/>
    <x v="0"/>
    <x v="1"/>
    <x v="0"/>
    <x v="0"/>
    <n v="14583"/>
    <n v="0"/>
    <n v="436"/>
    <x v="0"/>
    <x v="0"/>
    <x v="2"/>
    <x v="1"/>
  </r>
  <r>
    <s v="LP001910"/>
    <x v="0"/>
    <x v="1"/>
    <x v="0"/>
    <x v="1"/>
    <x v="1"/>
    <n v="4053"/>
    <n v="2426"/>
    <n v="158"/>
    <x v="0"/>
    <x v="1"/>
    <x v="1"/>
    <x v="0"/>
  </r>
  <r>
    <s v="LP001914"/>
    <x v="0"/>
    <x v="0"/>
    <x v="1"/>
    <x v="0"/>
    <x v="0"/>
    <n v="3927"/>
    <n v="800"/>
    <n v="112"/>
    <x v="0"/>
    <x v="0"/>
    <x v="2"/>
    <x v="1"/>
  </r>
  <r>
    <s v="LP001915"/>
    <x v="0"/>
    <x v="0"/>
    <x v="2"/>
    <x v="0"/>
    <x v="0"/>
    <n v="2301"/>
    <n v="986"/>
    <n v="78"/>
    <x v="2"/>
    <x v="0"/>
    <x v="1"/>
    <x v="1"/>
  </r>
  <r>
    <s v="LP001917"/>
    <x v="1"/>
    <x v="1"/>
    <x v="1"/>
    <x v="0"/>
    <x v="0"/>
    <n v="1811"/>
    <n v="1666"/>
    <n v="54"/>
    <x v="0"/>
    <x v="0"/>
    <x v="1"/>
    <x v="1"/>
  </r>
  <r>
    <s v="LP001924"/>
    <x v="0"/>
    <x v="1"/>
    <x v="1"/>
    <x v="0"/>
    <x v="0"/>
    <n v="3158"/>
    <n v="3053"/>
    <n v="89"/>
    <x v="0"/>
    <x v="0"/>
    <x v="0"/>
    <x v="1"/>
  </r>
  <r>
    <s v="LP001925"/>
    <x v="1"/>
    <x v="1"/>
    <x v="1"/>
    <x v="0"/>
    <x v="1"/>
    <n v="2600"/>
    <n v="1717"/>
    <n v="99"/>
    <x v="4"/>
    <x v="0"/>
    <x v="2"/>
    <x v="0"/>
  </r>
  <r>
    <s v="LP001926"/>
    <x v="0"/>
    <x v="0"/>
    <x v="1"/>
    <x v="0"/>
    <x v="0"/>
    <n v="3704"/>
    <n v="2000"/>
    <n v="120"/>
    <x v="0"/>
    <x v="0"/>
    <x v="0"/>
    <x v="1"/>
  </r>
  <r>
    <s v="LP001931"/>
    <x v="1"/>
    <x v="1"/>
    <x v="1"/>
    <x v="0"/>
    <x v="0"/>
    <n v="4124"/>
    <n v="0"/>
    <n v="115"/>
    <x v="0"/>
    <x v="0"/>
    <x v="2"/>
    <x v="1"/>
  </r>
  <r>
    <s v="LP001935"/>
    <x v="0"/>
    <x v="1"/>
    <x v="1"/>
    <x v="0"/>
    <x v="0"/>
    <n v="9508"/>
    <n v="0"/>
    <n v="187"/>
    <x v="0"/>
    <x v="0"/>
    <x v="0"/>
    <x v="1"/>
  </r>
  <r>
    <s v="LP001936"/>
    <x v="0"/>
    <x v="0"/>
    <x v="1"/>
    <x v="0"/>
    <x v="0"/>
    <n v="3075"/>
    <n v="2416"/>
    <n v="139"/>
    <x v="0"/>
    <x v="0"/>
    <x v="0"/>
    <x v="1"/>
  </r>
  <r>
    <s v="LP001938"/>
    <x v="0"/>
    <x v="0"/>
    <x v="2"/>
    <x v="0"/>
    <x v="0"/>
    <n v="4400"/>
    <n v="0"/>
    <n v="127"/>
    <x v="0"/>
    <x v="1"/>
    <x v="2"/>
    <x v="0"/>
  </r>
  <r>
    <s v="LP001940"/>
    <x v="0"/>
    <x v="0"/>
    <x v="2"/>
    <x v="0"/>
    <x v="0"/>
    <n v="3153"/>
    <n v="1560"/>
    <n v="134"/>
    <x v="0"/>
    <x v="0"/>
    <x v="1"/>
    <x v="1"/>
  </r>
  <r>
    <s v="LP001947"/>
    <x v="0"/>
    <x v="0"/>
    <x v="1"/>
    <x v="0"/>
    <x v="0"/>
    <n v="2383"/>
    <n v="3334"/>
    <n v="172"/>
    <x v="0"/>
    <x v="0"/>
    <x v="2"/>
    <x v="1"/>
  </r>
  <r>
    <s v="LP001953"/>
    <x v="0"/>
    <x v="0"/>
    <x v="0"/>
    <x v="0"/>
    <x v="0"/>
    <n v="6875"/>
    <n v="0"/>
    <n v="200"/>
    <x v="0"/>
    <x v="0"/>
    <x v="2"/>
    <x v="1"/>
  </r>
  <r>
    <s v="LP001954"/>
    <x v="1"/>
    <x v="0"/>
    <x v="0"/>
    <x v="0"/>
    <x v="0"/>
    <n v="4666"/>
    <n v="0"/>
    <n v="135"/>
    <x v="0"/>
    <x v="0"/>
    <x v="1"/>
    <x v="1"/>
  </r>
  <r>
    <s v="LP001955"/>
    <x v="1"/>
    <x v="1"/>
    <x v="1"/>
    <x v="0"/>
    <x v="0"/>
    <n v="5000"/>
    <n v="2541"/>
    <n v="151"/>
    <x v="5"/>
    <x v="0"/>
    <x v="0"/>
    <x v="0"/>
  </r>
  <r>
    <s v="LP001963"/>
    <x v="0"/>
    <x v="0"/>
    <x v="0"/>
    <x v="0"/>
    <x v="0"/>
    <n v="2014"/>
    <n v="2925"/>
    <n v="113"/>
    <x v="0"/>
    <x v="0"/>
    <x v="1"/>
    <x v="0"/>
  </r>
  <r>
    <s v="LP001964"/>
    <x v="0"/>
    <x v="0"/>
    <x v="1"/>
    <x v="1"/>
    <x v="0"/>
    <n v="1800"/>
    <n v="2934"/>
    <n v="93"/>
    <x v="0"/>
    <x v="1"/>
    <x v="1"/>
    <x v="0"/>
  </r>
  <r>
    <s v="LP001974"/>
    <x v="1"/>
    <x v="1"/>
    <x v="1"/>
    <x v="0"/>
    <x v="0"/>
    <n v="5000"/>
    <n v="0"/>
    <n v="132"/>
    <x v="0"/>
    <x v="0"/>
    <x v="0"/>
    <x v="1"/>
  </r>
  <r>
    <s v="LP001977"/>
    <x v="0"/>
    <x v="0"/>
    <x v="0"/>
    <x v="0"/>
    <x v="0"/>
    <n v="1625"/>
    <n v="1803"/>
    <n v="96"/>
    <x v="0"/>
    <x v="0"/>
    <x v="1"/>
    <x v="1"/>
  </r>
  <r>
    <s v="LP001978"/>
    <x v="0"/>
    <x v="1"/>
    <x v="1"/>
    <x v="0"/>
    <x v="0"/>
    <n v="4000"/>
    <n v="2500"/>
    <n v="140"/>
    <x v="0"/>
    <x v="0"/>
    <x v="0"/>
    <x v="1"/>
  </r>
  <r>
    <s v="LP001993"/>
    <x v="1"/>
    <x v="1"/>
    <x v="1"/>
    <x v="0"/>
    <x v="0"/>
    <n v="3762"/>
    <n v="1666"/>
    <n v="135"/>
    <x v="0"/>
    <x v="0"/>
    <x v="0"/>
    <x v="1"/>
  </r>
  <r>
    <s v="LP001994"/>
    <x v="1"/>
    <x v="1"/>
    <x v="1"/>
    <x v="0"/>
    <x v="0"/>
    <n v="2400"/>
    <n v="1863"/>
    <n v="104"/>
    <x v="0"/>
    <x v="1"/>
    <x v="1"/>
    <x v="0"/>
  </r>
  <r>
    <s v="LP001996"/>
    <x v="0"/>
    <x v="1"/>
    <x v="1"/>
    <x v="0"/>
    <x v="0"/>
    <n v="20233"/>
    <n v="0"/>
    <n v="480"/>
    <x v="0"/>
    <x v="0"/>
    <x v="0"/>
    <x v="0"/>
  </r>
  <r>
    <s v="LP002002"/>
    <x v="1"/>
    <x v="1"/>
    <x v="1"/>
    <x v="0"/>
    <x v="0"/>
    <n v="2917"/>
    <n v="0"/>
    <n v="84"/>
    <x v="0"/>
    <x v="0"/>
    <x v="2"/>
    <x v="1"/>
  </r>
  <r>
    <s v="LP002004"/>
    <x v="0"/>
    <x v="1"/>
    <x v="1"/>
    <x v="1"/>
    <x v="0"/>
    <n v="2927"/>
    <n v="2405"/>
    <n v="111"/>
    <x v="0"/>
    <x v="0"/>
    <x v="2"/>
    <x v="1"/>
  </r>
  <r>
    <s v="LP002006"/>
    <x v="1"/>
    <x v="1"/>
    <x v="1"/>
    <x v="0"/>
    <x v="0"/>
    <n v="2507"/>
    <n v="0"/>
    <n v="56"/>
    <x v="0"/>
    <x v="0"/>
    <x v="0"/>
    <x v="1"/>
  </r>
  <r>
    <s v="LP002031"/>
    <x v="0"/>
    <x v="0"/>
    <x v="0"/>
    <x v="1"/>
    <x v="0"/>
    <n v="3399"/>
    <n v="1640"/>
    <n v="111"/>
    <x v="2"/>
    <x v="0"/>
    <x v="1"/>
    <x v="1"/>
  </r>
  <r>
    <s v="LP002035"/>
    <x v="0"/>
    <x v="0"/>
    <x v="2"/>
    <x v="0"/>
    <x v="0"/>
    <n v="3717"/>
    <n v="0"/>
    <n v="120"/>
    <x v="0"/>
    <x v="0"/>
    <x v="2"/>
    <x v="1"/>
  </r>
  <r>
    <s v="LP002050"/>
    <x v="0"/>
    <x v="0"/>
    <x v="0"/>
    <x v="0"/>
    <x v="1"/>
    <n v="10000"/>
    <n v="0"/>
    <n v="155"/>
    <x v="0"/>
    <x v="0"/>
    <x v="0"/>
    <x v="0"/>
  </r>
  <r>
    <s v="LP002051"/>
    <x v="0"/>
    <x v="0"/>
    <x v="1"/>
    <x v="0"/>
    <x v="0"/>
    <n v="2400"/>
    <n v="2167"/>
    <n v="115"/>
    <x v="0"/>
    <x v="0"/>
    <x v="2"/>
    <x v="1"/>
  </r>
  <r>
    <s v="LP002053"/>
    <x v="0"/>
    <x v="0"/>
    <x v="3"/>
    <x v="0"/>
    <x v="0"/>
    <n v="4342"/>
    <n v="189"/>
    <n v="124"/>
    <x v="0"/>
    <x v="0"/>
    <x v="2"/>
    <x v="1"/>
  </r>
  <r>
    <s v="LP002065"/>
    <x v="0"/>
    <x v="0"/>
    <x v="3"/>
    <x v="0"/>
    <x v="0"/>
    <n v="15000"/>
    <n v="0"/>
    <n v="300"/>
    <x v="0"/>
    <x v="0"/>
    <x v="0"/>
    <x v="1"/>
  </r>
  <r>
    <s v="LP002067"/>
    <x v="0"/>
    <x v="0"/>
    <x v="0"/>
    <x v="0"/>
    <x v="1"/>
    <n v="8666"/>
    <n v="4983"/>
    <n v="376"/>
    <x v="0"/>
    <x v="1"/>
    <x v="0"/>
    <x v="0"/>
  </r>
  <r>
    <s v="LP002068"/>
    <x v="0"/>
    <x v="1"/>
    <x v="1"/>
    <x v="0"/>
    <x v="0"/>
    <n v="4917"/>
    <n v="0"/>
    <n v="130"/>
    <x v="0"/>
    <x v="1"/>
    <x v="0"/>
    <x v="1"/>
  </r>
  <r>
    <s v="LP002082"/>
    <x v="0"/>
    <x v="0"/>
    <x v="1"/>
    <x v="0"/>
    <x v="1"/>
    <n v="5818"/>
    <n v="2160"/>
    <n v="184"/>
    <x v="0"/>
    <x v="0"/>
    <x v="2"/>
    <x v="1"/>
  </r>
  <r>
    <s v="LP002086"/>
    <x v="1"/>
    <x v="0"/>
    <x v="1"/>
    <x v="0"/>
    <x v="0"/>
    <n v="4333"/>
    <n v="2451"/>
    <n v="110"/>
    <x v="0"/>
    <x v="0"/>
    <x v="1"/>
    <x v="0"/>
  </r>
  <r>
    <s v="LP002087"/>
    <x v="1"/>
    <x v="1"/>
    <x v="1"/>
    <x v="0"/>
    <x v="0"/>
    <n v="2500"/>
    <n v="0"/>
    <n v="67"/>
    <x v="0"/>
    <x v="0"/>
    <x v="1"/>
    <x v="1"/>
  </r>
  <r>
    <s v="LP002097"/>
    <x v="0"/>
    <x v="1"/>
    <x v="0"/>
    <x v="0"/>
    <x v="0"/>
    <n v="4384"/>
    <n v="1793"/>
    <n v="117"/>
    <x v="0"/>
    <x v="0"/>
    <x v="1"/>
    <x v="1"/>
  </r>
  <r>
    <s v="LP002098"/>
    <x v="0"/>
    <x v="1"/>
    <x v="1"/>
    <x v="0"/>
    <x v="0"/>
    <n v="2935"/>
    <n v="0"/>
    <n v="98"/>
    <x v="0"/>
    <x v="0"/>
    <x v="2"/>
    <x v="1"/>
  </r>
  <r>
    <s v="LP002112"/>
    <x v="0"/>
    <x v="0"/>
    <x v="2"/>
    <x v="0"/>
    <x v="1"/>
    <n v="2500"/>
    <n v="4600"/>
    <n v="176"/>
    <x v="0"/>
    <x v="0"/>
    <x v="0"/>
    <x v="1"/>
  </r>
  <r>
    <s v="LP002114"/>
    <x v="1"/>
    <x v="1"/>
    <x v="1"/>
    <x v="0"/>
    <x v="0"/>
    <n v="4160"/>
    <n v="0"/>
    <n v="71"/>
    <x v="0"/>
    <x v="0"/>
    <x v="2"/>
    <x v="1"/>
  </r>
  <r>
    <s v="LP002115"/>
    <x v="0"/>
    <x v="0"/>
    <x v="3"/>
    <x v="1"/>
    <x v="0"/>
    <n v="2647"/>
    <n v="1587"/>
    <n v="173"/>
    <x v="0"/>
    <x v="0"/>
    <x v="0"/>
    <x v="0"/>
  </r>
  <r>
    <s v="LP002116"/>
    <x v="1"/>
    <x v="1"/>
    <x v="1"/>
    <x v="0"/>
    <x v="0"/>
    <n v="2378"/>
    <n v="0"/>
    <n v="46"/>
    <x v="0"/>
    <x v="0"/>
    <x v="0"/>
    <x v="0"/>
  </r>
  <r>
    <s v="LP002119"/>
    <x v="0"/>
    <x v="0"/>
    <x v="0"/>
    <x v="1"/>
    <x v="0"/>
    <n v="4554"/>
    <n v="1229"/>
    <n v="158"/>
    <x v="0"/>
    <x v="0"/>
    <x v="1"/>
    <x v="1"/>
  </r>
  <r>
    <s v="LP002126"/>
    <x v="0"/>
    <x v="0"/>
    <x v="3"/>
    <x v="1"/>
    <x v="0"/>
    <n v="3173"/>
    <n v="0"/>
    <n v="74"/>
    <x v="0"/>
    <x v="0"/>
    <x v="2"/>
    <x v="1"/>
  </r>
  <r>
    <s v="LP002129"/>
    <x v="0"/>
    <x v="0"/>
    <x v="1"/>
    <x v="0"/>
    <x v="0"/>
    <n v="2499"/>
    <n v="2458"/>
    <n v="160"/>
    <x v="0"/>
    <x v="0"/>
    <x v="2"/>
    <x v="1"/>
  </r>
  <r>
    <s v="LP002131"/>
    <x v="0"/>
    <x v="0"/>
    <x v="2"/>
    <x v="1"/>
    <x v="0"/>
    <n v="3083"/>
    <n v="2168"/>
    <n v="126"/>
    <x v="0"/>
    <x v="0"/>
    <x v="1"/>
    <x v="1"/>
  </r>
  <r>
    <s v="LP002138"/>
    <x v="0"/>
    <x v="0"/>
    <x v="1"/>
    <x v="0"/>
    <x v="0"/>
    <n v="2625"/>
    <n v="6250"/>
    <n v="187"/>
    <x v="0"/>
    <x v="0"/>
    <x v="0"/>
    <x v="1"/>
  </r>
  <r>
    <s v="LP002139"/>
    <x v="0"/>
    <x v="0"/>
    <x v="1"/>
    <x v="0"/>
    <x v="0"/>
    <n v="9083"/>
    <n v="0"/>
    <n v="228"/>
    <x v="0"/>
    <x v="0"/>
    <x v="2"/>
    <x v="1"/>
  </r>
  <r>
    <s v="LP002140"/>
    <x v="0"/>
    <x v="1"/>
    <x v="1"/>
    <x v="0"/>
    <x v="0"/>
    <n v="8750"/>
    <n v="4167"/>
    <n v="308"/>
    <x v="0"/>
    <x v="0"/>
    <x v="0"/>
    <x v="0"/>
  </r>
  <r>
    <s v="LP002141"/>
    <x v="0"/>
    <x v="0"/>
    <x v="3"/>
    <x v="0"/>
    <x v="0"/>
    <n v="2666"/>
    <n v="2083"/>
    <n v="95"/>
    <x v="0"/>
    <x v="0"/>
    <x v="0"/>
    <x v="1"/>
  </r>
  <r>
    <s v="LP002142"/>
    <x v="1"/>
    <x v="0"/>
    <x v="1"/>
    <x v="0"/>
    <x v="1"/>
    <n v="5500"/>
    <n v="0"/>
    <n v="105"/>
    <x v="0"/>
    <x v="1"/>
    <x v="0"/>
    <x v="0"/>
  </r>
  <r>
    <s v="LP002143"/>
    <x v="1"/>
    <x v="0"/>
    <x v="1"/>
    <x v="0"/>
    <x v="0"/>
    <n v="2423"/>
    <n v="505"/>
    <n v="130"/>
    <x v="0"/>
    <x v="0"/>
    <x v="2"/>
    <x v="1"/>
  </r>
  <r>
    <s v="LP002149"/>
    <x v="0"/>
    <x v="0"/>
    <x v="2"/>
    <x v="0"/>
    <x v="0"/>
    <n v="8333"/>
    <n v="3167"/>
    <n v="165"/>
    <x v="0"/>
    <x v="0"/>
    <x v="0"/>
    <x v="1"/>
  </r>
  <r>
    <s v="LP002151"/>
    <x v="0"/>
    <x v="0"/>
    <x v="0"/>
    <x v="0"/>
    <x v="0"/>
    <n v="3875"/>
    <n v="0"/>
    <n v="67"/>
    <x v="0"/>
    <x v="0"/>
    <x v="1"/>
    <x v="0"/>
  </r>
  <r>
    <s v="LP002158"/>
    <x v="0"/>
    <x v="0"/>
    <x v="1"/>
    <x v="1"/>
    <x v="0"/>
    <n v="3000"/>
    <n v="1666"/>
    <n v="100"/>
    <x v="5"/>
    <x v="1"/>
    <x v="1"/>
    <x v="0"/>
  </r>
  <r>
    <s v="LP002160"/>
    <x v="0"/>
    <x v="0"/>
    <x v="3"/>
    <x v="0"/>
    <x v="0"/>
    <n v="5167"/>
    <n v="3167"/>
    <n v="200"/>
    <x v="0"/>
    <x v="0"/>
    <x v="2"/>
    <x v="1"/>
  </r>
  <r>
    <s v="LP002161"/>
    <x v="1"/>
    <x v="1"/>
    <x v="0"/>
    <x v="0"/>
    <x v="0"/>
    <n v="4723"/>
    <n v="0"/>
    <n v="81"/>
    <x v="0"/>
    <x v="0"/>
    <x v="2"/>
    <x v="0"/>
  </r>
  <r>
    <s v="LP002170"/>
    <x v="0"/>
    <x v="0"/>
    <x v="2"/>
    <x v="0"/>
    <x v="0"/>
    <n v="5000"/>
    <n v="3667"/>
    <n v="236"/>
    <x v="0"/>
    <x v="0"/>
    <x v="2"/>
    <x v="1"/>
  </r>
  <r>
    <s v="LP002175"/>
    <x v="0"/>
    <x v="0"/>
    <x v="1"/>
    <x v="0"/>
    <x v="0"/>
    <n v="4750"/>
    <n v="2333"/>
    <n v="130"/>
    <x v="0"/>
    <x v="0"/>
    <x v="1"/>
    <x v="1"/>
  </r>
  <r>
    <s v="LP002180"/>
    <x v="0"/>
    <x v="1"/>
    <x v="1"/>
    <x v="0"/>
    <x v="1"/>
    <n v="6822"/>
    <n v="0"/>
    <n v="141"/>
    <x v="0"/>
    <x v="0"/>
    <x v="0"/>
    <x v="1"/>
  </r>
  <r>
    <s v="LP002181"/>
    <x v="0"/>
    <x v="1"/>
    <x v="1"/>
    <x v="1"/>
    <x v="0"/>
    <n v="6216"/>
    <n v="0"/>
    <n v="133"/>
    <x v="0"/>
    <x v="0"/>
    <x v="0"/>
    <x v="0"/>
  </r>
  <r>
    <s v="LP002187"/>
    <x v="0"/>
    <x v="1"/>
    <x v="1"/>
    <x v="0"/>
    <x v="0"/>
    <n v="2500"/>
    <n v="0"/>
    <n v="96"/>
    <x v="5"/>
    <x v="0"/>
    <x v="2"/>
    <x v="0"/>
  </r>
  <r>
    <s v="LP002190"/>
    <x v="0"/>
    <x v="0"/>
    <x v="0"/>
    <x v="0"/>
    <x v="0"/>
    <n v="6325"/>
    <n v="0"/>
    <n v="175"/>
    <x v="0"/>
    <x v="0"/>
    <x v="2"/>
    <x v="1"/>
  </r>
  <r>
    <s v="LP002191"/>
    <x v="0"/>
    <x v="0"/>
    <x v="1"/>
    <x v="0"/>
    <x v="0"/>
    <n v="19730"/>
    <n v="5266"/>
    <n v="570"/>
    <x v="0"/>
    <x v="0"/>
    <x v="0"/>
    <x v="0"/>
  </r>
  <r>
    <s v="LP002194"/>
    <x v="1"/>
    <x v="1"/>
    <x v="1"/>
    <x v="0"/>
    <x v="1"/>
    <n v="15759"/>
    <n v="0"/>
    <n v="55"/>
    <x v="0"/>
    <x v="0"/>
    <x v="2"/>
    <x v="1"/>
  </r>
  <r>
    <s v="LP002197"/>
    <x v="0"/>
    <x v="0"/>
    <x v="2"/>
    <x v="0"/>
    <x v="0"/>
    <n v="5185"/>
    <n v="0"/>
    <n v="155"/>
    <x v="0"/>
    <x v="0"/>
    <x v="2"/>
    <x v="1"/>
  </r>
  <r>
    <s v="LP002201"/>
    <x v="0"/>
    <x v="0"/>
    <x v="2"/>
    <x v="0"/>
    <x v="1"/>
    <n v="9323"/>
    <n v="7873"/>
    <n v="380"/>
    <x v="4"/>
    <x v="0"/>
    <x v="0"/>
    <x v="1"/>
  </r>
  <r>
    <s v="LP002205"/>
    <x v="0"/>
    <x v="1"/>
    <x v="0"/>
    <x v="0"/>
    <x v="0"/>
    <n v="3062"/>
    <n v="1987"/>
    <n v="111"/>
    <x v="2"/>
    <x v="1"/>
    <x v="1"/>
    <x v="0"/>
  </r>
  <r>
    <s v="LP002211"/>
    <x v="0"/>
    <x v="0"/>
    <x v="1"/>
    <x v="0"/>
    <x v="0"/>
    <n v="4817"/>
    <n v="923"/>
    <n v="120"/>
    <x v="2"/>
    <x v="0"/>
    <x v="1"/>
    <x v="1"/>
  </r>
  <r>
    <s v="LP002219"/>
    <x v="0"/>
    <x v="0"/>
    <x v="3"/>
    <x v="0"/>
    <x v="0"/>
    <n v="8750"/>
    <n v="4996"/>
    <n v="130"/>
    <x v="0"/>
    <x v="0"/>
    <x v="0"/>
    <x v="1"/>
  </r>
  <r>
    <s v="LP002224"/>
    <x v="0"/>
    <x v="1"/>
    <x v="1"/>
    <x v="0"/>
    <x v="0"/>
    <n v="3069"/>
    <n v="0"/>
    <n v="71"/>
    <x v="5"/>
    <x v="0"/>
    <x v="1"/>
    <x v="0"/>
  </r>
  <r>
    <s v="LP002225"/>
    <x v="0"/>
    <x v="0"/>
    <x v="2"/>
    <x v="0"/>
    <x v="0"/>
    <n v="5391"/>
    <n v="0"/>
    <n v="130"/>
    <x v="0"/>
    <x v="0"/>
    <x v="1"/>
    <x v="1"/>
  </r>
  <r>
    <s v="LP002229"/>
    <x v="0"/>
    <x v="1"/>
    <x v="1"/>
    <x v="0"/>
    <x v="0"/>
    <n v="5941"/>
    <n v="4232"/>
    <n v="296"/>
    <x v="0"/>
    <x v="0"/>
    <x v="2"/>
    <x v="1"/>
  </r>
  <r>
    <s v="LP002231"/>
    <x v="1"/>
    <x v="1"/>
    <x v="1"/>
    <x v="0"/>
    <x v="0"/>
    <n v="6000"/>
    <n v="0"/>
    <n v="156"/>
    <x v="0"/>
    <x v="0"/>
    <x v="1"/>
    <x v="1"/>
  </r>
  <r>
    <s v="LP002234"/>
    <x v="0"/>
    <x v="1"/>
    <x v="1"/>
    <x v="0"/>
    <x v="1"/>
    <n v="7167"/>
    <n v="0"/>
    <n v="128"/>
    <x v="0"/>
    <x v="0"/>
    <x v="1"/>
    <x v="1"/>
  </r>
  <r>
    <s v="LP002236"/>
    <x v="0"/>
    <x v="0"/>
    <x v="2"/>
    <x v="0"/>
    <x v="0"/>
    <n v="4566"/>
    <n v="0"/>
    <n v="100"/>
    <x v="0"/>
    <x v="0"/>
    <x v="1"/>
    <x v="0"/>
  </r>
  <r>
    <s v="LP002239"/>
    <x v="0"/>
    <x v="1"/>
    <x v="1"/>
    <x v="1"/>
    <x v="0"/>
    <n v="2346"/>
    <n v="1600"/>
    <n v="132"/>
    <x v="0"/>
    <x v="0"/>
    <x v="2"/>
    <x v="1"/>
  </r>
  <r>
    <s v="LP002244"/>
    <x v="0"/>
    <x v="0"/>
    <x v="1"/>
    <x v="0"/>
    <x v="0"/>
    <n v="2333"/>
    <n v="2417"/>
    <n v="136"/>
    <x v="0"/>
    <x v="0"/>
    <x v="1"/>
    <x v="1"/>
  </r>
  <r>
    <s v="LP002250"/>
    <x v="0"/>
    <x v="0"/>
    <x v="1"/>
    <x v="0"/>
    <x v="0"/>
    <n v="5488"/>
    <n v="0"/>
    <n v="125"/>
    <x v="0"/>
    <x v="0"/>
    <x v="0"/>
    <x v="1"/>
  </r>
  <r>
    <s v="LP002255"/>
    <x v="0"/>
    <x v="1"/>
    <x v="3"/>
    <x v="0"/>
    <x v="0"/>
    <n v="9167"/>
    <n v="0"/>
    <n v="185"/>
    <x v="0"/>
    <x v="0"/>
    <x v="0"/>
    <x v="1"/>
  </r>
  <r>
    <s v="LP002262"/>
    <x v="0"/>
    <x v="0"/>
    <x v="3"/>
    <x v="0"/>
    <x v="0"/>
    <n v="9504"/>
    <n v="0"/>
    <n v="275"/>
    <x v="0"/>
    <x v="0"/>
    <x v="0"/>
    <x v="1"/>
  </r>
  <r>
    <s v="LP002265"/>
    <x v="0"/>
    <x v="0"/>
    <x v="2"/>
    <x v="1"/>
    <x v="0"/>
    <n v="1993"/>
    <n v="1625"/>
    <n v="113"/>
    <x v="2"/>
    <x v="0"/>
    <x v="2"/>
    <x v="1"/>
  </r>
  <r>
    <s v="LP002266"/>
    <x v="0"/>
    <x v="0"/>
    <x v="2"/>
    <x v="0"/>
    <x v="0"/>
    <n v="3100"/>
    <n v="1400"/>
    <n v="113"/>
    <x v="0"/>
    <x v="0"/>
    <x v="1"/>
    <x v="1"/>
  </r>
  <r>
    <s v="LP002277"/>
    <x v="1"/>
    <x v="1"/>
    <x v="1"/>
    <x v="0"/>
    <x v="0"/>
    <n v="3180"/>
    <n v="0"/>
    <n v="71"/>
    <x v="0"/>
    <x v="1"/>
    <x v="1"/>
    <x v="0"/>
  </r>
  <r>
    <s v="LP002281"/>
    <x v="0"/>
    <x v="0"/>
    <x v="1"/>
    <x v="0"/>
    <x v="0"/>
    <n v="3033"/>
    <n v="1459"/>
    <n v="95"/>
    <x v="0"/>
    <x v="0"/>
    <x v="1"/>
    <x v="1"/>
  </r>
  <r>
    <s v="LP002284"/>
    <x v="0"/>
    <x v="1"/>
    <x v="1"/>
    <x v="1"/>
    <x v="0"/>
    <n v="3902"/>
    <n v="1666"/>
    <n v="109"/>
    <x v="0"/>
    <x v="0"/>
    <x v="0"/>
    <x v="1"/>
  </r>
  <r>
    <s v="LP002287"/>
    <x v="1"/>
    <x v="1"/>
    <x v="1"/>
    <x v="0"/>
    <x v="0"/>
    <n v="1500"/>
    <n v="1800"/>
    <n v="103"/>
    <x v="0"/>
    <x v="1"/>
    <x v="2"/>
    <x v="0"/>
  </r>
  <r>
    <s v="LP002288"/>
    <x v="0"/>
    <x v="0"/>
    <x v="2"/>
    <x v="1"/>
    <x v="0"/>
    <n v="2889"/>
    <n v="0"/>
    <n v="45"/>
    <x v="2"/>
    <x v="1"/>
    <x v="1"/>
    <x v="0"/>
  </r>
  <r>
    <s v="LP002296"/>
    <x v="0"/>
    <x v="1"/>
    <x v="1"/>
    <x v="1"/>
    <x v="0"/>
    <n v="2755"/>
    <n v="0"/>
    <n v="65"/>
    <x v="4"/>
    <x v="0"/>
    <x v="0"/>
    <x v="0"/>
  </r>
  <r>
    <s v="LP002297"/>
    <x v="0"/>
    <x v="1"/>
    <x v="1"/>
    <x v="0"/>
    <x v="0"/>
    <n v="2500"/>
    <n v="20000"/>
    <n v="103"/>
    <x v="0"/>
    <x v="0"/>
    <x v="2"/>
    <x v="1"/>
  </r>
  <r>
    <s v="LP002300"/>
    <x v="1"/>
    <x v="1"/>
    <x v="1"/>
    <x v="1"/>
    <x v="0"/>
    <n v="1963"/>
    <n v="0"/>
    <n v="53"/>
    <x v="0"/>
    <x v="0"/>
    <x v="2"/>
    <x v="1"/>
  </r>
  <r>
    <s v="LP002301"/>
    <x v="1"/>
    <x v="1"/>
    <x v="1"/>
    <x v="0"/>
    <x v="1"/>
    <n v="7441"/>
    <n v="0"/>
    <n v="194"/>
    <x v="0"/>
    <x v="0"/>
    <x v="0"/>
    <x v="0"/>
  </r>
  <r>
    <s v="LP002305"/>
    <x v="1"/>
    <x v="1"/>
    <x v="1"/>
    <x v="0"/>
    <x v="0"/>
    <n v="4547"/>
    <n v="0"/>
    <n v="115"/>
    <x v="0"/>
    <x v="0"/>
    <x v="2"/>
    <x v="1"/>
  </r>
  <r>
    <s v="LP002308"/>
    <x v="0"/>
    <x v="0"/>
    <x v="1"/>
    <x v="1"/>
    <x v="0"/>
    <n v="2167"/>
    <n v="2400"/>
    <n v="115"/>
    <x v="0"/>
    <x v="0"/>
    <x v="1"/>
    <x v="1"/>
  </r>
  <r>
    <s v="LP002314"/>
    <x v="1"/>
    <x v="1"/>
    <x v="1"/>
    <x v="1"/>
    <x v="0"/>
    <n v="2213"/>
    <n v="0"/>
    <n v="66"/>
    <x v="0"/>
    <x v="0"/>
    <x v="0"/>
    <x v="1"/>
  </r>
  <r>
    <s v="LP002315"/>
    <x v="0"/>
    <x v="0"/>
    <x v="0"/>
    <x v="0"/>
    <x v="0"/>
    <n v="8300"/>
    <n v="0"/>
    <n v="152"/>
    <x v="4"/>
    <x v="1"/>
    <x v="2"/>
    <x v="0"/>
  </r>
  <r>
    <s v="LP002317"/>
    <x v="0"/>
    <x v="0"/>
    <x v="3"/>
    <x v="0"/>
    <x v="0"/>
    <n v="81000"/>
    <n v="0"/>
    <n v="360"/>
    <x v="0"/>
    <x v="1"/>
    <x v="0"/>
    <x v="0"/>
  </r>
  <r>
    <s v="LP002318"/>
    <x v="1"/>
    <x v="1"/>
    <x v="0"/>
    <x v="1"/>
    <x v="1"/>
    <n v="3867"/>
    <n v="0"/>
    <n v="62"/>
    <x v="0"/>
    <x v="0"/>
    <x v="2"/>
    <x v="0"/>
  </r>
  <r>
    <s v="LP002328"/>
    <x v="0"/>
    <x v="0"/>
    <x v="1"/>
    <x v="1"/>
    <x v="0"/>
    <n v="6096"/>
    <n v="0"/>
    <n v="218"/>
    <x v="0"/>
    <x v="1"/>
    <x v="0"/>
    <x v="0"/>
  </r>
  <r>
    <s v="LP002332"/>
    <x v="0"/>
    <x v="0"/>
    <x v="1"/>
    <x v="1"/>
    <x v="0"/>
    <n v="2253"/>
    <n v="2033"/>
    <n v="110"/>
    <x v="0"/>
    <x v="0"/>
    <x v="0"/>
    <x v="1"/>
  </r>
  <r>
    <s v="LP002335"/>
    <x v="1"/>
    <x v="0"/>
    <x v="1"/>
    <x v="1"/>
    <x v="0"/>
    <n v="2149"/>
    <n v="3237"/>
    <n v="178"/>
    <x v="0"/>
    <x v="1"/>
    <x v="2"/>
    <x v="0"/>
  </r>
  <r>
    <s v="LP002337"/>
    <x v="1"/>
    <x v="1"/>
    <x v="1"/>
    <x v="0"/>
    <x v="0"/>
    <n v="2995"/>
    <n v="0"/>
    <n v="60"/>
    <x v="0"/>
    <x v="0"/>
    <x v="1"/>
    <x v="1"/>
  </r>
  <r>
    <s v="LP002341"/>
    <x v="1"/>
    <x v="1"/>
    <x v="0"/>
    <x v="0"/>
    <x v="0"/>
    <n v="2600"/>
    <n v="0"/>
    <n v="160"/>
    <x v="0"/>
    <x v="0"/>
    <x v="1"/>
    <x v="0"/>
  </r>
  <r>
    <s v="LP002342"/>
    <x v="0"/>
    <x v="0"/>
    <x v="2"/>
    <x v="0"/>
    <x v="1"/>
    <n v="1600"/>
    <n v="20000"/>
    <n v="239"/>
    <x v="0"/>
    <x v="0"/>
    <x v="1"/>
    <x v="0"/>
  </r>
  <r>
    <s v="LP002345"/>
    <x v="0"/>
    <x v="0"/>
    <x v="1"/>
    <x v="0"/>
    <x v="0"/>
    <n v="1025"/>
    <n v="2773"/>
    <n v="112"/>
    <x v="0"/>
    <x v="0"/>
    <x v="0"/>
    <x v="1"/>
  </r>
  <r>
    <s v="LP002347"/>
    <x v="0"/>
    <x v="0"/>
    <x v="1"/>
    <x v="0"/>
    <x v="0"/>
    <n v="3246"/>
    <n v="1417"/>
    <n v="138"/>
    <x v="0"/>
    <x v="0"/>
    <x v="2"/>
    <x v="1"/>
  </r>
  <r>
    <s v="LP002348"/>
    <x v="0"/>
    <x v="0"/>
    <x v="1"/>
    <x v="0"/>
    <x v="0"/>
    <n v="5829"/>
    <n v="0"/>
    <n v="138"/>
    <x v="0"/>
    <x v="0"/>
    <x v="0"/>
    <x v="1"/>
  </r>
  <r>
    <s v="LP002361"/>
    <x v="0"/>
    <x v="0"/>
    <x v="1"/>
    <x v="0"/>
    <x v="0"/>
    <n v="1820"/>
    <n v="1719"/>
    <n v="100"/>
    <x v="0"/>
    <x v="0"/>
    <x v="1"/>
    <x v="1"/>
  </r>
  <r>
    <s v="LP002364"/>
    <x v="0"/>
    <x v="0"/>
    <x v="1"/>
    <x v="0"/>
    <x v="0"/>
    <n v="14880"/>
    <n v="0"/>
    <n v="96"/>
    <x v="0"/>
    <x v="0"/>
    <x v="2"/>
    <x v="1"/>
  </r>
  <r>
    <s v="LP002366"/>
    <x v="0"/>
    <x v="0"/>
    <x v="1"/>
    <x v="0"/>
    <x v="0"/>
    <n v="2666"/>
    <n v="4300"/>
    <n v="121"/>
    <x v="0"/>
    <x v="0"/>
    <x v="0"/>
    <x v="1"/>
  </r>
  <r>
    <s v="LP002367"/>
    <x v="1"/>
    <x v="1"/>
    <x v="0"/>
    <x v="1"/>
    <x v="0"/>
    <n v="4606"/>
    <n v="0"/>
    <n v="81"/>
    <x v="0"/>
    <x v="0"/>
    <x v="0"/>
    <x v="0"/>
  </r>
  <r>
    <s v="LP002368"/>
    <x v="0"/>
    <x v="0"/>
    <x v="2"/>
    <x v="0"/>
    <x v="0"/>
    <n v="5935"/>
    <n v="0"/>
    <n v="133"/>
    <x v="0"/>
    <x v="0"/>
    <x v="2"/>
    <x v="1"/>
  </r>
  <r>
    <s v="LP002369"/>
    <x v="0"/>
    <x v="0"/>
    <x v="1"/>
    <x v="0"/>
    <x v="0"/>
    <n v="2920"/>
    <n v="16"/>
    <n v="87"/>
    <x v="0"/>
    <x v="0"/>
    <x v="0"/>
    <x v="1"/>
  </r>
  <r>
    <s v="LP002370"/>
    <x v="0"/>
    <x v="1"/>
    <x v="1"/>
    <x v="1"/>
    <x v="0"/>
    <n v="2717"/>
    <n v="0"/>
    <n v="60"/>
    <x v="2"/>
    <x v="0"/>
    <x v="1"/>
    <x v="1"/>
  </r>
  <r>
    <s v="LP002377"/>
    <x v="1"/>
    <x v="1"/>
    <x v="0"/>
    <x v="0"/>
    <x v="1"/>
    <n v="8624"/>
    <n v="0"/>
    <n v="150"/>
    <x v="0"/>
    <x v="0"/>
    <x v="2"/>
    <x v="1"/>
  </r>
  <r>
    <s v="LP002379"/>
    <x v="0"/>
    <x v="1"/>
    <x v="1"/>
    <x v="0"/>
    <x v="0"/>
    <n v="6500"/>
    <n v="0"/>
    <n v="105"/>
    <x v="0"/>
    <x v="1"/>
    <x v="0"/>
    <x v="0"/>
  </r>
  <r>
    <s v="LP002387"/>
    <x v="0"/>
    <x v="0"/>
    <x v="1"/>
    <x v="0"/>
    <x v="0"/>
    <n v="2425"/>
    <n v="2340"/>
    <n v="143"/>
    <x v="0"/>
    <x v="0"/>
    <x v="2"/>
    <x v="1"/>
  </r>
  <r>
    <s v="LP002390"/>
    <x v="0"/>
    <x v="1"/>
    <x v="1"/>
    <x v="0"/>
    <x v="0"/>
    <n v="3750"/>
    <n v="0"/>
    <n v="100"/>
    <x v="0"/>
    <x v="0"/>
    <x v="1"/>
    <x v="1"/>
  </r>
  <r>
    <s v="LP002398"/>
    <x v="0"/>
    <x v="1"/>
    <x v="1"/>
    <x v="0"/>
    <x v="0"/>
    <n v="1926"/>
    <n v="1851"/>
    <n v="50"/>
    <x v="0"/>
    <x v="0"/>
    <x v="2"/>
    <x v="1"/>
  </r>
  <r>
    <s v="LP002403"/>
    <x v="0"/>
    <x v="1"/>
    <x v="1"/>
    <x v="0"/>
    <x v="1"/>
    <n v="10416"/>
    <n v="0"/>
    <n v="187"/>
    <x v="0"/>
    <x v="1"/>
    <x v="1"/>
    <x v="0"/>
  </r>
  <r>
    <s v="LP002407"/>
    <x v="1"/>
    <x v="0"/>
    <x v="1"/>
    <x v="1"/>
    <x v="1"/>
    <n v="7142"/>
    <n v="0"/>
    <n v="138"/>
    <x v="0"/>
    <x v="0"/>
    <x v="0"/>
    <x v="1"/>
  </r>
  <r>
    <s v="LP002408"/>
    <x v="0"/>
    <x v="1"/>
    <x v="1"/>
    <x v="0"/>
    <x v="0"/>
    <n v="3660"/>
    <n v="5064"/>
    <n v="187"/>
    <x v="0"/>
    <x v="0"/>
    <x v="2"/>
    <x v="1"/>
  </r>
  <r>
    <s v="LP002409"/>
    <x v="0"/>
    <x v="0"/>
    <x v="1"/>
    <x v="0"/>
    <x v="0"/>
    <n v="7901"/>
    <n v="1833"/>
    <n v="180"/>
    <x v="0"/>
    <x v="0"/>
    <x v="0"/>
    <x v="1"/>
  </r>
  <r>
    <s v="LP002418"/>
    <x v="0"/>
    <x v="1"/>
    <x v="3"/>
    <x v="1"/>
    <x v="0"/>
    <n v="4707"/>
    <n v="1993"/>
    <n v="148"/>
    <x v="0"/>
    <x v="0"/>
    <x v="2"/>
    <x v="1"/>
  </r>
  <r>
    <s v="LP002422"/>
    <x v="0"/>
    <x v="1"/>
    <x v="0"/>
    <x v="0"/>
    <x v="0"/>
    <n v="37719"/>
    <n v="0"/>
    <n v="152"/>
    <x v="0"/>
    <x v="0"/>
    <x v="2"/>
    <x v="1"/>
  </r>
  <r>
    <s v="LP002429"/>
    <x v="0"/>
    <x v="0"/>
    <x v="0"/>
    <x v="0"/>
    <x v="1"/>
    <n v="3466"/>
    <n v="1210"/>
    <n v="130"/>
    <x v="0"/>
    <x v="0"/>
    <x v="0"/>
    <x v="1"/>
  </r>
  <r>
    <s v="LP002434"/>
    <x v="0"/>
    <x v="0"/>
    <x v="2"/>
    <x v="1"/>
    <x v="0"/>
    <n v="4652"/>
    <n v="0"/>
    <n v="110"/>
    <x v="0"/>
    <x v="0"/>
    <x v="0"/>
    <x v="1"/>
  </r>
  <r>
    <s v="LP002443"/>
    <x v="0"/>
    <x v="0"/>
    <x v="2"/>
    <x v="0"/>
    <x v="0"/>
    <n v="3340"/>
    <n v="1710"/>
    <n v="150"/>
    <x v="0"/>
    <x v="1"/>
    <x v="0"/>
    <x v="0"/>
  </r>
  <r>
    <s v="LP002446"/>
    <x v="0"/>
    <x v="0"/>
    <x v="2"/>
    <x v="1"/>
    <x v="0"/>
    <n v="2309"/>
    <n v="1255"/>
    <n v="125"/>
    <x v="0"/>
    <x v="1"/>
    <x v="0"/>
    <x v="0"/>
  </r>
  <r>
    <s v="LP002448"/>
    <x v="0"/>
    <x v="0"/>
    <x v="1"/>
    <x v="0"/>
    <x v="0"/>
    <n v="3948"/>
    <n v="1733"/>
    <n v="149"/>
    <x v="0"/>
    <x v="1"/>
    <x v="0"/>
    <x v="0"/>
  </r>
  <r>
    <s v="LP002449"/>
    <x v="0"/>
    <x v="0"/>
    <x v="1"/>
    <x v="0"/>
    <x v="0"/>
    <n v="2483"/>
    <n v="2466"/>
    <n v="90"/>
    <x v="2"/>
    <x v="1"/>
    <x v="0"/>
    <x v="1"/>
  </r>
  <r>
    <s v="LP002453"/>
    <x v="0"/>
    <x v="1"/>
    <x v="1"/>
    <x v="0"/>
    <x v="1"/>
    <n v="7085"/>
    <n v="0"/>
    <n v="84"/>
    <x v="0"/>
    <x v="0"/>
    <x v="2"/>
    <x v="1"/>
  </r>
  <r>
    <s v="LP002455"/>
    <x v="0"/>
    <x v="0"/>
    <x v="2"/>
    <x v="0"/>
    <x v="0"/>
    <n v="3859"/>
    <n v="0"/>
    <n v="96"/>
    <x v="0"/>
    <x v="0"/>
    <x v="2"/>
    <x v="1"/>
  </r>
  <r>
    <s v="LP002459"/>
    <x v="0"/>
    <x v="0"/>
    <x v="1"/>
    <x v="0"/>
    <x v="0"/>
    <n v="4301"/>
    <n v="0"/>
    <n v="118"/>
    <x v="0"/>
    <x v="0"/>
    <x v="1"/>
    <x v="1"/>
  </r>
  <r>
    <s v="LP002467"/>
    <x v="0"/>
    <x v="0"/>
    <x v="1"/>
    <x v="0"/>
    <x v="0"/>
    <n v="3708"/>
    <n v="2569"/>
    <n v="173"/>
    <x v="0"/>
    <x v="0"/>
    <x v="1"/>
    <x v="0"/>
  </r>
  <r>
    <s v="LP002472"/>
    <x v="0"/>
    <x v="1"/>
    <x v="2"/>
    <x v="0"/>
    <x v="0"/>
    <n v="4354"/>
    <n v="0"/>
    <n v="136"/>
    <x v="0"/>
    <x v="0"/>
    <x v="0"/>
    <x v="1"/>
  </r>
  <r>
    <s v="LP002473"/>
    <x v="0"/>
    <x v="0"/>
    <x v="1"/>
    <x v="0"/>
    <x v="0"/>
    <n v="8334"/>
    <n v="0"/>
    <n v="160"/>
    <x v="0"/>
    <x v="0"/>
    <x v="2"/>
    <x v="0"/>
  </r>
  <r>
    <s v="LP002484"/>
    <x v="0"/>
    <x v="0"/>
    <x v="3"/>
    <x v="0"/>
    <x v="0"/>
    <n v="7740"/>
    <n v="0"/>
    <n v="128"/>
    <x v="2"/>
    <x v="0"/>
    <x v="1"/>
    <x v="1"/>
  </r>
  <r>
    <s v="LP002487"/>
    <x v="0"/>
    <x v="0"/>
    <x v="1"/>
    <x v="0"/>
    <x v="0"/>
    <n v="3015"/>
    <n v="2188"/>
    <n v="153"/>
    <x v="0"/>
    <x v="0"/>
    <x v="0"/>
    <x v="1"/>
  </r>
  <r>
    <s v="LP002493"/>
    <x v="0"/>
    <x v="1"/>
    <x v="1"/>
    <x v="0"/>
    <x v="0"/>
    <n v="4166"/>
    <n v="0"/>
    <n v="98"/>
    <x v="0"/>
    <x v="1"/>
    <x v="2"/>
    <x v="0"/>
  </r>
  <r>
    <s v="LP002494"/>
    <x v="0"/>
    <x v="1"/>
    <x v="1"/>
    <x v="0"/>
    <x v="0"/>
    <n v="6000"/>
    <n v="0"/>
    <n v="140"/>
    <x v="0"/>
    <x v="0"/>
    <x v="0"/>
    <x v="1"/>
  </r>
  <r>
    <s v="LP002500"/>
    <x v="0"/>
    <x v="0"/>
    <x v="3"/>
    <x v="1"/>
    <x v="0"/>
    <n v="2947"/>
    <n v="1664"/>
    <n v="70"/>
    <x v="2"/>
    <x v="1"/>
    <x v="1"/>
    <x v="0"/>
  </r>
  <r>
    <s v="LP002505"/>
    <x v="0"/>
    <x v="0"/>
    <x v="1"/>
    <x v="0"/>
    <x v="0"/>
    <n v="4333"/>
    <n v="2451"/>
    <n v="110"/>
    <x v="0"/>
    <x v="0"/>
    <x v="1"/>
    <x v="0"/>
  </r>
  <r>
    <s v="LP002515"/>
    <x v="0"/>
    <x v="0"/>
    <x v="0"/>
    <x v="0"/>
    <x v="1"/>
    <n v="3450"/>
    <n v="2079"/>
    <n v="162"/>
    <x v="0"/>
    <x v="0"/>
    <x v="2"/>
    <x v="1"/>
  </r>
  <r>
    <s v="LP002517"/>
    <x v="0"/>
    <x v="0"/>
    <x v="0"/>
    <x v="1"/>
    <x v="0"/>
    <n v="2653"/>
    <n v="1500"/>
    <n v="113"/>
    <x v="2"/>
    <x v="1"/>
    <x v="0"/>
    <x v="0"/>
  </r>
  <r>
    <s v="LP002519"/>
    <x v="0"/>
    <x v="0"/>
    <x v="3"/>
    <x v="0"/>
    <x v="0"/>
    <n v="4691"/>
    <n v="0"/>
    <n v="100"/>
    <x v="0"/>
    <x v="0"/>
    <x v="2"/>
    <x v="1"/>
  </r>
  <r>
    <s v="LP002524"/>
    <x v="0"/>
    <x v="1"/>
    <x v="2"/>
    <x v="0"/>
    <x v="0"/>
    <n v="5532"/>
    <n v="4648"/>
    <n v="162"/>
    <x v="0"/>
    <x v="0"/>
    <x v="0"/>
    <x v="1"/>
  </r>
  <r>
    <s v="LP002527"/>
    <x v="0"/>
    <x v="0"/>
    <x v="2"/>
    <x v="0"/>
    <x v="1"/>
    <n v="16525"/>
    <n v="1014"/>
    <n v="150"/>
    <x v="0"/>
    <x v="0"/>
    <x v="0"/>
    <x v="1"/>
  </r>
  <r>
    <s v="LP002529"/>
    <x v="0"/>
    <x v="0"/>
    <x v="2"/>
    <x v="0"/>
    <x v="0"/>
    <n v="6700"/>
    <n v="1750"/>
    <n v="230"/>
    <x v="4"/>
    <x v="0"/>
    <x v="2"/>
    <x v="1"/>
  </r>
  <r>
    <s v="LP002531"/>
    <x v="0"/>
    <x v="0"/>
    <x v="0"/>
    <x v="0"/>
    <x v="1"/>
    <n v="16667"/>
    <n v="2250"/>
    <n v="86"/>
    <x v="0"/>
    <x v="0"/>
    <x v="2"/>
    <x v="1"/>
  </r>
  <r>
    <s v="LP002534"/>
    <x v="1"/>
    <x v="1"/>
    <x v="1"/>
    <x v="1"/>
    <x v="0"/>
    <n v="4350"/>
    <n v="0"/>
    <n v="154"/>
    <x v="0"/>
    <x v="0"/>
    <x v="0"/>
    <x v="1"/>
  </r>
  <r>
    <s v="LP002536"/>
    <x v="0"/>
    <x v="0"/>
    <x v="3"/>
    <x v="1"/>
    <x v="0"/>
    <n v="3095"/>
    <n v="0"/>
    <n v="113"/>
    <x v="0"/>
    <x v="0"/>
    <x v="0"/>
    <x v="1"/>
  </r>
  <r>
    <s v="LP002537"/>
    <x v="0"/>
    <x v="0"/>
    <x v="1"/>
    <x v="0"/>
    <x v="0"/>
    <n v="2083"/>
    <n v="3150"/>
    <n v="128"/>
    <x v="0"/>
    <x v="0"/>
    <x v="2"/>
    <x v="1"/>
  </r>
  <r>
    <s v="LP002541"/>
    <x v="0"/>
    <x v="0"/>
    <x v="1"/>
    <x v="0"/>
    <x v="0"/>
    <n v="10833"/>
    <n v="0"/>
    <n v="234"/>
    <x v="0"/>
    <x v="0"/>
    <x v="2"/>
    <x v="1"/>
  </r>
  <r>
    <s v="LP002543"/>
    <x v="0"/>
    <x v="0"/>
    <x v="2"/>
    <x v="0"/>
    <x v="0"/>
    <n v="8333"/>
    <n v="0"/>
    <n v="246"/>
    <x v="0"/>
    <x v="0"/>
    <x v="2"/>
    <x v="1"/>
  </r>
  <r>
    <s v="LP002544"/>
    <x v="0"/>
    <x v="0"/>
    <x v="0"/>
    <x v="1"/>
    <x v="0"/>
    <n v="1958"/>
    <n v="2436"/>
    <n v="131"/>
    <x v="0"/>
    <x v="0"/>
    <x v="0"/>
    <x v="1"/>
  </r>
  <r>
    <s v="LP002545"/>
    <x v="0"/>
    <x v="1"/>
    <x v="2"/>
    <x v="0"/>
    <x v="0"/>
    <n v="3547"/>
    <n v="0"/>
    <n v="80"/>
    <x v="0"/>
    <x v="1"/>
    <x v="0"/>
    <x v="0"/>
  </r>
  <r>
    <s v="LP002547"/>
    <x v="0"/>
    <x v="0"/>
    <x v="0"/>
    <x v="0"/>
    <x v="0"/>
    <n v="18333"/>
    <n v="0"/>
    <n v="500"/>
    <x v="0"/>
    <x v="0"/>
    <x v="1"/>
    <x v="0"/>
  </r>
  <r>
    <s v="LP002555"/>
    <x v="0"/>
    <x v="0"/>
    <x v="2"/>
    <x v="0"/>
    <x v="1"/>
    <n v="4583"/>
    <n v="2083"/>
    <n v="160"/>
    <x v="0"/>
    <x v="0"/>
    <x v="2"/>
    <x v="1"/>
  </r>
  <r>
    <s v="LP002556"/>
    <x v="0"/>
    <x v="1"/>
    <x v="1"/>
    <x v="0"/>
    <x v="0"/>
    <n v="2435"/>
    <n v="0"/>
    <n v="75"/>
    <x v="0"/>
    <x v="0"/>
    <x v="1"/>
    <x v="0"/>
  </r>
  <r>
    <s v="LP002571"/>
    <x v="0"/>
    <x v="1"/>
    <x v="1"/>
    <x v="1"/>
    <x v="0"/>
    <n v="3691"/>
    <n v="0"/>
    <n v="110"/>
    <x v="0"/>
    <x v="0"/>
    <x v="0"/>
    <x v="1"/>
  </r>
  <r>
    <s v="LP002582"/>
    <x v="1"/>
    <x v="1"/>
    <x v="1"/>
    <x v="1"/>
    <x v="1"/>
    <n v="17263"/>
    <n v="0"/>
    <n v="225"/>
    <x v="0"/>
    <x v="0"/>
    <x v="2"/>
    <x v="1"/>
  </r>
  <r>
    <s v="LP002585"/>
    <x v="0"/>
    <x v="0"/>
    <x v="1"/>
    <x v="0"/>
    <x v="0"/>
    <n v="3597"/>
    <n v="2157"/>
    <n v="119"/>
    <x v="0"/>
    <x v="1"/>
    <x v="0"/>
    <x v="0"/>
  </r>
  <r>
    <s v="LP002586"/>
    <x v="1"/>
    <x v="0"/>
    <x v="0"/>
    <x v="0"/>
    <x v="0"/>
    <n v="3326"/>
    <n v="913"/>
    <n v="105"/>
    <x v="8"/>
    <x v="0"/>
    <x v="2"/>
    <x v="1"/>
  </r>
  <r>
    <s v="LP002587"/>
    <x v="0"/>
    <x v="0"/>
    <x v="1"/>
    <x v="1"/>
    <x v="0"/>
    <n v="2600"/>
    <n v="1700"/>
    <n v="107"/>
    <x v="0"/>
    <x v="0"/>
    <x v="0"/>
    <x v="1"/>
  </r>
  <r>
    <s v="LP002600"/>
    <x v="0"/>
    <x v="0"/>
    <x v="0"/>
    <x v="0"/>
    <x v="1"/>
    <n v="2895"/>
    <n v="0"/>
    <n v="95"/>
    <x v="0"/>
    <x v="0"/>
    <x v="2"/>
    <x v="1"/>
  </r>
  <r>
    <s v="LP002602"/>
    <x v="0"/>
    <x v="1"/>
    <x v="1"/>
    <x v="0"/>
    <x v="0"/>
    <n v="6283"/>
    <n v="4416"/>
    <n v="209"/>
    <x v="0"/>
    <x v="1"/>
    <x v="0"/>
    <x v="0"/>
  </r>
  <r>
    <s v="LP002603"/>
    <x v="1"/>
    <x v="1"/>
    <x v="1"/>
    <x v="0"/>
    <x v="0"/>
    <n v="645"/>
    <n v="3683"/>
    <n v="113"/>
    <x v="5"/>
    <x v="0"/>
    <x v="0"/>
    <x v="1"/>
  </r>
  <r>
    <s v="LP002606"/>
    <x v="1"/>
    <x v="1"/>
    <x v="1"/>
    <x v="0"/>
    <x v="0"/>
    <n v="3159"/>
    <n v="0"/>
    <n v="100"/>
    <x v="0"/>
    <x v="0"/>
    <x v="2"/>
    <x v="1"/>
  </r>
  <r>
    <s v="LP002615"/>
    <x v="0"/>
    <x v="0"/>
    <x v="2"/>
    <x v="0"/>
    <x v="0"/>
    <n v="4865"/>
    <n v="5624"/>
    <n v="208"/>
    <x v="0"/>
    <x v="0"/>
    <x v="2"/>
    <x v="1"/>
  </r>
  <r>
    <s v="LP002619"/>
    <x v="0"/>
    <x v="0"/>
    <x v="1"/>
    <x v="1"/>
    <x v="0"/>
    <n v="3814"/>
    <n v="1483"/>
    <n v="124"/>
    <x v="4"/>
    <x v="0"/>
    <x v="2"/>
    <x v="1"/>
  </r>
  <r>
    <s v="LP002622"/>
    <x v="0"/>
    <x v="0"/>
    <x v="2"/>
    <x v="0"/>
    <x v="0"/>
    <n v="3510"/>
    <n v="4416"/>
    <n v="243"/>
    <x v="0"/>
    <x v="0"/>
    <x v="0"/>
    <x v="1"/>
  </r>
  <r>
    <s v="LP002626"/>
    <x v="0"/>
    <x v="0"/>
    <x v="1"/>
    <x v="0"/>
    <x v="1"/>
    <n v="2479"/>
    <n v="3013"/>
    <n v="188"/>
    <x v="0"/>
    <x v="0"/>
    <x v="1"/>
    <x v="1"/>
  </r>
  <r>
    <s v="LP002634"/>
    <x v="1"/>
    <x v="1"/>
    <x v="0"/>
    <x v="0"/>
    <x v="0"/>
    <n v="13262"/>
    <n v="0"/>
    <n v="40"/>
    <x v="0"/>
    <x v="0"/>
    <x v="1"/>
    <x v="1"/>
  </r>
  <r>
    <s v="LP002637"/>
    <x v="0"/>
    <x v="1"/>
    <x v="1"/>
    <x v="1"/>
    <x v="0"/>
    <n v="3598"/>
    <n v="1287"/>
    <n v="100"/>
    <x v="0"/>
    <x v="0"/>
    <x v="0"/>
    <x v="0"/>
  </r>
  <r>
    <s v="LP002640"/>
    <x v="0"/>
    <x v="0"/>
    <x v="0"/>
    <x v="0"/>
    <x v="0"/>
    <n v="6065"/>
    <n v="2004"/>
    <n v="250"/>
    <x v="0"/>
    <x v="0"/>
    <x v="2"/>
    <x v="1"/>
  </r>
  <r>
    <s v="LP002643"/>
    <x v="0"/>
    <x v="0"/>
    <x v="2"/>
    <x v="0"/>
    <x v="0"/>
    <n v="3283"/>
    <n v="2035"/>
    <n v="148"/>
    <x v="0"/>
    <x v="0"/>
    <x v="1"/>
    <x v="1"/>
  </r>
  <r>
    <s v="LP002648"/>
    <x v="0"/>
    <x v="0"/>
    <x v="1"/>
    <x v="0"/>
    <x v="0"/>
    <n v="2130"/>
    <n v="6666"/>
    <n v="70"/>
    <x v="2"/>
    <x v="0"/>
    <x v="2"/>
    <x v="0"/>
  </r>
  <r>
    <s v="LP002652"/>
    <x v="0"/>
    <x v="1"/>
    <x v="1"/>
    <x v="0"/>
    <x v="0"/>
    <n v="5815"/>
    <n v="3666"/>
    <n v="311"/>
    <x v="0"/>
    <x v="0"/>
    <x v="0"/>
    <x v="0"/>
  </r>
  <r>
    <s v="LP002659"/>
    <x v="0"/>
    <x v="0"/>
    <x v="3"/>
    <x v="0"/>
    <x v="0"/>
    <n v="3466"/>
    <n v="3428"/>
    <n v="150"/>
    <x v="0"/>
    <x v="0"/>
    <x v="0"/>
    <x v="1"/>
  </r>
  <r>
    <s v="LP002670"/>
    <x v="1"/>
    <x v="0"/>
    <x v="2"/>
    <x v="0"/>
    <x v="0"/>
    <n v="2031"/>
    <n v="1632"/>
    <n v="113"/>
    <x v="5"/>
    <x v="0"/>
    <x v="2"/>
    <x v="1"/>
  </r>
  <r>
    <s v="LP002683"/>
    <x v="0"/>
    <x v="1"/>
    <x v="1"/>
    <x v="0"/>
    <x v="0"/>
    <n v="4683"/>
    <n v="1915"/>
    <n v="185"/>
    <x v="0"/>
    <x v="0"/>
    <x v="2"/>
    <x v="0"/>
  </r>
  <r>
    <s v="LP002684"/>
    <x v="1"/>
    <x v="1"/>
    <x v="1"/>
    <x v="1"/>
    <x v="0"/>
    <n v="3400"/>
    <n v="0"/>
    <n v="95"/>
    <x v="0"/>
    <x v="0"/>
    <x v="0"/>
    <x v="0"/>
  </r>
  <r>
    <s v="LP002689"/>
    <x v="0"/>
    <x v="0"/>
    <x v="2"/>
    <x v="1"/>
    <x v="0"/>
    <n v="2192"/>
    <n v="1742"/>
    <n v="45"/>
    <x v="0"/>
    <x v="0"/>
    <x v="2"/>
    <x v="1"/>
  </r>
  <r>
    <s v="LP002690"/>
    <x v="0"/>
    <x v="1"/>
    <x v="1"/>
    <x v="0"/>
    <x v="0"/>
    <n v="2500"/>
    <n v="0"/>
    <n v="55"/>
    <x v="0"/>
    <x v="0"/>
    <x v="2"/>
    <x v="1"/>
  </r>
  <r>
    <s v="LP002692"/>
    <x v="0"/>
    <x v="0"/>
    <x v="3"/>
    <x v="0"/>
    <x v="1"/>
    <n v="5677"/>
    <n v="1424"/>
    <n v="100"/>
    <x v="0"/>
    <x v="0"/>
    <x v="0"/>
    <x v="1"/>
  </r>
  <r>
    <s v="LP002693"/>
    <x v="0"/>
    <x v="0"/>
    <x v="2"/>
    <x v="0"/>
    <x v="1"/>
    <n v="7948"/>
    <n v="7166"/>
    <n v="480"/>
    <x v="0"/>
    <x v="0"/>
    <x v="0"/>
    <x v="1"/>
  </r>
  <r>
    <s v="LP002699"/>
    <x v="0"/>
    <x v="0"/>
    <x v="2"/>
    <x v="0"/>
    <x v="1"/>
    <n v="17500"/>
    <n v="0"/>
    <n v="400"/>
    <x v="0"/>
    <x v="0"/>
    <x v="0"/>
    <x v="1"/>
  </r>
  <r>
    <s v="LP002705"/>
    <x v="0"/>
    <x v="0"/>
    <x v="1"/>
    <x v="0"/>
    <x v="0"/>
    <n v="3775"/>
    <n v="0"/>
    <n v="110"/>
    <x v="0"/>
    <x v="0"/>
    <x v="2"/>
    <x v="1"/>
  </r>
  <r>
    <s v="LP002706"/>
    <x v="0"/>
    <x v="0"/>
    <x v="0"/>
    <x v="1"/>
    <x v="0"/>
    <n v="5285"/>
    <n v="1430"/>
    <n v="161"/>
    <x v="0"/>
    <x v="1"/>
    <x v="2"/>
    <x v="1"/>
  </r>
  <r>
    <s v="LP002714"/>
    <x v="0"/>
    <x v="1"/>
    <x v="0"/>
    <x v="1"/>
    <x v="0"/>
    <n v="2679"/>
    <n v="1302"/>
    <n v="94"/>
    <x v="0"/>
    <x v="0"/>
    <x v="2"/>
    <x v="1"/>
  </r>
  <r>
    <s v="LP002716"/>
    <x v="0"/>
    <x v="1"/>
    <x v="1"/>
    <x v="1"/>
    <x v="0"/>
    <n v="6783"/>
    <n v="0"/>
    <n v="130"/>
    <x v="0"/>
    <x v="0"/>
    <x v="2"/>
    <x v="1"/>
  </r>
  <r>
    <s v="LP002720"/>
    <x v="0"/>
    <x v="0"/>
    <x v="3"/>
    <x v="0"/>
    <x v="0"/>
    <n v="4281"/>
    <n v="0"/>
    <n v="100"/>
    <x v="0"/>
    <x v="0"/>
    <x v="1"/>
    <x v="1"/>
  </r>
  <r>
    <s v="LP002723"/>
    <x v="0"/>
    <x v="1"/>
    <x v="2"/>
    <x v="0"/>
    <x v="0"/>
    <n v="3588"/>
    <n v="0"/>
    <n v="110"/>
    <x v="0"/>
    <x v="1"/>
    <x v="0"/>
    <x v="0"/>
  </r>
  <r>
    <s v="LP002731"/>
    <x v="1"/>
    <x v="1"/>
    <x v="1"/>
    <x v="1"/>
    <x v="1"/>
    <n v="18165"/>
    <n v="0"/>
    <n v="125"/>
    <x v="0"/>
    <x v="0"/>
    <x v="1"/>
    <x v="1"/>
  </r>
  <r>
    <s v="LP002734"/>
    <x v="0"/>
    <x v="0"/>
    <x v="1"/>
    <x v="0"/>
    <x v="0"/>
    <n v="6133"/>
    <n v="3906"/>
    <n v="324"/>
    <x v="0"/>
    <x v="0"/>
    <x v="1"/>
    <x v="1"/>
  </r>
  <r>
    <s v="LP002738"/>
    <x v="0"/>
    <x v="1"/>
    <x v="2"/>
    <x v="0"/>
    <x v="0"/>
    <n v="3617"/>
    <n v="0"/>
    <n v="107"/>
    <x v="0"/>
    <x v="0"/>
    <x v="2"/>
    <x v="1"/>
  </r>
  <r>
    <s v="LP002739"/>
    <x v="0"/>
    <x v="0"/>
    <x v="1"/>
    <x v="1"/>
    <x v="0"/>
    <n v="2917"/>
    <n v="536"/>
    <n v="66"/>
    <x v="0"/>
    <x v="0"/>
    <x v="0"/>
    <x v="0"/>
  </r>
  <r>
    <s v="LP002740"/>
    <x v="0"/>
    <x v="0"/>
    <x v="3"/>
    <x v="0"/>
    <x v="0"/>
    <n v="6417"/>
    <n v="0"/>
    <n v="157"/>
    <x v="2"/>
    <x v="0"/>
    <x v="0"/>
    <x v="1"/>
  </r>
  <r>
    <s v="LP002741"/>
    <x v="1"/>
    <x v="0"/>
    <x v="0"/>
    <x v="0"/>
    <x v="0"/>
    <n v="4608"/>
    <n v="2845"/>
    <n v="140"/>
    <x v="2"/>
    <x v="0"/>
    <x v="2"/>
    <x v="1"/>
  </r>
  <r>
    <s v="LP002743"/>
    <x v="1"/>
    <x v="1"/>
    <x v="1"/>
    <x v="0"/>
    <x v="0"/>
    <n v="2138"/>
    <n v="0"/>
    <n v="99"/>
    <x v="0"/>
    <x v="1"/>
    <x v="2"/>
    <x v="0"/>
  </r>
  <r>
    <s v="LP002755"/>
    <x v="0"/>
    <x v="0"/>
    <x v="0"/>
    <x v="1"/>
    <x v="0"/>
    <n v="2239"/>
    <n v="2524"/>
    <n v="128"/>
    <x v="0"/>
    <x v="0"/>
    <x v="1"/>
    <x v="1"/>
  </r>
  <r>
    <s v="LP002767"/>
    <x v="0"/>
    <x v="0"/>
    <x v="1"/>
    <x v="0"/>
    <x v="0"/>
    <n v="2768"/>
    <n v="1950"/>
    <n v="155"/>
    <x v="0"/>
    <x v="0"/>
    <x v="0"/>
    <x v="1"/>
  </r>
  <r>
    <s v="LP002768"/>
    <x v="0"/>
    <x v="1"/>
    <x v="1"/>
    <x v="1"/>
    <x v="0"/>
    <n v="3358"/>
    <n v="0"/>
    <n v="80"/>
    <x v="7"/>
    <x v="0"/>
    <x v="2"/>
    <x v="0"/>
  </r>
  <r>
    <s v="LP002772"/>
    <x v="0"/>
    <x v="1"/>
    <x v="1"/>
    <x v="0"/>
    <x v="0"/>
    <n v="2526"/>
    <n v="1783"/>
    <n v="145"/>
    <x v="0"/>
    <x v="0"/>
    <x v="0"/>
    <x v="1"/>
  </r>
  <r>
    <s v="LP002776"/>
    <x v="1"/>
    <x v="1"/>
    <x v="1"/>
    <x v="0"/>
    <x v="0"/>
    <n v="5000"/>
    <n v="0"/>
    <n v="103"/>
    <x v="0"/>
    <x v="1"/>
    <x v="2"/>
    <x v="0"/>
  </r>
  <r>
    <s v="LP002777"/>
    <x v="0"/>
    <x v="0"/>
    <x v="1"/>
    <x v="0"/>
    <x v="0"/>
    <n v="2785"/>
    <n v="2016"/>
    <n v="110"/>
    <x v="0"/>
    <x v="0"/>
    <x v="0"/>
    <x v="1"/>
  </r>
  <r>
    <s v="LP002785"/>
    <x v="0"/>
    <x v="0"/>
    <x v="0"/>
    <x v="0"/>
    <x v="0"/>
    <n v="3333"/>
    <n v="3250"/>
    <n v="158"/>
    <x v="0"/>
    <x v="0"/>
    <x v="1"/>
    <x v="1"/>
  </r>
  <r>
    <s v="LP002788"/>
    <x v="0"/>
    <x v="0"/>
    <x v="1"/>
    <x v="1"/>
    <x v="0"/>
    <n v="2454"/>
    <n v="2333"/>
    <n v="181"/>
    <x v="0"/>
    <x v="1"/>
    <x v="1"/>
    <x v="0"/>
  </r>
  <r>
    <s v="LP002789"/>
    <x v="0"/>
    <x v="0"/>
    <x v="1"/>
    <x v="0"/>
    <x v="0"/>
    <n v="3593"/>
    <n v="4266"/>
    <n v="132"/>
    <x v="2"/>
    <x v="1"/>
    <x v="0"/>
    <x v="0"/>
  </r>
  <r>
    <s v="LP002792"/>
    <x v="0"/>
    <x v="0"/>
    <x v="0"/>
    <x v="0"/>
    <x v="0"/>
    <n v="5468"/>
    <n v="1032"/>
    <n v="26"/>
    <x v="0"/>
    <x v="0"/>
    <x v="2"/>
    <x v="1"/>
  </r>
  <r>
    <s v="LP002795"/>
    <x v="0"/>
    <x v="0"/>
    <x v="3"/>
    <x v="0"/>
    <x v="1"/>
    <n v="10139"/>
    <n v="0"/>
    <n v="260"/>
    <x v="0"/>
    <x v="0"/>
    <x v="2"/>
    <x v="1"/>
  </r>
  <r>
    <s v="LP002798"/>
    <x v="0"/>
    <x v="0"/>
    <x v="1"/>
    <x v="0"/>
    <x v="0"/>
    <n v="3887"/>
    <n v="2669"/>
    <n v="162"/>
    <x v="0"/>
    <x v="0"/>
    <x v="2"/>
    <x v="1"/>
  </r>
  <r>
    <s v="LP002804"/>
    <x v="1"/>
    <x v="0"/>
    <x v="1"/>
    <x v="0"/>
    <x v="0"/>
    <n v="4180"/>
    <n v="2306"/>
    <n v="182"/>
    <x v="0"/>
    <x v="0"/>
    <x v="2"/>
    <x v="1"/>
  </r>
  <r>
    <s v="LP002807"/>
    <x v="0"/>
    <x v="0"/>
    <x v="2"/>
    <x v="1"/>
    <x v="0"/>
    <n v="3675"/>
    <n v="242"/>
    <n v="108"/>
    <x v="0"/>
    <x v="0"/>
    <x v="2"/>
    <x v="1"/>
  </r>
  <r>
    <s v="LP002813"/>
    <x v="1"/>
    <x v="0"/>
    <x v="0"/>
    <x v="0"/>
    <x v="1"/>
    <n v="19484"/>
    <n v="0"/>
    <n v="600"/>
    <x v="0"/>
    <x v="0"/>
    <x v="2"/>
    <x v="1"/>
  </r>
  <r>
    <s v="LP002820"/>
    <x v="0"/>
    <x v="0"/>
    <x v="1"/>
    <x v="0"/>
    <x v="0"/>
    <n v="5923"/>
    <n v="2054"/>
    <n v="211"/>
    <x v="0"/>
    <x v="0"/>
    <x v="0"/>
    <x v="1"/>
  </r>
  <r>
    <s v="LP002821"/>
    <x v="0"/>
    <x v="1"/>
    <x v="1"/>
    <x v="1"/>
    <x v="1"/>
    <n v="5800"/>
    <n v="0"/>
    <n v="132"/>
    <x v="0"/>
    <x v="0"/>
    <x v="2"/>
    <x v="1"/>
  </r>
  <r>
    <s v="LP002832"/>
    <x v="0"/>
    <x v="0"/>
    <x v="2"/>
    <x v="0"/>
    <x v="0"/>
    <n v="8799"/>
    <n v="0"/>
    <n v="258"/>
    <x v="0"/>
    <x v="1"/>
    <x v="1"/>
    <x v="0"/>
  </r>
  <r>
    <s v="LP002836"/>
    <x v="0"/>
    <x v="1"/>
    <x v="1"/>
    <x v="0"/>
    <x v="0"/>
    <n v="3333"/>
    <n v="0"/>
    <n v="70"/>
    <x v="0"/>
    <x v="0"/>
    <x v="1"/>
    <x v="1"/>
  </r>
  <r>
    <s v="LP002837"/>
    <x v="0"/>
    <x v="0"/>
    <x v="3"/>
    <x v="0"/>
    <x v="0"/>
    <n v="3400"/>
    <n v="2500"/>
    <n v="123"/>
    <x v="0"/>
    <x v="1"/>
    <x v="0"/>
    <x v="0"/>
  </r>
  <r>
    <s v="LP002840"/>
    <x v="1"/>
    <x v="1"/>
    <x v="1"/>
    <x v="0"/>
    <x v="0"/>
    <n v="2378"/>
    <n v="0"/>
    <n v="9"/>
    <x v="0"/>
    <x v="0"/>
    <x v="1"/>
    <x v="0"/>
  </r>
  <r>
    <s v="LP002841"/>
    <x v="0"/>
    <x v="0"/>
    <x v="1"/>
    <x v="0"/>
    <x v="0"/>
    <n v="3166"/>
    <n v="2064"/>
    <n v="104"/>
    <x v="0"/>
    <x v="1"/>
    <x v="1"/>
    <x v="0"/>
  </r>
  <r>
    <s v="LP002842"/>
    <x v="0"/>
    <x v="0"/>
    <x v="0"/>
    <x v="0"/>
    <x v="0"/>
    <n v="3417"/>
    <n v="1750"/>
    <n v="186"/>
    <x v="0"/>
    <x v="0"/>
    <x v="1"/>
    <x v="1"/>
  </r>
  <r>
    <s v="LP002855"/>
    <x v="0"/>
    <x v="0"/>
    <x v="2"/>
    <x v="0"/>
    <x v="0"/>
    <n v="16666"/>
    <n v="0"/>
    <n v="275"/>
    <x v="0"/>
    <x v="0"/>
    <x v="1"/>
    <x v="1"/>
  </r>
  <r>
    <s v="LP002862"/>
    <x v="0"/>
    <x v="0"/>
    <x v="2"/>
    <x v="1"/>
    <x v="0"/>
    <n v="6125"/>
    <n v="1625"/>
    <n v="187"/>
    <x v="5"/>
    <x v="0"/>
    <x v="2"/>
    <x v="0"/>
  </r>
  <r>
    <s v="LP002863"/>
    <x v="0"/>
    <x v="0"/>
    <x v="3"/>
    <x v="0"/>
    <x v="0"/>
    <n v="6406"/>
    <n v="0"/>
    <n v="150"/>
    <x v="0"/>
    <x v="0"/>
    <x v="2"/>
    <x v="0"/>
  </r>
  <r>
    <s v="LP002868"/>
    <x v="0"/>
    <x v="0"/>
    <x v="2"/>
    <x v="0"/>
    <x v="0"/>
    <n v="3159"/>
    <n v="461"/>
    <n v="108"/>
    <x v="8"/>
    <x v="0"/>
    <x v="1"/>
    <x v="1"/>
  </r>
  <r>
    <s v="LP002874"/>
    <x v="0"/>
    <x v="1"/>
    <x v="1"/>
    <x v="0"/>
    <x v="0"/>
    <n v="3229"/>
    <n v="2739"/>
    <n v="110"/>
    <x v="0"/>
    <x v="0"/>
    <x v="1"/>
    <x v="1"/>
  </r>
  <r>
    <s v="LP002877"/>
    <x v="0"/>
    <x v="0"/>
    <x v="0"/>
    <x v="0"/>
    <x v="0"/>
    <n v="1782"/>
    <n v="2232"/>
    <n v="107"/>
    <x v="0"/>
    <x v="0"/>
    <x v="0"/>
    <x v="1"/>
  </r>
  <r>
    <s v="LP002892"/>
    <x v="0"/>
    <x v="0"/>
    <x v="2"/>
    <x v="0"/>
    <x v="0"/>
    <n v="6540"/>
    <n v="0"/>
    <n v="205"/>
    <x v="0"/>
    <x v="0"/>
    <x v="2"/>
    <x v="1"/>
  </r>
  <r>
    <s v="LP002893"/>
    <x v="0"/>
    <x v="1"/>
    <x v="1"/>
    <x v="0"/>
    <x v="0"/>
    <n v="1836"/>
    <n v="33837"/>
    <n v="90"/>
    <x v="0"/>
    <x v="0"/>
    <x v="1"/>
    <x v="0"/>
  </r>
  <r>
    <s v="LP002894"/>
    <x v="1"/>
    <x v="0"/>
    <x v="1"/>
    <x v="0"/>
    <x v="0"/>
    <n v="3166"/>
    <n v="0"/>
    <n v="36"/>
    <x v="0"/>
    <x v="0"/>
    <x v="2"/>
    <x v="1"/>
  </r>
  <r>
    <s v="LP002911"/>
    <x v="0"/>
    <x v="0"/>
    <x v="0"/>
    <x v="0"/>
    <x v="0"/>
    <n v="2787"/>
    <n v="1917"/>
    <n v="146"/>
    <x v="0"/>
    <x v="1"/>
    <x v="0"/>
    <x v="0"/>
  </r>
  <r>
    <s v="LP002912"/>
    <x v="0"/>
    <x v="0"/>
    <x v="0"/>
    <x v="0"/>
    <x v="0"/>
    <n v="4283"/>
    <n v="3000"/>
    <n v="172"/>
    <x v="8"/>
    <x v="0"/>
    <x v="0"/>
    <x v="0"/>
  </r>
  <r>
    <s v="LP002916"/>
    <x v="0"/>
    <x v="0"/>
    <x v="1"/>
    <x v="0"/>
    <x v="0"/>
    <n v="2297"/>
    <n v="1522"/>
    <n v="104"/>
    <x v="0"/>
    <x v="0"/>
    <x v="1"/>
    <x v="1"/>
  </r>
  <r>
    <s v="LP002917"/>
    <x v="1"/>
    <x v="1"/>
    <x v="1"/>
    <x v="1"/>
    <x v="0"/>
    <n v="2165"/>
    <n v="0"/>
    <n v="70"/>
    <x v="0"/>
    <x v="0"/>
    <x v="2"/>
    <x v="1"/>
  </r>
  <r>
    <s v="LP002926"/>
    <x v="0"/>
    <x v="0"/>
    <x v="2"/>
    <x v="0"/>
    <x v="1"/>
    <n v="2726"/>
    <n v="0"/>
    <n v="106"/>
    <x v="0"/>
    <x v="1"/>
    <x v="2"/>
    <x v="0"/>
  </r>
  <r>
    <s v="LP002928"/>
    <x v="0"/>
    <x v="0"/>
    <x v="1"/>
    <x v="0"/>
    <x v="0"/>
    <n v="3000"/>
    <n v="3416"/>
    <n v="56"/>
    <x v="2"/>
    <x v="0"/>
    <x v="2"/>
    <x v="1"/>
  </r>
  <r>
    <s v="LP002931"/>
    <x v="0"/>
    <x v="0"/>
    <x v="2"/>
    <x v="0"/>
    <x v="1"/>
    <n v="6000"/>
    <n v="0"/>
    <n v="205"/>
    <x v="6"/>
    <x v="0"/>
    <x v="2"/>
    <x v="0"/>
  </r>
  <r>
    <s v="LP002936"/>
    <x v="0"/>
    <x v="0"/>
    <x v="1"/>
    <x v="0"/>
    <x v="0"/>
    <n v="3859"/>
    <n v="3300"/>
    <n v="142"/>
    <x v="2"/>
    <x v="0"/>
    <x v="0"/>
    <x v="1"/>
  </r>
  <r>
    <s v="LP002938"/>
    <x v="0"/>
    <x v="0"/>
    <x v="1"/>
    <x v="0"/>
    <x v="1"/>
    <n v="16120"/>
    <n v="0"/>
    <n v="260"/>
    <x v="0"/>
    <x v="0"/>
    <x v="1"/>
    <x v="1"/>
  </r>
  <r>
    <s v="LP002940"/>
    <x v="0"/>
    <x v="1"/>
    <x v="1"/>
    <x v="1"/>
    <x v="0"/>
    <n v="3833"/>
    <n v="0"/>
    <n v="110"/>
    <x v="0"/>
    <x v="0"/>
    <x v="0"/>
    <x v="1"/>
  </r>
  <r>
    <s v="LP002941"/>
    <x v="0"/>
    <x v="0"/>
    <x v="2"/>
    <x v="1"/>
    <x v="1"/>
    <n v="6383"/>
    <n v="1000"/>
    <n v="187"/>
    <x v="0"/>
    <x v="0"/>
    <x v="0"/>
    <x v="0"/>
  </r>
  <r>
    <s v="LP002945"/>
    <x v="0"/>
    <x v="0"/>
    <x v="1"/>
    <x v="0"/>
    <x v="1"/>
    <n v="9963"/>
    <n v="0"/>
    <n v="180"/>
    <x v="0"/>
    <x v="0"/>
    <x v="0"/>
    <x v="1"/>
  </r>
  <r>
    <s v="LP002948"/>
    <x v="0"/>
    <x v="0"/>
    <x v="2"/>
    <x v="0"/>
    <x v="0"/>
    <n v="5780"/>
    <n v="0"/>
    <n v="192"/>
    <x v="0"/>
    <x v="0"/>
    <x v="1"/>
    <x v="1"/>
  </r>
  <r>
    <s v="LP002953"/>
    <x v="0"/>
    <x v="0"/>
    <x v="3"/>
    <x v="0"/>
    <x v="0"/>
    <n v="5703"/>
    <n v="0"/>
    <n v="128"/>
    <x v="0"/>
    <x v="0"/>
    <x v="1"/>
    <x v="1"/>
  </r>
  <r>
    <s v="LP002958"/>
    <x v="0"/>
    <x v="1"/>
    <x v="1"/>
    <x v="0"/>
    <x v="0"/>
    <n v="3676"/>
    <n v="4301"/>
    <n v="172"/>
    <x v="0"/>
    <x v="0"/>
    <x v="0"/>
    <x v="1"/>
  </r>
  <r>
    <s v="LP002959"/>
    <x v="1"/>
    <x v="0"/>
    <x v="0"/>
    <x v="0"/>
    <x v="0"/>
    <n v="12000"/>
    <n v="0"/>
    <n v="496"/>
    <x v="0"/>
    <x v="0"/>
    <x v="2"/>
    <x v="1"/>
  </r>
  <r>
    <s v="LP002961"/>
    <x v="0"/>
    <x v="0"/>
    <x v="0"/>
    <x v="0"/>
    <x v="0"/>
    <n v="3400"/>
    <n v="2500"/>
    <n v="173"/>
    <x v="0"/>
    <x v="0"/>
    <x v="2"/>
    <x v="1"/>
  </r>
  <r>
    <s v="LP002964"/>
    <x v="0"/>
    <x v="0"/>
    <x v="2"/>
    <x v="1"/>
    <x v="0"/>
    <n v="3987"/>
    <n v="1411"/>
    <n v="157"/>
    <x v="0"/>
    <x v="0"/>
    <x v="0"/>
    <x v="1"/>
  </r>
  <r>
    <s v="LP002974"/>
    <x v="0"/>
    <x v="0"/>
    <x v="1"/>
    <x v="0"/>
    <x v="0"/>
    <n v="3232"/>
    <n v="1950"/>
    <n v="108"/>
    <x v="0"/>
    <x v="0"/>
    <x v="0"/>
    <x v="1"/>
  </r>
  <r>
    <s v="LP002978"/>
    <x v="1"/>
    <x v="1"/>
    <x v="1"/>
    <x v="0"/>
    <x v="0"/>
    <n v="2900"/>
    <n v="0"/>
    <n v="71"/>
    <x v="0"/>
    <x v="0"/>
    <x v="0"/>
    <x v="1"/>
  </r>
  <r>
    <s v="LP002979"/>
    <x v="0"/>
    <x v="0"/>
    <x v="3"/>
    <x v="0"/>
    <x v="0"/>
    <n v="4106"/>
    <n v="0"/>
    <n v="40"/>
    <x v="2"/>
    <x v="0"/>
    <x v="0"/>
    <x v="1"/>
  </r>
  <r>
    <s v="LP002983"/>
    <x v="0"/>
    <x v="0"/>
    <x v="0"/>
    <x v="0"/>
    <x v="0"/>
    <n v="8072"/>
    <n v="240"/>
    <n v="253"/>
    <x v="0"/>
    <x v="0"/>
    <x v="1"/>
    <x v="1"/>
  </r>
  <r>
    <s v="LP002984"/>
    <x v="0"/>
    <x v="0"/>
    <x v="2"/>
    <x v="0"/>
    <x v="0"/>
    <n v="7583"/>
    <n v="0"/>
    <n v="187"/>
    <x v="0"/>
    <x v="0"/>
    <x v="1"/>
    <x v="1"/>
  </r>
  <r>
    <s v="LP002990"/>
    <x v="1"/>
    <x v="1"/>
    <x v="1"/>
    <x v="0"/>
    <x v="1"/>
    <n v="4583"/>
    <n v="0"/>
    <n v="133"/>
    <x v="0"/>
    <x v="1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528289-B0DE-4424-BB78-CC0F5D6B2381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26:W30" firstHeaderRow="1" firstDataRow="2" firstDataCol="1"/>
  <pivotFields count="13">
    <pivotField showAll="0"/>
    <pivotField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Married/Loan 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BA3ED9-2164-4CA8-B9A1-837ACC09F25E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8:P21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Self_Employed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ED7CC0-D842-48F3-82B2-CFF339107DBB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2:R36" firstHeaderRow="1" firstDataRow="2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Education/Loan 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E786B-E823-4BB2-B2C5-B6203376B9D6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8:V22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dataField="1" showAll="0">
      <items count="4">
        <item x="0"/>
        <item x="2"/>
        <item x="1"/>
        <item t="default"/>
      </items>
    </pivotField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roperty_Area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6B8AD-8D2B-4A8E-BADC-4C377BF819F1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18:S21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Credit_History" fld="10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0BCE98-2BEC-439C-B326-5E07FC10712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18:Y21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axis="axisRow" dataField="1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Loan_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728035-88B4-49A5-B1D5-33733B08171D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8:R43" firstHeaderRow="1" firstDataRow="2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Property Area / Loan 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3C4EAC-1040-4876-8831-DDD0019100E2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32:W36" firstHeaderRow="1" firstDataRow="2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Self Employed/Loan 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E6BD92-8F73-40DB-A958-AA14DF7301A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10:S13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unt of Marrie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B0122A-EA2D-4DF0-8CA4-4DB97A6C863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10:Y13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Educatio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CF1E33-85BE-4B3C-BBAC-FEFFBDB93DC4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6:R30" firstHeaderRow="1" firstDataRow="2" firstDataCol="1"/>
  <pivotFields count="13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Gender/Loan 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842AA-D657-448E-B458-0A825B77F06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0:P13" firstHeaderRow="1" firstDataRow="1" firstDataCol="1"/>
  <pivotFields count="13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Gend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79E97C-4538-4F71-9C40-084FE06FC7C3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0:V15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Dependents" fld="3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02CBA9-9231-4E5D-9FE3-F98C8729402D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38:W42" firstHeaderRow="1" firstDataRow="2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redit History/Loan 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A20D05-E902-4DEC-ACD6-A398CA319C79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O72:P75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 of Loan_ID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4417BB-08FF-41A2-883E-2DF440BE94AF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O53:S57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12"/>
  </rowFields>
  <rowItems count="3">
    <i>
      <x/>
    </i>
    <i>
      <x v="1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Average of LoanAmount" fld="8" subtotal="average" baseField="12" baseItem="0"/>
  </dataFields>
  <formats count="1">
    <format dxfId="26">
      <pivotArea collapsedLevelsAreSubtotals="1" fieldPosition="0">
        <references count="1">
          <reference field="12" count="0"/>
        </references>
      </pivotArea>
    </format>
  </format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7243C2-DD95-42FC-A3E4-70C3CD2EBD31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7:R31" firstHeaderRow="1" firstDataRow="2" firstDataCol="1"/>
  <pivotFields count="13">
    <pivotField dataField="1"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ross tabulation of Loan status by Credit History" fld="0" subtotal="count" baseField="0" baseItem="0"/>
  </dataFields>
  <formats count="1">
    <format dxfId="27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679E1-CE6A-4B6E-B133-0CDDEDBA864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1:P24" firstHeaderRow="1" firstDataRow="1" firstDataCol="1"/>
  <pivotFields count="13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Average of ApplicantIncome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699C01-0CEF-42B4-95EC-529893BA125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4:P18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Loan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9A91B7-3FC0-41E3-BDFB-9589B2FE258F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7:P24" firstHeaderRow="1" firstDataRow="1" firstDataCol="1"/>
  <pivotFields count="13"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2">
    <field x="4"/>
    <field x="5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Average of ApplicantIncome" fld="6" subtotal="average" baseField="4" baseItem="0" numFmtId="2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7E6334-414A-4A28-AA67-9764813F944E}" name="PivotTable2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77:P84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>
      <items count="3">
        <item x="1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2">
    <field x="4"/>
    <field x="5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Average of LoanAmount" fld="8" subtotal="average" baseField="4" baseItem="0" numFmtId="2"/>
  </dataFields>
  <formats count="1"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1325BF-B62A-4568-B3E9-45A250944943}" name="PivotTable2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88:P95" firstHeaderRow="1" firstDataRow="1" firstDataCol="1"/>
  <pivotFields count="13"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Loan_ID" fld="0" subtotal="count" baseField="0" baseItem="0" numFmtId="1"/>
  </dataFields>
  <formats count="1">
    <format dxfId="1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7477E3-6C56-4F4A-8B52-A16168E6814E}" name="PivotTable20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57:P74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showAll="0">
      <items count="3">
        <item x="0"/>
        <item x="1"/>
        <item t="default"/>
      </items>
    </pivotField>
  </pivotFields>
  <rowFields count="2">
    <field x="3"/>
    <field x="11"/>
  </rowFields>
  <rowItems count="17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Loan_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72BF8A-FC88-4D1A-8145-4E121459DF10}" name="PivotTable19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40:P53" firstHeaderRow="1" firstDataRow="1" firstDataCol="1"/>
  <pivotFields count="13">
    <pivotField dataField="1"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2">
    <field x="3"/>
    <field x="4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Loan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7281E9-5428-4104-8AE4-491E65793935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29:P36" firstHeaderRow="1" firstDataRow="1" firstDataCol="1"/>
  <pivotFields count="13"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>
      <items count="3">
        <item x="1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2">
    <field x="1"/>
    <field x="2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Loan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6D55F3-2143-4148-9551-D2E452D43302}" name="PivotTable1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4:P13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showAll="0">
      <items count="3">
        <item x="0"/>
        <item x="1"/>
        <item t="default"/>
      </items>
    </pivotField>
  </pivotFields>
  <rowFields count="2">
    <field x="10"/>
    <field x="11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Loan_Status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1EA14-4278-4CC0-81BF-F334EC881E78}" name="PivotTable2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98:P114" firstHeaderRow="1" firstDataRow="1" firstDataCol="1"/>
  <pivotFields count="13"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dataField="1" showAll="0"/>
    <pivotField axis="axisRow" showAll="0">
      <items count="10">
        <item x="7"/>
        <item x="3"/>
        <item x="8"/>
        <item x="1"/>
        <item x="2"/>
        <item x="6"/>
        <item x="4"/>
        <item x="0"/>
        <item x="5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4">
        <item x="0"/>
        <item x="2"/>
        <item x="1"/>
        <item t="default"/>
      </items>
    </pivotField>
    <pivotField showAll="0">
      <items count="3">
        <item x="0"/>
        <item x="1"/>
        <item t="default"/>
      </items>
    </pivotField>
  </pivotFields>
  <rowFields count="2">
    <field x="10"/>
    <field x="9"/>
  </rowFields>
  <rowItems count="16">
    <i>
      <x/>
    </i>
    <i r="1">
      <x v="4"/>
    </i>
    <i r="1">
      <x v="6"/>
    </i>
    <i r="1">
      <x v="7"/>
    </i>
    <i r="1">
      <x v="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Items count="1">
    <i/>
  </colItems>
  <dataFields count="1">
    <dataField name="Sum of LoanAmount" fld="8" baseField="0" baseItem="0"/>
  </dataFields>
  <formats count="1">
    <format dxfId="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973F75C-BEF3-4815-AD30-3633BBEA0DEF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36D10B6-489D-4B96-839E-41CB9F44E875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85B3B02-D965-492A-80C3-528BA74C5504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E32B9063-FDDB-4CEF-9A7F-B9919E8491DC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4E5F4BF5-42E3-4BC5-8BF0-56058AD4A61D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576F430D-DECF-416F-B688-6AC89BA83A12}" autoFormatId="16" applyNumberFormats="0" applyBorderFormats="0" applyFontFormats="0" applyPatternFormats="0" applyAlignmentFormats="0" applyWidthHeightFormats="0">
  <queryTableRefresh nextId="14">
    <queryTableFields count="13">
      <queryTableField id="1" name="Loan_ID" tableColumnId="1"/>
      <queryTableField id="2" name="Gender" tableColumnId="2"/>
      <queryTableField id="3" name="Married" tableColumnId="3"/>
      <queryTableField id="4" name="Dependents" tableColumnId="4"/>
      <queryTableField id="5" name="Education" tableColumnId="5"/>
      <queryTableField id="6" name="Self_Employed" tableColumnId="6"/>
      <queryTableField id="7" name="ApplicantIncome" tableColumnId="7"/>
      <queryTableField id="8" name="CoapplicantIncome" tableColumnId="8"/>
      <queryTableField id="9" name="LoanAmount" tableColumnId="9"/>
      <queryTableField id="10" name="Loan_Amount_Term" tableColumnId="10"/>
      <queryTableField id="11" name="Credit_History" tableColumnId="11"/>
      <queryTableField id="12" name="Property_Area" tableColumnId="12"/>
      <queryTableField id="13" name="Loan_Statu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4057E-5898-43C7-928B-6EB35362FE7A}" name="loan_sanction_train" displayName="loan_sanction_train" ref="A1:M615" tableType="queryTable" totalsRowShown="0">
  <autoFilter ref="A1:M615" xr:uid="{CF24057E-5898-43C7-928B-6EB35362FE7A}"/>
  <tableColumns count="13">
    <tableColumn id="1" xr3:uid="{18D71C9F-C006-49E5-9868-FF3536D22ED6}" uniqueName="1" name="Loan_ID" queryTableFieldId="1" dataDxfId="88"/>
    <tableColumn id="2" xr3:uid="{B29DE3FD-FD1F-43B0-B57A-EA2F276C510F}" uniqueName="2" name="Gender" queryTableFieldId="2" dataDxfId="87"/>
    <tableColumn id="3" xr3:uid="{563C1CD8-70A4-4AB9-92D7-150AD0291F40}" uniqueName="3" name="Married" queryTableFieldId="3" dataDxfId="86"/>
    <tableColumn id="4" xr3:uid="{F55D2F46-9063-4DED-ACCB-FB6A937D903C}" uniqueName="4" name="Dependents" queryTableFieldId="4"/>
    <tableColumn id="5" xr3:uid="{577CC203-1F21-4D23-AF64-47633E136611}" uniqueName="5" name="Education" queryTableFieldId="5" dataDxfId="85"/>
    <tableColumn id="6" xr3:uid="{32D62372-9174-4313-9612-5112AFF12505}" uniqueName="6" name="Self_Employed" queryTableFieldId="6" dataDxfId="84"/>
    <tableColumn id="7" xr3:uid="{90A2E852-4E8C-4FA9-93F0-52315FE0E6E8}" uniqueName="7" name="ApplicantIncome" queryTableFieldId="7"/>
    <tableColumn id="8" xr3:uid="{75B358BF-D5AA-44C7-AA64-A6EC6325C468}" uniqueName="8" name="CoapplicantIncome" queryTableFieldId="8"/>
    <tableColumn id="9" xr3:uid="{8583E2F6-BFE2-4423-828A-70A26C4C9028}" uniqueName="9" name="LoanAmount" queryTableFieldId="9"/>
    <tableColumn id="10" xr3:uid="{8CB4CD63-EC5A-414A-9826-85854A02982C}" uniqueName="10" name="Loan_Amount_Term" queryTableFieldId="10"/>
    <tableColumn id="11" xr3:uid="{343FA405-797F-4015-82CF-4D9D4FF5D843}" uniqueName="11" name="Credit_History" queryTableFieldId="11"/>
    <tableColumn id="12" xr3:uid="{2092E980-D3AA-41A7-BF75-882550CA94B6}" uniqueName="12" name="Property_Area" queryTableFieldId="12" dataDxfId="83"/>
    <tableColumn id="13" xr3:uid="{792E2D6C-E6FB-43AC-9993-07C354B0ED08}" uniqueName="13" name="Loan_Status" queryTableFieldId="13" dataDxfId="8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DF701-DDF9-4C8F-8856-FDEE3362D47C}" name="loan_sanction_train4" displayName="loan_sanction_train4" ref="A1:M616" tableType="queryTable" totalsRowCount="1">
  <autoFilter ref="A1:M615" xr:uid="{C51DF701-DDF9-4C8F-8856-FDEE3362D47C}"/>
  <tableColumns count="13">
    <tableColumn id="1" xr3:uid="{0AC19024-D65A-4BB7-B822-6E3406736194}" uniqueName="1" name="Loan_ID" totalsRowFunction="custom" queryTableFieldId="1" dataDxfId="81" totalsRowDxfId="80">
      <totalsRowFormula>COUNTIF(A2:A615,"")</totalsRowFormula>
    </tableColumn>
    <tableColumn id="2" xr3:uid="{51A90815-C2FD-4384-B9EF-A2A87917EB54}" uniqueName="2" name="Gender" totalsRowFunction="custom" queryTableFieldId="2" dataDxfId="79" totalsRowDxfId="78">
      <totalsRowFormula>COUNTIF(B2:B615,"")</totalsRowFormula>
    </tableColumn>
    <tableColumn id="3" xr3:uid="{DDA70C20-94C7-4551-ADC6-9A779C5CBD8E}" uniqueName="3" name="Married" totalsRowFunction="custom" queryTableFieldId="3" dataDxfId="77" totalsRowDxfId="76">
      <totalsRowFormula>COUNTIF(C2:C615,"")</totalsRowFormula>
    </tableColumn>
    <tableColumn id="4" xr3:uid="{1BB0902B-B4F7-4524-8778-8106DC103779}" uniqueName="4" name="Dependents" totalsRowFunction="custom" queryTableFieldId="4" totalsRowDxfId="75">
      <totalsRowFormula>COUNTIF(D2:D615,"")</totalsRowFormula>
    </tableColumn>
    <tableColumn id="5" xr3:uid="{3ECFACBB-3C11-4D5F-A273-98368CF6CD55}" uniqueName="5" name="Education" totalsRowFunction="custom" queryTableFieldId="5" dataDxfId="74" totalsRowDxfId="73">
      <totalsRowFormula>COUNTIF(E2:E615,"")</totalsRowFormula>
    </tableColumn>
    <tableColumn id="6" xr3:uid="{836CAD9D-8CAF-4B44-8C83-1D0CF4DD3370}" uniqueName="6" name="Self_Employed" totalsRowFunction="custom" queryTableFieldId="6" dataDxfId="72" totalsRowDxfId="71">
      <totalsRowFormula>COUNTIF(F2:F615,"")</totalsRowFormula>
    </tableColumn>
    <tableColumn id="7" xr3:uid="{F5F96046-FD86-4CA2-8694-E5BFA28403C6}" uniqueName="7" name="ApplicantIncome" totalsRowFunction="custom" queryTableFieldId="7" totalsRowDxfId="70">
      <totalsRowFormula>COUNTIF(G2:G615,"")</totalsRowFormula>
    </tableColumn>
    <tableColumn id="8" xr3:uid="{D948090C-4217-42F9-873B-6DB4E9E7073E}" uniqueName="8" name="CoapplicantIncome" totalsRowFunction="custom" queryTableFieldId="8" totalsRowDxfId="69">
      <totalsRowFormula>COUNTIF(H2:H615,"")</totalsRowFormula>
    </tableColumn>
    <tableColumn id="9" xr3:uid="{E97F5FD5-C809-4602-A730-F90BD5866493}" uniqueName="9" name="LoanAmount" totalsRowFunction="custom" queryTableFieldId="9" totalsRowDxfId="68">
      <totalsRowFormula>COUNTIF(I2:I615,"")</totalsRowFormula>
    </tableColumn>
    <tableColumn id="10" xr3:uid="{1CA112FD-6614-43BE-AE86-AB752D588D96}" uniqueName="10" name="Loan_Amount_Term" totalsRowFunction="custom" queryTableFieldId="10" totalsRowDxfId="67">
      <totalsRowFormula>COUNTIF(J2:J615,"")</totalsRowFormula>
    </tableColumn>
    <tableColumn id="11" xr3:uid="{5C905C5F-7E78-41D3-8B34-A934704BD28E}" uniqueName="11" name="Credit_History" totalsRowFunction="custom" queryTableFieldId="11" totalsRowDxfId="66">
      <totalsRowFormula>COUNTIF(K2:K615,"")</totalsRowFormula>
    </tableColumn>
    <tableColumn id="12" xr3:uid="{52621542-0C34-4351-B534-089DC8A7802D}" uniqueName="12" name="Property_Area" totalsRowFunction="custom" queryTableFieldId="12" dataDxfId="65" totalsRowDxfId="64">
      <totalsRowFormula>COUNTIF(L2:L615,"")</totalsRowFormula>
    </tableColumn>
    <tableColumn id="13" xr3:uid="{ABD7B57F-F18F-49E7-9FBA-62B8D27A316C}" uniqueName="13" name="Loan_Status" totalsRowFunction="custom" queryTableFieldId="13" dataDxfId="63" totalsRowDxfId="62">
      <totalsRowFormula>COUNTIF(M2:M615,"")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5E6AF8-D608-4FC1-A743-A9EA4A54917F}" name="loan_sanction_train45" displayName="loan_sanction_train45" ref="A1:M482" tableType="queryTable" totalsRowCount="1">
  <autoFilter ref="A1:M481" xr:uid="{3F5E6AF8-D608-4FC1-A743-A9EA4A54917F}"/>
  <tableColumns count="13">
    <tableColumn id="1" xr3:uid="{E9A3D7EC-2A50-47B2-97E5-D7258F2BF439}" uniqueName="1" name="Loan_ID" totalsRowFunction="custom" queryTableFieldId="1" dataDxfId="61" totalsRowDxfId="60">
      <totalsRowFormula>COUNTIF(A2:A481,"")</totalsRowFormula>
    </tableColumn>
    <tableColumn id="2" xr3:uid="{70BBD70B-3368-4385-BF1D-B6A3DC8517B0}" uniqueName="2" name="Gender" totalsRowFunction="custom" queryTableFieldId="2" dataDxfId="59" totalsRowDxfId="58">
      <totalsRowFormula>COUNTIF(B2:B481,"")</totalsRowFormula>
    </tableColumn>
    <tableColumn id="3" xr3:uid="{066AED3F-419C-43F0-8313-10FD3D3022CA}" uniqueName="3" name="Married" totalsRowFunction="custom" queryTableFieldId="3" dataDxfId="57" totalsRowDxfId="56">
      <totalsRowFormula>COUNTIF(C2:C481,"")</totalsRowFormula>
    </tableColumn>
    <tableColumn id="4" xr3:uid="{7F043E0D-E72B-4521-B786-B106F13807A6}" uniqueName="4" name="Dependents" totalsRowFunction="custom" queryTableFieldId="4" totalsRowDxfId="55">
      <totalsRowFormula>COUNTIF(D2:D481,"")</totalsRowFormula>
    </tableColumn>
    <tableColumn id="5" xr3:uid="{E4BAF491-3311-472C-A140-3A6C985653AE}" uniqueName="5" name="Education" totalsRowFunction="custom" queryTableFieldId="5" dataDxfId="54" totalsRowDxfId="53">
      <totalsRowFormula>COUNTIF(E2:E481,"")</totalsRowFormula>
    </tableColumn>
    <tableColumn id="6" xr3:uid="{EB9E4AD2-3BE6-4F07-A553-8A4F0E42CC7A}" uniqueName="6" name="Self_Employed" totalsRowFunction="custom" queryTableFieldId="6" dataDxfId="52" totalsRowDxfId="51">
      <totalsRowFormula>COUNTIF(F2:F481,"")</totalsRowFormula>
    </tableColumn>
    <tableColumn id="7" xr3:uid="{9A9F52E6-C190-42C2-9D64-725122112682}" uniqueName="7" name="ApplicantIncome" totalsRowFunction="custom" queryTableFieldId="7" totalsRowDxfId="50">
      <totalsRowFormula>COUNTIF(G2:G481,"")</totalsRowFormula>
    </tableColumn>
    <tableColumn id="8" xr3:uid="{FA72B560-DBF1-478A-BBD0-3410617AE01F}" uniqueName="8" name="CoapplicantIncome" totalsRowFunction="custom" queryTableFieldId="8" totalsRowDxfId="49">
      <totalsRowFormula>COUNTIF(H2:H481,"")</totalsRowFormula>
    </tableColumn>
    <tableColumn id="9" xr3:uid="{33EF4A82-41B6-4373-9634-AFA989B3D27A}" uniqueName="9" name="LoanAmount" totalsRowFunction="custom" queryTableFieldId="9" totalsRowDxfId="48">
      <totalsRowFormula>COUNTIF(I2:I481,"")</totalsRowFormula>
    </tableColumn>
    <tableColumn id="10" xr3:uid="{82C66400-B264-44C6-81A0-CD5A0A6C163C}" uniqueName="10" name="Loan_Amount_Term" totalsRowFunction="custom" queryTableFieldId="10" totalsRowDxfId="47">
      <totalsRowFormula>COUNTIF(J2:J481,"")</totalsRowFormula>
    </tableColumn>
    <tableColumn id="11" xr3:uid="{FFD2DC1A-6FA3-497F-AF83-27D515E42CEC}" uniqueName="11" name="Credit_History" totalsRowFunction="custom" queryTableFieldId="11" totalsRowDxfId="46">
      <totalsRowFormula>COUNTIF(K2:K481,"")</totalsRowFormula>
    </tableColumn>
    <tableColumn id="12" xr3:uid="{42183205-B328-416B-8E98-8615C2A8002E}" uniqueName="12" name="Property_Area" totalsRowFunction="custom" queryTableFieldId="12" dataDxfId="45" totalsRowDxfId="44">
      <totalsRowFormula>COUNTIF(L2:L481,"")</totalsRowFormula>
    </tableColumn>
    <tableColumn id="13" xr3:uid="{7E7429D7-6918-41B7-874C-072A6CE6B7C9}" uniqueName="13" name="Loan_Status" totalsRowFunction="custom" queryTableFieldId="13" dataDxfId="43" totalsRowDxfId="42">
      <totalsRowFormula>COUNTIF(M2:M481,"")</totalsRow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1B1177-2688-4145-8E03-C88B3B8C08DE}" name="loan_sanction_train457" displayName="loan_sanction_train457" ref="A1:M482" tableType="queryTable" totalsRowCount="1">
  <autoFilter ref="A1:M481" xr:uid="{2E1B1177-2688-4145-8E03-C88B3B8C08DE}"/>
  <tableColumns count="13">
    <tableColumn id="1" xr3:uid="{9E208AD5-C4B4-49B3-96F3-B608691861CB}" uniqueName="1" name="Loan_ID" totalsRowFunction="custom" queryTableFieldId="1" dataDxfId="41">
      <totalsRowFormula>COUNTIF(A2:A481,"")</totalsRowFormula>
    </tableColumn>
    <tableColumn id="2" xr3:uid="{04978258-82A0-444D-B1C4-986E1AEB4E3E}" uniqueName="2" name="Gender" totalsRowFunction="custom" queryTableFieldId="2" dataDxfId="40">
      <totalsRowFormula>COUNTIF(B2:B481,"")</totalsRowFormula>
    </tableColumn>
    <tableColumn id="3" xr3:uid="{973944DB-E26B-4128-98A6-696E50CBDE88}" uniqueName="3" name="Married" totalsRowFunction="custom" queryTableFieldId="3" dataDxfId="39">
      <totalsRowFormula>COUNTIF(C2:C481,"")</totalsRowFormula>
    </tableColumn>
    <tableColumn id="4" xr3:uid="{C90BBF05-8C24-4771-8FE6-617BAAF3DB14}" uniqueName="4" name="Dependents" totalsRowFunction="custom" queryTableFieldId="4">
      <totalsRowFormula>COUNTIF(D2:D481,"")</totalsRowFormula>
    </tableColumn>
    <tableColumn id="5" xr3:uid="{EB248EA6-4D6B-46A8-8CE7-1080E2902392}" uniqueName="5" name="Education" totalsRowFunction="custom" queryTableFieldId="5" dataDxfId="38">
      <totalsRowFormula>COUNTIF(E2:E481,"")</totalsRowFormula>
    </tableColumn>
    <tableColumn id="6" xr3:uid="{8B59ADED-ADFE-4BE3-A643-AF0E23707F61}" uniqueName="6" name="Self_Employed" totalsRowFunction="custom" queryTableFieldId="6" dataDxfId="37">
      <totalsRowFormula>COUNTIF(F2:F481,"")</totalsRowFormula>
    </tableColumn>
    <tableColumn id="7" xr3:uid="{14F66CA8-469D-4EE2-9810-986D0B00EBAE}" uniqueName="7" name="ApplicantIncome" totalsRowFunction="custom" queryTableFieldId="7">
      <totalsRowFormula>COUNTIF(G2:G481,"")</totalsRowFormula>
    </tableColumn>
    <tableColumn id="8" xr3:uid="{086589C8-34A0-4A2C-B72C-23D463F44D94}" uniqueName="8" name="CoapplicantIncome" totalsRowFunction="custom" queryTableFieldId="8">
      <totalsRowFormula>COUNTIF(H2:H481,"")</totalsRowFormula>
    </tableColumn>
    <tableColumn id="9" xr3:uid="{D12763A8-2D99-4EC8-BAF7-70D6D18978CF}" uniqueName="9" name="LoanAmount" totalsRowFunction="custom" queryTableFieldId="9">
      <totalsRowFormula>COUNTIF(I2:I481,"")</totalsRowFormula>
    </tableColumn>
    <tableColumn id="10" xr3:uid="{E802F0AC-A174-4939-ABC0-DEC89C9DF72E}" uniqueName="10" name="Loan_Amount_Term" totalsRowFunction="custom" queryTableFieldId="10">
      <totalsRowFormula>COUNTIF(J2:J481,"")</totalsRowFormula>
    </tableColumn>
    <tableColumn id="11" xr3:uid="{8B8B6E6B-F8D2-41DC-A593-1633E16DE550}" uniqueName="11" name="Credit_History" totalsRowFunction="custom" queryTableFieldId="11">
      <totalsRowFormula>COUNTIF(K2:K481,"")</totalsRowFormula>
    </tableColumn>
    <tableColumn id="12" xr3:uid="{D2F76EF6-6BF1-4884-B467-F4C5330A347B}" uniqueName="12" name="Property_Area" totalsRowFunction="custom" queryTableFieldId="12" dataDxfId="36">
      <totalsRowFormula>COUNTIF(L2:L481,"")</totalsRowFormula>
    </tableColumn>
    <tableColumn id="13" xr3:uid="{ACD4F7EF-24FB-4183-97C8-F824EFB89955}" uniqueName="13" name="Loan_Status" totalsRowFunction="custom" queryTableFieldId="13" dataDxfId="35">
      <totalsRowFormula>COUNTIF(M2:M481,"")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A577CF-A823-44A4-896A-ECB5E1BA20D2}" name="loan_sanction_train4573" displayName="loan_sanction_train4573" ref="A1:M482" tableType="queryTable" totalsRowCount="1">
  <autoFilter ref="A1:M481" xr:uid="{6AA577CF-A823-44A4-896A-ECB5E1BA20D2}"/>
  <tableColumns count="13">
    <tableColumn id="1" xr3:uid="{0D19C7CB-298F-45E2-97DC-B37278FB7411}" uniqueName="1" name="Loan_ID" totalsRowFunction="custom" queryTableFieldId="1" dataDxfId="34">
      <totalsRowFormula>COUNTIF(A2:A481,"")</totalsRowFormula>
    </tableColumn>
    <tableColumn id="2" xr3:uid="{9578C4C7-CDBB-46C6-A1A4-184BB2AB6338}" uniqueName="2" name="Gender" totalsRowFunction="custom" queryTableFieldId="2" dataDxfId="33">
      <totalsRowFormula>COUNTIF(B2:B481,"")</totalsRowFormula>
    </tableColumn>
    <tableColumn id="3" xr3:uid="{9856F957-79C5-42AD-B4D7-F6AED436C4F6}" uniqueName="3" name="Married" totalsRowFunction="custom" queryTableFieldId="3" dataDxfId="32">
      <totalsRowFormula>COUNTIF(C2:C481,"")</totalsRowFormula>
    </tableColumn>
    <tableColumn id="4" xr3:uid="{92945CD8-13F5-4454-B306-242861B1BDA9}" uniqueName="4" name="Dependents" totalsRowFunction="custom" queryTableFieldId="4">
      <totalsRowFormula>COUNTIF(D2:D481,"")</totalsRowFormula>
    </tableColumn>
    <tableColumn id="5" xr3:uid="{BC76C3F3-F2EA-4C86-8217-D8B7FA6A658E}" uniqueName="5" name="Education" totalsRowFunction="custom" queryTableFieldId="5" dataDxfId="31">
      <totalsRowFormula>COUNTIF(E2:E481,"")</totalsRowFormula>
    </tableColumn>
    <tableColumn id="6" xr3:uid="{B35C0CF3-1A76-4B1E-953A-484733AEF293}" uniqueName="6" name="Self_Employed" totalsRowFunction="custom" queryTableFieldId="6" dataDxfId="30">
      <totalsRowFormula>COUNTIF(F2:F481,"")</totalsRowFormula>
    </tableColumn>
    <tableColumn id="7" xr3:uid="{0EC4A5F7-5941-40DD-9AD8-84895D437DD0}" uniqueName="7" name="ApplicantIncome" totalsRowFunction="custom" queryTableFieldId="7">
      <totalsRowFormula>COUNTIF(G2:G481,"")</totalsRowFormula>
    </tableColumn>
    <tableColumn id="8" xr3:uid="{E45AD741-CCDA-410F-B097-F006270FBB55}" uniqueName="8" name="CoapplicantIncome" totalsRowFunction="custom" queryTableFieldId="8">
      <totalsRowFormula>COUNTIF(H2:H481,"")</totalsRowFormula>
    </tableColumn>
    <tableColumn id="9" xr3:uid="{0FEFAB1D-2C46-4424-BEB8-2271E41304FE}" uniqueName="9" name="LoanAmount" totalsRowFunction="custom" queryTableFieldId="9">
      <totalsRowFormula>COUNTIF(I2:I481,"")</totalsRowFormula>
    </tableColumn>
    <tableColumn id="10" xr3:uid="{FD44C1F6-6935-4A8B-9E69-8A875CB8A267}" uniqueName="10" name="Loan_Amount_Term" totalsRowFunction="custom" queryTableFieldId="10">
      <totalsRowFormula>COUNTIF(J2:J481,"")</totalsRowFormula>
    </tableColumn>
    <tableColumn id="11" xr3:uid="{6FA09F31-794B-48BE-ADEB-F94B665A9083}" uniqueName="11" name="Credit_History" totalsRowFunction="custom" queryTableFieldId="11">
      <totalsRowFormula>COUNTIF(K2:K481,"")</totalsRowFormula>
    </tableColumn>
    <tableColumn id="12" xr3:uid="{D4115D89-A044-4E77-A09C-970B1B3108A6}" uniqueName="12" name="Property_Area" totalsRowFunction="custom" queryTableFieldId="12" dataDxfId="29">
      <totalsRowFormula>COUNTIF(L2:L481,"")</totalsRowFormula>
    </tableColumn>
    <tableColumn id="13" xr3:uid="{BE8344A1-122B-4861-9ECA-F2A6B9D827DB}" uniqueName="13" name="Loan_Status" totalsRowFunction="custom" queryTableFieldId="13" dataDxfId="28">
      <totalsRowFormula>COUNTIF(M2:M481,"")</totalsRow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19873F-4523-43B8-862E-5D2E8CB94FD4}" name="loan_sanction_train45736" displayName="loan_sanction_train45736" ref="A1:M482" tableType="queryTable" totalsRowCount="1">
  <autoFilter ref="A1:M481" xr:uid="{2819873F-4523-43B8-862E-5D2E8CB94FD4}"/>
  <tableColumns count="13">
    <tableColumn id="1" xr3:uid="{4987F85F-A19D-4509-B181-C173339B230F}" uniqueName="1" name="Loan_ID" totalsRowFunction="custom" queryTableFieldId="1" dataDxfId="25">
      <totalsRowFormula>COUNTIF(A2:A481,"")</totalsRowFormula>
    </tableColumn>
    <tableColumn id="2" xr3:uid="{C5572E73-A1B7-4695-9176-A171F50F649E}" uniqueName="2" name="Gender" totalsRowFunction="custom" queryTableFieldId="2" dataDxfId="24">
      <totalsRowFormula>COUNTIF(B2:B481,"")</totalsRowFormula>
    </tableColumn>
    <tableColumn id="3" xr3:uid="{C9FDB05A-DA18-4170-8C09-E2DC4BE1911C}" uniqueName="3" name="Married" totalsRowFunction="custom" queryTableFieldId="3" dataDxfId="23">
      <totalsRowFormula>COUNTIF(C2:C481,"")</totalsRowFormula>
    </tableColumn>
    <tableColumn id="4" xr3:uid="{F77E2B4D-376C-4A06-99C9-635F35459C14}" uniqueName="4" name="Dependents" totalsRowFunction="custom" queryTableFieldId="4">
      <totalsRowFormula>COUNTIF(D2:D481,"")</totalsRowFormula>
    </tableColumn>
    <tableColumn id="5" xr3:uid="{A32FA0FD-B1A2-45FB-8B8E-BAC3DFA1B572}" uniqueName="5" name="Education" totalsRowFunction="custom" queryTableFieldId="5" dataDxfId="22">
      <totalsRowFormula>COUNTIF(E2:E481,"")</totalsRowFormula>
    </tableColumn>
    <tableColumn id="6" xr3:uid="{B61316A6-3397-4A39-A461-C8F8216E9464}" uniqueName="6" name="Self_Employed" totalsRowFunction="custom" queryTableFieldId="6" dataDxfId="21">
      <totalsRowFormula>COUNTIF(F2:F481,"")</totalsRowFormula>
    </tableColumn>
    <tableColumn id="7" xr3:uid="{C05C4290-5B9D-4D3D-8966-E078967F939D}" uniqueName="7" name="ApplicantIncome" totalsRowFunction="custom" queryTableFieldId="7">
      <totalsRowFormula>COUNTIF(G2:G481,"")</totalsRowFormula>
    </tableColumn>
    <tableColumn id="8" xr3:uid="{C979A545-6EAD-4D85-BCC1-FCD4F01CF9DE}" uniqueName="8" name="CoapplicantIncome" totalsRowFunction="custom" queryTableFieldId="8">
      <totalsRowFormula>COUNTIF(H2:H481,"")</totalsRowFormula>
    </tableColumn>
    <tableColumn id="9" xr3:uid="{A8249FF9-017D-48DA-AE32-6A4DF6FCFD31}" uniqueName="9" name="LoanAmount" totalsRowFunction="custom" queryTableFieldId="9">
      <totalsRowFormula>COUNTIF(I2:I481,"")</totalsRowFormula>
    </tableColumn>
    <tableColumn id="10" xr3:uid="{C60C3B48-6F93-4566-91BF-5E990C520C90}" uniqueName="10" name="Loan_Amount_Term" totalsRowFunction="custom" queryTableFieldId="10">
      <totalsRowFormula>COUNTIF(J2:J481,"")</totalsRowFormula>
    </tableColumn>
    <tableColumn id="11" xr3:uid="{D1A63ED0-74FE-42E2-9208-930F9F53CC2B}" uniqueName="11" name="Credit_History" totalsRowFunction="custom" queryTableFieldId="11">
      <totalsRowFormula>COUNTIF(K2:K481,"")</totalsRowFormula>
    </tableColumn>
    <tableColumn id="12" xr3:uid="{C85DD23B-50FE-499E-808F-31A5AAE1995F}" uniqueName="12" name="Property_Area" totalsRowFunction="custom" queryTableFieldId="12" dataDxfId="20">
      <totalsRowFormula>COUNTIF(L2:L481,"")</totalsRowFormula>
    </tableColumn>
    <tableColumn id="13" xr3:uid="{BE9040FF-F07D-4C5F-A810-6C1A595438C3}" uniqueName="13" name="Loan_Status" totalsRowFunction="custom" queryTableFieldId="13" dataDxfId="19">
      <totalsRowFormula>COUNTIF(M2:M481,"")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table" Target="../tables/table5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drawing" Target="../drawings/drawing3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7.xml"/><Relationship Id="rId7" Type="http://schemas.openxmlformats.org/officeDocument/2006/relationships/table" Target="../tables/table6.xml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6" Type="http://schemas.openxmlformats.org/officeDocument/2006/relationships/drawing" Target="../drawings/drawing4.xml"/><Relationship Id="rId5" Type="http://schemas.openxmlformats.org/officeDocument/2006/relationships/pivotTable" Target="../pivotTables/pivotTable19.xml"/><Relationship Id="rId4" Type="http://schemas.openxmlformats.org/officeDocument/2006/relationships/pivotTable" Target="../pivotTables/pivotTable18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7.xml"/><Relationship Id="rId3" Type="http://schemas.openxmlformats.org/officeDocument/2006/relationships/pivotTable" Target="../pivotTables/pivotTable22.xml"/><Relationship Id="rId7" Type="http://schemas.openxmlformats.org/officeDocument/2006/relationships/pivotTable" Target="../pivotTables/pivotTable26.xml"/><Relationship Id="rId2" Type="http://schemas.openxmlformats.org/officeDocument/2006/relationships/pivotTable" Target="../pivotTables/pivotTable21.xml"/><Relationship Id="rId1" Type="http://schemas.openxmlformats.org/officeDocument/2006/relationships/pivotTable" Target="../pivotTables/pivotTable20.xml"/><Relationship Id="rId6" Type="http://schemas.openxmlformats.org/officeDocument/2006/relationships/pivotTable" Target="../pivotTables/pivotTable25.xml"/><Relationship Id="rId5" Type="http://schemas.openxmlformats.org/officeDocument/2006/relationships/pivotTable" Target="../pivotTables/pivotTable24.xml"/><Relationship Id="rId4" Type="http://schemas.openxmlformats.org/officeDocument/2006/relationships/pivotTable" Target="../pivotTables/pivot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105D-2829-4F6C-B6A6-2064C8CDF68B}">
  <dimension ref="A1:M615"/>
  <sheetViews>
    <sheetView zoomScaleNormal="100" workbookViewId="0">
      <selection sqref="A1:M1048576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9.85546875" bestFit="1" customWidth="1"/>
    <col min="4" max="4" width="13.28515625" bestFit="1" customWidth="1"/>
    <col min="5" max="5" width="11.7109375" bestFit="1" customWidth="1"/>
    <col min="6" max="6" width="15.85546875" bestFit="1" customWidth="1"/>
    <col min="7" max="7" width="17.7109375" bestFit="1" customWidth="1"/>
    <col min="8" max="8" width="19.7109375" bestFit="1" customWidth="1"/>
    <col min="9" max="9" width="14.28515625" bestFit="1" customWidth="1"/>
    <col min="10" max="10" width="20.7109375" bestFit="1" customWidth="1"/>
    <col min="11" max="11" width="15.140625" bestFit="1" customWidth="1"/>
    <col min="12" max="12" width="15.5703125" bestFit="1" customWidth="1"/>
    <col min="13" max="13" width="13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30</v>
      </c>
      <c r="M9" t="s">
        <v>22</v>
      </c>
    </row>
    <row r="10" spans="1:13" x14ac:dyDescent="0.25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30</v>
      </c>
      <c r="M11" t="s">
        <v>22</v>
      </c>
    </row>
    <row r="12" spans="1:13" x14ac:dyDescent="0.25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34</v>
      </c>
      <c r="B13" t="s">
        <v>14</v>
      </c>
      <c r="C13" t="s">
        <v>20</v>
      </c>
      <c r="D13">
        <v>2</v>
      </c>
      <c r="E13" t="s">
        <v>16</v>
      </c>
      <c r="F13" t="s">
        <v>35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F21" t="s">
        <v>35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30</v>
      </c>
      <c r="M24" t="s">
        <v>22</v>
      </c>
    </row>
    <row r="25" spans="1:13" x14ac:dyDescent="0.25">
      <c r="A25" t="s">
        <v>48</v>
      </c>
      <c r="B25" t="s">
        <v>35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F26" t="s">
        <v>35</v>
      </c>
      <c r="G26">
        <v>3717</v>
      </c>
      <c r="H26">
        <v>2925</v>
      </c>
      <c r="I26">
        <v>151</v>
      </c>
      <c r="J26">
        <v>360</v>
      </c>
      <c r="L26" t="s">
        <v>30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30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30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F31" t="s">
        <v>35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30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F32" t="s">
        <v>35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30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>
        <v>3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30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30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30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30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30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30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30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30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30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>
        <v>3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30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30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>
        <v>3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30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30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30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>
        <v>3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30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>
        <v>3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30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>
        <v>3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30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>
        <v>3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30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30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30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30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30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30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30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30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30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30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30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30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F97" t="s">
        <v>35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30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30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30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30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30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30</v>
      </c>
      <c r="M105" t="s">
        <v>18</v>
      </c>
    </row>
    <row r="106" spans="1:13" x14ac:dyDescent="0.25">
      <c r="A106" t="s">
        <v>129</v>
      </c>
      <c r="B106" t="s">
        <v>14</v>
      </c>
      <c r="C106" t="s">
        <v>35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F109" t="s">
        <v>35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>
        <v>3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30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F113" t="s">
        <v>35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30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30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F116" t="s">
        <v>35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30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30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30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30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30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B128" t="s">
        <v>35</v>
      </c>
      <c r="C128" t="s">
        <v>20</v>
      </c>
      <c r="D128">
        <v>3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30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30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30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>
        <v>3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30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30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30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30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30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30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>
        <v>3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30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F160" t="s">
        <v>35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30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30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30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30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30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F172" t="s">
        <v>35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B173" t="s">
        <v>35</v>
      </c>
      <c r="C173" t="s">
        <v>20</v>
      </c>
      <c r="D173">
        <v>3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>
        <v>3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30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30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>
        <v>3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30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30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30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30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30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30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B190" t="s">
        <v>35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30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30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30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30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30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30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>
        <v>3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30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30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30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30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>
        <v>3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30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>
        <v>3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>
        <v>3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30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F220" t="s">
        <v>35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30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30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30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30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30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30</v>
      </c>
      <c r="M229" t="s">
        <v>18</v>
      </c>
    </row>
    <row r="230" spans="1:13" x14ac:dyDescent="0.25">
      <c r="A230" t="s">
        <v>253</v>
      </c>
      <c r="B230" t="s">
        <v>14</v>
      </c>
      <c r="C230" t="s">
        <v>35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30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30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F233" t="s">
        <v>35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30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F238" t="s">
        <v>35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30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30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30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30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30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>
        <v>3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>
        <v>3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>
        <v>3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30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30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30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30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30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>
        <v>3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F270" t="s">
        <v>35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30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30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30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30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30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30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986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30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30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30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>
        <v>3</v>
      </c>
      <c r="E297" t="s">
        <v>16</v>
      </c>
      <c r="F297" t="s">
        <v>35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30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30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30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30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B316" t="s">
        <v>35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30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30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30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>
        <v>3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30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>
        <v>3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30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30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F335" t="s">
        <v>35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B336" t="s">
        <v>35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30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F338" t="s">
        <v>35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>
        <v>3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30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>
        <v>3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>
        <v>3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30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F346" t="s">
        <v>35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30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30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30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>
        <v>3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30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>
        <v>3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30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30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30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30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30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30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30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F376" t="s">
        <v>35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>
        <v>3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30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F382" t="s">
        <v>35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30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30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F387" t="s">
        <v>35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30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>
        <v>3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>
        <v>3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30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30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30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30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30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30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30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>
        <v>3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30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F413" t="s">
        <v>35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30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30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30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30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30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F434" t="s">
        <v>35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30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30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C437" t="s">
        <v>35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30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30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30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>
        <v>3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30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30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F449" t="s">
        <v>35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30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30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30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30</v>
      </c>
      <c r="M461" t="s">
        <v>22</v>
      </c>
    </row>
    <row r="462" spans="1:13" x14ac:dyDescent="0.25">
      <c r="A462" t="s">
        <v>485</v>
      </c>
      <c r="B462" t="s">
        <v>35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30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>
        <v>3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F465" t="s">
        <v>35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30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30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>
        <v>3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B469" t="s">
        <v>35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30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F470" t="s">
        <v>35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30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30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>
        <v>3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30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30</v>
      </c>
      <c r="M478" t="s">
        <v>18</v>
      </c>
    </row>
    <row r="479" spans="1:13" x14ac:dyDescent="0.25">
      <c r="A479" t="s">
        <v>502</v>
      </c>
      <c r="B479" t="s">
        <v>35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30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30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>
        <v>3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30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30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30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30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30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30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30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30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30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30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30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B509" t="s">
        <v>35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30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30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>
        <v>3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30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30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30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30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30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>
        <v>3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30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30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30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30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30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>
        <v>3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30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F537" t="s">
        <v>35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30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>
        <v>3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30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30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F544" t="s">
        <v>35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30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30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30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30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30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>
        <v>3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30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30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30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30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30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30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>
        <v>3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30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>
        <v>3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30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B578" t="s">
        <v>35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30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F581" t="s">
        <v>35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30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30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30</v>
      </c>
      <c r="M589" t="s">
        <v>18</v>
      </c>
    </row>
    <row r="590" spans="1:13" x14ac:dyDescent="0.25">
      <c r="A590" t="s">
        <v>613</v>
      </c>
      <c r="B590" t="s">
        <v>35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30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30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30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30</v>
      </c>
      <c r="M593" t="s">
        <v>22</v>
      </c>
    </row>
    <row r="594" spans="1:13" x14ac:dyDescent="0.25">
      <c r="A594" t="s">
        <v>617</v>
      </c>
      <c r="B594" t="s">
        <v>35</v>
      </c>
      <c r="C594" t="s">
        <v>15</v>
      </c>
      <c r="D594">
        <v>3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30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30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>
        <v>3</v>
      </c>
      <c r="E602" t="s">
        <v>16</v>
      </c>
      <c r="F602" t="s">
        <v>35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F603" t="s">
        <v>35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>
        <v>3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30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30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>
        <v>3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30</v>
      </c>
      <c r="M615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8BBD-87F9-44E6-B393-E5F7F998C981}">
  <dimension ref="A1:N617"/>
  <sheetViews>
    <sheetView workbookViewId="0">
      <selection activeCell="A617" sqref="A617:M617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9.85546875" bestFit="1" customWidth="1"/>
    <col min="4" max="4" width="13.28515625" bestFit="1" customWidth="1"/>
    <col min="5" max="5" width="11.7109375" bestFit="1" customWidth="1"/>
    <col min="6" max="6" width="15.85546875" bestFit="1" customWidth="1"/>
    <col min="7" max="7" width="17.7109375" bestFit="1" customWidth="1"/>
    <col min="8" max="8" width="19.7109375" bestFit="1" customWidth="1"/>
    <col min="9" max="9" width="14.28515625" bestFit="1" customWidth="1"/>
    <col min="10" max="10" width="20.7109375" bestFit="1" customWidth="1"/>
    <col min="11" max="11" width="15.140625" bestFit="1" customWidth="1"/>
    <col min="12" max="12" width="15.5703125" bestFit="1" customWidth="1"/>
    <col min="13" max="13" width="13.5703125" bestFit="1" customWidth="1"/>
    <col min="14" max="14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>
        <v>3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30</v>
      </c>
      <c r="M9" t="s">
        <v>22</v>
      </c>
    </row>
    <row r="10" spans="1:13" x14ac:dyDescent="0.25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30</v>
      </c>
      <c r="M11" t="s">
        <v>22</v>
      </c>
    </row>
    <row r="12" spans="1:13" x14ac:dyDescent="0.25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34</v>
      </c>
      <c r="B13" t="s">
        <v>14</v>
      </c>
      <c r="C13" t="s">
        <v>20</v>
      </c>
      <c r="D13">
        <v>2</v>
      </c>
      <c r="E13" t="s">
        <v>16</v>
      </c>
      <c r="F13" t="s">
        <v>35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F21" t="s">
        <v>35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30</v>
      </c>
      <c r="M24" t="s">
        <v>22</v>
      </c>
    </row>
    <row r="25" spans="1:13" x14ac:dyDescent="0.25">
      <c r="A25" t="s">
        <v>48</v>
      </c>
      <c r="B25" t="s">
        <v>35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F26" t="s">
        <v>35</v>
      </c>
      <c r="G26">
        <v>3717</v>
      </c>
      <c r="H26">
        <v>2925</v>
      </c>
      <c r="I26">
        <v>151</v>
      </c>
      <c r="J26">
        <v>360</v>
      </c>
      <c r="L26" t="s">
        <v>30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30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30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F31" t="s">
        <v>35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30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F32" t="s">
        <v>35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30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>
        <v>3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30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30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30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30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30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30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30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30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30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>
        <v>3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30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30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>
        <v>3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30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30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30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>
        <v>3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30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>
        <v>3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30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>
        <v>3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30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>
        <v>3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30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30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30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30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30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30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30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30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30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30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30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30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F97" t="s">
        <v>35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30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30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30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30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30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30</v>
      </c>
      <c r="M105" t="s">
        <v>18</v>
      </c>
    </row>
    <row r="106" spans="1:13" x14ac:dyDescent="0.25">
      <c r="A106" t="s">
        <v>129</v>
      </c>
      <c r="B106" t="s">
        <v>14</v>
      </c>
      <c r="C106" t="s">
        <v>35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F109" t="s">
        <v>35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>
        <v>3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30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F113" t="s">
        <v>35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30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30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F116" t="s">
        <v>35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30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30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30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30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30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B128" t="s">
        <v>35</v>
      </c>
      <c r="C128" t="s">
        <v>20</v>
      </c>
      <c r="D128">
        <v>3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30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30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30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>
        <v>3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30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30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30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30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30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30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>
        <v>3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30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F160" t="s">
        <v>35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30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30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30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30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30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F172" t="s">
        <v>35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B173" t="s">
        <v>35</v>
      </c>
      <c r="C173" t="s">
        <v>20</v>
      </c>
      <c r="D173">
        <v>3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>
        <v>3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30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30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>
        <v>3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30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30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30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30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30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30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B190" t="s">
        <v>35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30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30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30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30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30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30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>
        <v>3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30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30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30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30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>
        <v>3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30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>
        <v>3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>
        <v>3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30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F220" t="s">
        <v>35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30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30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30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30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30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30</v>
      </c>
      <c r="M229" t="s">
        <v>18</v>
      </c>
    </row>
    <row r="230" spans="1:13" x14ac:dyDescent="0.25">
      <c r="A230" t="s">
        <v>253</v>
      </c>
      <c r="B230" t="s">
        <v>14</v>
      </c>
      <c r="C230" t="s">
        <v>35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30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30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F233" t="s">
        <v>35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30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F238" t="s">
        <v>35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30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30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30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30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30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>
        <v>3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>
        <v>3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>
        <v>3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30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30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30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30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30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>
        <v>3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F270" t="s">
        <v>35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30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30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30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30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30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30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986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30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30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30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>
        <v>3</v>
      </c>
      <c r="E297" t="s">
        <v>16</v>
      </c>
      <c r="F297" t="s">
        <v>35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30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30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30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30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B316" t="s">
        <v>35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30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30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30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>
        <v>3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30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>
        <v>3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30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30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F335" t="s">
        <v>35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B336" t="s">
        <v>35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30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F338" t="s">
        <v>35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>
        <v>3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30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>
        <v>3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>
        <v>3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30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F346" t="s">
        <v>35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30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30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30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>
        <v>3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30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>
        <v>3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30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30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30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30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30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30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30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F376" t="s">
        <v>35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>
        <v>3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30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F382" t="s">
        <v>35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30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30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F387" t="s">
        <v>35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30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>
        <v>3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>
        <v>3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30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30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30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30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30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30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30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>
        <v>3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30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F413" t="s">
        <v>35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30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30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30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30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30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F434" t="s">
        <v>35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30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30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C437" t="s">
        <v>35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30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30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30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>
        <v>3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30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30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F449" t="s">
        <v>35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30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30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30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30</v>
      </c>
      <c r="M461" t="s">
        <v>22</v>
      </c>
    </row>
    <row r="462" spans="1:13" x14ac:dyDescent="0.25">
      <c r="A462" t="s">
        <v>485</v>
      </c>
      <c r="B462" t="s">
        <v>35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30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>
        <v>3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F465" t="s">
        <v>35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30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30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>
        <v>3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B469" t="s">
        <v>35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30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F470" t="s">
        <v>35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30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30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>
        <v>3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30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30</v>
      </c>
      <c r="M478" t="s">
        <v>18</v>
      </c>
    </row>
    <row r="479" spans="1:13" x14ac:dyDescent="0.25">
      <c r="A479" t="s">
        <v>502</v>
      </c>
      <c r="B479" t="s">
        <v>35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30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30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>
        <v>3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30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30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30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30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30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30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30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30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30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30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30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B509" t="s">
        <v>35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30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30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>
        <v>3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30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30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30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30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30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>
        <v>3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30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30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30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30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30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>
        <v>3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30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F537" t="s">
        <v>35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30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>
        <v>3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30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30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F544" t="s">
        <v>35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30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30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30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30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30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>
        <v>3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30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30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30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30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30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30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>
        <v>3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30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>
        <v>3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30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B578" t="s">
        <v>35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30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F581" t="s">
        <v>35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30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30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30</v>
      </c>
      <c r="M589" t="s">
        <v>18</v>
      </c>
    </row>
    <row r="590" spans="1:13" x14ac:dyDescent="0.25">
      <c r="A590" t="s">
        <v>613</v>
      </c>
      <c r="B590" t="s">
        <v>35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30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30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30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30</v>
      </c>
      <c r="M593" t="s">
        <v>22</v>
      </c>
    </row>
    <row r="594" spans="1:13" x14ac:dyDescent="0.25">
      <c r="A594" t="s">
        <v>617</v>
      </c>
      <c r="B594" t="s">
        <v>35</v>
      </c>
      <c r="C594" t="s">
        <v>15</v>
      </c>
      <c r="D594">
        <v>3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30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30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>
        <v>3</v>
      </c>
      <c r="E602" t="s">
        <v>16</v>
      </c>
      <c r="F602" t="s">
        <v>35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F603" t="s">
        <v>35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>
        <v>3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30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30</v>
      </c>
      <c r="M608" t="s">
        <v>18</v>
      </c>
    </row>
    <row r="609" spans="1:14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4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4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4" x14ac:dyDescent="0.25">
      <c r="A612" t="s">
        <v>635</v>
      </c>
      <c r="B612" t="s">
        <v>14</v>
      </c>
      <c r="C612" t="s">
        <v>20</v>
      </c>
      <c r="D612">
        <v>3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4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4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4" ht="15.75" thickBot="1" x14ac:dyDescent="0.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30</v>
      </c>
      <c r="M615" t="s">
        <v>22</v>
      </c>
    </row>
    <row r="616" spans="1:14" ht="16.5" thickTop="1" thickBot="1" x14ac:dyDescent="0.3">
      <c r="A616">
        <f>COUNTIF(A2:A615,"")</f>
        <v>0</v>
      </c>
      <c r="B616">
        <f t="shared" ref="B616:M616" si="0">COUNTIF(B2:B615,"")</f>
        <v>13</v>
      </c>
      <c r="C616">
        <f t="shared" si="0"/>
        <v>3</v>
      </c>
      <c r="D616">
        <f t="shared" si="0"/>
        <v>15</v>
      </c>
      <c r="E616">
        <f t="shared" si="0"/>
        <v>0</v>
      </c>
      <c r="F616">
        <f t="shared" si="0"/>
        <v>32</v>
      </c>
      <c r="G616">
        <f t="shared" si="0"/>
        <v>0</v>
      </c>
      <c r="H616">
        <f t="shared" si="0"/>
        <v>0</v>
      </c>
      <c r="I616">
        <f t="shared" si="0"/>
        <v>22</v>
      </c>
      <c r="J616">
        <f t="shared" si="0"/>
        <v>14</v>
      </c>
      <c r="K616">
        <f t="shared" si="0"/>
        <v>50</v>
      </c>
      <c r="L616">
        <f t="shared" si="0"/>
        <v>0</v>
      </c>
      <c r="M616">
        <f t="shared" si="0"/>
        <v>0</v>
      </c>
      <c r="N616" s="4" t="s">
        <v>639</v>
      </c>
    </row>
    <row r="617" spans="1:14" ht="15.75" thickTop="1" x14ac:dyDescent="0.25">
      <c r="A617" s="2">
        <f>COUNTIF(A3:A615,"NA")</f>
        <v>0</v>
      </c>
      <c r="B617" s="2">
        <f t="shared" ref="B617:M617" si="1">COUNTIF(B3:B615,"NA")</f>
        <v>0</v>
      </c>
      <c r="C617" s="2">
        <f t="shared" si="1"/>
        <v>0</v>
      </c>
      <c r="D617" s="2">
        <f t="shared" si="1"/>
        <v>0</v>
      </c>
      <c r="E617" s="2">
        <f t="shared" si="1"/>
        <v>0</v>
      </c>
      <c r="F617" s="2">
        <f t="shared" si="1"/>
        <v>0</v>
      </c>
      <c r="G617" s="2">
        <f t="shared" si="1"/>
        <v>0</v>
      </c>
      <c r="H617" s="2">
        <f t="shared" si="1"/>
        <v>0</v>
      </c>
      <c r="I617" s="2">
        <f t="shared" si="1"/>
        <v>0</v>
      </c>
      <c r="J617" s="2">
        <f t="shared" si="1"/>
        <v>0</v>
      </c>
      <c r="K617" s="2">
        <f t="shared" si="1"/>
        <v>0</v>
      </c>
      <c r="L617" s="2">
        <f t="shared" si="1"/>
        <v>0</v>
      </c>
      <c r="M617" s="2">
        <f t="shared" si="1"/>
        <v>0</v>
      </c>
      <c r="N617" s="4" t="s">
        <v>640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869C-A4F5-4357-B93B-7F1088FD1A95}">
  <dimension ref="A1:N484"/>
  <sheetViews>
    <sheetView zoomScale="70" zoomScaleNormal="70" workbookViewId="0">
      <selection activeCell="O9" sqref="O9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9.85546875" bestFit="1" customWidth="1"/>
    <col min="4" max="4" width="13.28515625" bestFit="1" customWidth="1"/>
    <col min="5" max="5" width="11.7109375" bestFit="1" customWidth="1"/>
    <col min="6" max="6" width="15.85546875" bestFit="1" customWidth="1"/>
    <col min="7" max="7" width="17.7109375" bestFit="1" customWidth="1"/>
    <col min="8" max="8" width="19.7109375" bestFit="1" customWidth="1"/>
    <col min="9" max="9" width="14.28515625" bestFit="1" customWidth="1"/>
    <col min="10" max="10" width="20.7109375" bestFit="1" customWidth="1"/>
    <col min="11" max="11" width="15.140625" bestFit="1" customWidth="1"/>
    <col min="12" max="12" width="15.5703125" bestFit="1" customWidth="1"/>
    <col min="13" max="13" width="13.5703125" bestFit="1" customWidth="1"/>
    <col min="14" max="14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19</v>
      </c>
      <c r="B2" t="s">
        <v>14</v>
      </c>
      <c r="C2" t="s">
        <v>20</v>
      </c>
      <c r="D2">
        <v>1</v>
      </c>
      <c r="E2" t="s">
        <v>16</v>
      </c>
      <c r="F2" t="s">
        <v>15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21</v>
      </c>
      <c r="M2" t="s">
        <v>22</v>
      </c>
    </row>
    <row r="3" spans="1:13" x14ac:dyDescent="0.25">
      <c r="A3" t="s">
        <v>23</v>
      </c>
      <c r="B3" t="s">
        <v>14</v>
      </c>
      <c r="C3" t="s">
        <v>20</v>
      </c>
      <c r="D3">
        <v>0</v>
      </c>
      <c r="E3" t="s">
        <v>16</v>
      </c>
      <c r="F3" t="s">
        <v>20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17</v>
      </c>
      <c r="M3" t="s">
        <v>18</v>
      </c>
    </row>
    <row r="4" spans="1:13" x14ac:dyDescent="0.25">
      <c r="A4" t="s">
        <v>24</v>
      </c>
      <c r="B4" t="s">
        <v>14</v>
      </c>
      <c r="C4" t="s">
        <v>20</v>
      </c>
      <c r="D4">
        <v>0</v>
      </c>
      <c r="E4" t="s">
        <v>25</v>
      </c>
      <c r="F4" t="s">
        <v>15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26</v>
      </c>
      <c r="B5" t="s">
        <v>14</v>
      </c>
      <c r="C5" t="s">
        <v>15</v>
      </c>
      <c r="D5">
        <v>0</v>
      </c>
      <c r="E5" t="s">
        <v>16</v>
      </c>
      <c r="F5" t="s">
        <v>15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27</v>
      </c>
      <c r="B6" t="s">
        <v>14</v>
      </c>
      <c r="C6" t="s">
        <v>20</v>
      </c>
      <c r="D6">
        <v>2</v>
      </c>
      <c r="E6" t="s">
        <v>16</v>
      </c>
      <c r="F6" t="s">
        <v>20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28</v>
      </c>
      <c r="B7" t="s">
        <v>14</v>
      </c>
      <c r="C7" t="s">
        <v>20</v>
      </c>
      <c r="D7">
        <v>0</v>
      </c>
      <c r="E7" t="s">
        <v>25</v>
      </c>
      <c r="F7" t="s">
        <v>15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29</v>
      </c>
      <c r="B8" t="s">
        <v>14</v>
      </c>
      <c r="C8" t="s">
        <v>20</v>
      </c>
      <c r="D8">
        <v>3</v>
      </c>
      <c r="E8" t="s">
        <v>16</v>
      </c>
      <c r="F8" t="s">
        <v>15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30</v>
      </c>
      <c r="M8" t="s">
        <v>22</v>
      </c>
    </row>
    <row r="9" spans="1:13" x14ac:dyDescent="0.25">
      <c r="A9" t="s">
        <v>31</v>
      </c>
      <c r="B9" t="s">
        <v>14</v>
      </c>
      <c r="C9" t="s">
        <v>20</v>
      </c>
      <c r="D9">
        <v>2</v>
      </c>
      <c r="E9" t="s">
        <v>16</v>
      </c>
      <c r="F9" t="s">
        <v>15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17</v>
      </c>
      <c r="M9" t="s">
        <v>18</v>
      </c>
    </row>
    <row r="10" spans="1:13" x14ac:dyDescent="0.25">
      <c r="A10" t="s">
        <v>32</v>
      </c>
      <c r="B10" t="s">
        <v>14</v>
      </c>
      <c r="C10" t="s">
        <v>20</v>
      </c>
      <c r="D10">
        <v>1</v>
      </c>
      <c r="E10" t="s">
        <v>16</v>
      </c>
      <c r="F10" t="s">
        <v>15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30</v>
      </c>
      <c r="M10" t="s">
        <v>22</v>
      </c>
    </row>
    <row r="11" spans="1:13" x14ac:dyDescent="0.25">
      <c r="A11" t="s">
        <v>33</v>
      </c>
      <c r="B11" t="s">
        <v>14</v>
      </c>
      <c r="C11" t="s">
        <v>20</v>
      </c>
      <c r="D11">
        <v>2</v>
      </c>
      <c r="E11" t="s">
        <v>16</v>
      </c>
      <c r="F11" t="s">
        <v>15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17</v>
      </c>
      <c r="M11" t="s">
        <v>18</v>
      </c>
    </row>
    <row r="12" spans="1:13" x14ac:dyDescent="0.25">
      <c r="A12" t="s">
        <v>36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37</v>
      </c>
      <c r="B13" t="s">
        <v>14</v>
      </c>
      <c r="C13" t="s">
        <v>15</v>
      </c>
      <c r="D13">
        <v>0</v>
      </c>
      <c r="E13" t="s">
        <v>16</v>
      </c>
      <c r="F13" t="s">
        <v>15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21</v>
      </c>
      <c r="M13" t="s">
        <v>22</v>
      </c>
    </row>
    <row r="14" spans="1:13" x14ac:dyDescent="0.25">
      <c r="A14" t="s">
        <v>38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17</v>
      </c>
      <c r="M14" t="s">
        <v>18</v>
      </c>
    </row>
    <row r="15" spans="1:13" x14ac:dyDescent="0.25">
      <c r="A15" t="s">
        <v>39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17</v>
      </c>
      <c r="M15" t="s">
        <v>18</v>
      </c>
    </row>
    <row r="16" spans="1:13" x14ac:dyDescent="0.25">
      <c r="A16" t="s">
        <v>41</v>
      </c>
      <c r="B16" t="s">
        <v>42</v>
      </c>
      <c r="C16" t="s">
        <v>15</v>
      </c>
      <c r="D16">
        <v>0</v>
      </c>
      <c r="E16" t="s">
        <v>16</v>
      </c>
      <c r="F16" t="s">
        <v>15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17</v>
      </c>
      <c r="M16" t="s">
        <v>22</v>
      </c>
    </row>
    <row r="17" spans="1:13" x14ac:dyDescent="0.25">
      <c r="A17" t="s">
        <v>43</v>
      </c>
      <c r="B17" t="s">
        <v>14</v>
      </c>
      <c r="C17" t="s">
        <v>20</v>
      </c>
      <c r="D17">
        <v>0</v>
      </c>
      <c r="E17" t="s">
        <v>25</v>
      </c>
      <c r="F17" t="s">
        <v>15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21</v>
      </c>
      <c r="M17" t="s">
        <v>22</v>
      </c>
    </row>
    <row r="18" spans="1:13" x14ac:dyDescent="0.25">
      <c r="A18" t="s">
        <v>45</v>
      </c>
      <c r="B18" t="s">
        <v>14</v>
      </c>
      <c r="C18" t="s">
        <v>20</v>
      </c>
      <c r="D18">
        <v>0</v>
      </c>
      <c r="E18" t="s">
        <v>25</v>
      </c>
      <c r="F18" t="s">
        <v>15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17</v>
      </c>
      <c r="M18" t="s">
        <v>22</v>
      </c>
    </row>
    <row r="19" spans="1:13" x14ac:dyDescent="0.25">
      <c r="A19" t="s">
        <v>46</v>
      </c>
      <c r="B19" t="s">
        <v>14</v>
      </c>
      <c r="C19" t="s">
        <v>20</v>
      </c>
      <c r="D19">
        <v>1</v>
      </c>
      <c r="E19" t="s">
        <v>16</v>
      </c>
      <c r="F19" t="s">
        <v>15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17</v>
      </c>
      <c r="M19" t="s">
        <v>18</v>
      </c>
    </row>
    <row r="20" spans="1:13" x14ac:dyDescent="0.25">
      <c r="A20" t="s">
        <v>47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30</v>
      </c>
      <c r="M20" t="s">
        <v>22</v>
      </c>
    </row>
    <row r="21" spans="1:13" x14ac:dyDescent="0.25">
      <c r="A21" t="s">
        <v>50</v>
      </c>
      <c r="B21" t="s">
        <v>14</v>
      </c>
      <c r="C21" t="s">
        <v>20</v>
      </c>
      <c r="D21">
        <v>0</v>
      </c>
      <c r="E21" t="s">
        <v>16</v>
      </c>
      <c r="F21" t="s">
        <v>20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30</v>
      </c>
      <c r="M21" t="s">
        <v>18</v>
      </c>
    </row>
    <row r="22" spans="1:13" x14ac:dyDescent="0.25">
      <c r="A22" t="s">
        <v>51</v>
      </c>
      <c r="B22" t="s">
        <v>14</v>
      </c>
      <c r="C22" t="s">
        <v>20</v>
      </c>
      <c r="D22">
        <v>0</v>
      </c>
      <c r="E22" t="s">
        <v>16</v>
      </c>
      <c r="F22" t="s">
        <v>15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30</v>
      </c>
      <c r="M22" t="s">
        <v>18</v>
      </c>
    </row>
    <row r="23" spans="1:13" x14ac:dyDescent="0.25">
      <c r="A23" t="s">
        <v>52</v>
      </c>
      <c r="B23" t="s">
        <v>14</v>
      </c>
      <c r="C23" t="s">
        <v>20</v>
      </c>
      <c r="D23">
        <v>2</v>
      </c>
      <c r="E23" t="s">
        <v>25</v>
      </c>
      <c r="F23" t="s">
        <v>15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53</v>
      </c>
      <c r="B24" t="s">
        <v>14</v>
      </c>
      <c r="C24" t="s">
        <v>15</v>
      </c>
      <c r="D24">
        <v>0</v>
      </c>
      <c r="E24" t="s">
        <v>25</v>
      </c>
      <c r="F24" t="s">
        <v>15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17</v>
      </c>
      <c r="M24" t="s">
        <v>22</v>
      </c>
    </row>
    <row r="25" spans="1:13" x14ac:dyDescent="0.25">
      <c r="A25" t="s">
        <v>56</v>
      </c>
      <c r="B25" t="s">
        <v>14</v>
      </c>
      <c r="C25" t="s">
        <v>15</v>
      </c>
      <c r="D25">
        <v>0</v>
      </c>
      <c r="E25" t="s">
        <v>16</v>
      </c>
      <c r="F25" t="s">
        <v>15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17</v>
      </c>
      <c r="M25" t="s">
        <v>22</v>
      </c>
    </row>
    <row r="26" spans="1:13" x14ac:dyDescent="0.25">
      <c r="A26" t="s">
        <v>57</v>
      </c>
      <c r="B26" t="s">
        <v>14</v>
      </c>
      <c r="C26" t="s">
        <v>15</v>
      </c>
      <c r="D26">
        <v>1</v>
      </c>
      <c r="E26" t="s">
        <v>16</v>
      </c>
      <c r="F26" t="s">
        <v>20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21</v>
      </c>
      <c r="M26" t="s">
        <v>22</v>
      </c>
    </row>
    <row r="27" spans="1:13" x14ac:dyDescent="0.25">
      <c r="A27" t="s">
        <v>58</v>
      </c>
      <c r="B27" t="s">
        <v>14</v>
      </c>
      <c r="C27" t="s">
        <v>20</v>
      </c>
      <c r="D27">
        <v>0</v>
      </c>
      <c r="E27" t="s">
        <v>16</v>
      </c>
      <c r="F27" t="s">
        <v>15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30</v>
      </c>
      <c r="M27" t="s">
        <v>18</v>
      </c>
    </row>
    <row r="28" spans="1:13" x14ac:dyDescent="0.25">
      <c r="A28" t="s">
        <v>59</v>
      </c>
      <c r="B28" t="s">
        <v>14</v>
      </c>
      <c r="C28" t="s">
        <v>15</v>
      </c>
      <c r="D28">
        <v>3</v>
      </c>
      <c r="E28" t="s">
        <v>16</v>
      </c>
      <c r="F28" t="s">
        <v>15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21</v>
      </c>
      <c r="M28" t="s">
        <v>22</v>
      </c>
    </row>
    <row r="29" spans="1:13" x14ac:dyDescent="0.25">
      <c r="A29" t="s">
        <v>62</v>
      </c>
      <c r="B29" t="s">
        <v>42</v>
      </c>
      <c r="C29" t="s">
        <v>20</v>
      </c>
      <c r="D29">
        <v>0</v>
      </c>
      <c r="E29" t="s">
        <v>16</v>
      </c>
      <c r="F29" t="s">
        <v>15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30</v>
      </c>
      <c r="M29" t="s">
        <v>18</v>
      </c>
    </row>
    <row r="30" spans="1:13" x14ac:dyDescent="0.25">
      <c r="A30" t="s">
        <v>63</v>
      </c>
      <c r="B30" t="s">
        <v>14</v>
      </c>
      <c r="C30" t="s">
        <v>15</v>
      </c>
      <c r="D30">
        <v>0</v>
      </c>
      <c r="E30" t="s">
        <v>16</v>
      </c>
      <c r="F30" t="s">
        <v>15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17</v>
      </c>
      <c r="M30" t="s">
        <v>18</v>
      </c>
    </row>
    <row r="31" spans="1:13" x14ac:dyDescent="0.25">
      <c r="A31" t="s">
        <v>64</v>
      </c>
      <c r="B31" t="s">
        <v>14</v>
      </c>
      <c r="C31" t="s">
        <v>15</v>
      </c>
      <c r="D31">
        <v>0</v>
      </c>
      <c r="E31" t="s">
        <v>25</v>
      </c>
      <c r="F31" t="s">
        <v>15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30</v>
      </c>
      <c r="M31" t="s">
        <v>18</v>
      </c>
    </row>
    <row r="32" spans="1:13" x14ac:dyDescent="0.25">
      <c r="A32" t="s">
        <v>65</v>
      </c>
      <c r="B32" t="s">
        <v>14</v>
      </c>
      <c r="C32" t="s">
        <v>15</v>
      </c>
      <c r="D32">
        <v>0</v>
      </c>
      <c r="E32" t="s">
        <v>16</v>
      </c>
      <c r="F32" t="s">
        <v>15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17</v>
      </c>
      <c r="M32" t="s">
        <v>22</v>
      </c>
    </row>
    <row r="33" spans="1:13" x14ac:dyDescent="0.25">
      <c r="A33" t="s">
        <v>66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17</v>
      </c>
      <c r="M33" t="s">
        <v>18</v>
      </c>
    </row>
    <row r="34" spans="1:13" x14ac:dyDescent="0.25">
      <c r="A34" t="s">
        <v>68</v>
      </c>
      <c r="B34" t="s">
        <v>14</v>
      </c>
      <c r="C34" t="s">
        <v>20</v>
      </c>
      <c r="D34">
        <v>0</v>
      </c>
      <c r="E34" t="s">
        <v>16</v>
      </c>
      <c r="F34" t="s">
        <v>15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30</v>
      </c>
      <c r="M34" t="s">
        <v>18</v>
      </c>
    </row>
    <row r="35" spans="1:13" x14ac:dyDescent="0.25">
      <c r="A35" t="s">
        <v>71</v>
      </c>
      <c r="B35" t="s">
        <v>14</v>
      </c>
      <c r="C35" t="s">
        <v>20</v>
      </c>
      <c r="D35">
        <v>1</v>
      </c>
      <c r="E35" t="s">
        <v>16</v>
      </c>
      <c r="F35" t="s">
        <v>15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17</v>
      </c>
      <c r="M35" t="s">
        <v>18</v>
      </c>
    </row>
    <row r="36" spans="1:13" x14ac:dyDescent="0.25">
      <c r="A36" t="s">
        <v>72</v>
      </c>
      <c r="B36" t="s">
        <v>14</v>
      </c>
      <c r="C36" t="s">
        <v>20</v>
      </c>
      <c r="D36">
        <v>0</v>
      </c>
      <c r="E36" t="s">
        <v>16</v>
      </c>
      <c r="F36" t="s">
        <v>15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17</v>
      </c>
      <c r="M36" t="s">
        <v>18</v>
      </c>
    </row>
    <row r="37" spans="1:13" x14ac:dyDescent="0.25">
      <c r="A37" t="s">
        <v>73</v>
      </c>
      <c r="B37" t="s">
        <v>42</v>
      </c>
      <c r="C37" t="s">
        <v>20</v>
      </c>
      <c r="D37">
        <v>0</v>
      </c>
      <c r="E37" t="s">
        <v>16</v>
      </c>
      <c r="F37" t="s">
        <v>15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17</v>
      </c>
      <c r="M37" t="s">
        <v>22</v>
      </c>
    </row>
    <row r="38" spans="1:13" x14ac:dyDescent="0.25">
      <c r="A38" t="s">
        <v>74</v>
      </c>
      <c r="B38" t="s">
        <v>42</v>
      </c>
      <c r="C38" t="s">
        <v>15</v>
      </c>
      <c r="D38">
        <v>0</v>
      </c>
      <c r="E38" t="s">
        <v>16</v>
      </c>
      <c r="F38" t="s">
        <v>15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30</v>
      </c>
      <c r="M38" t="s">
        <v>18</v>
      </c>
    </row>
    <row r="39" spans="1:13" x14ac:dyDescent="0.25">
      <c r="A39" t="s">
        <v>75</v>
      </c>
      <c r="B39" t="s">
        <v>42</v>
      </c>
      <c r="C39" t="s">
        <v>20</v>
      </c>
      <c r="D39">
        <v>0</v>
      </c>
      <c r="E39" t="s">
        <v>25</v>
      </c>
      <c r="F39" t="s">
        <v>15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30</v>
      </c>
      <c r="M39" t="s">
        <v>18</v>
      </c>
    </row>
    <row r="40" spans="1:13" x14ac:dyDescent="0.25">
      <c r="A40" t="s">
        <v>76</v>
      </c>
      <c r="B40" t="s">
        <v>42</v>
      </c>
      <c r="C40" t="s">
        <v>15</v>
      </c>
      <c r="D40">
        <v>0</v>
      </c>
      <c r="E40" t="s">
        <v>16</v>
      </c>
      <c r="F40" t="s">
        <v>15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30</v>
      </c>
      <c r="M40" t="s">
        <v>18</v>
      </c>
    </row>
    <row r="41" spans="1:13" x14ac:dyDescent="0.25">
      <c r="A41" t="s">
        <v>77</v>
      </c>
      <c r="B41" t="s">
        <v>42</v>
      </c>
      <c r="C41" t="s">
        <v>15</v>
      </c>
      <c r="D41">
        <v>0</v>
      </c>
      <c r="E41" t="s">
        <v>16</v>
      </c>
      <c r="F41" t="s">
        <v>15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30</v>
      </c>
      <c r="M41" t="s">
        <v>22</v>
      </c>
    </row>
    <row r="42" spans="1:13" x14ac:dyDescent="0.25">
      <c r="A42" t="s">
        <v>78</v>
      </c>
      <c r="B42" t="s">
        <v>14</v>
      </c>
      <c r="C42" t="s">
        <v>20</v>
      </c>
      <c r="D42">
        <v>2</v>
      </c>
      <c r="E42" t="s">
        <v>16</v>
      </c>
      <c r="F42" t="s">
        <v>15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79</v>
      </c>
      <c r="B43" t="s">
        <v>42</v>
      </c>
      <c r="C43" t="s">
        <v>20</v>
      </c>
      <c r="D43">
        <v>1</v>
      </c>
      <c r="E43" t="s">
        <v>16</v>
      </c>
      <c r="F43" t="s">
        <v>20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17</v>
      </c>
      <c r="M43" t="s">
        <v>22</v>
      </c>
    </row>
    <row r="44" spans="1:13" x14ac:dyDescent="0.25">
      <c r="A44" t="s">
        <v>80</v>
      </c>
      <c r="B44" t="s">
        <v>14</v>
      </c>
      <c r="C44" t="s">
        <v>20</v>
      </c>
      <c r="D44">
        <v>2</v>
      </c>
      <c r="E44" t="s">
        <v>16</v>
      </c>
      <c r="F44" t="s">
        <v>15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30</v>
      </c>
      <c r="M44" t="s">
        <v>18</v>
      </c>
    </row>
    <row r="45" spans="1:13" x14ac:dyDescent="0.25">
      <c r="A45" t="s">
        <v>81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30</v>
      </c>
      <c r="M45" t="s">
        <v>18</v>
      </c>
    </row>
    <row r="46" spans="1:13" x14ac:dyDescent="0.25">
      <c r="A46" t="s">
        <v>82</v>
      </c>
      <c r="B46" t="s">
        <v>14</v>
      </c>
      <c r="C46" t="s">
        <v>20</v>
      </c>
      <c r="D46">
        <v>0</v>
      </c>
      <c r="E46" t="s">
        <v>16</v>
      </c>
      <c r="F46" t="s">
        <v>15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21</v>
      </c>
      <c r="M46" t="s">
        <v>22</v>
      </c>
    </row>
    <row r="47" spans="1:13" x14ac:dyDescent="0.25">
      <c r="A47" t="s">
        <v>83</v>
      </c>
      <c r="B47" t="s">
        <v>14</v>
      </c>
      <c r="C47" t="s">
        <v>20</v>
      </c>
      <c r="D47">
        <v>1</v>
      </c>
      <c r="E47" t="s">
        <v>16</v>
      </c>
      <c r="F47" t="s">
        <v>15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17</v>
      </c>
      <c r="M47" t="s">
        <v>18</v>
      </c>
    </row>
    <row r="48" spans="1:13" x14ac:dyDescent="0.25">
      <c r="A48" t="s">
        <v>84</v>
      </c>
      <c r="B48" t="s">
        <v>14</v>
      </c>
      <c r="C48" t="s">
        <v>20</v>
      </c>
      <c r="D48">
        <v>2</v>
      </c>
      <c r="E48" t="s">
        <v>25</v>
      </c>
      <c r="F48" t="s">
        <v>15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85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86</v>
      </c>
      <c r="B50" t="s">
        <v>14</v>
      </c>
      <c r="C50" t="s">
        <v>20</v>
      </c>
      <c r="D50">
        <v>3</v>
      </c>
      <c r="E50" t="s">
        <v>16</v>
      </c>
      <c r="F50" t="s">
        <v>15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17</v>
      </c>
      <c r="M50" t="s">
        <v>18</v>
      </c>
    </row>
    <row r="51" spans="1:13" x14ac:dyDescent="0.25">
      <c r="A51" t="s">
        <v>87</v>
      </c>
      <c r="B51" t="s">
        <v>14</v>
      </c>
      <c r="C51" t="s">
        <v>20</v>
      </c>
      <c r="D51">
        <v>0</v>
      </c>
      <c r="E51" t="s">
        <v>25</v>
      </c>
      <c r="F51" t="s">
        <v>20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21</v>
      </c>
      <c r="M51" t="s">
        <v>22</v>
      </c>
    </row>
    <row r="52" spans="1:13" x14ac:dyDescent="0.25">
      <c r="A52" t="s">
        <v>89</v>
      </c>
      <c r="B52" t="s">
        <v>42</v>
      </c>
      <c r="C52" t="s">
        <v>15</v>
      </c>
      <c r="D52">
        <v>0</v>
      </c>
      <c r="E52" t="s">
        <v>16</v>
      </c>
      <c r="F52" t="s">
        <v>15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30</v>
      </c>
      <c r="M52" t="s">
        <v>22</v>
      </c>
    </row>
    <row r="53" spans="1:13" x14ac:dyDescent="0.25">
      <c r="A53" t="s">
        <v>90</v>
      </c>
      <c r="B53" t="s">
        <v>14</v>
      </c>
      <c r="C53" t="s">
        <v>20</v>
      </c>
      <c r="D53">
        <v>0</v>
      </c>
      <c r="E53" t="s">
        <v>16</v>
      </c>
      <c r="F53" t="s">
        <v>15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30</v>
      </c>
      <c r="M53" t="s">
        <v>22</v>
      </c>
    </row>
    <row r="54" spans="1:13" x14ac:dyDescent="0.25">
      <c r="A54" t="s">
        <v>91</v>
      </c>
      <c r="B54" t="s">
        <v>14</v>
      </c>
      <c r="C54" t="s">
        <v>15</v>
      </c>
      <c r="D54">
        <v>0</v>
      </c>
      <c r="E54" t="s">
        <v>25</v>
      </c>
      <c r="F54" t="s">
        <v>15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17</v>
      </c>
      <c r="M54" t="s">
        <v>22</v>
      </c>
    </row>
    <row r="55" spans="1:13" x14ac:dyDescent="0.25">
      <c r="A55" t="s">
        <v>92</v>
      </c>
      <c r="B55" t="s">
        <v>14</v>
      </c>
      <c r="C55" t="s">
        <v>20</v>
      </c>
      <c r="D55">
        <v>1</v>
      </c>
      <c r="E55" t="s">
        <v>16</v>
      </c>
      <c r="F55" t="s">
        <v>15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17</v>
      </c>
      <c r="M55" t="s">
        <v>18</v>
      </c>
    </row>
    <row r="56" spans="1:13" x14ac:dyDescent="0.25">
      <c r="A56" t="s">
        <v>93</v>
      </c>
      <c r="B56" t="s">
        <v>14</v>
      </c>
      <c r="C56" t="s">
        <v>20</v>
      </c>
      <c r="D56">
        <v>3</v>
      </c>
      <c r="E56" t="s">
        <v>25</v>
      </c>
      <c r="F56" t="s">
        <v>20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17</v>
      </c>
      <c r="M56" t="s">
        <v>18</v>
      </c>
    </row>
    <row r="57" spans="1:13" x14ac:dyDescent="0.25">
      <c r="A57" t="s">
        <v>94</v>
      </c>
      <c r="B57" t="s">
        <v>42</v>
      </c>
      <c r="C57" t="s">
        <v>15</v>
      </c>
      <c r="D57">
        <v>0</v>
      </c>
      <c r="E57" t="s">
        <v>16</v>
      </c>
      <c r="F57" t="s">
        <v>15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30</v>
      </c>
      <c r="M57" t="s">
        <v>22</v>
      </c>
    </row>
    <row r="58" spans="1:13" x14ac:dyDescent="0.25">
      <c r="A58" t="s">
        <v>95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17</v>
      </c>
      <c r="M58" t="s">
        <v>18</v>
      </c>
    </row>
    <row r="59" spans="1:13" x14ac:dyDescent="0.25">
      <c r="A59" t="s">
        <v>96</v>
      </c>
      <c r="B59" t="s">
        <v>14</v>
      </c>
      <c r="C59" t="s">
        <v>20</v>
      </c>
      <c r="D59">
        <v>2</v>
      </c>
      <c r="E59" t="s">
        <v>25</v>
      </c>
      <c r="F59" t="s">
        <v>20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30</v>
      </c>
      <c r="M59" t="s">
        <v>18</v>
      </c>
    </row>
    <row r="60" spans="1:13" x14ac:dyDescent="0.25">
      <c r="A60" t="s">
        <v>97</v>
      </c>
      <c r="B60" t="s">
        <v>14</v>
      </c>
      <c r="C60" t="s">
        <v>15</v>
      </c>
      <c r="D60">
        <v>0</v>
      </c>
      <c r="E60" t="s">
        <v>16</v>
      </c>
      <c r="F60" t="s">
        <v>15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30</v>
      </c>
      <c r="M60" t="s">
        <v>18</v>
      </c>
    </row>
    <row r="61" spans="1:13" x14ac:dyDescent="0.25">
      <c r="A61" t="s">
        <v>99</v>
      </c>
      <c r="B61" t="s">
        <v>14</v>
      </c>
      <c r="C61" t="s">
        <v>20</v>
      </c>
      <c r="D61">
        <v>3</v>
      </c>
      <c r="E61" t="s">
        <v>16</v>
      </c>
      <c r="F61" t="s">
        <v>20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30</v>
      </c>
      <c r="M61" t="s">
        <v>18</v>
      </c>
    </row>
    <row r="62" spans="1:13" x14ac:dyDescent="0.25">
      <c r="A62" t="s">
        <v>100</v>
      </c>
      <c r="B62" t="s">
        <v>14</v>
      </c>
      <c r="C62" t="s">
        <v>15</v>
      </c>
      <c r="D62">
        <v>0</v>
      </c>
      <c r="E62" t="s">
        <v>16</v>
      </c>
      <c r="F62" t="s">
        <v>15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17</v>
      </c>
      <c r="M62" t="s">
        <v>22</v>
      </c>
    </row>
    <row r="63" spans="1:13" x14ac:dyDescent="0.25">
      <c r="A63" t="s">
        <v>101</v>
      </c>
      <c r="B63" t="s">
        <v>14</v>
      </c>
      <c r="C63" t="s">
        <v>15</v>
      </c>
      <c r="D63">
        <v>0</v>
      </c>
      <c r="E63" t="s">
        <v>16</v>
      </c>
      <c r="F63" t="s">
        <v>15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17</v>
      </c>
      <c r="M63" t="s">
        <v>22</v>
      </c>
    </row>
    <row r="64" spans="1:13" x14ac:dyDescent="0.25">
      <c r="A64" t="s">
        <v>102</v>
      </c>
      <c r="B64" t="s">
        <v>14</v>
      </c>
      <c r="C64" t="s">
        <v>20</v>
      </c>
      <c r="D64">
        <v>1</v>
      </c>
      <c r="E64" t="s">
        <v>16</v>
      </c>
      <c r="F64" t="s">
        <v>20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17</v>
      </c>
      <c r="M64" t="s">
        <v>22</v>
      </c>
    </row>
    <row r="65" spans="1:13" x14ac:dyDescent="0.25">
      <c r="A65" t="s">
        <v>103</v>
      </c>
      <c r="B65" t="s">
        <v>14</v>
      </c>
      <c r="C65" t="s">
        <v>20</v>
      </c>
      <c r="D65">
        <v>3</v>
      </c>
      <c r="E65" t="s">
        <v>16</v>
      </c>
      <c r="F65" t="s">
        <v>15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30</v>
      </c>
      <c r="M65" t="s">
        <v>22</v>
      </c>
    </row>
    <row r="66" spans="1:13" x14ac:dyDescent="0.25">
      <c r="A66" t="s">
        <v>105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30</v>
      </c>
      <c r="M66" t="s">
        <v>18</v>
      </c>
    </row>
    <row r="67" spans="1:13" x14ac:dyDescent="0.25">
      <c r="A67" t="s">
        <v>107</v>
      </c>
      <c r="B67" t="s">
        <v>42</v>
      </c>
      <c r="C67" t="s">
        <v>20</v>
      </c>
      <c r="D67">
        <v>2</v>
      </c>
      <c r="E67" t="s">
        <v>16</v>
      </c>
      <c r="F67" t="s">
        <v>15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17</v>
      </c>
      <c r="M67" t="s">
        <v>22</v>
      </c>
    </row>
    <row r="68" spans="1:13" x14ac:dyDescent="0.25">
      <c r="A68" t="s">
        <v>109</v>
      </c>
      <c r="B68" t="s">
        <v>14</v>
      </c>
      <c r="C68" t="s">
        <v>20</v>
      </c>
      <c r="D68">
        <v>1</v>
      </c>
      <c r="E68" t="s">
        <v>16</v>
      </c>
      <c r="F68" t="s">
        <v>15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17</v>
      </c>
      <c r="M68" t="s">
        <v>18</v>
      </c>
    </row>
    <row r="69" spans="1:13" x14ac:dyDescent="0.25">
      <c r="A69" t="s">
        <v>110</v>
      </c>
      <c r="B69" t="s">
        <v>14</v>
      </c>
      <c r="C69" t="s">
        <v>15</v>
      </c>
      <c r="D69">
        <v>0</v>
      </c>
      <c r="E69" t="s">
        <v>16</v>
      </c>
      <c r="F69" t="s">
        <v>15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30</v>
      </c>
      <c r="M69" t="s">
        <v>18</v>
      </c>
    </row>
    <row r="70" spans="1:13" x14ac:dyDescent="0.25">
      <c r="A70" t="s">
        <v>112</v>
      </c>
      <c r="B70" t="s">
        <v>14</v>
      </c>
      <c r="C70" t="s">
        <v>20</v>
      </c>
      <c r="D70">
        <v>0</v>
      </c>
      <c r="E70" t="s">
        <v>16</v>
      </c>
      <c r="F70" t="s">
        <v>15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30</v>
      </c>
      <c r="M70" t="s">
        <v>18</v>
      </c>
    </row>
    <row r="71" spans="1:13" x14ac:dyDescent="0.25">
      <c r="A71" t="s">
        <v>113</v>
      </c>
      <c r="B71" t="s">
        <v>14</v>
      </c>
      <c r="C71" t="s">
        <v>15</v>
      </c>
      <c r="D71">
        <v>0</v>
      </c>
      <c r="E71" t="s">
        <v>16</v>
      </c>
      <c r="F71" t="s">
        <v>15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17</v>
      </c>
      <c r="M71" t="s">
        <v>18</v>
      </c>
    </row>
    <row r="72" spans="1:13" x14ac:dyDescent="0.25">
      <c r="A72" t="s">
        <v>114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30</v>
      </c>
      <c r="M72" t="s">
        <v>18</v>
      </c>
    </row>
    <row r="73" spans="1:13" x14ac:dyDescent="0.25">
      <c r="A73" t="s">
        <v>115</v>
      </c>
      <c r="B73" t="s">
        <v>14</v>
      </c>
      <c r="C73" t="s">
        <v>20</v>
      </c>
      <c r="D73">
        <v>0</v>
      </c>
      <c r="E73" t="s">
        <v>16</v>
      </c>
      <c r="F73" t="s">
        <v>15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30</v>
      </c>
      <c r="M73" t="s">
        <v>18</v>
      </c>
    </row>
    <row r="74" spans="1:13" x14ac:dyDescent="0.25">
      <c r="A74" t="s">
        <v>116</v>
      </c>
      <c r="B74" t="s">
        <v>14</v>
      </c>
      <c r="C74" t="s">
        <v>20</v>
      </c>
      <c r="D74">
        <v>2</v>
      </c>
      <c r="E74" t="s">
        <v>16</v>
      </c>
      <c r="F74" t="s">
        <v>15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30</v>
      </c>
      <c r="M74" t="s">
        <v>18</v>
      </c>
    </row>
    <row r="75" spans="1:13" x14ac:dyDescent="0.25">
      <c r="A75" t="s">
        <v>117</v>
      </c>
      <c r="B75" t="s">
        <v>14</v>
      </c>
      <c r="C75" t="s">
        <v>20</v>
      </c>
      <c r="D75">
        <v>2</v>
      </c>
      <c r="E75" t="s">
        <v>25</v>
      </c>
      <c r="F75" t="s">
        <v>15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17</v>
      </c>
      <c r="M75" t="s">
        <v>18</v>
      </c>
    </row>
    <row r="76" spans="1:13" x14ac:dyDescent="0.25">
      <c r="A76" t="s">
        <v>118</v>
      </c>
      <c r="B76" t="s">
        <v>14</v>
      </c>
      <c r="C76" t="s">
        <v>15</v>
      </c>
      <c r="D76">
        <v>0</v>
      </c>
      <c r="E76" t="s">
        <v>16</v>
      </c>
      <c r="F76" t="s">
        <v>15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30</v>
      </c>
      <c r="M76" t="s">
        <v>18</v>
      </c>
    </row>
    <row r="77" spans="1:13" x14ac:dyDescent="0.25">
      <c r="A77" t="s">
        <v>119</v>
      </c>
      <c r="B77" t="s">
        <v>14</v>
      </c>
      <c r="C77" t="s">
        <v>15</v>
      </c>
      <c r="D77">
        <v>0</v>
      </c>
      <c r="E77" t="s">
        <v>25</v>
      </c>
      <c r="F77" t="s">
        <v>15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30</v>
      </c>
      <c r="M77" t="s">
        <v>18</v>
      </c>
    </row>
    <row r="78" spans="1:13" x14ac:dyDescent="0.25">
      <c r="A78" t="s">
        <v>121</v>
      </c>
      <c r="B78" t="s">
        <v>42</v>
      </c>
      <c r="C78" t="s">
        <v>20</v>
      </c>
      <c r="D78">
        <v>0</v>
      </c>
      <c r="E78" t="s">
        <v>16</v>
      </c>
      <c r="F78" t="s">
        <v>15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30</v>
      </c>
      <c r="M78" t="s">
        <v>18</v>
      </c>
    </row>
    <row r="79" spans="1:13" x14ac:dyDescent="0.25">
      <c r="A79" t="s">
        <v>122</v>
      </c>
      <c r="B79" t="s">
        <v>14</v>
      </c>
      <c r="C79" t="s">
        <v>20</v>
      </c>
      <c r="D79">
        <v>0</v>
      </c>
      <c r="E79" t="s">
        <v>16</v>
      </c>
      <c r="F79" t="s">
        <v>15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30</v>
      </c>
      <c r="M79" t="s">
        <v>18</v>
      </c>
    </row>
    <row r="80" spans="1:13" x14ac:dyDescent="0.25">
      <c r="A80" t="s">
        <v>123</v>
      </c>
      <c r="B80" t="s">
        <v>14</v>
      </c>
      <c r="C80" t="s">
        <v>20</v>
      </c>
      <c r="D80">
        <v>0</v>
      </c>
      <c r="E80" t="s">
        <v>25</v>
      </c>
      <c r="F80" t="s">
        <v>15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30</v>
      </c>
      <c r="M80" t="s">
        <v>18</v>
      </c>
    </row>
    <row r="81" spans="1:13" x14ac:dyDescent="0.25">
      <c r="A81" t="s">
        <v>124</v>
      </c>
      <c r="B81" t="s">
        <v>14</v>
      </c>
      <c r="C81" t="s">
        <v>20</v>
      </c>
      <c r="D81">
        <v>0</v>
      </c>
      <c r="E81" t="s">
        <v>16</v>
      </c>
      <c r="F81" t="s">
        <v>15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30</v>
      </c>
      <c r="M81" t="s">
        <v>18</v>
      </c>
    </row>
    <row r="82" spans="1:13" x14ac:dyDescent="0.25">
      <c r="A82" t="s">
        <v>125</v>
      </c>
      <c r="B82" t="s">
        <v>14</v>
      </c>
      <c r="C82" t="s">
        <v>20</v>
      </c>
      <c r="D82">
        <v>2</v>
      </c>
      <c r="E82" t="s">
        <v>25</v>
      </c>
      <c r="F82" t="s">
        <v>15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17</v>
      </c>
      <c r="M82" t="s">
        <v>18</v>
      </c>
    </row>
    <row r="83" spans="1:13" x14ac:dyDescent="0.25">
      <c r="A83" t="s">
        <v>126</v>
      </c>
      <c r="B83" t="s">
        <v>14</v>
      </c>
      <c r="C83" t="s">
        <v>15</v>
      </c>
      <c r="D83">
        <v>0</v>
      </c>
      <c r="E83" t="s">
        <v>16</v>
      </c>
      <c r="F83" t="s">
        <v>15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30</v>
      </c>
      <c r="M83" t="s">
        <v>18</v>
      </c>
    </row>
    <row r="84" spans="1:13" x14ac:dyDescent="0.25">
      <c r="A84" t="s">
        <v>130</v>
      </c>
      <c r="B84" t="s">
        <v>14</v>
      </c>
      <c r="C84" t="s">
        <v>20</v>
      </c>
      <c r="D84">
        <v>1</v>
      </c>
      <c r="E84" t="s">
        <v>16</v>
      </c>
      <c r="F84" t="s">
        <v>15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17</v>
      </c>
      <c r="M84" t="s">
        <v>18</v>
      </c>
    </row>
    <row r="85" spans="1:13" x14ac:dyDescent="0.25">
      <c r="A85" t="s">
        <v>131</v>
      </c>
      <c r="B85" t="s">
        <v>14</v>
      </c>
      <c r="C85" t="s">
        <v>20</v>
      </c>
      <c r="D85">
        <v>2</v>
      </c>
      <c r="E85" t="s">
        <v>16</v>
      </c>
      <c r="F85" t="s">
        <v>15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17</v>
      </c>
      <c r="M85" t="s">
        <v>18</v>
      </c>
    </row>
    <row r="86" spans="1:13" x14ac:dyDescent="0.25">
      <c r="A86" t="s">
        <v>133</v>
      </c>
      <c r="B86" t="s">
        <v>14</v>
      </c>
      <c r="C86" t="s">
        <v>20</v>
      </c>
      <c r="D86">
        <v>2</v>
      </c>
      <c r="E86" t="s">
        <v>16</v>
      </c>
      <c r="F86" t="s">
        <v>15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17</v>
      </c>
      <c r="M86" t="s">
        <v>22</v>
      </c>
    </row>
    <row r="87" spans="1:13" x14ac:dyDescent="0.25">
      <c r="A87" t="s">
        <v>134</v>
      </c>
      <c r="B87" t="s">
        <v>14</v>
      </c>
      <c r="C87" t="s">
        <v>20</v>
      </c>
      <c r="D87">
        <v>3</v>
      </c>
      <c r="E87" t="s">
        <v>25</v>
      </c>
      <c r="F87" t="s">
        <v>15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30</v>
      </c>
      <c r="M87" t="s">
        <v>18</v>
      </c>
    </row>
    <row r="88" spans="1:13" x14ac:dyDescent="0.25">
      <c r="A88" t="s">
        <v>135</v>
      </c>
      <c r="B88" t="s">
        <v>14</v>
      </c>
      <c r="C88" t="s">
        <v>15</v>
      </c>
      <c r="D88">
        <v>0</v>
      </c>
      <c r="E88" t="s">
        <v>16</v>
      </c>
      <c r="F88" t="s">
        <v>15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17</v>
      </c>
      <c r="M88" t="s">
        <v>18</v>
      </c>
    </row>
    <row r="89" spans="1:13" x14ac:dyDescent="0.25">
      <c r="A89" t="s">
        <v>140</v>
      </c>
      <c r="B89" t="s">
        <v>14</v>
      </c>
      <c r="C89" t="s">
        <v>20</v>
      </c>
      <c r="D89">
        <v>1</v>
      </c>
      <c r="E89" t="s">
        <v>16</v>
      </c>
      <c r="F89" t="s">
        <v>15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21</v>
      </c>
      <c r="M89" t="s">
        <v>18</v>
      </c>
    </row>
    <row r="90" spans="1:13" x14ac:dyDescent="0.25">
      <c r="A90" t="s">
        <v>141</v>
      </c>
      <c r="B90" t="s">
        <v>42</v>
      </c>
      <c r="C90" t="s">
        <v>20</v>
      </c>
      <c r="D90">
        <v>0</v>
      </c>
      <c r="E90" t="s">
        <v>16</v>
      </c>
      <c r="F90" t="s">
        <v>15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30</v>
      </c>
      <c r="M90" t="s">
        <v>18</v>
      </c>
    </row>
    <row r="91" spans="1:13" x14ac:dyDescent="0.25">
      <c r="A91" t="s">
        <v>143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21</v>
      </c>
      <c r="M91" t="s">
        <v>22</v>
      </c>
    </row>
    <row r="92" spans="1:13" x14ac:dyDescent="0.25">
      <c r="A92" t="s">
        <v>144</v>
      </c>
      <c r="B92" t="s">
        <v>42</v>
      </c>
      <c r="C92" t="s">
        <v>15</v>
      </c>
      <c r="D92">
        <v>0</v>
      </c>
      <c r="E92" t="s">
        <v>16</v>
      </c>
      <c r="F92" t="s">
        <v>15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17</v>
      </c>
      <c r="M92" t="s">
        <v>18</v>
      </c>
    </row>
    <row r="93" spans="1:13" x14ac:dyDescent="0.25">
      <c r="A93" t="s">
        <v>146</v>
      </c>
      <c r="B93" t="s">
        <v>42</v>
      </c>
      <c r="C93" t="s">
        <v>15</v>
      </c>
      <c r="D93">
        <v>0</v>
      </c>
      <c r="E93" t="s">
        <v>16</v>
      </c>
      <c r="F93" t="s">
        <v>15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30</v>
      </c>
      <c r="M93" t="s">
        <v>18</v>
      </c>
    </row>
    <row r="94" spans="1:13" x14ac:dyDescent="0.25">
      <c r="A94" t="s">
        <v>147</v>
      </c>
      <c r="B94" t="s">
        <v>42</v>
      </c>
      <c r="C94" t="s">
        <v>15</v>
      </c>
      <c r="D94">
        <v>0</v>
      </c>
      <c r="E94" t="s">
        <v>16</v>
      </c>
      <c r="F94" t="s">
        <v>15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30</v>
      </c>
      <c r="M94" t="s">
        <v>18</v>
      </c>
    </row>
    <row r="95" spans="1:13" x14ac:dyDescent="0.25">
      <c r="A95" t="s">
        <v>148</v>
      </c>
      <c r="B95" t="s">
        <v>14</v>
      </c>
      <c r="C95" t="s">
        <v>20</v>
      </c>
      <c r="D95">
        <v>2</v>
      </c>
      <c r="E95" t="s">
        <v>16</v>
      </c>
      <c r="F95" t="s">
        <v>15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30</v>
      </c>
      <c r="M95" t="s">
        <v>18</v>
      </c>
    </row>
    <row r="96" spans="1:13" x14ac:dyDescent="0.25">
      <c r="A96" t="s">
        <v>149</v>
      </c>
      <c r="B96" t="s">
        <v>14</v>
      </c>
      <c r="C96" t="s">
        <v>20</v>
      </c>
      <c r="D96">
        <v>0</v>
      </c>
      <c r="E96" t="s">
        <v>25</v>
      </c>
      <c r="F96" t="s">
        <v>15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21</v>
      </c>
      <c r="M96" t="s">
        <v>18</v>
      </c>
    </row>
    <row r="97" spans="1:13" x14ac:dyDescent="0.25">
      <c r="A97" t="s">
        <v>153</v>
      </c>
      <c r="B97" t="s">
        <v>14</v>
      </c>
      <c r="C97" t="s">
        <v>20</v>
      </c>
      <c r="D97">
        <v>1</v>
      </c>
      <c r="E97" t="s">
        <v>16</v>
      </c>
      <c r="F97" t="s">
        <v>20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17</v>
      </c>
      <c r="M97" t="s">
        <v>22</v>
      </c>
    </row>
    <row r="98" spans="1:13" x14ac:dyDescent="0.25">
      <c r="A98" t="s">
        <v>156</v>
      </c>
      <c r="B98" t="s">
        <v>14</v>
      </c>
      <c r="C98" t="s">
        <v>15</v>
      </c>
      <c r="D98">
        <v>0</v>
      </c>
      <c r="E98" t="s">
        <v>16</v>
      </c>
      <c r="F98" t="s">
        <v>15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17</v>
      </c>
      <c r="M98" t="s">
        <v>18</v>
      </c>
    </row>
    <row r="99" spans="1:13" x14ac:dyDescent="0.25">
      <c r="A99" t="s">
        <v>157</v>
      </c>
      <c r="B99" t="s">
        <v>14</v>
      </c>
      <c r="C99" t="s">
        <v>15</v>
      </c>
      <c r="D99">
        <v>0</v>
      </c>
      <c r="E99" t="s">
        <v>16</v>
      </c>
      <c r="F99" t="s">
        <v>15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30</v>
      </c>
      <c r="M99" t="s">
        <v>18</v>
      </c>
    </row>
    <row r="100" spans="1:13" x14ac:dyDescent="0.25">
      <c r="A100" t="s">
        <v>158</v>
      </c>
      <c r="B100" t="s">
        <v>14</v>
      </c>
      <c r="C100" t="s">
        <v>20</v>
      </c>
      <c r="D100">
        <v>0</v>
      </c>
      <c r="E100" t="s">
        <v>16</v>
      </c>
      <c r="F100" t="s">
        <v>20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30</v>
      </c>
      <c r="M100" t="s">
        <v>18</v>
      </c>
    </row>
    <row r="101" spans="1:13" x14ac:dyDescent="0.25">
      <c r="A101" t="s">
        <v>159</v>
      </c>
      <c r="B101" t="s">
        <v>14</v>
      </c>
      <c r="C101" t="s">
        <v>15</v>
      </c>
      <c r="D101">
        <v>0</v>
      </c>
      <c r="E101" t="s">
        <v>16</v>
      </c>
      <c r="F101" t="s">
        <v>15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30</v>
      </c>
      <c r="M101" t="s">
        <v>18</v>
      </c>
    </row>
    <row r="102" spans="1:13" x14ac:dyDescent="0.25">
      <c r="A102" t="s">
        <v>160</v>
      </c>
      <c r="B102" t="s">
        <v>14</v>
      </c>
      <c r="C102" t="s">
        <v>20</v>
      </c>
      <c r="D102">
        <v>3</v>
      </c>
      <c r="E102" t="s">
        <v>16</v>
      </c>
      <c r="F102" t="s">
        <v>15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30</v>
      </c>
      <c r="M102" t="s">
        <v>22</v>
      </c>
    </row>
    <row r="103" spans="1:13" x14ac:dyDescent="0.25">
      <c r="A103" t="s">
        <v>161</v>
      </c>
      <c r="B103" t="s">
        <v>42</v>
      </c>
      <c r="C103" t="s">
        <v>20</v>
      </c>
      <c r="D103">
        <v>0</v>
      </c>
      <c r="E103" t="s">
        <v>16</v>
      </c>
      <c r="F103" t="s">
        <v>15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21</v>
      </c>
      <c r="M103" t="s">
        <v>22</v>
      </c>
    </row>
    <row r="104" spans="1:13" x14ac:dyDescent="0.25">
      <c r="A104" t="s">
        <v>162</v>
      </c>
      <c r="B104" t="s">
        <v>14</v>
      </c>
      <c r="C104" t="s">
        <v>20</v>
      </c>
      <c r="D104">
        <v>2</v>
      </c>
      <c r="E104" t="s">
        <v>16</v>
      </c>
      <c r="F104" t="s">
        <v>20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163</v>
      </c>
      <c r="B105" t="s">
        <v>14</v>
      </c>
      <c r="C105" t="s">
        <v>15</v>
      </c>
      <c r="D105">
        <v>0</v>
      </c>
      <c r="E105" t="s">
        <v>16</v>
      </c>
      <c r="F105" t="s">
        <v>15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30</v>
      </c>
      <c r="M105" t="s">
        <v>22</v>
      </c>
    </row>
    <row r="106" spans="1:13" x14ac:dyDescent="0.25">
      <c r="A106" t="s">
        <v>164</v>
      </c>
      <c r="B106" t="s">
        <v>14</v>
      </c>
      <c r="C106" t="s">
        <v>20</v>
      </c>
      <c r="D106">
        <v>2</v>
      </c>
      <c r="E106" t="s">
        <v>25</v>
      </c>
      <c r="F106" t="s">
        <v>15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21</v>
      </c>
      <c r="M106" t="s">
        <v>22</v>
      </c>
    </row>
    <row r="107" spans="1:13" x14ac:dyDescent="0.25">
      <c r="A107" t="s">
        <v>165</v>
      </c>
      <c r="B107" t="s">
        <v>14</v>
      </c>
      <c r="C107" t="s">
        <v>20</v>
      </c>
      <c r="D107">
        <v>2</v>
      </c>
      <c r="E107" t="s">
        <v>16</v>
      </c>
      <c r="F107" t="s">
        <v>15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21</v>
      </c>
      <c r="M107" t="s">
        <v>22</v>
      </c>
    </row>
    <row r="108" spans="1:13" x14ac:dyDescent="0.25">
      <c r="A108" t="s">
        <v>166</v>
      </c>
      <c r="B108" t="s">
        <v>14</v>
      </c>
      <c r="C108" t="s">
        <v>15</v>
      </c>
      <c r="D108">
        <v>0</v>
      </c>
      <c r="E108" t="s">
        <v>16</v>
      </c>
      <c r="F108" t="s">
        <v>15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167</v>
      </c>
      <c r="B109" t="s">
        <v>14</v>
      </c>
      <c r="C109" t="s">
        <v>15</v>
      </c>
      <c r="D109">
        <v>0</v>
      </c>
      <c r="E109" t="s">
        <v>16</v>
      </c>
      <c r="F109" t="s">
        <v>20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30</v>
      </c>
      <c r="M109" t="s">
        <v>18</v>
      </c>
    </row>
    <row r="110" spans="1:13" x14ac:dyDescent="0.25">
      <c r="A110" t="s">
        <v>168</v>
      </c>
      <c r="B110" t="s">
        <v>14</v>
      </c>
      <c r="C110" t="s">
        <v>20</v>
      </c>
      <c r="D110">
        <v>0</v>
      </c>
      <c r="E110" t="s">
        <v>16</v>
      </c>
      <c r="F110" t="s">
        <v>15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30</v>
      </c>
      <c r="M110" t="s">
        <v>18</v>
      </c>
    </row>
    <row r="111" spans="1:13" x14ac:dyDescent="0.25">
      <c r="A111" t="s">
        <v>169</v>
      </c>
      <c r="B111" t="s">
        <v>14</v>
      </c>
      <c r="C111" t="s">
        <v>20</v>
      </c>
      <c r="D111">
        <v>2</v>
      </c>
      <c r="E111" t="s">
        <v>16</v>
      </c>
      <c r="F111" t="s">
        <v>15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17</v>
      </c>
      <c r="M111" t="s">
        <v>18</v>
      </c>
    </row>
    <row r="112" spans="1:13" x14ac:dyDescent="0.25">
      <c r="A112" t="s">
        <v>170</v>
      </c>
      <c r="B112" t="s">
        <v>42</v>
      </c>
      <c r="C112" t="s">
        <v>20</v>
      </c>
      <c r="D112">
        <v>0</v>
      </c>
      <c r="E112" t="s">
        <v>16</v>
      </c>
      <c r="F112" t="s">
        <v>15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30</v>
      </c>
      <c r="M112" t="s">
        <v>18</v>
      </c>
    </row>
    <row r="113" spans="1:13" x14ac:dyDescent="0.25">
      <c r="A113" t="s">
        <v>171</v>
      </c>
      <c r="B113" t="s">
        <v>42</v>
      </c>
      <c r="C113" t="s">
        <v>20</v>
      </c>
      <c r="D113">
        <v>2</v>
      </c>
      <c r="E113" t="s">
        <v>16</v>
      </c>
      <c r="F113" t="s">
        <v>15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17</v>
      </c>
      <c r="M113" t="s">
        <v>18</v>
      </c>
    </row>
    <row r="114" spans="1:13" x14ac:dyDescent="0.25">
      <c r="A114" t="s">
        <v>172</v>
      </c>
      <c r="B114" t="s">
        <v>14</v>
      </c>
      <c r="C114" t="s">
        <v>20</v>
      </c>
      <c r="D114">
        <v>1</v>
      </c>
      <c r="E114" t="s">
        <v>16</v>
      </c>
      <c r="F114" t="s">
        <v>15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17</v>
      </c>
      <c r="M114" t="s">
        <v>18</v>
      </c>
    </row>
    <row r="115" spans="1:13" x14ac:dyDescent="0.25">
      <c r="A115" t="s">
        <v>173</v>
      </c>
      <c r="B115" t="s">
        <v>42</v>
      </c>
      <c r="C115" t="s">
        <v>15</v>
      </c>
      <c r="D115">
        <v>0</v>
      </c>
      <c r="E115" t="s">
        <v>16</v>
      </c>
      <c r="F115" t="s">
        <v>15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21</v>
      </c>
      <c r="M115" t="s">
        <v>22</v>
      </c>
    </row>
    <row r="116" spans="1:13" x14ac:dyDescent="0.25">
      <c r="A116" t="s">
        <v>174</v>
      </c>
      <c r="B116" t="s">
        <v>14</v>
      </c>
      <c r="C116" t="s">
        <v>20</v>
      </c>
      <c r="D116">
        <v>0</v>
      </c>
      <c r="E116" t="s">
        <v>16</v>
      </c>
      <c r="F116" t="s">
        <v>15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30</v>
      </c>
      <c r="M116" t="s">
        <v>18</v>
      </c>
    </row>
    <row r="117" spans="1:13" x14ac:dyDescent="0.25">
      <c r="A117" t="s">
        <v>175</v>
      </c>
      <c r="B117" t="s">
        <v>14</v>
      </c>
      <c r="C117" t="s">
        <v>15</v>
      </c>
      <c r="D117">
        <v>0</v>
      </c>
      <c r="E117" t="s">
        <v>16</v>
      </c>
      <c r="F117" t="s">
        <v>15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21</v>
      </c>
      <c r="M117" t="s">
        <v>22</v>
      </c>
    </row>
    <row r="118" spans="1:13" x14ac:dyDescent="0.25">
      <c r="A118" t="s">
        <v>176</v>
      </c>
      <c r="B118" t="s">
        <v>14</v>
      </c>
      <c r="C118" t="s">
        <v>20</v>
      </c>
      <c r="D118">
        <v>0</v>
      </c>
      <c r="E118" t="s">
        <v>16</v>
      </c>
      <c r="F118" t="s">
        <v>20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21</v>
      </c>
      <c r="M118" t="s">
        <v>18</v>
      </c>
    </row>
    <row r="119" spans="1:13" x14ac:dyDescent="0.25">
      <c r="A119" t="s">
        <v>177</v>
      </c>
      <c r="B119" t="s">
        <v>14</v>
      </c>
      <c r="C119" t="s">
        <v>15</v>
      </c>
      <c r="D119">
        <v>0</v>
      </c>
      <c r="E119" t="s">
        <v>16</v>
      </c>
      <c r="F119" t="s">
        <v>15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17</v>
      </c>
      <c r="M119" t="s">
        <v>22</v>
      </c>
    </row>
    <row r="120" spans="1:13" x14ac:dyDescent="0.25">
      <c r="A120" t="s">
        <v>178</v>
      </c>
      <c r="B120" t="s">
        <v>14</v>
      </c>
      <c r="C120" t="s">
        <v>20</v>
      </c>
      <c r="D120">
        <v>2</v>
      </c>
      <c r="E120" t="s">
        <v>25</v>
      </c>
      <c r="F120" t="s">
        <v>15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179</v>
      </c>
      <c r="B121" t="s">
        <v>14</v>
      </c>
      <c r="C121" t="s">
        <v>15</v>
      </c>
      <c r="D121">
        <v>0</v>
      </c>
      <c r="E121" t="s">
        <v>16</v>
      </c>
      <c r="F121" t="s">
        <v>15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180</v>
      </c>
      <c r="B122" t="s">
        <v>14</v>
      </c>
      <c r="C122" t="s">
        <v>20</v>
      </c>
      <c r="D122">
        <v>3</v>
      </c>
      <c r="E122" t="s">
        <v>16</v>
      </c>
      <c r="F122" t="s">
        <v>15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30</v>
      </c>
      <c r="M122" t="s">
        <v>18</v>
      </c>
    </row>
    <row r="123" spans="1:13" x14ac:dyDescent="0.25">
      <c r="A123" t="s">
        <v>182</v>
      </c>
      <c r="B123" t="s">
        <v>14</v>
      </c>
      <c r="C123" t="s">
        <v>20</v>
      </c>
      <c r="D123">
        <v>1</v>
      </c>
      <c r="E123" t="s">
        <v>16</v>
      </c>
      <c r="F123" t="s">
        <v>15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17</v>
      </c>
      <c r="M123" t="s">
        <v>18</v>
      </c>
    </row>
    <row r="124" spans="1:13" x14ac:dyDescent="0.25">
      <c r="A124" t="s">
        <v>184</v>
      </c>
      <c r="B124" t="s">
        <v>14</v>
      </c>
      <c r="C124" t="s">
        <v>20</v>
      </c>
      <c r="D124">
        <v>0</v>
      </c>
      <c r="E124" t="s">
        <v>16</v>
      </c>
      <c r="F124" t="s">
        <v>15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30</v>
      </c>
      <c r="M124" t="s">
        <v>18</v>
      </c>
    </row>
    <row r="125" spans="1:13" x14ac:dyDescent="0.25">
      <c r="A125" t="s">
        <v>185</v>
      </c>
      <c r="B125" t="s">
        <v>14</v>
      </c>
      <c r="C125" t="s">
        <v>20</v>
      </c>
      <c r="D125">
        <v>0</v>
      </c>
      <c r="E125" t="s">
        <v>25</v>
      </c>
      <c r="F125" t="s">
        <v>15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30</v>
      </c>
      <c r="M125" t="s">
        <v>18</v>
      </c>
    </row>
    <row r="126" spans="1:13" x14ac:dyDescent="0.25">
      <c r="A126" t="s">
        <v>186</v>
      </c>
      <c r="B126" t="s">
        <v>14</v>
      </c>
      <c r="C126" t="s">
        <v>20</v>
      </c>
      <c r="D126">
        <v>0</v>
      </c>
      <c r="E126" t="s">
        <v>16</v>
      </c>
      <c r="F126" t="s">
        <v>15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17</v>
      </c>
      <c r="M126" t="s">
        <v>22</v>
      </c>
    </row>
    <row r="127" spans="1:13" x14ac:dyDescent="0.25">
      <c r="A127" t="s">
        <v>187</v>
      </c>
      <c r="B127" t="s">
        <v>14</v>
      </c>
      <c r="C127" t="s">
        <v>20</v>
      </c>
      <c r="D127">
        <v>1</v>
      </c>
      <c r="E127" t="s">
        <v>16</v>
      </c>
      <c r="F127" t="s">
        <v>15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30</v>
      </c>
      <c r="M127" t="s">
        <v>22</v>
      </c>
    </row>
    <row r="128" spans="1:13" x14ac:dyDescent="0.25">
      <c r="A128" t="s">
        <v>188</v>
      </c>
      <c r="B128" t="s">
        <v>14</v>
      </c>
      <c r="C128" t="s">
        <v>20</v>
      </c>
      <c r="D128">
        <v>2</v>
      </c>
      <c r="E128" t="s">
        <v>16</v>
      </c>
      <c r="F128" t="s">
        <v>15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189</v>
      </c>
      <c r="B129" t="s">
        <v>14</v>
      </c>
      <c r="C129" t="s">
        <v>20</v>
      </c>
      <c r="D129">
        <v>0</v>
      </c>
      <c r="E129" t="s">
        <v>16</v>
      </c>
      <c r="F129" t="s">
        <v>15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17</v>
      </c>
      <c r="M129" t="s">
        <v>18</v>
      </c>
    </row>
    <row r="130" spans="1:13" x14ac:dyDescent="0.25">
      <c r="A130" t="s">
        <v>191</v>
      </c>
      <c r="B130" t="s">
        <v>42</v>
      </c>
      <c r="C130" t="s">
        <v>20</v>
      </c>
      <c r="D130">
        <v>0</v>
      </c>
      <c r="E130" t="s">
        <v>16</v>
      </c>
      <c r="F130" t="s">
        <v>15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21</v>
      </c>
      <c r="M130" t="s">
        <v>22</v>
      </c>
    </row>
    <row r="131" spans="1:13" x14ac:dyDescent="0.25">
      <c r="A131" t="s">
        <v>192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21</v>
      </c>
      <c r="M131" t="s">
        <v>18</v>
      </c>
    </row>
    <row r="132" spans="1:13" x14ac:dyDescent="0.25">
      <c r="A132" t="s">
        <v>193</v>
      </c>
      <c r="B132" t="s">
        <v>14</v>
      </c>
      <c r="C132" t="s">
        <v>15</v>
      </c>
      <c r="D132">
        <v>0</v>
      </c>
      <c r="E132" t="s">
        <v>16</v>
      </c>
      <c r="F132" t="s">
        <v>15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30</v>
      </c>
      <c r="M132" t="s">
        <v>22</v>
      </c>
    </row>
    <row r="133" spans="1:13" x14ac:dyDescent="0.25">
      <c r="A133" t="s">
        <v>194</v>
      </c>
      <c r="B133" t="s">
        <v>14</v>
      </c>
      <c r="C133" t="s">
        <v>20</v>
      </c>
      <c r="D133">
        <v>2</v>
      </c>
      <c r="E133" t="s">
        <v>16</v>
      </c>
      <c r="F133" t="s">
        <v>15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30</v>
      </c>
      <c r="M133" t="s">
        <v>18</v>
      </c>
    </row>
    <row r="134" spans="1:13" x14ac:dyDescent="0.25">
      <c r="A134" t="s">
        <v>197</v>
      </c>
      <c r="B134" t="s">
        <v>14</v>
      </c>
      <c r="C134" t="s">
        <v>20</v>
      </c>
      <c r="D134">
        <v>3</v>
      </c>
      <c r="E134" t="s">
        <v>25</v>
      </c>
      <c r="F134" t="s">
        <v>15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21</v>
      </c>
      <c r="M134" t="s">
        <v>22</v>
      </c>
    </row>
    <row r="135" spans="1:13" x14ac:dyDescent="0.25">
      <c r="A135" t="s">
        <v>198</v>
      </c>
      <c r="B135" t="s">
        <v>14</v>
      </c>
      <c r="C135" t="s">
        <v>20</v>
      </c>
      <c r="D135">
        <v>0</v>
      </c>
      <c r="E135" t="s">
        <v>16</v>
      </c>
      <c r="F135" t="s">
        <v>15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30</v>
      </c>
      <c r="M135" t="s">
        <v>18</v>
      </c>
    </row>
    <row r="136" spans="1:13" x14ac:dyDescent="0.25">
      <c r="A136" t="s">
        <v>199</v>
      </c>
      <c r="B136" t="s">
        <v>14</v>
      </c>
      <c r="C136" t="s">
        <v>20</v>
      </c>
      <c r="D136">
        <v>0</v>
      </c>
      <c r="E136" t="s">
        <v>25</v>
      </c>
      <c r="F136" t="s">
        <v>20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30</v>
      </c>
      <c r="M136" t="s">
        <v>22</v>
      </c>
    </row>
    <row r="137" spans="1:13" x14ac:dyDescent="0.25">
      <c r="A137" t="s">
        <v>200</v>
      </c>
      <c r="B137" t="s">
        <v>14</v>
      </c>
      <c r="C137" t="s">
        <v>20</v>
      </c>
      <c r="D137">
        <v>0</v>
      </c>
      <c r="E137" t="s">
        <v>16</v>
      </c>
      <c r="F137" t="s">
        <v>15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21</v>
      </c>
      <c r="M137" t="s">
        <v>18</v>
      </c>
    </row>
    <row r="138" spans="1:13" x14ac:dyDescent="0.25">
      <c r="A138" t="s">
        <v>201</v>
      </c>
      <c r="B138" t="s">
        <v>14</v>
      </c>
      <c r="C138" t="s">
        <v>20</v>
      </c>
      <c r="D138">
        <v>2</v>
      </c>
      <c r="E138" t="s">
        <v>16</v>
      </c>
      <c r="F138" t="s">
        <v>15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21</v>
      </c>
      <c r="M138" t="s">
        <v>18</v>
      </c>
    </row>
    <row r="139" spans="1:13" x14ac:dyDescent="0.25">
      <c r="A139" t="s">
        <v>202</v>
      </c>
      <c r="B139" t="s">
        <v>14</v>
      </c>
      <c r="C139" t="s">
        <v>20</v>
      </c>
      <c r="D139">
        <v>3</v>
      </c>
      <c r="E139" t="s">
        <v>16</v>
      </c>
      <c r="F139" t="s">
        <v>15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30</v>
      </c>
      <c r="M139" t="s">
        <v>22</v>
      </c>
    </row>
    <row r="140" spans="1:13" x14ac:dyDescent="0.25">
      <c r="A140" t="s">
        <v>203</v>
      </c>
      <c r="B140" t="s">
        <v>14</v>
      </c>
      <c r="C140" t="s">
        <v>20</v>
      </c>
      <c r="D140">
        <v>1</v>
      </c>
      <c r="E140" t="s">
        <v>16</v>
      </c>
      <c r="F140" t="s">
        <v>15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30</v>
      </c>
      <c r="M140" t="s">
        <v>18</v>
      </c>
    </row>
    <row r="141" spans="1:13" x14ac:dyDescent="0.25">
      <c r="A141" t="s">
        <v>204</v>
      </c>
      <c r="B141" t="s">
        <v>14</v>
      </c>
      <c r="C141" t="s">
        <v>15</v>
      </c>
      <c r="D141">
        <v>0</v>
      </c>
      <c r="E141" t="s">
        <v>25</v>
      </c>
      <c r="F141" t="s">
        <v>15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17</v>
      </c>
      <c r="M141" t="s">
        <v>22</v>
      </c>
    </row>
    <row r="142" spans="1:13" x14ac:dyDescent="0.25">
      <c r="A142" t="s">
        <v>205</v>
      </c>
      <c r="B142" t="s">
        <v>14</v>
      </c>
      <c r="C142" t="s">
        <v>20</v>
      </c>
      <c r="D142">
        <v>1</v>
      </c>
      <c r="E142" t="s">
        <v>16</v>
      </c>
      <c r="F142" t="s">
        <v>15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17</v>
      </c>
      <c r="M142" t="s">
        <v>22</v>
      </c>
    </row>
    <row r="143" spans="1:13" x14ac:dyDescent="0.25">
      <c r="A143" t="s">
        <v>207</v>
      </c>
      <c r="B143" t="s">
        <v>14</v>
      </c>
      <c r="C143" t="s">
        <v>20</v>
      </c>
      <c r="D143">
        <v>0</v>
      </c>
      <c r="E143" t="s">
        <v>16</v>
      </c>
      <c r="F143" t="s">
        <v>15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30</v>
      </c>
      <c r="M143" t="s">
        <v>18</v>
      </c>
    </row>
    <row r="144" spans="1:13" x14ac:dyDescent="0.25">
      <c r="A144" t="s">
        <v>208</v>
      </c>
      <c r="B144" t="s">
        <v>14</v>
      </c>
      <c r="C144" t="s">
        <v>20</v>
      </c>
      <c r="D144">
        <v>1</v>
      </c>
      <c r="E144" t="s">
        <v>16</v>
      </c>
      <c r="F144" t="s">
        <v>15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30</v>
      </c>
      <c r="M144" t="s">
        <v>22</v>
      </c>
    </row>
    <row r="145" spans="1:13" x14ac:dyDescent="0.25">
      <c r="A145" t="s">
        <v>209</v>
      </c>
      <c r="B145" t="s">
        <v>42</v>
      </c>
      <c r="C145" t="s">
        <v>20</v>
      </c>
      <c r="D145">
        <v>0</v>
      </c>
      <c r="E145" t="s">
        <v>16</v>
      </c>
      <c r="F145" t="s">
        <v>15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30</v>
      </c>
      <c r="M145" t="s">
        <v>18</v>
      </c>
    </row>
    <row r="146" spans="1:13" x14ac:dyDescent="0.25">
      <c r="A146" t="s">
        <v>210</v>
      </c>
      <c r="B146" t="s">
        <v>14</v>
      </c>
      <c r="C146" t="s">
        <v>20</v>
      </c>
      <c r="D146">
        <v>0</v>
      </c>
      <c r="E146" t="s">
        <v>16</v>
      </c>
      <c r="F146" t="s">
        <v>20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30</v>
      </c>
      <c r="M146" t="s">
        <v>18</v>
      </c>
    </row>
    <row r="147" spans="1:13" x14ac:dyDescent="0.25">
      <c r="A147" t="s">
        <v>211</v>
      </c>
      <c r="B147" t="s">
        <v>14</v>
      </c>
      <c r="C147" t="s">
        <v>20</v>
      </c>
      <c r="D147">
        <v>1</v>
      </c>
      <c r="E147" t="s">
        <v>16</v>
      </c>
      <c r="F147" t="s">
        <v>20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21</v>
      </c>
      <c r="M147" t="s">
        <v>22</v>
      </c>
    </row>
    <row r="148" spans="1:13" x14ac:dyDescent="0.25">
      <c r="A148" t="s">
        <v>214</v>
      </c>
      <c r="B148" t="s">
        <v>14</v>
      </c>
      <c r="C148" t="s">
        <v>20</v>
      </c>
      <c r="D148">
        <v>0</v>
      </c>
      <c r="E148" t="s">
        <v>16</v>
      </c>
      <c r="F148" t="s">
        <v>15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21</v>
      </c>
      <c r="M148" t="s">
        <v>18</v>
      </c>
    </row>
    <row r="149" spans="1:13" x14ac:dyDescent="0.25">
      <c r="A149" t="s">
        <v>215</v>
      </c>
      <c r="B149" t="s">
        <v>14</v>
      </c>
      <c r="C149" t="s">
        <v>15</v>
      </c>
      <c r="D149">
        <v>0</v>
      </c>
      <c r="E149" t="s">
        <v>25</v>
      </c>
      <c r="F149" t="s">
        <v>15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21</v>
      </c>
      <c r="M149" t="s">
        <v>18</v>
      </c>
    </row>
    <row r="150" spans="1:13" x14ac:dyDescent="0.25">
      <c r="A150" t="s">
        <v>216</v>
      </c>
      <c r="B150" t="s">
        <v>14</v>
      </c>
      <c r="C150" t="s">
        <v>15</v>
      </c>
      <c r="D150">
        <v>0</v>
      </c>
      <c r="E150" t="s">
        <v>16</v>
      </c>
      <c r="F150" t="s">
        <v>15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30</v>
      </c>
      <c r="M150" t="s">
        <v>22</v>
      </c>
    </row>
    <row r="151" spans="1:13" x14ac:dyDescent="0.25">
      <c r="A151" t="s">
        <v>217</v>
      </c>
      <c r="B151" t="s">
        <v>14</v>
      </c>
      <c r="C151" t="s">
        <v>20</v>
      </c>
      <c r="D151">
        <v>0</v>
      </c>
      <c r="E151" t="s">
        <v>25</v>
      </c>
      <c r="F151" t="s">
        <v>15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17</v>
      </c>
      <c r="M151" t="s">
        <v>22</v>
      </c>
    </row>
    <row r="152" spans="1:13" x14ac:dyDescent="0.25">
      <c r="A152" t="s">
        <v>218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30</v>
      </c>
      <c r="M152" t="s">
        <v>18</v>
      </c>
    </row>
    <row r="153" spans="1:13" x14ac:dyDescent="0.25">
      <c r="A153" t="s">
        <v>219</v>
      </c>
      <c r="B153" t="s">
        <v>14</v>
      </c>
      <c r="C153" t="s">
        <v>15</v>
      </c>
      <c r="D153">
        <v>0</v>
      </c>
      <c r="E153" t="s">
        <v>16</v>
      </c>
      <c r="F153" t="s">
        <v>15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220</v>
      </c>
      <c r="B154" t="s">
        <v>14</v>
      </c>
      <c r="C154" t="s">
        <v>20</v>
      </c>
      <c r="D154">
        <v>1</v>
      </c>
      <c r="E154" t="s">
        <v>16</v>
      </c>
      <c r="F154" t="s">
        <v>15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30</v>
      </c>
      <c r="M154" t="s">
        <v>22</v>
      </c>
    </row>
    <row r="155" spans="1:13" x14ac:dyDescent="0.25">
      <c r="A155" t="s">
        <v>221</v>
      </c>
      <c r="B155" t="s">
        <v>14</v>
      </c>
      <c r="C155" t="s">
        <v>15</v>
      </c>
      <c r="D155">
        <v>0</v>
      </c>
      <c r="E155" t="s">
        <v>16</v>
      </c>
      <c r="F155" t="s">
        <v>15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21</v>
      </c>
      <c r="M155" t="s">
        <v>18</v>
      </c>
    </row>
    <row r="156" spans="1:13" x14ac:dyDescent="0.25">
      <c r="A156" t="s">
        <v>224</v>
      </c>
      <c r="B156" t="s">
        <v>14</v>
      </c>
      <c r="C156" t="s">
        <v>15</v>
      </c>
      <c r="D156">
        <v>0</v>
      </c>
      <c r="E156" t="s">
        <v>16</v>
      </c>
      <c r="F156" t="s">
        <v>20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17</v>
      </c>
      <c r="M156" t="s">
        <v>22</v>
      </c>
    </row>
    <row r="157" spans="1:13" x14ac:dyDescent="0.25">
      <c r="A157" t="s">
        <v>225</v>
      </c>
      <c r="B157" t="s">
        <v>14</v>
      </c>
      <c r="C157" t="s">
        <v>20</v>
      </c>
      <c r="D157">
        <v>1</v>
      </c>
      <c r="E157" t="s">
        <v>25</v>
      </c>
      <c r="F157" t="s">
        <v>15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30</v>
      </c>
      <c r="M157" t="s">
        <v>18</v>
      </c>
    </row>
    <row r="158" spans="1:13" x14ac:dyDescent="0.25">
      <c r="A158" t="s">
        <v>226</v>
      </c>
      <c r="B158" t="s">
        <v>14</v>
      </c>
      <c r="C158" t="s">
        <v>15</v>
      </c>
      <c r="D158">
        <v>2</v>
      </c>
      <c r="E158" t="s">
        <v>16</v>
      </c>
      <c r="F158" t="s">
        <v>15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30</v>
      </c>
      <c r="M158" t="s">
        <v>18</v>
      </c>
    </row>
    <row r="159" spans="1:13" x14ac:dyDescent="0.25">
      <c r="A159" t="s">
        <v>228</v>
      </c>
      <c r="B159" t="s">
        <v>14</v>
      </c>
      <c r="C159" t="s">
        <v>20</v>
      </c>
      <c r="D159">
        <v>1</v>
      </c>
      <c r="E159" t="s">
        <v>25</v>
      </c>
      <c r="F159" t="s">
        <v>15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229</v>
      </c>
      <c r="B160" t="s">
        <v>14</v>
      </c>
      <c r="C160" t="s">
        <v>20</v>
      </c>
      <c r="D160">
        <v>2</v>
      </c>
      <c r="E160" t="s">
        <v>25</v>
      </c>
      <c r="F160" t="s">
        <v>15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30</v>
      </c>
      <c r="M160" t="s">
        <v>18</v>
      </c>
    </row>
    <row r="161" spans="1:13" x14ac:dyDescent="0.25">
      <c r="A161" t="s">
        <v>230</v>
      </c>
      <c r="B161" t="s">
        <v>42</v>
      </c>
      <c r="C161" t="s">
        <v>15</v>
      </c>
      <c r="D161">
        <v>0</v>
      </c>
      <c r="E161" t="s">
        <v>25</v>
      </c>
      <c r="F161" t="s">
        <v>15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30</v>
      </c>
      <c r="M161" t="s">
        <v>18</v>
      </c>
    </row>
    <row r="162" spans="1:13" x14ac:dyDescent="0.25">
      <c r="A162" t="s">
        <v>231</v>
      </c>
      <c r="B162" t="s">
        <v>42</v>
      </c>
      <c r="C162" t="s">
        <v>15</v>
      </c>
      <c r="D162">
        <v>0</v>
      </c>
      <c r="E162" t="s">
        <v>16</v>
      </c>
      <c r="F162" t="s">
        <v>15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17</v>
      </c>
      <c r="M162" t="s">
        <v>18</v>
      </c>
    </row>
    <row r="163" spans="1:13" x14ac:dyDescent="0.25">
      <c r="A163" t="s">
        <v>232</v>
      </c>
      <c r="B163" t="s">
        <v>14</v>
      </c>
      <c r="C163" t="s">
        <v>15</v>
      </c>
      <c r="D163">
        <v>0</v>
      </c>
      <c r="E163" t="s">
        <v>25</v>
      </c>
      <c r="F163" t="s">
        <v>15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21</v>
      </c>
      <c r="M163" t="s">
        <v>18</v>
      </c>
    </row>
    <row r="164" spans="1:13" x14ac:dyDescent="0.25">
      <c r="A164" t="s">
        <v>233</v>
      </c>
      <c r="B164" t="s">
        <v>14</v>
      </c>
      <c r="C164" t="s">
        <v>15</v>
      </c>
      <c r="D164">
        <v>0</v>
      </c>
      <c r="E164" t="s">
        <v>16</v>
      </c>
      <c r="F164" t="s">
        <v>15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17</v>
      </c>
      <c r="M164" t="s">
        <v>18</v>
      </c>
    </row>
    <row r="165" spans="1:13" x14ac:dyDescent="0.25">
      <c r="A165" t="s">
        <v>234</v>
      </c>
      <c r="B165" t="s">
        <v>14</v>
      </c>
      <c r="C165" t="s">
        <v>15</v>
      </c>
      <c r="D165">
        <v>0</v>
      </c>
      <c r="E165" t="s">
        <v>16</v>
      </c>
      <c r="F165" t="s">
        <v>15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30</v>
      </c>
      <c r="M165" t="s">
        <v>22</v>
      </c>
    </row>
    <row r="166" spans="1:13" x14ac:dyDescent="0.25">
      <c r="A166" t="s">
        <v>235</v>
      </c>
      <c r="B166" t="s">
        <v>42</v>
      </c>
      <c r="C166" t="s">
        <v>15</v>
      </c>
      <c r="D166">
        <v>0</v>
      </c>
      <c r="E166" t="s">
        <v>16</v>
      </c>
      <c r="F166" t="s">
        <v>15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30</v>
      </c>
      <c r="M166" t="s">
        <v>22</v>
      </c>
    </row>
    <row r="167" spans="1:13" x14ac:dyDescent="0.25">
      <c r="A167" t="s">
        <v>236</v>
      </c>
      <c r="B167" t="s">
        <v>14</v>
      </c>
      <c r="C167" t="s">
        <v>20</v>
      </c>
      <c r="D167">
        <v>3</v>
      </c>
      <c r="E167" t="s">
        <v>16</v>
      </c>
      <c r="F167" t="s">
        <v>15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30</v>
      </c>
      <c r="M167" t="s">
        <v>22</v>
      </c>
    </row>
    <row r="168" spans="1:13" x14ac:dyDescent="0.25">
      <c r="A168" t="s">
        <v>237</v>
      </c>
      <c r="B168" t="s">
        <v>14</v>
      </c>
      <c r="C168" t="s">
        <v>20</v>
      </c>
      <c r="D168">
        <v>1</v>
      </c>
      <c r="E168" t="s">
        <v>16</v>
      </c>
      <c r="F168" t="s">
        <v>20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17</v>
      </c>
      <c r="M168" t="s">
        <v>18</v>
      </c>
    </row>
    <row r="169" spans="1:13" x14ac:dyDescent="0.25">
      <c r="A169" t="s">
        <v>238</v>
      </c>
      <c r="B169" t="s">
        <v>14</v>
      </c>
      <c r="C169" t="s">
        <v>20</v>
      </c>
      <c r="D169">
        <v>3</v>
      </c>
      <c r="E169" t="s">
        <v>25</v>
      </c>
      <c r="F169" t="s">
        <v>20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239</v>
      </c>
      <c r="B170" t="s">
        <v>14</v>
      </c>
      <c r="C170" t="s">
        <v>20</v>
      </c>
      <c r="D170">
        <v>0</v>
      </c>
      <c r="E170" t="s">
        <v>16</v>
      </c>
      <c r="F170" t="s">
        <v>15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17</v>
      </c>
      <c r="M170" t="s">
        <v>18</v>
      </c>
    </row>
    <row r="171" spans="1:13" x14ac:dyDescent="0.25">
      <c r="A171" t="s">
        <v>240</v>
      </c>
      <c r="B171" t="s">
        <v>14</v>
      </c>
      <c r="C171" t="s">
        <v>20</v>
      </c>
      <c r="D171">
        <v>3</v>
      </c>
      <c r="E171" t="s">
        <v>25</v>
      </c>
      <c r="F171" t="s">
        <v>15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30</v>
      </c>
      <c r="M171" t="s">
        <v>18</v>
      </c>
    </row>
    <row r="172" spans="1:13" x14ac:dyDescent="0.25">
      <c r="A172" t="s">
        <v>241</v>
      </c>
      <c r="B172" t="s">
        <v>14</v>
      </c>
      <c r="C172" t="s">
        <v>20</v>
      </c>
      <c r="D172">
        <v>0</v>
      </c>
      <c r="E172" t="s">
        <v>16</v>
      </c>
      <c r="F172" t="s">
        <v>15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21</v>
      </c>
      <c r="M172" t="s">
        <v>22</v>
      </c>
    </row>
    <row r="173" spans="1:13" x14ac:dyDescent="0.25">
      <c r="A173" t="s">
        <v>242</v>
      </c>
      <c r="B173" t="s">
        <v>14</v>
      </c>
      <c r="C173" t="s">
        <v>20</v>
      </c>
      <c r="D173">
        <v>0</v>
      </c>
      <c r="E173" t="s">
        <v>16</v>
      </c>
      <c r="F173" t="s">
        <v>15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30</v>
      </c>
      <c r="M173" t="s">
        <v>18</v>
      </c>
    </row>
    <row r="174" spans="1:13" x14ac:dyDescent="0.25">
      <c r="A174" t="s">
        <v>245</v>
      </c>
      <c r="B174" t="s">
        <v>14</v>
      </c>
      <c r="C174" t="s">
        <v>20</v>
      </c>
      <c r="D174">
        <v>0</v>
      </c>
      <c r="E174" t="s">
        <v>16</v>
      </c>
      <c r="F174" t="s">
        <v>15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17</v>
      </c>
      <c r="M174" t="s">
        <v>22</v>
      </c>
    </row>
    <row r="175" spans="1:13" x14ac:dyDescent="0.25">
      <c r="A175" t="s">
        <v>246</v>
      </c>
      <c r="B175" t="s">
        <v>14</v>
      </c>
      <c r="C175" t="s">
        <v>20</v>
      </c>
      <c r="D175">
        <v>2</v>
      </c>
      <c r="E175" t="s">
        <v>16</v>
      </c>
      <c r="F175" t="s">
        <v>15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30</v>
      </c>
      <c r="M175" t="s">
        <v>18</v>
      </c>
    </row>
    <row r="176" spans="1:13" x14ac:dyDescent="0.25">
      <c r="A176" t="s">
        <v>247</v>
      </c>
      <c r="B176" t="s">
        <v>14</v>
      </c>
      <c r="C176" t="s">
        <v>15</v>
      </c>
      <c r="D176">
        <v>0</v>
      </c>
      <c r="E176" t="s">
        <v>16</v>
      </c>
      <c r="F176" t="s">
        <v>15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30</v>
      </c>
      <c r="M176" t="s">
        <v>18</v>
      </c>
    </row>
    <row r="177" spans="1:13" x14ac:dyDescent="0.25">
      <c r="A177" t="s">
        <v>249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30</v>
      </c>
      <c r="M177" t="s">
        <v>18</v>
      </c>
    </row>
    <row r="178" spans="1:13" x14ac:dyDescent="0.25">
      <c r="A178" t="s">
        <v>250</v>
      </c>
      <c r="B178" t="s">
        <v>14</v>
      </c>
      <c r="C178" t="s">
        <v>20</v>
      </c>
      <c r="D178">
        <v>0</v>
      </c>
      <c r="E178" t="s">
        <v>16</v>
      </c>
      <c r="F178" t="s">
        <v>15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21</v>
      </c>
      <c r="M178" t="s">
        <v>22</v>
      </c>
    </row>
    <row r="179" spans="1:13" x14ac:dyDescent="0.25">
      <c r="A179" t="s">
        <v>252</v>
      </c>
      <c r="B179" t="s">
        <v>14</v>
      </c>
      <c r="C179" t="s">
        <v>20</v>
      </c>
      <c r="D179">
        <v>2</v>
      </c>
      <c r="E179" t="s">
        <v>16</v>
      </c>
      <c r="F179" t="s">
        <v>15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30</v>
      </c>
      <c r="M179" t="s">
        <v>18</v>
      </c>
    </row>
    <row r="180" spans="1:13" x14ac:dyDescent="0.25">
      <c r="A180" t="s">
        <v>254</v>
      </c>
      <c r="B180" t="s">
        <v>14</v>
      </c>
      <c r="C180" t="s">
        <v>15</v>
      </c>
      <c r="D180">
        <v>0</v>
      </c>
      <c r="E180" t="s">
        <v>16</v>
      </c>
      <c r="F180" t="s">
        <v>20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21</v>
      </c>
      <c r="M180" t="s">
        <v>18</v>
      </c>
    </row>
    <row r="181" spans="1:13" x14ac:dyDescent="0.25">
      <c r="A181" t="s">
        <v>255</v>
      </c>
      <c r="B181" t="s">
        <v>14</v>
      </c>
      <c r="C181" t="s">
        <v>20</v>
      </c>
      <c r="D181">
        <v>1</v>
      </c>
      <c r="E181" t="s">
        <v>16</v>
      </c>
      <c r="F181" t="s">
        <v>15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30</v>
      </c>
      <c r="M181" t="s">
        <v>18</v>
      </c>
    </row>
    <row r="182" spans="1:13" x14ac:dyDescent="0.25">
      <c r="A182" t="s">
        <v>258</v>
      </c>
      <c r="B182" t="s">
        <v>42</v>
      </c>
      <c r="C182" t="s">
        <v>15</v>
      </c>
      <c r="D182">
        <v>0</v>
      </c>
      <c r="E182" t="s">
        <v>16</v>
      </c>
      <c r="F182" t="s">
        <v>15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30</v>
      </c>
      <c r="M182" t="s">
        <v>18</v>
      </c>
    </row>
    <row r="183" spans="1:13" x14ac:dyDescent="0.25">
      <c r="A183" t="s">
        <v>259</v>
      </c>
      <c r="B183" t="s">
        <v>14</v>
      </c>
      <c r="C183" t="s">
        <v>20</v>
      </c>
      <c r="D183">
        <v>1</v>
      </c>
      <c r="E183" t="s">
        <v>16</v>
      </c>
      <c r="F183" t="s">
        <v>15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30</v>
      </c>
      <c r="M183" t="s">
        <v>18</v>
      </c>
    </row>
    <row r="184" spans="1:13" x14ac:dyDescent="0.25">
      <c r="A184" t="s">
        <v>260</v>
      </c>
      <c r="B184" t="s">
        <v>14</v>
      </c>
      <c r="C184" t="s">
        <v>20</v>
      </c>
      <c r="D184">
        <v>1</v>
      </c>
      <c r="E184" t="s">
        <v>16</v>
      </c>
      <c r="F184" t="s">
        <v>15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21</v>
      </c>
      <c r="M184" t="s">
        <v>18</v>
      </c>
    </row>
    <row r="185" spans="1:13" x14ac:dyDescent="0.25">
      <c r="A185" t="s">
        <v>263</v>
      </c>
      <c r="B185" t="s">
        <v>42</v>
      </c>
      <c r="C185" t="s">
        <v>15</v>
      </c>
      <c r="D185">
        <v>1</v>
      </c>
      <c r="E185" t="s">
        <v>16</v>
      </c>
      <c r="F185" t="s">
        <v>15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21</v>
      </c>
      <c r="M185" t="s">
        <v>18</v>
      </c>
    </row>
    <row r="186" spans="1:13" x14ac:dyDescent="0.25">
      <c r="A186" t="s">
        <v>264</v>
      </c>
      <c r="B186" t="s">
        <v>14</v>
      </c>
      <c r="C186" t="s">
        <v>20</v>
      </c>
      <c r="D186">
        <v>1</v>
      </c>
      <c r="E186" t="s">
        <v>16</v>
      </c>
      <c r="F186" t="s">
        <v>15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30</v>
      </c>
      <c r="M186" t="s">
        <v>18</v>
      </c>
    </row>
    <row r="187" spans="1:13" x14ac:dyDescent="0.25">
      <c r="A187" t="s">
        <v>265</v>
      </c>
      <c r="B187" t="s">
        <v>14</v>
      </c>
      <c r="C187" t="s">
        <v>20</v>
      </c>
      <c r="D187">
        <v>2</v>
      </c>
      <c r="E187" t="s">
        <v>16</v>
      </c>
      <c r="F187" t="s">
        <v>15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21</v>
      </c>
      <c r="M187" t="s">
        <v>18</v>
      </c>
    </row>
    <row r="188" spans="1:13" x14ac:dyDescent="0.25">
      <c r="A188" t="s">
        <v>266</v>
      </c>
      <c r="B188" t="s">
        <v>14</v>
      </c>
      <c r="C188" t="s">
        <v>20</v>
      </c>
      <c r="D188">
        <v>1</v>
      </c>
      <c r="E188" t="s">
        <v>25</v>
      </c>
      <c r="F188" t="s">
        <v>15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17</v>
      </c>
      <c r="M188" t="s">
        <v>22</v>
      </c>
    </row>
    <row r="189" spans="1:13" x14ac:dyDescent="0.25">
      <c r="A189" t="s">
        <v>267</v>
      </c>
      <c r="B189" t="s">
        <v>14</v>
      </c>
      <c r="C189" t="s">
        <v>15</v>
      </c>
      <c r="D189">
        <v>0</v>
      </c>
      <c r="E189" t="s">
        <v>16</v>
      </c>
      <c r="F189" t="s">
        <v>15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17</v>
      </c>
      <c r="M189" t="s">
        <v>18</v>
      </c>
    </row>
    <row r="190" spans="1:13" x14ac:dyDescent="0.25">
      <c r="A190" t="s">
        <v>268</v>
      </c>
      <c r="B190" t="s">
        <v>14</v>
      </c>
      <c r="C190" t="s">
        <v>20</v>
      </c>
      <c r="D190">
        <v>2</v>
      </c>
      <c r="E190" t="s">
        <v>16</v>
      </c>
      <c r="F190" t="s">
        <v>20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269</v>
      </c>
      <c r="B191" t="s">
        <v>14</v>
      </c>
      <c r="C191" t="s">
        <v>20</v>
      </c>
      <c r="D191">
        <v>0</v>
      </c>
      <c r="E191" t="s">
        <v>25</v>
      </c>
      <c r="F191" t="s">
        <v>15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30</v>
      </c>
      <c r="M191" t="s">
        <v>18</v>
      </c>
    </row>
    <row r="192" spans="1:13" x14ac:dyDescent="0.25">
      <c r="A192" t="s">
        <v>270</v>
      </c>
      <c r="B192" t="s">
        <v>14</v>
      </c>
      <c r="C192" t="s">
        <v>15</v>
      </c>
      <c r="D192">
        <v>0</v>
      </c>
      <c r="E192" t="s">
        <v>16</v>
      </c>
      <c r="F192" t="s">
        <v>20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17</v>
      </c>
      <c r="M192" t="s">
        <v>22</v>
      </c>
    </row>
    <row r="193" spans="1:13" x14ac:dyDescent="0.25">
      <c r="A193" t="s">
        <v>271</v>
      </c>
      <c r="B193" t="s">
        <v>14</v>
      </c>
      <c r="C193" t="s">
        <v>20</v>
      </c>
      <c r="D193">
        <v>2</v>
      </c>
      <c r="E193" t="s">
        <v>16</v>
      </c>
      <c r="F193" t="s">
        <v>15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17</v>
      </c>
      <c r="M193" t="s">
        <v>18</v>
      </c>
    </row>
    <row r="194" spans="1:13" x14ac:dyDescent="0.25">
      <c r="A194" t="s">
        <v>272</v>
      </c>
      <c r="B194" t="s">
        <v>14</v>
      </c>
      <c r="C194" t="s">
        <v>20</v>
      </c>
      <c r="D194">
        <v>1</v>
      </c>
      <c r="E194" t="s">
        <v>25</v>
      </c>
      <c r="F194" t="s">
        <v>15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17</v>
      </c>
      <c r="M194" t="s">
        <v>18</v>
      </c>
    </row>
    <row r="195" spans="1:13" x14ac:dyDescent="0.25">
      <c r="A195" t="s">
        <v>273</v>
      </c>
      <c r="B195" t="s">
        <v>14</v>
      </c>
      <c r="C195" t="s">
        <v>20</v>
      </c>
      <c r="D195">
        <v>1</v>
      </c>
      <c r="E195" t="s">
        <v>16</v>
      </c>
      <c r="F195" t="s">
        <v>15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30</v>
      </c>
      <c r="M195" t="s">
        <v>18</v>
      </c>
    </row>
    <row r="196" spans="1:13" x14ac:dyDescent="0.25">
      <c r="A196" t="s">
        <v>274</v>
      </c>
      <c r="B196" t="s">
        <v>14</v>
      </c>
      <c r="C196" t="s">
        <v>20</v>
      </c>
      <c r="D196">
        <v>0</v>
      </c>
      <c r="E196" t="s">
        <v>16</v>
      </c>
      <c r="F196" t="s">
        <v>15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17</v>
      </c>
      <c r="M196" t="s">
        <v>18</v>
      </c>
    </row>
    <row r="197" spans="1:13" x14ac:dyDescent="0.25">
      <c r="A197" t="s">
        <v>275</v>
      </c>
      <c r="B197" t="s">
        <v>14</v>
      </c>
      <c r="C197" t="s">
        <v>20</v>
      </c>
      <c r="D197">
        <v>0</v>
      </c>
      <c r="E197" t="s">
        <v>25</v>
      </c>
      <c r="F197" t="s">
        <v>15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30</v>
      </c>
      <c r="M197" t="s">
        <v>22</v>
      </c>
    </row>
    <row r="198" spans="1:13" x14ac:dyDescent="0.25">
      <c r="A198" t="s">
        <v>276</v>
      </c>
      <c r="B198" t="s">
        <v>42</v>
      </c>
      <c r="C198" t="s">
        <v>15</v>
      </c>
      <c r="D198">
        <v>2</v>
      </c>
      <c r="E198" t="s">
        <v>16</v>
      </c>
      <c r="F198" t="s">
        <v>15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17</v>
      </c>
      <c r="M198" t="s">
        <v>22</v>
      </c>
    </row>
    <row r="199" spans="1:13" x14ac:dyDescent="0.25">
      <c r="A199" t="s">
        <v>277</v>
      </c>
      <c r="B199" t="s">
        <v>14</v>
      </c>
      <c r="C199" t="s">
        <v>15</v>
      </c>
      <c r="D199">
        <v>0</v>
      </c>
      <c r="E199" t="s">
        <v>25</v>
      </c>
      <c r="F199" t="s">
        <v>20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21</v>
      </c>
      <c r="M199" t="s">
        <v>18</v>
      </c>
    </row>
    <row r="200" spans="1:13" x14ac:dyDescent="0.25">
      <c r="A200" t="s">
        <v>278</v>
      </c>
      <c r="B200" t="s">
        <v>14</v>
      </c>
      <c r="C200" t="s">
        <v>20</v>
      </c>
      <c r="D200">
        <v>1</v>
      </c>
      <c r="E200" t="s">
        <v>25</v>
      </c>
      <c r="F200" t="s">
        <v>15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30</v>
      </c>
      <c r="M200" t="s">
        <v>18</v>
      </c>
    </row>
    <row r="201" spans="1:13" x14ac:dyDescent="0.25">
      <c r="A201" t="s">
        <v>279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17</v>
      </c>
      <c r="M201" t="s">
        <v>22</v>
      </c>
    </row>
    <row r="202" spans="1:13" x14ac:dyDescent="0.25">
      <c r="A202" t="s">
        <v>280</v>
      </c>
      <c r="B202" t="s">
        <v>42</v>
      </c>
      <c r="C202" t="s">
        <v>15</v>
      </c>
      <c r="D202">
        <v>3</v>
      </c>
      <c r="E202" t="s">
        <v>16</v>
      </c>
      <c r="F202" t="s">
        <v>15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21</v>
      </c>
      <c r="M202" t="s">
        <v>18</v>
      </c>
    </row>
    <row r="203" spans="1:13" x14ac:dyDescent="0.25">
      <c r="A203" t="s">
        <v>281</v>
      </c>
      <c r="B203" t="s">
        <v>14</v>
      </c>
      <c r="C203" t="s">
        <v>15</v>
      </c>
      <c r="D203">
        <v>0</v>
      </c>
      <c r="E203" t="s">
        <v>25</v>
      </c>
      <c r="F203" t="s">
        <v>15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21</v>
      </c>
      <c r="M203" t="s">
        <v>22</v>
      </c>
    </row>
    <row r="204" spans="1:13" x14ac:dyDescent="0.25">
      <c r="A204" t="s">
        <v>282</v>
      </c>
      <c r="B204" t="s">
        <v>14</v>
      </c>
      <c r="C204" t="s">
        <v>20</v>
      </c>
      <c r="D204">
        <v>3</v>
      </c>
      <c r="E204" t="s">
        <v>16</v>
      </c>
      <c r="F204" t="s">
        <v>15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17</v>
      </c>
      <c r="M204" t="s">
        <v>22</v>
      </c>
    </row>
    <row r="205" spans="1:13" x14ac:dyDescent="0.25">
      <c r="A205" t="s">
        <v>283</v>
      </c>
      <c r="B205" t="s">
        <v>14</v>
      </c>
      <c r="C205" t="s">
        <v>20</v>
      </c>
      <c r="D205">
        <v>0</v>
      </c>
      <c r="E205" t="s">
        <v>16</v>
      </c>
      <c r="F205" t="s">
        <v>15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21</v>
      </c>
      <c r="M205" t="s">
        <v>22</v>
      </c>
    </row>
    <row r="206" spans="1:13" x14ac:dyDescent="0.25">
      <c r="A206" t="s">
        <v>286</v>
      </c>
      <c r="B206" t="s">
        <v>14</v>
      </c>
      <c r="C206" t="s">
        <v>15</v>
      </c>
      <c r="D206">
        <v>0</v>
      </c>
      <c r="E206" t="s">
        <v>16</v>
      </c>
      <c r="F206" t="s">
        <v>15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30</v>
      </c>
      <c r="M206" t="s">
        <v>18</v>
      </c>
    </row>
    <row r="207" spans="1:13" x14ac:dyDescent="0.25">
      <c r="A207" t="s">
        <v>287</v>
      </c>
      <c r="B207" t="s">
        <v>42</v>
      </c>
      <c r="C207" t="s">
        <v>15</v>
      </c>
      <c r="D207">
        <v>1</v>
      </c>
      <c r="E207" t="s">
        <v>16</v>
      </c>
      <c r="F207" t="s">
        <v>15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30</v>
      </c>
      <c r="M207" t="s">
        <v>22</v>
      </c>
    </row>
    <row r="208" spans="1:13" x14ac:dyDescent="0.25">
      <c r="A208" t="s">
        <v>288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21</v>
      </c>
      <c r="M208" t="s">
        <v>18</v>
      </c>
    </row>
    <row r="209" spans="1:13" x14ac:dyDescent="0.25">
      <c r="A209" t="s">
        <v>289</v>
      </c>
      <c r="B209" t="s">
        <v>14</v>
      </c>
      <c r="C209" t="s">
        <v>15</v>
      </c>
      <c r="D209">
        <v>0</v>
      </c>
      <c r="E209" t="s">
        <v>16</v>
      </c>
      <c r="F209" t="s">
        <v>20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30</v>
      </c>
      <c r="M209" t="s">
        <v>18</v>
      </c>
    </row>
    <row r="210" spans="1:13" x14ac:dyDescent="0.25">
      <c r="A210" t="s">
        <v>290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21</v>
      </c>
      <c r="M210" t="s">
        <v>18</v>
      </c>
    </row>
    <row r="211" spans="1:13" x14ac:dyDescent="0.25">
      <c r="A211" t="s">
        <v>291</v>
      </c>
      <c r="B211" t="s">
        <v>14</v>
      </c>
      <c r="C211" t="s">
        <v>20</v>
      </c>
      <c r="D211">
        <v>2</v>
      </c>
      <c r="E211" t="s">
        <v>16</v>
      </c>
      <c r="F211" t="s">
        <v>15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30</v>
      </c>
      <c r="M211" t="s">
        <v>18</v>
      </c>
    </row>
    <row r="212" spans="1:13" x14ac:dyDescent="0.25">
      <c r="A212" t="s">
        <v>292</v>
      </c>
      <c r="B212" t="s">
        <v>14</v>
      </c>
      <c r="C212" t="s">
        <v>20</v>
      </c>
      <c r="D212">
        <v>3</v>
      </c>
      <c r="E212" t="s">
        <v>16</v>
      </c>
      <c r="F212" t="s">
        <v>15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17</v>
      </c>
      <c r="M212" t="s">
        <v>18</v>
      </c>
    </row>
    <row r="213" spans="1:13" x14ac:dyDescent="0.25">
      <c r="A213" t="s">
        <v>294</v>
      </c>
      <c r="B213" t="s">
        <v>42</v>
      </c>
      <c r="C213" t="s">
        <v>15</v>
      </c>
      <c r="D213">
        <v>1</v>
      </c>
      <c r="E213" t="s">
        <v>16</v>
      </c>
      <c r="F213" t="s">
        <v>15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17</v>
      </c>
      <c r="M213" t="s">
        <v>18</v>
      </c>
    </row>
    <row r="214" spans="1:13" x14ac:dyDescent="0.25">
      <c r="A214" t="s">
        <v>295</v>
      </c>
      <c r="B214" t="s">
        <v>42</v>
      </c>
      <c r="C214" t="s">
        <v>15</v>
      </c>
      <c r="D214">
        <v>0</v>
      </c>
      <c r="E214" t="s">
        <v>16</v>
      </c>
      <c r="F214" t="s">
        <v>15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296</v>
      </c>
      <c r="B215" t="s">
        <v>14</v>
      </c>
      <c r="C215" t="s">
        <v>20</v>
      </c>
      <c r="D215">
        <v>0</v>
      </c>
      <c r="E215" t="s">
        <v>16</v>
      </c>
      <c r="F215" t="s">
        <v>15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17</v>
      </c>
      <c r="M215" t="s">
        <v>18</v>
      </c>
    </row>
    <row r="216" spans="1:13" x14ac:dyDescent="0.25">
      <c r="A216" t="s">
        <v>297</v>
      </c>
      <c r="B216" t="s">
        <v>14</v>
      </c>
      <c r="C216" t="s">
        <v>15</v>
      </c>
      <c r="D216">
        <v>0</v>
      </c>
      <c r="E216" t="s">
        <v>16</v>
      </c>
      <c r="F216" t="s">
        <v>15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21</v>
      </c>
      <c r="M216" t="s">
        <v>18</v>
      </c>
    </row>
    <row r="217" spans="1:13" x14ac:dyDescent="0.25">
      <c r="A217" t="s">
        <v>298</v>
      </c>
      <c r="B217" t="s">
        <v>14</v>
      </c>
      <c r="C217" t="s">
        <v>20</v>
      </c>
      <c r="D217">
        <v>0</v>
      </c>
      <c r="E217" t="s">
        <v>16</v>
      </c>
      <c r="F217" t="s">
        <v>15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30</v>
      </c>
      <c r="M217" t="s">
        <v>18</v>
      </c>
    </row>
    <row r="218" spans="1:13" x14ac:dyDescent="0.25">
      <c r="A218" t="s">
        <v>299</v>
      </c>
      <c r="B218" t="s">
        <v>14</v>
      </c>
      <c r="C218" t="s">
        <v>20</v>
      </c>
      <c r="D218">
        <v>2</v>
      </c>
      <c r="E218" t="s">
        <v>16</v>
      </c>
      <c r="F218" t="s">
        <v>15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30</v>
      </c>
      <c r="M218" t="s">
        <v>18</v>
      </c>
    </row>
    <row r="219" spans="1:13" x14ac:dyDescent="0.25">
      <c r="A219" t="s">
        <v>300</v>
      </c>
      <c r="B219" t="s">
        <v>14</v>
      </c>
      <c r="C219" t="s">
        <v>20</v>
      </c>
      <c r="D219">
        <v>1</v>
      </c>
      <c r="E219" t="s">
        <v>16</v>
      </c>
      <c r="F219" t="s">
        <v>15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25">
      <c r="A220" t="s">
        <v>301</v>
      </c>
      <c r="B220" t="s">
        <v>14</v>
      </c>
      <c r="C220" t="s">
        <v>20</v>
      </c>
      <c r="D220">
        <v>0</v>
      </c>
      <c r="E220" t="s">
        <v>16</v>
      </c>
      <c r="F220" t="s">
        <v>15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30</v>
      </c>
      <c r="M220" t="s">
        <v>18</v>
      </c>
    </row>
    <row r="221" spans="1:13" x14ac:dyDescent="0.25">
      <c r="A221" t="s">
        <v>302</v>
      </c>
      <c r="B221" t="s">
        <v>14</v>
      </c>
      <c r="C221" t="s">
        <v>20</v>
      </c>
      <c r="D221">
        <v>0</v>
      </c>
      <c r="E221" t="s">
        <v>16</v>
      </c>
      <c r="F221" t="s">
        <v>15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17</v>
      </c>
      <c r="M221" t="s">
        <v>18</v>
      </c>
    </row>
    <row r="222" spans="1:13" x14ac:dyDescent="0.25">
      <c r="A222" t="s">
        <v>303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30</v>
      </c>
      <c r="M222" t="s">
        <v>18</v>
      </c>
    </row>
    <row r="223" spans="1:13" x14ac:dyDescent="0.25">
      <c r="A223" t="s">
        <v>305</v>
      </c>
      <c r="B223" t="s">
        <v>14</v>
      </c>
      <c r="C223" t="s">
        <v>15</v>
      </c>
      <c r="D223">
        <v>1</v>
      </c>
      <c r="E223" t="s">
        <v>25</v>
      </c>
      <c r="F223" t="s">
        <v>20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17</v>
      </c>
      <c r="M223" t="s">
        <v>22</v>
      </c>
    </row>
    <row r="224" spans="1:13" x14ac:dyDescent="0.25">
      <c r="A224" t="s">
        <v>306</v>
      </c>
      <c r="B224" t="s">
        <v>14</v>
      </c>
      <c r="C224" t="s">
        <v>20</v>
      </c>
      <c r="D224">
        <v>0</v>
      </c>
      <c r="E224" t="s">
        <v>16</v>
      </c>
      <c r="F224" t="s">
        <v>15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25">
      <c r="A225" t="s">
        <v>307</v>
      </c>
      <c r="B225" t="s">
        <v>14</v>
      </c>
      <c r="C225" t="s">
        <v>20</v>
      </c>
      <c r="D225">
        <v>2</v>
      </c>
      <c r="E225" t="s">
        <v>16</v>
      </c>
      <c r="F225" t="s">
        <v>15</v>
      </c>
      <c r="G225">
        <v>2301</v>
      </c>
      <c r="H225">
        <v>986</v>
      </c>
      <c r="I225">
        <v>78</v>
      </c>
      <c r="J225">
        <v>180</v>
      </c>
      <c r="K225">
        <v>1</v>
      </c>
      <c r="L225" t="s">
        <v>17</v>
      </c>
      <c r="M225" t="s">
        <v>18</v>
      </c>
    </row>
    <row r="226" spans="1:13" x14ac:dyDescent="0.25">
      <c r="A226" t="s">
        <v>308</v>
      </c>
      <c r="B226" t="s">
        <v>42</v>
      </c>
      <c r="C226" t="s">
        <v>15</v>
      </c>
      <c r="D226">
        <v>0</v>
      </c>
      <c r="E226" t="s">
        <v>16</v>
      </c>
      <c r="F226" t="s">
        <v>15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17</v>
      </c>
      <c r="M226" t="s">
        <v>18</v>
      </c>
    </row>
    <row r="227" spans="1:13" x14ac:dyDescent="0.25">
      <c r="A227" t="s">
        <v>310</v>
      </c>
      <c r="B227" t="s">
        <v>14</v>
      </c>
      <c r="C227" t="s">
        <v>15</v>
      </c>
      <c r="D227">
        <v>0</v>
      </c>
      <c r="E227" t="s">
        <v>16</v>
      </c>
      <c r="F227" t="s">
        <v>15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21</v>
      </c>
      <c r="M227" t="s">
        <v>18</v>
      </c>
    </row>
    <row r="228" spans="1:13" x14ac:dyDescent="0.25">
      <c r="A228" t="s">
        <v>311</v>
      </c>
      <c r="B228" t="s">
        <v>42</v>
      </c>
      <c r="C228" t="s">
        <v>15</v>
      </c>
      <c r="D228">
        <v>0</v>
      </c>
      <c r="E228" t="s">
        <v>16</v>
      </c>
      <c r="F228" t="s">
        <v>20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30</v>
      </c>
      <c r="M228" t="s">
        <v>22</v>
      </c>
    </row>
    <row r="229" spans="1:13" x14ac:dyDescent="0.25">
      <c r="A229" t="s">
        <v>312</v>
      </c>
      <c r="B229" t="s">
        <v>14</v>
      </c>
      <c r="C229" t="s">
        <v>20</v>
      </c>
      <c r="D229">
        <v>0</v>
      </c>
      <c r="E229" t="s">
        <v>16</v>
      </c>
      <c r="F229" t="s">
        <v>15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21</v>
      </c>
      <c r="M229" t="s">
        <v>18</v>
      </c>
    </row>
    <row r="230" spans="1:13" x14ac:dyDescent="0.25">
      <c r="A230" t="s">
        <v>313</v>
      </c>
      <c r="B230" t="s">
        <v>42</v>
      </c>
      <c r="C230" t="s">
        <v>15</v>
      </c>
      <c r="D230">
        <v>0</v>
      </c>
      <c r="E230" t="s">
        <v>16</v>
      </c>
      <c r="F230" t="s">
        <v>15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30</v>
      </c>
      <c r="M230" t="s">
        <v>18</v>
      </c>
    </row>
    <row r="231" spans="1:13" x14ac:dyDescent="0.25">
      <c r="A231" t="s">
        <v>314</v>
      </c>
      <c r="B231" t="s">
        <v>14</v>
      </c>
      <c r="C231" t="s">
        <v>15</v>
      </c>
      <c r="D231">
        <v>0</v>
      </c>
      <c r="E231" t="s">
        <v>16</v>
      </c>
      <c r="F231" t="s">
        <v>15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315</v>
      </c>
      <c r="B232" t="s">
        <v>14</v>
      </c>
      <c r="C232" t="s">
        <v>20</v>
      </c>
      <c r="D232">
        <v>0</v>
      </c>
      <c r="E232" t="s">
        <v>16</v>
      </c>
      <c r="F232" t="s">
        <v>15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21</v>
      </c>
      <c r="M232" t="s">
        <v>18</v>
      </c>
    </row>
    <row r="233" spans="1:13" x14ac:dyDescent="0.25">
      <c r="A233" t="s">
        <v>316</v>
      </c>
      <c r="B233" t="s">
        <v>14</v>
      </c>
      <c r="C233" t="s">
        <v>20</v>
      </c>
      <c r="D233">
        <v>2</v>
      </c>
      <c r="E233" t="s">
        <v>16</v>
      </c>
      <c r="F233" t="s">
        <v>15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30</v>
      </c>
      <c r="M233" t="s">
        <v>22</v>
      </c>
    </row>
    <row r="234" spans="1:13" x14ac:dyDescent="0.25">
      <c r="A234" t="s">
        <v>317</v>
      </c>
      <c r="B234" t="s">
        <v>14</v>
      </c>
      <c r="C234" t="s">
        <v>20</v>
      </c>
      <c r="D234">
        <v>2</v>
      </c>
      <c r="E234" t="s">
        <v>16</v>
      </c>
      <c r="F234" t="s">
        <v>15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17</v>
      </c>
      <c r="M234" t="s">
        <v>18</v>
      </c>
    </row>
    <row r="235" spans="1:13" x14ac:dyDescent="0.25">
      <c r="A235" t="s">
        <v>319</v>
      </c>
      <c r="B235" t="s">
        <v>14</v>
      </c>
      <c r="C235" t="s">
        <v>20</v>
      </c>
      <c r="D235">
        <v>0</v>
      </c>
      <c r="E235" t="s">
        <v>16</v>
      </c>
      <c r="F235" t="s">
        <v>15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25">
      <c r="A236" t="s">
        <v>321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30</v>
      </c>
      <c r="M236" t="s">
        <v>18</v>
      </c>
    </row>
    <row r="237" spans="1:13" x14ac:dyDescent="0.25">
      <c r="A237" t="s">
        <v>322</v>
      </c>
      <c r="B237" t="s">
        <v>42</v>
      </c>
      <c r="C237" t="s">
        <v>20</v>
      </c>
      <c r="D237">
        <v>1</v>
      </c>
      <c r="E237" t="s">
        <v>16</v>
      </c>
      <c r="F237" t="s">
        <v>15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17</v>
      </c>
      <c r="M237" t="s">
        <v>18</v>
      </c>
    </row>
    <row r="238" spans="1:13" x14ac:dyDescent="0.25">
      <c r="A238" t="s">
        <v>323</v>
      </c>
      <c r="B238" t="s">
        <v>42</v>
      </c>
      <c r="C238" t="s">
        <v>15</v>
      </c>
      <c r="D238">
        <v>0</v>
      </c>
      <c r="E238" t="s">
        <v>16</v>
      </c>
      <c r="F238" t="s">
        <v>15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21</v>
      </c>
      <c r="M238" t="s">
        <v>22</v>
      </c>
    </row>
    <row r="239" spans="1:13" x14ac:dyDescent="0.25">
      <c r="A239" t="s">
        <v>324</v>
      </c>
      <c r="B239" t="s">
        <v>14</v>
      </c>
      <c r="C239" t="s">
        <v>20</v>
      </c>
      <c r="D239">
        <v>1</v>
      </c>
      <c r="E239" t="s">
        <v>16</v>
      </c>
      <c r="F239" t="s">
        <v>15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17</v>
      </c>
      <c r="M239" t="s">
        <v>22</v>
      </c>
    </row>
    <row r="240" spans="1:13" x14ac:dyDescent="0.25">
      <c r="A240" t="s">
        <v>325</v>
      </c>
      <c r="B240" t="s">
        <v>14</v>
      </c>
      <c r="C240" t="s">
        <v>20</v>
      </c>
      <c r="D240">
        <v>0</v>
      </c>
      <c r="E240" t="s">
        <v>25</v>
      </c>
      <c r="F240" t="s">
        <v>15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17</v>
      </c>
      <c r="M240" t="s">
        <v>22</v>
      </c>
    </row>
    <row r="241" spans="1:13" x14ac:dyDescent="0.25">
      <c r="A241" t="s">
        <v>327</v>
      </c>
      <c r="B241" t="s">
        <v>42</v>
      </c>
      <c r="C241" t="s">
        <v>15</v>
      </c>
      <c r="D241">
        <v>0</v>
      </c>
      <c r="E241" t="s">
        <v>16</v>
      </c>
      <c r="F241" t="s">
        <v>15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21</v>
      </c>
      <c r="M241" t="s">
        <v>18</v>
      </c>
    </row>
    <row r="242" spans="1:13" x14ac:dyDescent="0.25">
      <c r="A242" t="s">
        <v>328</v>
      </c>
      <c r="B242" t="s">
        <v>14</v>
      </c>
      <c r="C242" t="s">
        <v>20</v>
      </c>
      <c r="D242">
        <v>1</v>
      </c>
      <c r="E242" t="s">
        <v>16</v>
      </c>
      <c r="F242" t="s">
        <v>15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17</v>
      </c>
      <c r="M242" t="s">
        <v>18</v>
      </c>
    </row>
    <row r="243" spans="1:13" x14ac:dyDescent="0.25">
      <c r="A243" t="s">
        <v>329</v>
      </c>
      <c r="B243" t="s">
        <v>14</v>
      </c>
      <c r="C243" t="s">
        <v>15</v>
      </c>
      <c r="D243">
        <v>0</v>
      </c>
      <c r="E243" t="s">
        <v>16</v>
      </c>
      <c r="F243" t="s">
        <v>15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21</v>
      </c>
      <c r="M243" t="s">
        <v>18</v>
      </c>
    </row>
    <row r="244" spans="1:13" x14ac:dyDescent="0.25">
      <c r="A244" t="s">
        <v>331</v>
      </c>
      <c r="B244" t="s">
        <v>42</v>
      </c>
      <c r="C244" t="s">
        <v>15</v>
      </c>
      <c r="D244">
        <v>0</v>
      </c>
      <c r="E244" t="s">
        <v>16</v>
      </c>
      <c r="F244" t="s">
        <v>15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21</v>
      </c>
      <c r="M244" t="s">
        <v>18</v>
      </c>
    </row>
    <row r="245" spans="1:13" x14ac:dyDescent="0.25">
      <c r="A245" t="s">
        <v>332</v>
      </c>
      <c r="B245" t="s">
        <v>42</v>
      </c>
      <c r="C245" t="s">
        <v>15</v>
      </c>
      <c r="D245">
        <v>0</v>
      </c>
      <c r="E245" t="s">
        <v>16</v>
      </c>
      <c r="F245" t="s">
        <v>15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17</v>
      </c>
      <c r="M245" t="s">
        <v>22</v>
      </c>
    </row>
    <row r="246" spans="1:13" x14ac:dyDescent="0.25">
      <c r="A246" t="s">
        <v>333</v>
      </c>
      <c r="B246" t="s">
        <v>14</v>
      </c>
      <c r="C246" t="s">
        <v>15</v>
      </c>
      <c r="D246">
        <v>0</v>
      </c>
      <c r="E246" t="s">
        <v>16</v>
      </c>
      <c r="F246" t="s">
        <v>15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21</v>
      </c>
      <c r="M246" t="s">
        <v>22</v>
      </c>
    </row>
    <row r="247" spans="1:13" x14ac:dyDescent="0.25">
      <c r="A247" t="s">
        <v>335</v>
      </c>
      <c r="B247" t="s">
        <v>42</v>
      </c>
      <c r="C247" t="s">
        <v>15</v>
      </c>
      <c r="D247">
        <v>0</v>
      </c>
      <c r="E247" t="s">
        <v>16</v>
      </c>
      <c r="F247" t="s">
        <v>15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30</v>
      </c>
      <c r="M247" t="s">
        <v>18</v>
      </c>
    </row>
    <row r="248" spans="1:13" x14ac:dyDescent="0.25">
      <c r="A248" t="s">
        <v>336</v>
      </c>
      <c r="B248" t="s">
        <v>14</v>
      </c>
      <c r="C248" t="s">
        <v>15</v>
      </c>
      <c r="D248">
        <v>0</v>
      </c>
      <c r="E248" t="s">
        <v>25</v>
      </c>
      <c r="F248" t="s">
        <v>15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30</v>
      </c>
      <c r="M248" t="s">
        <v>18</v>
      </c>
    </row>
    <row r="249" spans="1:13" x14ac:dyDescent="0.25">
      <c r="A249" t="s">
        <v>337</v>
      </c>
      <c r="B249" t="s">
        <v>42</v>
      </c>
      <c r="C249" t="s">
        <v>15</v>
      </c>
      <c r="D249">
        <v>0</v>
      </c>
      <c r="E249" t="s">
        <v>16</v>
      </c>
      <c r="F249" t="s">
        <v>15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21</v>
      </c>
      <c r="M249" t="s">
        <v>18</v>
      </c>
    </row>
    <row r="250" spans="1:13" x14ac:dyDescent="0.25">
      <c r="A250" t="s">
        <v>340</v>
      </c>
      <c r="B250" t="s">
        <v>14</v>
      </c>
      <c r="C250" t="s">
        <v>20</v>
      </c>
      <c r="D250">
        <v>1</v>
      </c>
      <c r="E250" t="s">
        <v>25</v>
      </c>
      <c r="F250" t="s">
        <v>15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17</v>
      </c>
      <c r="M250" t="s">
        <v>18</v>
      </c>
    </row>
    <row r="251" spans="1:13" x14ac:dyDescent="0.25">
      <c r="A251" t="s">
        <v>341</v>
      </c>
      <c r="B251" t="s">
        <v>14</v>
      </c>
      <c r="C251" t="s">
        <v>20</v>
      </c>
      <c r="D251">
        <v>2</v>
      </c>
      <c r="E251" t="s">
        <v>16</v>
      </c>
      <c r="F251" t="s">
        <v>15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30</v>
      </c>
      <c r="M251" t="s">
        <v>18</v>
      </c>
    </row>
    <row r="252" spans="1:13" x14ac:dyDescent="0.25">
      <c r="A252" t="s">
        <v>344</v>
      </c>
      <c r="B252" t="s">
        <v>14</v>
      </c>
      <c r="C252" t="s">
        <v>20</v>
      </c>
      <c r="D252">
        <v>1</v>
      </c>
      <c r="E252" t="s">
        <v>16</v>
      </c>
      <c r="F252" t="s">
        <v>20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21</v>
      </c>
      <c r="M252" t="s">
        <v>22</v>
      </c>
    </row>
    <row r="253" spans="1:13" x14ac:dyDescent="0.25">
      <c r="A253" t="s">
        <v>345</v>
      </c>
      <c r="B253" t="s">
        <v>14</v>
      </c>
      <c r="C253" t="s">
        <v>20</v>
      </c>
      <c r="D253">
        <v>0</v>
      </c>
      <c r="E253" t="s">
        <v>16</v>
      </c>
      <c r="F253" t="s">
        <v>15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30</v>
      </c>
      <c r="M253" t="s">
        <v>18</v>
      </c>
    </row>
    <row r="254" spans="1:13" x14ac:dyDescent="0.25">
      <c r="A254" t="s">
        <v>346</v>
      </c>
      <c r="B254" t="s">
        <v>14</v>
      </c>
      <c r="C254" t="s">
        <v>20</v>
      </c>
      <c r="D254">
        <v>3</v>
      </c>
      <c r="E254" t="s">
        <v>16</v>
      </c>
      <c r="F254" t="s">
        <v>15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30</v>
      </c>
      <c r="M254" t="s">
        <v>18</v>
      </c>
    </row>
    <row r="255" spans="1:13" x14ac:dyDescent="0.25">
      <c r="A255" t="s">
        <v>349</v>
      </c>
      <c r="B255" t="s">
        <v>14</v>
      </c>
      <c r="C255" t="s">
        <v>20</v>
      </c>
      <c r="D255">
        <v>3</v>
      </c>
      <c r="E255" t="s">
        <v>16</v>
      </c>
      <c r="F255" t="s">
        <v>15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21</v>
      </c>
      <c r="M255" t="s">
        <v>18</v>
      </c>
    </row>
    <row r="256" spans="1:13" x14ac:dyDescent="0.25">
      <c r="A256" t="s">
        <v>350</v>
      </c>
      <c r="B256" t="s">
        <v>14</v>
      </c>
      <c r="C256" t="s">
        <v>20</v>
      </c>
      <c r="D256">
        <v>1</v>
      </c>
      <c r="E256" t="s">
        <v>16</v>
      </c>
      <c r="F256" t="s">
        <v>20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21</v>
      </c>
      <c r="M256" t="s">
        <v>22</v>
      </c>
    </row>
    <row r="257" spans="1:13" x14ac:dyDescent="0.25">
      <c r="A257" t="s">
        <v>351</v>
      </c>
      <c r="B257" t="s">
        <v>14</v>
      </c>
      <c r="C257" t="s">
        <v>15</v>
      </c>
      <c r="D257">
        <v>0</v>
      </c>
      <c r="E257" t="s">
        <v>16</v>
      </c>
      <c r="F257" t="s">
        <v>15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21</v>
      </c>
      <c r="M257" t="s">
        <v>18</v>
      </c>
    </row>
    <row r="258" spans="1:13" x14ac:dyDescent="0.25">
      <c r="A258" t="s">
        <v>352</v>
      </c>
      <c r="B258" t="s">
        <v>14</v>
      </c>
      <c r="C258" t="s">
        <v>20</v>
      </c>
      <c r="D258">
        <v>0</v>
      </c>
      <c r="E258" t="s">
        <v>16</v>
      </c>
      <c r="F258" t="s">
        <v>20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30</v>
      </c>
      <c r="M258" t="s">
        <v>18</v>
      </c>
    </row>
    <row r="259" spans="1:13" x14ac:dyDescent="0.25">
      <c r="A259" t="s">
        <v>353</v>
      </c>
      <c r="B259" t="s">
        <v>42</v>
      </c>
      <c r="C259" t="s">
        <v>20</v>
      </c>
      <c r="D259">
        <v>0</v>
      </c>
      <c r="E259" t="s">
        <v>16</v>
      </c>
      <c r="F259" t="s">
        <v>15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354</v>
      </c>
      <c r="B260" t="s">
        <v>42</v>
      </c>
      <c r="C260" t="s">
        <v>15</v>
      </c>
      <c r="D260">
        <v>0</v>
      </c>
      <c r="E260" t="s">
        <v>16</v>
      </c>
      <c r="F260" t="s">
        <v>15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17</v>
      </c>
      <c r="M260" t="s">
        <v>18</v>
      </c>
    </row>
    <row r="261" spans="1:13" x14ac:dyDescent="0.25">
      <c r="A261" t="s">
        <v>355</v>
      </c>
      <c r="B261" t="s">
        <v>14</v>
      </c>
      <c r="C261" t="s">
        <v>15</v>
      </c>
      <c r="D261">
        <v>1</v>
      </c>
      <c r="E261" t="s">
        <v>16</v>
      </c>
      <c r="F261" t="s">
        <v>15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17</v>
      </c>
      <c r="M261" t="s">
        <v>18</v>
      </c>
    </row>
    <row r="262" spans="1:13" x14ac:dyDescent="0.25">
      <c r="A262" t="s">
        <v>356</v>
      </c>
      <c r="B262" t="s">
        <v>14</v>
      </c>
      <c r="C262" t="s">
        <v>15</v>
      </c>
      <c r="D262">
        <v>0</v>
      </c>
      <c r="E262" t="s">
        <v>16</v>
      </c>
      <c r="F262" t="s">
        <v>15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30</v>
      </c>
      <c r="M262" t="s">
        <v>18</v>
      </c>
    </row>
    <row r="263" spans="1:13" x14ac:dyDescent="0.25">
      <c r="A263" t="s">
        <v>362</v>
      </c>
      <c r="B263" t="s">
        <v>14</v>
      </c>
      <c r="C263" t="s">
        <v>20</v>
      </c>
      <c r="D263">
        <v>2</v>
      </c>
      <c r="E263" t="s">
        <v>16</v>
      </c>
      <c r="F263" t="s">
        <v>20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21</v>
      </c>
      <c r="M263" t="s">
        <v>18</v>
      </c>
    </row>
    <row r="264" spans="1:13" x14ac:dyDescent="0.25">
      <c r="A264" t="s">
        <v>364</v>
      </c>
      <c r="B264" t="s">
        <v>42</v>
      </c>
      <c r="C264" t="s">
        <v>15</v>
      </c>
      <c r="D264">
        <v>0</v>
      </c>
      <c r="E264" t="s">
        <v>16</v>
      </c>
      <c r="F264" t="s">
        <v>15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30</v>
      </c>
      <c r="M264" t="s">
        <v>18</v>
      </c>
    </row>
    <row r="265" spans="1:13" x14ac:dyDescent="0.25">
      <c r="A265" t="s">
        <v>365</v>
      </c>
      <c r="B265" t="s">
        <v>14</v>
      </c>
      <c r="C265" t="s">
        <v>20</v>
      </c>
      <c r="D265">
        <v>3</v>
      </c>
      <c r="E265" t="s">
        <v>25</v>
      </c>
      <c r="F265" t="s">
        <v>15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21</v>
      </c>
      <c r="M265" t="s">
        <v>22</v>
      </c>
    </row>
    <row r="266" spans="1:13" x14ac:dyDescent="0.25">
      <c r="A266" t="s">
        <v>366</v>
      </c>
      <c r="B266" t="s">
        <v>42</v>
      </c>
      <c r="C266" t="s">
        <v>15</v>
      </c>
      <c r="D266">
        <v>0</v>
      </c>
      <c r="E266" t="s">
        <v>16</v>
      </c>
      <c r="F266" t="s">
        <v>15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21</v>
      </c>
      <c r="M266" t="s">
        <v>22</v>
      </c>
    </row>
    <row r="267" spans="1:13" x14ac:dyDescent="0.25">
      <c r="A267" t="s">
        <v>367</v>
      </c>
      <c r="B267" t="s">
        <v>14</v>
      </c>
      <c r="C267" t="s">
        <v>20</v>
      </c>
      <c r="D267">
        <v>1</v>
      </c>
      <c r="E267" t="s">
        <v>25</v>
      </c>
      <c r="F267" t="s">
        <v>15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17</v>
      </c>
      <c r="M267" t="s">
        <v>18</v>
      </c>
    </row>
    <row r="268" spans="1:13" x14ac:dyDescent="0.25">
      <c r="A268" t="s">
        <v>368</v>
      </c>
      <c r="B268" t="s">
        <v>14</v>
      </c>
      <c r="C268" t="s">
        <v>20</v>
      </c>
      <c r="D268">
        <v>3</v>
      </c>
      <c r="E268" t="s">
        <v>25</v>
      </c>
      <c r="F268" t="s">
        <v>15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30</v>
      </c>
      <c r="M268" t="s">
        <v>18</v>
      </c>
    </row>
    <row r="269" spans="1:13" x14ac:dyDescent="0.25">
      <c r="A269" t="s">
        <v>370</v>
      </c>
      <c r="B269" t="s">
        <v>14</v>
      </c>
      <c r="C269" t="s">
        <v>20</v>
      </c>
      <c r="D269">
        <v>0</v>
      </c>
      <c r="E269" t="s">
        <v>16</v>
      </c>
      <c r="F269" t="s">
        <v>15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30</v>
      </c>
      <c r="M269" t="s">
        <v>18</v>
      </c>
    </row>
    <row r="270" spans="1:13" x14ac:dyDescent="0.25">
      <c r="A270" t="s">
        <v>372</v>
      </c>
      <c r="B270" t="s">
        <v>14</v>
      </c>
      <c r="C270" t="s">
        <v>20</v>
      </c>
      <c r="D270">
        <v>2</v>
      </c>
      <c r="E270" t="s">
        <v>25</v>
      </c>
      <c r="F270" t="s">
        <v>15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17</v>
      </c>
      <c r="M270" t="s">
        <v>18</v>
      </c>
    </row>
    <row r="271" spans="1:13" x14ac:dyDescent="0.25">
      <c r="A271" t="s">
        <v>374</v>
      </c>
      <c r="B271" t="s">
        <v>14</v>
      </c>
      <c r="C271" t="s">
        <v>20</v>
      </c>
      <c r="D271">
        <v>0</v>
      </c>
      <c r="E271" t="s">
        <v>16</v>
      </c>
      <c r="F271" t="s">
        <v>15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21</v>
      </c>
      <c r="M271" t="s">
        <v>18</v>
      </c>
    </row>
    <row r="272" spans="1:13" x14ac:dyDescent="0.25">
      <c r="A272" t="s">
        <v>375</v>
      </c>
      <c r="B272" t="s">
        <v>14</v>
      </c>
      <c r="C272" t="s">
        <v>20</v>
      </c>
      <c r="D272">
        <v>0</v>
      </c>
      <c r="E272" t="s">
        <v>16</v>
      </c>
      <c r="F272" t="s">
        <v>15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30</v>
      </c>
      <c r="M272" t="s">
        <v>18</v>
      </c>
    </row>
    <row r="273" spans="1:13" x14ac:dyDescent="0.25">
      <c r="A273" t="s">
        <v>376</v>
      </c>
      <c r="B273" t="s">
        <v>14</v>
      </c>
      <c r="C273" t="s">
        <v>15</v>
      </c>
      <c r="D273">
        <v>0</v>
      </c>
      <c r="E273" t="s">
        <v>16</v>
      </c>
      <c r="F273" t="s">
        <v>15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21</v>
      </c>
      <c r="M273" t="s">
        <v>22</v>
      </c>
    </row>
    <row r="274" spans="1:13" x14ac:dyDescent="0.25">
      <c r="A274" t="s">
        <v>377</v>
      </c>
      <c r="B274" t="s">
        <v>14</v>
      </c>
      <c r="C274" t="s">
        <v>20</v>
      </c>
      <c r="D274">
        <v>3</v>
      </c>
      <c r="E274" t="s">
        <v>16</v>
      </c>
      <c r="F274" t="s">
        <v>15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378</v>
      </c>
      <c r="B275" t="s">
        <v>42</v>
      </c>
      <c r="C275" t="s">
        <v>20</v>
      </c>
      <c r="D275">
        <v>0</v>
      </c>
      <c r="E275" t="s">
        <v>16</v>
      </c>
      <c r="F275" t="s">
        <v>20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21</v>
      </c>
      <c r="M275" t="s">
        <v>22</v>
      </c>
    </row>
    <row r="276" spans="1:13" x14ac:dyDescent="0.25">
      <c r="A276" t="s">
        <v>379</v>
      </c>
      <c r="B276" t="s">
        <v>42</v>
      </c>
      <c r="C276" t="s">
        <v>20</v>
      </c>
      <c r="D276">
        <v>0</v>
      </c>
      <c r="E276" t="s">
        <v>16</v>
      </c>
      <c r="F276" t="s">
        <v>15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30</v>
      </c>
      <c r="M276" t="s">
        <v>18</v>
      </c>
    </row>
    <row r="277" spans="1:13" x14ac:dyDescent="0.25">
      <c r="A277" t="s">
        <v>381</v>
      </c>
      <c r="B277" t="s">
        <v>14</v>
      </c>
      <c r="C277" t="s">
        <v>20</v>
      </c>
      <c r="D277">
        <v>2</v>
      </c>
      <c r="E277" t="s">
        <v>16</v>
      </c>
      <c r="F277" t="s">
        <v>15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21</v>
      </c>
      <c r="M277" t="s">
        <v>18</v>
      </c>
    </row>
    <row r="278" spans="1:13" x14ac:dyDescent="0.25">
      <c r="A278" t="s">
        <v>382</v>
      </c>
      <c r="B278" t="s">
        <v>14</v>
      </c>
      <c r="C278" t="s">
        <v>20</v>
      </c>
      <c r="D278">
        <v>1</v>
      </c>
      <c r="E278" t="s">
        <v>16</v>
      </c>
      <c r="F278" t="s">
        <v>15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17</v>
      </c>
      <c r="M278" t="s">
        <v>22</v>
      </c>
    </row>
    <row r="279" spans="1:13" x14ac:dyDescent="0.25">
      <c r="A279" t="s">
        <v>383</v>
      </c>
      <c r="B279" t="s">
        <v>14</v>
      </c>
      <c r="C279" t="s">
        <v>20</v>
      </c>
      <c r="D279">
        <v>0</v>
      </c>
      <c r="E279" t="s">
        <v>25</v>
      </c>
      <c r="F279" t="s">
        <v>15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17</v>
      </c>
      <c r="M279" t="s">
        <v>22</v>
      </c>
    </row>
    <row r="280" spans="1:13" x14ac:dyDescent="0.25">
      <c r="A280" t="s">
        <v>384</v>
      </c>
      <c r="B280" t="s">
        <v>14</v>
      </c>
      <c r="C280" t="s">
        <v>20</v>
      </c>
      <c r="D280">
        <v>3</v>
      </c>
      <c r="E280" t="s">
        <v>16</v>
      </c>
      <c r="F280" t="s">
        <v>15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30</v>
      </c>
      <c r="M280" t="s">
        <v>18</v>
      </c>
    </row>
    <row r="281" spans="1:13" x14ac:dyDescent="0.25">
      <c r="A281" t="s">
        <v>385</v>
      </c>
      <c r="B281" t="s">
        <v>42</v>
      </c>
      <c r="C281" t="s">
        <v>15</v>
      </c>
      <c r="D281">
        <v>1</v>
      </c>
      <c r="E281" t="s">
        <v>16</v>
      </c>
      <c r="F281" t="s">
        <v>15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30</v>
      </c>
      <c r="M281" t="s">
        <v>22</v>
      </c>
    </row>
    <row r="282" spans="1:13" x14ac:dyDescent="0.25">
      <c r="A282" t="s">
        <v>386</v>
      </c>
      <c r="B282" t="s">
        <v>14</v>
      </c>
      <c r="C282" t="s">
        <v>20</v>
      </c>
      <c r="D282">
        <v>2</v>
      </c>
      <c r="E282" t="s">
        <v>16</v>
      </c>
      <c r="F282" t="s">
        <v>15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30</v>
      </c>
      <c r="M282" t="s">
        <v>18</v>
      </c>
    </row>
    <row r="283" spans="1:13" x14ac:dyDescent="0.25">
      <c r="A283" t="s">
        <v>387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17</v>
      </c>
      <c r="M283" t="s">
        <v>18</v>
      </c>
    </row>
    <row r="284" spans="1:13" x14ac:dyDescent="0.25">
      <c r="A284" t="s">
        <v>389</v>
      </c>
      <c r="B284" t="s">
        <v>14</v>
      </c>
      <c r="C284" t="s">
        <v>15</v>
      </c>
      <c r="D284">
        <v>0</v>
      </c>
      <c r="E284" t="s">
        <v>16</v>
      </c>
      <c r="F284" t="s">
        <v>20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21</v>
      </c>
      <c r="M284" t="s">
        <v>18</v>
      </c>
    </row>
    <row r="285" spans="1:13" x14ac:dyDescent="0.25">
      <c r="A285" t="s">
        <v>390</v>
      </c>
      <c r="B285" t="s">
        <v>14</v>
      </c>
      <c r="C285" t="s">
        <v>15</v>
      </c>
      <c r="D285">
        <v>0</v>
      </c>
      <c r="E285" t="s">
        <v>25</v>
      </c>
      <c r="F285" t="s">
        <v>15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21</v>
      </c>
      <c r="M285" t="s">
        <v>22</v>
      </c>
    </row>
    <row r="286" spans="1:13" x14ac:dyDescent="0.25">
      <c r="A286" t="s">
        <v>391</v>
      </c>
      <c r="B286" t="s">
        <v>14</v>
      </c>
      <c r="C286" t="s">
        <v>15</v>
      </c>
      <c r="D286">
        <v>0</v>
      </c>
      <c r="E286" t="s">
        <v>16</v>
      </c>
      <c r="F286" t="s">
        <v>15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30</v>
      </c>
      <c r="M286" t="s">
        <v>22</v>
      </c>
    </row>
    <row r="287" spans="1:13" x14ac:dyDescent="0.25">
      <c r="A287" t="s">
        <v>393</v>
      </c>
      <c r="B287" t="s">
        <v>14</v>
      </c>
      <c r="C287" t="s">
        <v>20</v>
      </c>
      <c r="D287">
        <v>1</v>
      </c>
      <c r="E287" t="s">
        <v>16</v>
      </c>
      <c r="F287" t="s">
        <v>15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30</v>
      </c>
      <c r="M287" t="s">
        <v>18</v>
      </c>
    </row>
    <row r="288" spans="1:13" x14ac:dyDescent="0.25">
      <c r="A288" t="s">
        <v>394</v>
      </c>
      <c r="B288" t="s">
        <v>14</v>
      </c>
      <c r="C288" t="s">
        <v>20</v>
      </c>
      <c r="D288">
        <v>0</v>
      </c>
      <c r="E288" t="s">
        <v>16</v>
      </c>
      <c r="F288" t="s">
        <v>15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21</v>
      </c>
      <c r="M288" t="s">
        <v>22</v>
      </c>
    </row>
    <row r="289" spans="1:13" x14ac:dyDescent="0.25">
      <c r="A289" t="s">
        <v>395</v>
      </c>
      <c r="B289" t="s">
        <v>42</v>
      </c>
      <c r="C289" t="s">
        <v>15</v>
      </c>
      <c r="D289">
        <v>0</v>
      </c>
      <c r="E289" t="s">
        <v>16</v>
      </c>
      <c r="F289" t="s">
        <v>20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30</v>
      </c>
      <c r="M289" t="s">
        <v>18</v>
      </c>
    </row>
    <row r="290" spans="1:13" x14ac:dyDescent="0.25">
      <c r="A290" t="s">
        <v>396</v>
      </c>
      <c r="B290" t="s">
        <v>14</v>
      </c>
      <c r="C290" t="s">
        <v>20</v>
      </c>
      <c r="D290">
        <v>2</v>
      </c>
      <c r="E290" t="s">
        <v>16</v>
      </c>
      <c r="F290" t="s">
        <v>15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25">
      <c r="A291" t="s">
        <v>397</v>
      </c>
      <c r="B291" t="s">
        <v>14</v>
      </c>
      <c r="C291" t="s">
        <v>20</v>
      </c>
      <c r="D291">
        <v>2</v>
      </c>
      <c r="E291" t="s">
        <v>16</v>
      </c>
      <c r="F291" t="s">
        <v>20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21</v>
      </c>
      <c r="M291" t="s">
        <v>18</v>
      </c>
    </row>
    <row r="292" spans="1:13" x14ac:dyDescent="0.25">
      <c r="A292" t="s">
        <v>398</v>
      </c>
      <c r="B292" t="s">
        <v>14</v>
      </c>
      <c r="C292" t="s">
        <v>15</v>
      </c>
      <c r="D292">
        <v>1</v>
      </c>
      <c r="E292" t="s">
        <v>16</v>
      </c>
      <c r="F292" t="s">
        <v>15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17</v>
      </c>
      <c r="M292" t="s">
        <v>22</v>
      </c>
    </row>
    <row r="293" spans="1:13" x14ac:dyDescent="0.25">
      <c r="A293" t="s">
        <v>400</v>
      </c>
      <c r="B293" t="s">
        <v>14</v>
      </c>
      <c r="C293" t="s">
        <v>20</v>
      </c>
      <c r="D293">
        <v>0</v>
      </c>
      <c r="E293" t="s">
        <v>16</v>
      </c>
      <c r="F293" t="s">
        <v>15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17</v>
      </c>
      <c r="M293" t="s">
        <v>18</v>
      </c>
    </row>
    <row r="294" spans="1:13" x14ac:dyDescent="0.25">
      <c r="A294" t="s">
        <v>401</v>
      </c>
      <c r="B294" t="s">
        <v>14</v>
      </c>
      <c r="C294" t="s">
        <v>20</v>
      </c>
      <c r="D294">
        <v>3</v>
      </c>
      <c r="E294" t="s">
        <v>16</v>
      </c>
      <c r="F294" t="s">
        <v>15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21</v>
      </c>
      <c r="M294" t="s">
        <v>18</v>
      </c>
    </row>
    <row r="295" spans="1:13" x14ac:dyDescent="0.25">
      <c r="A295" t="s">
        <v>403</v>
      </c>
      <c r="B295" t="s">
        <v>14</v>
      </c>
      <c r="C295" t="s">
        <v>15</v>
      </c>
      <c r="D295">
        <v>0</v>
      </c>
      <c r="E295" t="s">
        <v>16</v>
      </c>
      <c r="F295" t="s">
        <v>15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17</v>
      </c>
      <c r="M295" t="s">
        <v>22</v>
      </c>
    </row>
    <row r="296" spans="1:13" x14ac:dyDescent="0.25">
      <c r="A296" t="s">
        <v>404</v>
      </c>
      <c r="B296" t="s">
        <v>14</v>
      </c>
      <c r="C296" t="s">
        <v>20</v>
      </c>
      <c r="D296">
        <v>2</v>
      </c>
      <c r="E296" t="s">
        <v>16</v>
      </c>
      <c r="F296" t="s">
        <v>15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17</v>
      </c>
      <c r="M296" t="s">
        <v>18</v>
      </c>
    </row>
    <row r="297" spans="1:13" x14ac:dyDescent="0.25">
      <c r="A297" t="s">
        <v>406</v>
      </c>
      <c r="B297" t="s">
        <v>14</v>
      </c>
      <c r="C297" t="s">
        <v>15</v>
      </c>
      <c r="D297">
        <v>0</v>
      </c>
      <c r="E297" t="s">
        <v>16</v>
      </c>
      <c r="F297" t="s">
        <v>15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30</v>
      </c>
      <c r="M297" t="s">
        <v>18</v>
      </c>
    </row>
    <row r="298" spans="1:13" x14ac:dyDescent="0.25">
      <c r="A298" t="s">
        <v>407</v>
      </c>
      <c r="B298" t="s">
        <v>42</v>
      </c>
      <c r="C298" t="s">
        <v>15</v>
      </c>
      <c r="D298">
        <v>0</v>
      </c>
      <c r="E298" t="s">
        <v>16</v>
      </c>
      <c r="F298" t="s">
        <v>15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17</v>
      </c>
      <c r="M298" t="s">
        <v>18</v>
      </c>
    </row>
    <row r="299" spans="1:13" x14ac:dyDescent="0.25">
      <c r="A299" t="s">
        <v>408</v>
      </c>
      <c r="B299" t="s">
        <v>14</v>
      </c>
      <c r="C299" t="s">
        <v>15</v>
      </c>
      <c r="D299">
        <v>0</v>
      </c>
      <c r="E299" t="s">
        <v>16</v>
      </c>
      <c r="F299" t="s">
        <v>20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409</v>
      </c>
      <c r="B300" t="s">
        <v>14</v>
      </c>
      <c r="C300" t="s">
        <v>20</v>
      </c>
      <c r="D300">
        <v>2</v>
      </c>
      <c r="E300" t="s">
        <v>16</v>
      </c>
      <c r="F300" t="s">
        <v>15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17</v>
      </c>
      <c r="M300" t="s">
        <v>22</v>
      </c>
    </row>
    <row r="301" spans="1:13" x14ac:dyDescent="0.25">
      <c r="A301" t="s">
        <v>411</v>
      </c>
      <c r="B301" t="s">
        <v>14</v>
      </c>
      <c r="C301" t="s">
        <v>15</v>
      </c>
      <c r="D301">
        <v>0</v>
      </c>
      <c r="E301" t="s">
        <v>25</v>
      </c>
      <c r="F301" t="s">
        <v>15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30</v>
      </c>
      <c r="M301" t="s">
        <v>18</v>
      </c>
    </row>
    <row r="302" spans="1:13" x14ac:dyDescent="0.25">
      <c r="A302" t="s">
        <v>413</v>
      </c>
      <c r="B302" t="s">
        <v>14</v>
      </c>
      <c r="C302" t="s">
        <v>20</v>
      </c>
      <c r="D302">
        <v>0</v>
      </c>
      <c r="E302" t="s">
        <v>16</v>
      </c>
      <c r="F302" t="s">
        <v>15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17</v>
      </c>
      <c r="M302" t="s">
        <v>18</v>
      </c>
    </row>
    <row r="303" spans="1:13" x14ac:dyDescent="0.25">
      <c r="A303" t="s">
        <v>414</v>
      </c>
      <c r="B303" t="s">
        <v>14</v>
      </c>
      <c r="C303" t="s">
        <v>20</v>
      </c>
      <c r="D303">
        <v>0</v>
      </c>
      <c r="E303" t="s">
        <v>16</v>
      </c>
      <c r="F303" t="s">
        <v>15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21</v>
      </c>
      <c r="M303" t="s">
        <v>18</v>
      </c>
    </row>
    <row r="304" spans="1:13" x14ac:dyDescent="0.25">
      <c r="A304" t="s">
        <v>415</v>
      </c>
      <c r="B304" t="s">
        <v>14</v>
      </c>
      <c r="C304" t="s">
        <v>15</v>
      </c>
      <c r="D304">
        <v>3</v>
      </c>
      <c r="E304" t="s">
        <v>16</v>
      </c>
      <c r="F304" t="s">
        <v>15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416</v>
      </c>
      <c r="B305" t="s">
        <v>14</v>
      </c>
      <c r="C305" t="s">
        <v>20</v>
      </c>
      <c r="D305">
        <v>3</v>
      </c>
      <c r="E305" t="s">
        <v>16</v>
      </c>
      <c r="F305" t="s">
        <v>15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21</v>
      </c>
      <c r="M305" t="s">
        <v>18</v>
      </c>
    </row>
    <row r="306" spans="1:13" x14ac:dyDescent="0.25">
      <c r="A306" t="s">
        <v>418</v>
      </c>
      <c r="B306" t="s">
        <v>14</v>
      </c>
      <c r="C306" t="s">
        <v>20</v>
      </c>
      <c r="D306">
        <v>2</v>
      </c>
      <c r="E306" t="s">
        <v>25</v>
      </c>
      <c r="F306" t="s">
        <v>15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30</v>
      </c>
      <c r="M306" t="s">
        <v>18</v>
      </c>
    </row>
    <row r="307" spans="1:13" x14ac:dyDescent="0.25">
      <c r="A307" t="s">
        <v>419</v>
      </c>
      <c r="B307" t="s">
        <v>14</v>
      </c>
      <c r="C307" t="s">
        <v>20</v>
      </c>
      <c r="D307">
        <v>2</v>
      </c>
      <c r="E307" t="s">
        <v>16</v>
      </c>
      <c r="F307" t="s">
        <v>15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17</v>
      </c>
      <c r="M307" t="s">
        <v>18</v>
      </c>
    </row>
    <row r="308" spans="1:13" x14ac:dyDescent="0.25">
      <c r="A308" t="s">
        <v>421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17</v>
      </c>
      <c r="M308" t="s">
        <v>22</v>
      </c>
    </row>
    <row r="309" spans="1:13" x14ac:dyDescent="0.25">
      <c r="A309" t="s">
        <v>422</v>
      </c>
      <c r="B309" t="s">
        <v>14</v>
      </c>
      <c r="C309" t="s">
        <v>20</v>
      </c>
      <c r="D309">
        <v>0</v>
      </c>
      <c r="E309" t="s">
        <v>16</v>
      </c>
      <c r="F309" t="s">
        <v>15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17</v>
      </c>
      <c r="M309" t="s">
        <v>18</v>
      </c>
    </row>
    <row r="310" spans="1:13" x14ac:dyDescent="0.25">
      <c r="A310" t="s">
        <v>423</v>
      </c>
      <c r="B310" t="s">
        <v>14</v>
      </c>
      <c r="C310" t="s">
        <v>15</v>
      </c>
      <c r="D310">
        <v>0</v>
      </c>
      <c r="E310" t="s">
        <v>25</v>
      </c>
      <c r="F310" t="s">
        <v>15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21</v>
      </c>
      <c r="M310" t="s">
        <v>18</v>
      </c>
    </row>
    <row r="311" spans="1:13" x14ac:dyDescent="0.25">
      <c r="A311" t="s">
        <v>424</v>
      </c>
      <c r="B311" t="s">
        <v>42</v>
      </c>
      <c r="C311" t="s">
        <v>15</v>
      </c>
      <c r="D311">
        <v>0</v>
      </c>
      <c r="E311" t="s">
        <v>16</v>
      </c>
      <c r="F311" t="s">
        <v>15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30</v>
      </c>
      <c r="M311" t="s">
        <v>22</v>
      </c>
    </row>
    <row r="312" spans="1:13" x14ac:dyDescent="0.25">
      <c r="A312" t="s">
        <v>425</v>
      </c>
      <c r="B312" t="s">
        <v>14</v>
      </c>
      <c r="C312" t="s">
        <v>20</v>
      </c>
      <c r="D312">
        <v>2</v>
      </c>
      <c r="E312" t="s">
        <v>25</v>
      </c>
      <c r="F312" t="s">
        <v>15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17</v>
      </c>
      <c r="M312" t="s">
        <v>22</v>
      </c>
    </row>
    <row r="313" spans="1:13" x14ac:dyDescent="0.25">
      <c r="A313" t="s">
        <v>426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21</v>
      </c>
      <c r="M313" t="s">
        <v>22</v>
      </c>
    </row>
    <row r="314" spans="1:13" x14ac:dyDescent="0.25">
      <c r="A314" t="s">
        <v>427</v>
      </c>
      <c r="B314" t="s">
        <v>14</v>
      </c>
      <c r="C314" t="s">
        <v>15</v>
      </c>
      <c r="D314">
        <v>0</v>
      </c>
      <c r="E314" t="s">
        <v>16</v>
      </c>
      <c r="F314" t="s">
        <v>15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30</v>
      </c>
      <c r="M314" t="s">
        <v>18</v>
      </c>
    </row>
    <row r="315" spans="1:13" x14ac:dyDescent="0.25">
      <c r="A315" t="s">
        <v>428</v>
      </c>
      <c r="B315" t="s">
        <v>42</v>
      </c>
      <c r="C315" t="s">
        <v>15</v>
      </c>
      <c r="D315">
        <v>0</v>
      </c>
      <c r="E315" t="s">
        <v>25</v>
      </c>
      <c r="F315" t="s">
        <v>15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30</v>
      </c>
      <c r="M315" t="s">
        <v>18</v>
      </c>
    </row>
    <row r="316" spans="1:13" x14ac:dyDescent="0.25">
      <c r="A316" t="s">
        <v>429</v>
      </c>
      <c r="B316" t="s">
        <v>42</v>
      </c>
      <c r="C316" t="s">
        <v>15</v>
      </c>
      <c r="D316">
        <v>0</v>
      </c>
      <c r="E316" t="s">
        <v>16</v>
      </c>
      <c r="F316" t="s">
        <v>20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430</v>
      </c>
      <c r="B317" t="s">
        <v>42</v>
      </c>
      <c r="C317" t="s">
        <v>15</v>
      </c>
      <c r="D317">
        <v>0</v>
      </c>
      <c r="E317" t="s">
        <v>16</v>
      </c>
      <c r="F317" t="s">
        <v>15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30</v>
      </c>
      <c r="M317" t="s">
        <v>18</v>
      </c>
    </row>
    <row r="318" spans="1:13" x14ac:dyDescent="0.25">
      <c r="A318" t="s">
        <v>431</v>
      </c>
      <c r="B318" t="s">
        <v>14</v>
      </c>
      <c r="C318" t="s">
        <v>20</v>
      </c>
      <c r="D318">
        <v>0</v>
      </c>
      <c r="E318" t="s">
        <v>25</v>
      </c>
      <c r="F318" t="s">
        <v>15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17</v>
      </c>
      <c r="M318" t="s">
        <v>18</v>
      </c>
    </row>
    <row r="319" spans="1:13" x14ac:dyDescent="0.25">
      <c r="A319" t="s">
        <v>432</v>
      </c>
      <c r="B319" t="s">
        <v>42</v>
      </c>
      <c r="C319" t="s">
        <v>15</v>
      </c>
      <c r="D319">
        <v>0</v>
      </c>
      <c r="E319" t="s">
        <v>25</v>
      </c>
      <c r="F319" t="s">
        <v>15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21</v>
      </c>
      <c r="M319" t="s">
        <v>18</v>
      </c>
    </row>
    <row r="320" spans="1:13" x14ac:dyDescent="0.25">
      <c r="A320" t="s">
        <v>433</v>
      </c>
      <c r="B320" t="s">
        <v>14</v>
      </c>
      <c r="C320" t="s">
        <v>20</v>
      </c>
      <c r="D320">
        <v>1</v>
      </c>
      <c r="E320" t="s">
        <v>16</v>
      </c>
      <c r="F320" t="s">
        <v>15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30</v>
      </c>
      <c r="M320" t="s">
        <v>22</v>
      </c>
    </row>
    <row r="321" spans="1:13" x14ac:dyDescent="0.25">
      <c r="A321" t="s">
        <v>434</v>
      </c>
      <c r="B321" t="s">
        <v>14</v>
      </c>
      <c r="C321" t="s">
        <v>20</v>
      </c>
      <c r="D321">
        <v>3</v>
      </c>
      <c r="E321" t="s">
        <v>16</v>
      </c>
      <c r="F321" t="s">
        <v>15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21</v>
      </c>
      <c r="M321" t="s">
        <v>22</v>
      </c>
    </row>
    <row r="322" spans="1:13" x14ac:dyDescent="0.25">
      <c r="A322" t="s">
        <v>435</v>
      </c>
      <c r="B322" t="s">
        <v>42</v>
      </c>
      <c r="C322" t="s">
        <v>15</v>
      </c>
      <c r="D322">
        <v>1</v>
      </c>
      <c r="E322" t="s">
        <v>25</v>
      </c>
      <c r="F322" t="s">
        <v>20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30</v>
      </c>
      <c r="M322" t="s">
        <v>22</v>
      </c>
    </row>
    <row r="323" spans="1:13" x14ac:dyDescent="0.25">
      <c r="A323" t="s">
        <v>437</v>
      </c>
      <c r="B323" t="s">
        <v>14</v>
      </c>
      <c r="C323" t="s">
        <v>20</v>
      </c>
      <c r="D323">
        <v>0</v>
      </c>
      <c r="E323" t="s">
        <v>25</v>
      </c>
      <c r="F323" t="s">
        <v>15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21</v>
      </c>
      <c r="M323" t="s">
        <v>22</v>
      </c>
    </row>
    <row r="324" spans="1:13" x14ac:dyDescent="0.25">
      <c r="A324" t="s">
        <v>438</v>
      </c>
      <c r="B324" t="s">
        <v>14</v>
      </c>
      <c r="C324" t="s">
        <v>20</v>
      </c>
      <c r="D324">
        <v>0</v>
      </c>
      <c r="E324" t="s">
        <v>25</v>
      </c>
      <c r="F324" t="s">
        <v>15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439</v>
      </c>
      <c r="B325" t="s">
        <v>42</v>
      </c>
      <c r="C325" t="s">
        <v>20</v>
      </c>
      <c r="D325">
        <v>0</v>
      </c>
      <c r="E325" t="s">
        <v>25</v>
      </c>
      <c r="F325" t="s">
        <v>15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30</v>
      </c>
      <c r="M325" t="s">
        <v>22</v>
      </c>
    </row>
    <row r="326" spans="1:13" x14ac:dyDescent="0.25">
      <c r="A326" t="s">
        <v>440</v>
      </c>
      <c r="B326" t="s">
        <v>42</v>
      </c>
      <c r="C326" t="s">
        <v>15</v>
      </c>
      <c r="D326">
        <v>0</v>
      </c>
      <c r="E326" t="s">
        <v>16</v>
      </c>
      <c r="F326" t="s">
        <v>15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17</v>
      </c>
      <c r="M326" t="s">
        <v>18</v>
      </c>
    </row>
    <row r="327" spans="1:13" x14ac:dyDescent="0.25">
      <c r="A327" t="s">
        <v>441</v>
      </c>
      <c r="B327" t="s">
        <v>42</v>
      </c>
      <c r="C327" t="s">
        <v>15</v>
      </c>
      <c r="D327">
        <v>1</v>
      </c>
      <c r="E327" t="s">
        <v>16</v>
      </c>
      <c r="F327" t="s">
        <v>15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17</v>
      </c>
      <c r="M327" t="s">
        <v>22</v>
      </c>
    </row>
    <row r="328" spans="1:13" x14ac:dyDescent="0.25">
      <c r="A328" t="s">
        <v>442</v>
      </c>
      <c r="B328" t="s">
        <v>14</v>
      </c>
      <c r="C328" t="s">
        <v>20</v>
      </c>
      <c r="D328">
        <v>2</v>
      </c>
      <c r="E328" t="s">
        <v>16</v>
      </c>
      <c r="F328" t="s">
        <v>20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17</v>
      </c>
      <c r="M328" t="s">
        <v>22</v>
      </c>
    </row>
    <row r="329" spans="1:13" x14ac:dyDescent="0.25">
      <c r="A329" t="s">
        <v>443</v>
      </c>
      <c r="B329" t="s">
        <v>14</v>
      </c>
      <c r="C329" t="s">
        <v>20</v>
      </c>
      <c r="D329">
        <v>0</v>
      </c>
      <c r="E329" t="s">
        <v>16</v>
      </c>
      <c r="F329" t="s">
        <v>15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21</v>
      </c>
      <c r="M329" t="s">
        <v>18</v>
      </c>
    </row>
    <row r="330" spans="1:13" x14ac:dyDescent="0.25">
      <c r="A330" t="s">
        <v>444</v>
      </c>
      <c r="B330" t="s">
        <v>14</v>
      </c>
      <c r="C330" t="s">
        <v>20</v>
      </c>
      <c r="D330">
        <v>0</v>
      </c>
      <c r="E330" t="s">
        <v>16</v>
      </c>
      <c r="F330" t="s">
        <v>15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30</v>
      </c>
      <c r="M330" t="s">
        <v>18</v>
      </c>
    </row>
    <row r="331" spans="1:13" x14ac:dyDescent="0.25">
      <c r="A331" t="s">
        <v>445</v>
      </c>
      <c r="B331" t="s">
        <v>14</v>
      </c>
      <c r="C331" t="s">
        <v>20</v>
      </c>
      <c r="D331">
        <v>0</v>
      </c>
      <c r="E331" t="s">
        <v>16</v>
      </c>
      <c r="F331" t="s">
        <v>15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21</v>
      </c>
      <c r="M331" t="s">
        <v>18</v>
      </c>
    </row>
    <row r="332" spans="1:13" x14ac:dyDescent="0.25">
      <c r="A332" t="s">
        <v>447</v>
      </c>
      <c r="B332" t="s">
        <v>14</v>
      </c>
      <c r="C332" t="s">
        <v>20</v>
      </c>
      <c r="D332">
        <v>0</v>
      </c>
      <c r="E332" t="s">
        <v>16</v>
      </c>
      <c r="F332" t="s">
        <v>15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449</v>
      </c>
      <c r="B333" t="s">
        <v>14</v>
      </c>
      <c r="C333" t="s">
        <v>20</v>
      </c>
      <c r="D333">
        <v>0</v>
      </c>
      <c r="E333" t="s">
        <v>16</v>
      </c>
      <c r="F333" t="s">
        <v>15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30</v>
      </c>
      <c r="M333" t="s">
        <v>18</v>
      </c>
    </row>
    <row r="334" spans="1:13" x14ac:dyDescent="0.25">
      <c r="A334" t="s">
        <v>450</v>
      </c>
      <c r="B334" t="s">
        <v>14</v>
      </c>
      <c r="C334" t="s">
        <v>20</v>
      </c>
      <c r="D334">
        <v>0</v>
      </c>
      <c r="E334" t="s">
        <v>16</v>
      </c>
      <c r="F334" t="s">
        <v>15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21</v>
      </c>
      <c r="M334" t="s">
        <v>18</v>
      </c>
    </row>
    <row r="335" spans="1:13" x14ac:dyDescent="0.25">
      <c r="A335" t="s">
        <v>451</v>
      </c>
      <c r="B335" t="s">
        <v>42</v>
      </c>
      <c r="C335" t="s">
        <v>15</v>
      </c>
      <c r="D335">
        <v>1</v>
      </c>
      <c r="E335" t="s">
        <v>25</v>
      </c>
      <c r="F335" t="s">
        <v>15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21</v>
      </c>
      <c r="M335" t="s">
        <v>22</v>
      </c>
    </row>
    <row r="336" spans="1:13" x14ac:dyDescent="0.25">
      <c r="A336" t="s">
        <v>452</v>
      </c>
      <c r="B336" t="s">
        <v>14</v>
      </c>
      <c r="C336" t="s">
        <v>20</v>
      </c>
      <c r="D336">
        <v>2</v>
      </c>
      <c r="E336" t="s">
        <v>16</v>
      </c>
      <c r="F336" t="s">
        <v>15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30</v>
      </c>
      <c r="M336" t="s">
        <v>18</v>
      </c>
    </row>
    <row r="337" spans="1:13" x14ac:dyDescent="0.25">
      <c r="A337" t="s">
        <v>453</v>
      </c>
      <c r="B337" t="s">
        <v>14</v>
      </c>
      <c r="C337" t="s">
        <v>20</v>
      </c>
      <c r="D337">
        <v>0</v>
      </c>
      <c r="E337" t="s">
        <v>16</v>
      </c>
      <c r="F337" t="s">
        <v>15</v>
      </c>
      <c r="G337">
        <v>2920</v>
      </c>
      <c r="H337">
        <v>16</v>
      </c>
      <c r="I337">
        <v>87</v>
      </c>
      <c r="J337">
        <v>360</v>
      </c>
      <c r="K337">
        <v>1</v>
      </c>
      <c r="L337" t="s">
        <v>21</v>
      </c>
      <c r="M337" t="s">
        <v>18</v>
      </c>
    </row>
    <row r="338" spans="1:13" x14ac:dyDescent="0.25">
      <c r="A338" t="s">
        <v>454</v>
      </c>
      <c r="B338" t="s">
        <v>14</v>
      </c>
      <c r="C338" t="s">
        <v>15</v>
      </c>
      <c r="D338">
        <v>0</v>
      </c>
      <c r="E338" t="s">
        <v>25</v>
      </c>
      <c r="F338" t="s">
        <v>15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17</v>
      </c>
      <c r="M338" t="s">
        <v>18</v>
      </c>
    </row>
    <row r="339" spans="1:13" x14ac:dyDescent="0.25">
      <c r="A339" t="s">
        <v>455</v>
      </c>
      <c r="B339" t="s">
        <v>42</v>
      </c>
      <c r="C339" t="s">
        <v>15</v>
      </c>
      <c r="D339">
        <v>1</v>
      </c>
      <c r="E339" t="s">
        <v>16</v>
      </c>
      <c r="F339" t="s">
        <v>20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30</v>
      </c>
      <c r="M339" t="s">
        <v>18</v>
      </c>
    </row>
    <row r="340" spans="1:13" x14ac:dyDescent="0.25">
      <c r="A340" t="s">
        <v>456</v>
      </c>
      <c r="B340" t="s">
        <v>14</v>
      </c>
      <c r="C340" t="s">
        <v>15</v>
      </c>
      <c r="D340">
        <v>0</v>
      </c>
      <c r="E340" t="s">
        <v>16</v>
      </c>
      <c r="F340" t="s">
        <v>15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21</v>
      </c>
      <c r="M340" t="s">
        <v>22</v>
      </c>
    </row>
    <row r="341" spans="1:13" x14ac:dyDescent="0.25">
      <c r="A341" t="s">
        <v>458</v>
      </c>
      <c r="B341" t="s">
        <v>14</v>
      </c>
      <c r="C341" t="s">
        <v>20</v>
      </c>
      <c r="D341">
        <v>0</v>
      </c>
      <c r="E341" t="s">
        <v>16</v>
      </c>
      <c r="F341" t="s">
        <v>15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30</v>
      </c>
      <c r="M341" t="s">
        <v>18</v>
      </c>
    </row>
    <row r="342" spans="1:13" x14ac:dyDescent="0.25">
      <c r="A342" t="s">
        <v>459</v>
      </c>
      <c r="B342" t="s">
        <v>14</v>
      </c>
      <c r="C342" t="s">
        <v>15</v>
      </c>
      <c r="D342">
        <v>0</v>
      </c>
      <c r="E342" t="s">
        <v>16</v>
      </c>
      <c r="F342" t="s">
        <v>15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17</v>
      </c>
      <c r="M342" t="s">
        <v>18</v>
      </c>
    </row>
    <row r="343" spans="1:13" x14ac:dyDescent="0.25">
      <c r="A343" t="s">
        <v>461</v>
      </c>
      <c r="B343" t="s">
        <v>14</v>
      </c>
      <c r="C343" t="s">
        <v>15</v>
      </c>
      <c r="D343">
        <v>0</v>
      </c>
      <c r="E343" t="s">
        <v>16</v>
      </c>
      <c r="F343" t="s">
        <v>15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30</v>
      </c>
      <c r="M343" t="s">
        <v>18</v>
      </c>
    </row>
    <row r="344" spans="1:13" x14ac:dyDescent="0.25">
      <c r="A344" t="s">
        <v>463</v>
      </c>
      <c r="B344" t="s">
        <v>14</v>
      </c>
      <c r="C344" t="s">
        <v>15</v>
      </c>
      <c r="D344">
        <v>0</v>
      </c>
      <c r="E344" t="s">
        <v>16</v>
      </c>
      <c r="F344" t="s">
        <v>20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17</v>
      </c>
      <c r="M344" t="s">
        <v>22</v>
      </c>
    </row>
    <row r="345" spans="1:13" x14ac:dyDescent="0.25">
      <c r="A345" t="s">
        <v>464</v>
      </c>
      <c r="B345" t="s">
        <v>42</v>
      </c>
      <c r="C345" t="s">
        <v>20</v>
      </c>
      <c r="D345">
        <v>0</v>
      </c>
      <c r="E345" t="s">
        <v>25</v>
      </c>
      <c r="F345" t="s">
        <v>20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21</v>
      </c>
      <c r="M345" t="s">
        <v>18</v>
      </c>
    </row>
    <row r="346" spans="1:13" x14ac:dyDescent="0.25">
      <c r="A346" t="s">
        <v>465</v>
      </c>
      <c r="B346" t="s">
        <v>14</v>
      </c>
      <c r="C346" t="s">
        <v>15</v>
      </c>
      <c r="D346">
        <v>0</v>
      </c>
      <c r="E346" t="s">
        <v>16</v>
      </c>
      <c r="F346" t="s">
        <v>15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30</v>
      </c>
      <c r="M346" t="s">
        <v>18</v>
      </c>
    </row>
    <row r="347" spans="1:13" x14ac:dyDescent="0.25">
      <c r="A347" t="s">
        <v>466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21</v>
      </c>
      <c r="M347" t="s">
        <v>18</v>
      </c>
    </row>
    <row r="348" spans="1:13" x14ac:dyDescent="0.25">
      <c r="A348" t="s">
        <v>467</v>
      </c>
      <c r="B348" t="s">
        <v>14</v>
      </c>
      <c r="C348" t="s">
        <v>15</v>
      </c>
      <c r="D348">
        <v>3</v>
      </c>
      <c r="E348" t="s">
        <v>25</v>
      </c>
      <c r="F348" t="s">
        <v>15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30</v>
      </c>
      <c r="M348" t="s">
        <v>18</v>
      </c>
    </row>
    <row r="349" spans="1:13" x14ac:dyDescent="0.25">
      <c r="A349" t="s">
        <v>468</v>
      </c>
      <c r="B349" t="s">
        <v>14</v>
      </c>
      <c r="C349" t="s">
        <v>15</v>
      </c>
      <c r="D349">
        <v>1</v>
      </c>
      <c r="E349" t="s">
        <v>16</v>
      </c>
      <c r="F349" t="s">
        <v>15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30</v>
      </c>
      <c r="M349" t="s">
        <v>18</v>
      </c>
    </row>
    <row r="350" spans="1:13" x14ac:dyDescent="0.25">
      <c r="A350" t="s">
        <v>470</v>
      </c>
      <c r="B350" t="s">
        <v>14</v>
      </c>
      <c r="C350" t="s">
        <v>20</v>
      </c>
      <c r="D350">
        <v>1</v>
      </c>
      <c r="E350" t="s">
        <v>16</v>
      </c>
      <c r="F350" t="s">
        <v>20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21</v>
      </c>
      <c r="M350" t="s">
        <v>18</v>
      </c>
    </row>
    <row r="351" spans="1:13" x14ac:dyDescent="0.25">
      <c r="A351" t="s">
        <v>471</v>
      </c>
      <c r="B351" t="s">
        <v>14</v>
      </c>
      <c r="C351" t="s">
        <v>20</v>
      </c>
      <c r="D351">
        <v>2</v>
      </c>
      <c r="E351" t="s">
        <v>25</v>
      </c>
      <c r="F351" t="s">
        <v>15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473</v>
      </c>
      <c r="B352" t="s">
        <v>14</v>
      </c>
      <c r="C352" t="s">
        <v>20</v>
      </c>
      <c r="D352">
        <v>2</v>
      </c>
      <c r="E352" t="s">
        <v>16</v>
      </c>
      <c r="F352" t="s">
        <v>15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21</v>
      </c>
      <c r="M352" t="s">
        <v>22</v>
      </c>
    </row>
    <row r="353" spans="1:13" x14ac:dyDescent="0.25">
      <c r="A353" t="s">
        <v>475</v>
      </c>
      <c r="B353" t="s">
        <v>14</v>
      </c>
      <c r="C353" t="s">
        <v>20</v>
      </c>
      <c r="D353">
        <v>2</v>
      </c>
      <c r="E353" t="s">
        <v>25</v>
      </c>
      <c r="F353" t="s">
        <v>15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21</v>
      </c>
      <c r="M353" t="s">
        <v>22</v>
      </c>
    </row>
    <row r="354" spans="1:13" x14ac:dyDescent="0.25">
      <c r="A354" t="s">
        <v>477</v>
      </c>
      <c r="B354" t="s">
        <v>14</v>
      </c>
      <c r="C354" t="s">
        <v>20</v>
      </c>
      <c r="D354">
        <v>0</v>
      </c>
      <c r="E354" t="s">
        <v>16</v>
      </c>
      <c r="F354" t="s">
        <v>15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21</v>
      </c>
      <c r="M354" t="s">
        <v>22</v>
      </c>
    </row>
    <row r="355" spans="1:13" x14ac:dyDescent="0.25">
      <c r="A355" t="s">
        <v>478</v>
      </c>
      <c r="B355" t="s">
        <v>14</v>
      </c>
      <c r="C355" t="s">
        <v>20</v>
      </c>
      <c r="D355">
        <v>0</v>
      </c>
      <c r="E355" t="s">
        <v>16</v>
      </c>
      <c r="F355" t="s">
        <v>15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21</v>
      </c>
      <c r="M355" t="s">
        <v>18</v>
      </c>
    </row>
    <row r="356" spans="1:13" x14ac:dyDescent="0.25">
      <c r="A356" t="s">
        <v>479</v>
      </c>
      <c r="B356" t="s">
        <v>14</v>
      </c>
      <c r="C356" t="s">
        <v>15</v>
      </c>
      <c r="D356">
        <v>0</v>
      </c>
      <c r="E356" t="s">
        <v>16</v>
      </c>
      <c r="F356" t="s">
        <v>20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30</v>
      </c>
      <c r="M356" t="s">
        <v>18</v>
      </c>
    </row>
    <row r="357" spans="1:13" x14ac:dyDescent="0.25">
      <c r="A357" t="s">
        <v>480</v>
      </c>
      <c r="B357" t="s">
        <v>14</v>
      </c>
      <c r="C357" t="s">
        <v>20</v>
      </c>
      <c r="D357">
        <v>2</v>
      </c>
      <c r="E357" t="s">
        <v>16</v>
      </c>
      <c r="F357" t="s">
        <v>15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30</v>
      </c>
      <c r="M357" t="s">
        <v>18</v>
      </c>
    </row>
    <row r="358" spans="1:13" x14ac:dyDescent="0.25">
      <c r="A358" t="s">
        <v>481</v>
      </c>
      <c r="B358" t="s">
        <v>14</v>
      </c>
      <c r="C358" t="s">
        <v>20</v>
      </c>
      <c r="D358">
        <v>0</v>
      </c>
      <c r="E358" t="s">
        <v>16</v>
      </c>
      <c r="F358" t="s">
        <v>15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17</v>
      </c>
      <c r="M358" t="s">
        <v>18</v>
      </c>
    </row>
    <row r="359" spans="1:13" x14ac:dyDescent="0.25">
      <c r="A359" t="s">
        <v>482</v>
      </c>
      <c r="B359" t="s">
        <v>14</v>
      </c>
      <c r="C359" t="s">
        <v>20</v>
      </c>
      <c r="D359">
        <v>0</v>
      </c>
      <c r="E359" t="s">
        <v>16</v>
      </c>
      <c r="F359" t="s">
        <v>15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483</v>
      </c>
      <c r="B360" t="s">
        <v>14</v>
      </c>
      <c r="C360" t="s">
        <v>15</v>
      </c>
      <c r="D360">
        <v>2</v>
      </c>
      <c r="E360" t="s">
        <v>16</v>
      </c>
      <c r="F360" t="s">
        <v>15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21</v>
      </c>
      <c r="M360" t="s">
        <v>18</v>
      </c>
    </row>
    <row r="361" spans="1:13" x14ac:dyDescent="0.25">
      <c r="A361" t="s">
        <v>484</v>
      </c>
      <c r="B361" t="s">
        <v>14</v>
      </c>
      <c r="C361" t="s">
        <v>20</v>
      </c>
      <c r="D361">
        <v>0</v>
      </c>
      <c r="E361" t="s">
        <v>16</v>
      </c>
      <c r="F361" t="s">
        <v>15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30</v>
      </c>
      <c r="M361" t="s">
        <v>22</v>
      </c>
    </row>
    <row r="362" spans="1:13" x14ac:dyDescent="0.25">
      <c r="A362" t="s">
        <v>486</v>
      </c>
      <c r="B362" t="s">
        <v>14</v>
      </c>
      <c r="C362" t="s">
        <v>20</v>
      </c>
      <c r="D362">
        <v>3</v>
      </c>
      <c r="E362" t="s">
        <v>16</v>
      </c>
      <c r="F362" t="s">
        <v>15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17</v>
      </c>
      <c r="M362" t="s">
        <v>18</v>
      </c>
    </row>
    <row r="363" spans="1:13" x14ac:dyDescent="0.25">
      <c r="A363" t="s">
        <v>487</v>
      </c>
      <c r="B363" t="s">
        <v>14</v>
      </c>
      <c r="C363" t="s">
        <v>20</v>
      </c>
      <c r="D363">
        <v>0</v>
      </c>
      <c r="E363" t="s">
        <v>16</v>
      </c>
      <c r="F363" t="s">
        <v>15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21</v>
      </c>
      <c r="M363" t="s">
        <v>18</v>
      </c>
    </row>
    <row r="364" spans="1:13" x14ac:dyDescent="0.25">
      <c r="A364" t="s">
        <v>489</v>
      </c>
      <c r="B364" t="s">
        <v>14</v>
      </c>
      <c r="C364" t="s">
        <v>15</v>
      </c>
      <c r="D364">
        <v>0</v>
      </c>
      <c r="E364" t="s">
        <v>16</v>
      </c>
      <c r="F364" t="s">
        <v>15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30</v>
      </c>
      <c r="M364" t="s">
        <v>22</v>
      </c>
    </row>
    <row r="365" spans="1:13" x14ac:dyDescent="0.25">
      <c r="A365" t="s">
        <v>490</v>
      </c>
      <c r="B365" t="s">
        <v>14</v>
      </c>
      <c r="C365" t="s">
        <v>15</v>
      </c>
      <c r="D365">
        <v>0</v>
      </c>
      <c r="E365" t="s">
        <v>16</v>
      </c>
      <c r="F365" t="s">
        <v>15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21</v>
      </c>
      <c r="M365" t="s">
        <v>18</v>
      </c>
    </row>
    <row r="366" spans="1:13" x14ac:dyDescent="0.25">
      <c r="A366" t="s">
        <v>491</v>
      </c>
      <c r="B366" t="s">
        <v>14</v>
      </c>
      <c r="C366" t="s">
        <v>20</v>
      </c>
      <c r="D366">
        <v>3</v>
      </c>
      <c r="E366" t="s">
        <v>25</v>
      </c>
      <c r="F366" t="s">
        <v>15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17</v>
      </c>
      <c r="M366" t="s">
        <v>22</v>
      </c>
    </row>
    <row r="367" spans="1:13" x14ac:dyDescent="0.25">
      <c r="A367" t="s">
        <v>494</v>
      </c>
      <c r="B367" t="s">
        <v>14</v>
      </c>
      <c r="C367" t="s">
        <v>20</v>
      </c>
      <c r="D367">
        <v>0</v>
      </c>
      <c r="E367" t="s">
        <v>16</v>
      </c>
      <c r="F367" t="s">
        <v>15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17</v>
      </c>
      <c r="M367" t="s">
        <v>22</v>
      </c>
    </row>
    <row r="368" spans="1:13" x14ac:dyDescent="0.25">
      <c r="A368" t="s">
        <v>495</v>
      </c>
      <c r="B368" t="s">
        <v>14</v>
      </c>
      <c r="C368" t="s">
        <v>20</v>
      </c>
      <c r="D368">
        <v>1</v>
      </c>
      <c r="E368" t="s">
        <v>16</v>
      </c>
      <c r="F368" t="s">
        <v>20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30</v>
      </c>
      <c r="M368" t="s">
        <v>18</v>
      </c>
    </row>
    <row r="369" spans="1:13" x14ac:dyDescent="0.25">
      <c r="A369" t="s">
        <v>496</v>
      </c>
      <c r="B369" t="s">
        <v>14</v>
      </c>
      <c r="C369" t="s">
        <v>20</v>
      </c>
      <c r="D369">
        <v>1</v>
      </c>
      <c r="E369" t="s">
        <v>25</v>
      </c>
      <c r="F369" t="s">
        <v>15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21</v>
      </c>
      <c r="M369" t="s">
        <v>22</v>
      </c>
    </row>
    <row r="370" spans="1:13" x14ac:dyDescent="0.25">
      <c r="A370" t="s">
        <v>497</v>
      </c>
      <c r="B370" t="s">
        <v>14</v>
      </c>
      <c r="C370" t="s">
        <v>20</v>
      </c>
      <c r="D370">
        <v>3</v>
      </c>
      <c r="E370" t="s">
        <v>16</v>
      </c>
      <c r="F370" t="s">
        <v>15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30</v>
      </c>
      <c r="M370" t="s">
        <v>18</v>
      </c>
    </row>
    <row r="371" spans="1:13" x14ac:dyDescent="0.25">
      <c r="A371" t="s">
        <v>499</v>
      </c>
      <c r="B371" t="s">
        <v>14</v>
      </c>
      <c r="C371" t="s">
        <v>15</v>
      </c>
      <c r="D371">
        <v>2</v>
      </c>
      <c r="E371" t="s">
        <v>16</v>
      </c>
      <c r="F371" t="s">
        <v>15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21</v>
      </c>
      <c r="M371" t="s">
        <v>18</v>
      </c>
    </row>
    <row r="372" spans="1:13" x14ac:dyDescent="0.25">
      <c r="A372" t="s">
        <v>500</v>
      </c>
      <c r="B372" t="s">
        <v>14</v>
      </c>
      <c r="C372" t="s">
        <v>20</v>
      </c>
      <c r="D372">
        <v>2</v>
      </c>
      <c r="E372" t="s">
        <v>16</v>
      </c>
      <c r="F372" t="s">
        <v>20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21</v>
      </c>
      <c r="M372" t="s">
        <v>18</v>
      </c>
    </row>
    <row r="373" spans="1:13" x14ac:dyDescent="0.25">
      <c r="A373" t="s">
        <v>501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30</v>
      </c>
      <c r="M373" t="s">
        <v>18</v>
      </c>
    </row>
    <row r="374" spans="1:13" x14ac:dyDescent="0.25">
      <c r="A374" t="s">
        <v>503</v>
      </c>
      <c r="B374" t="s">
        <v>14</v>
      </c>
      <c r="C374" t="s">
        <v>20</v>
      </c>
      <c r="D374">
        <v>1</v>
      </c>
      <c r="E374" t="s">
        <v>16</v>
      </c>
      <c r="F374" t="s">
        <v>20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30</v>
      </c>
      <c r="M374" t="s">
        <v>18</v>
      </c>
    </row>
    <row r="375" spans="1:13" x14ac:dyDescent="0.25">
      <c r="A375" t="s">
        <v>505</v>
      </c>
      <c r="B375" t="s">
        <v>42</v>
      </c>
      <c r="C375" t="s">
        <v>15</v>
      </c>
      <c r="D375">
        <v>0</v>
      </c>
      <c r="E375" t="s">
        <v>25</v>
      </c>
      <c r="F375" t="s">
        <v>15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21</v>
      </c>
      <c r="M375" t="s">
        <v>18</v>
      </c>
    </row>
    <row r="376" spans="1:13" x14ac:dyDescent="0.25">
      <c r="A376" t="s">
        <v>506</v>
      </c>
      <c r="B376" t="s">
        <v>14</v>
      </c>
      <c r="C376" t="s">
        <v>20</v>
      </c>
      <c r="D376">
        <v>3</v>
      </c>
      <c r="E376" t="s">
        <v>25</v>
      </c>
      <c r="F376" t="s">
        <v>15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21</v>
      </c>
      <c r="M376" t="s">
        <v>18</v>
      </c>
    </row>
    <row r="377" spans="1:13" x14ac:dyDescent="0.25">
      <c r="A377" t="s">
        <v>507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30</v>
      </c>
      <c r="M377" t="s">
        <v>18</v>
      </c>
    </row>
    <row r="378" spans="1:13" x14ac:dyDescent="0.25">
      <c r="A378" t="s">
        <v>508</v>
      </c>
      <c r="B378" t="s">
        <v>14</v>
      </c>
      <c r="C378" t="s">
        <v>20</v>
      </c>
      <c r="D378">
        <v>0</v>
      </c>
      <c r="E378" t="s">
        <v>16</v>
      </c>
      <c r="F378" t="s">
        <v>15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30</v>
      </c>
      <c r="M378" t="s">
        <v>18</v>
      </c>
    </row>
    <row r="379" spans="1:13" x14ac:dyDescent="0.25">
      <c r="A379" t="s">
        <v>509</v>
      </c>
      <c r="B379" t="s">
        <v>14</v>
      </c>
      <c r="C379" t="s">
        <v>20</v>
      </c>
      <c r="D379">
        <v>2</v>
      </c>
      <c r="E379" t="s">
        <v>16</v>
      </c>
      <c r="F379" t="s">
        <v>15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30</v>
      </c>
      <c r="M379" t="s">
        <v>18</v>
      </c>
    </row>
    <row r="380" spans="1:13" x14ac:dyDescent="0.25">
      <c r="A380" t="s">
        <v>510</v>
      </c>
      <c r="B380" t="s">
        <v>14</v>
      </c>
      <c r="C380" t="s">
        <v>20</v>
      </c>
      <c r="D380">
        <v>1</v>
      </c>
      <c r="E380" t="s">
        <v>25</v>
      </c>
      <c r="F380" t="s">
        <v>15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21</v>
      </c>
      <c r="M380" t="s">
        <v>18</v>
      </c>
    </row>
    <row r="381" spans="1:13" x14ac:dyDescent="0.25">
      <c r="A381" t="s">
        <v>511</v>
      </c>
      <c r="B381" t="s">
        <v>14</v>
      </c>
      <c r="C381" t="s">
        <v>15</v>
      </c>
      <c r="D381">
        <v>2</v>
      </c>
      <c r="E381" t="s">
        <v>16</v>
      </c>
      <c r="F381" t="s">
        <v>15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21</v>
      </c>
      <c r="M381" t="s">
        <v>22</v>
      </c>
    </row>
    <row r="382" spans="1:13" x14ac:dyDescent="0.25">
      <c r="A382" t="s">
        <v>512</v>
      </c>
      <c r="B382" t="s">
        <v>14</v>
      </c>
      <c r="C382" t="s">
        <v>20</v>
      </c>
      <c r="D382">
        <v>1</v>
      </c>
      <c r="E382" t="s">
        <v>16</v>
      </c>
      <c r="F382" t="s">
        <v>15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17</v>
      </c>
      <c r="M382" t="s">
        <v>22</v>
      </c>
    </row>
    <row r="383" spans="1:13" x14ac:dyDescent="0.25">
      <c r="A383" t="s">
        <v>513</v>
      </c>
      <c r="B383" t="s">
        <v>14</v>
      </c>
      <c r="C383" t="s">
        <v>20</v>
      </c>
      <c r="D383">
        <v>2</v>
      </c>
      <c r="E383" t="s">
        <v>16</v>
      </c>
      <c r="F383" t="s">
        <v>20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30</v>
      </c>
      <c r="M383" t="s">
        <v>18</v>
      </c>
    </row>
    <row r="384" spans="1:13" x14ac:dyDescent="0.25">
      <c r="A384" t="s">
        <v>514</v>
      </c>
      <c r="B384" t="s">
        <v>14</v>
      </c>
      <c r="C384" t="s">
        <v>15</v>
      </c>
      <c r="D384">
        <v>0</v>
      </c>
      <c r="E384" t="s">
        <v>16</v>
      </c>
      <c r="F384" t="s">
        <v>15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17</v>
      </c>
      <c r="M384" t="s">
        <v>22</v>
      </c>
    </row>
    <row r="385" spans="1:13" x14ac:dyDescent="0.25">
      <c r="A385" t="s">
        <v>517</v>
      </c>
      <c r="B385" t="s">
        <v>14</v>
      </c>
      <c r="C385" t="s">
        <v>15</v>
      </c>
      <c r="D385">
        <v>0</v>
      </c>
      <c r="E385" t="s">
        <v>25</v>
      </c>
      <c r="F385" t="s">
        <v>15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21</v>
      </c>
      <c r="M385" t="s">
        <v>18</v>
      </c>
    </row>
    <row r="386" spans="1:13" x14ac:dyDescent="0.25">
      <c r="A386" t="s">
        <v>518</v>
      </c>
      <c r="B386" t="s">
        <v>42</v>
      </c>
      <c r="C386" t="s">
        <v>15</v>
      </c>
      <c r="D386">
        <v>0</v>
      </c>
      <c r="E386" t="s">
        <v>25</v>
      </c>
      <c r="F386" t="s">
        <v>20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30</v>
      </c>
      <c r="M386" t="s">
        <v>18</v>
      </c>
    </row>
    <row r="387" spans="1:13" x14ac:dyDescent="0.25">
      <c r="A387" t="s">
        <v>519</v>
      </c>
      <c r="B387" t="s">
        <v>14</v>
      </c>
      <c r="C387" t="s">
        <v>20</v>
      </c>
      <c r="D387">
        <v>0</v>
      </c>
      <c r="E387" t="s">
        <v>16</v>
      </c>
      <c r="F387" t="s">
        <v>15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21</v>
      </c>
      <c r="M387" t="s">
        <v>22</v>
      </c>
    </row>
    <row r="388" spans="1:13" x14ac:dyDescent="0.25">
      <c r="A388" t="s">
        <v>520</v>
      </c>
      <c r="B388" t="s">
        <v>42</v>
      </c>
      <c r="C388" t="s">
        <v>20</v>
      </c>
      <c r="D388">
        <v>1</v>
      </c>
      <c r="E388" t="s">
        <v>16</v>
      </c>
      <c r="F388" t="s">
        <v>15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30</v>
      </c>
      <c r="M388" t="s">
        <v>18</v>
      </c>
    </row>
    <row r="389" spans="1:13" x14ac:dyDescent="0.25">
      <c r="A389" t="s">
        <v>521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21</v>
      </c>
      <c r="M389" t="s">
        <v>18</v>
      </c>
    </row>
    <row r="390" spans="1:13" x14ac:dyDescent="0.25">
      <c r="A390" t="s">
        <v>523</v>
      </c>
      <c r="B390" t="s">
        <v>14</v>
      </c>
      <c r="C390" t="s">
        <v>20</v>
      </c>
      <c r="D390">
        <v>1</v>
      </c>
      <c r="E390" t="s">
        <v>16</v>
      </c>
      <c r="F390" t="s">
        <v>20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30</v>
      </c>
      <c r="M390" t="s">
        <v>18</v>
      </c>
    </row>
    <row r="391" spans="1:13" x14ac:dyDescent="0.25">
      <c r="A391" t="s">
        <v>524</v>
      </c>
      <c r="B391" t="s">
        <v>14</v>
      </c>
      <c r="C391" t="s">
        <v>15</v>
      </c>
      <c r="D391">
        <v>0</v>
      </c>
      <c r="E391" t="s">
        <v>16</v>
      </c>
      <c r="F391" t="s">
        <v>15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21</v>
      </c>
      <c r="M391" t="s">
        <v>22</v>
      </c>
    </row>
    <row r="392" spans="1:13" x14ac:dyDescent="0.25">
      <c r="A392" t="s">
        <v>525</v>
      </c>
      <c r="B392" t="s">
        <v>42</v>
      </c>
      <c r="C392" t="s">
        <v>15</v>
      </c>
      <c r="D392">
        <v>0</v>
      </c>
      <c r="E392" t="s">
        <v>16</v>
      </c>
      <c r="F392" t="s">
        <v>15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21</v>
      </c>
      <c r="M392" t="s">
        <v>18</v>
      </c>
    </row>
    <row r="393" spans="1:13" x14ac:dyDescent="0.25">
      <c r="A393" t="s">
        <v>526</v>
      </c>
      <c r="B393" t="s">
        <v>42</v>
      </c>
      <c r="C393" t="s">
        <v>15</v>
      </c>
      <c r="D393">
        <v>0</v>
      </c>
      <c r="E393" t="s">
        <v>16</v>
      </c>
      <c r="F393" t="s">
        <v>15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30</v>
      </c>
      <c r="M393" t="s">
        <v>18</v>
      </c>
    </row>
    <row r="394" spans="1:13" x14ac:dyDescent="0.25">
      <c r="A394" t="s">
        <v>527</v>
      </c>
      <c r="B394" t="s">
        <v>14</v>
      </c>
      <c r="C394" t="s">
        <v>20</v>
      </c>
      <c r="D394">
        <v>2</v>
      </c>
      <c r="E394" t="s">
        <v>16</v>
      </c>
      <c r="F394" t="s">
        <v>15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30</v>
      </c>
      <c r="M394" t="s">
        <v>18</v>
      </c>
    </row>
    <row r="395" spans="1:13" x14ac:dyDescent="0.25">
      <c r="A395" t="s">
        <v>529</v>
      </c>
      <c r="B395" t="s">
        <v>14</v>
      </c>
      <c r="C395" t="s">
        <v>20</v>
      </c>
      <c r="D395">
        <v>0</v>
      </c>
      <c r="E395" t="s">
        <v>25</v>
      </c>
      <c r="F395" t="s">
        <v>15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30</v>
      </c>
      <c r="M395" t="s">
        <v>18</v>
      </c>
    </row>
    <row r="396" spans="1:13" x14ac:dyDescent="0.25">
      <c r="A396" t="s">
        <v>530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21</v>
      </c>
      <c r="M396" t="s">
        <v>18</v>
      </c>
    </row>
    <row r="397" spans="1:13" x14ac:dyDescent="0.25">
      <c r="A397" t="s">
        <v>533</v>
      </c>
      <c r="B397" t="s">
        <v>14</v>
      </c>
      <c r="C397" t="s">
        <v>20</v>
      </c>
      <c r="D397">
        <v>0</v>
      </c>
      <c r="E397" t="s">
        <v>16</v>
      </c>
      <c r="F397" t="s">
        <v>20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17</v>
      </c>
      <c r="M397" t="s">
        <v>18</v>
      </c>
    </row>
    <row r="398" spans="1:13" x14ac:dyDescent="0.25">
      <c r="A398" t="s">
        <v>534</v>
      </c>
      <c r="B398" t="s">
        <v>42</v>
      </c>
      <c r="C398" t="s">
        <v>15</v>
      </c>
      <c r="D398">
        <v>1</v>
      </c>
      <c r="E398" t="s">
        <v>16</v>
      </c>
      <c r="F398" t="s">
        <v>15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17</v>
      </c>
      <c r="M398" t="s">
        <v>18</v>
      </c>
    </row>
    <row r="399" spans="1:13" x14ac:dyDescent="0.25">
      <c r="A399" t="s">
        <v>535</v>
      </c>
      <c r="B399" t="s">
        <v>14</v>
      </c>
      <c r="C399" t="s">
        <v>15</v>
      </c>
      <c r="D399">
        <v>0</v>
      </c>
      <c r="E399" t="s">
        <v>25</v>
      </c>
      <c r="F399" t="s">
        <v>15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21</v>
      </c>
      <c r="M399" t="s">
        <v>22</v>
      </c>
    </row>
    <row r="400" spans="1:13" x14ac:dyDescent="0.25">
      <c r="A400" t="s">
        <v>536</v>
      </c>
      <c r="B400" t="s">
        <v>14</v>
      </c>
      <c r="C400" t="s">
        <v>20</v>
      </c>
      <c r="D400">
        <v>1</v>
      </c>
      <c r="E400" t="s">
        <v>16</v>
      </c>
      <c r="F400" t="s">
        <v>15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30</v>
      </c>
      <c r="M400" t="s">
        <v>18</v>
      </c>
    </row>
    <row r="401" spans="1:13" x14ac:dyDescent="0.25">
      <c r="A401" t="s">
        <v>537</v>
      </c>
      <c r="B401" t="s">
        <v>14</v>
      </c>
      <c r="C401" t="s">
        <v>20</v>
      </c>
      <c r="D401">
        <v>2</v>
      </c>
      <c r="E401" t="s">
        <v>16</v>
      </c>
      <c r="F401" t="s">
        <v>15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17</v>
      </c>
      <c r="M401" t="s">
        <v>18</v>
      </c>
    </row>
    <row r="402" spans="1:13" x14ac:dyDescent="0.25">
      <c r="A402" t="s">
        <v>538</v>
      </c>
      <c r="B402" t="s">
        <v>14</v>
      </c>
      <c r="C402" t="s">
        <v>20</v>
      </c>
      <c r="D402">
        <v>0</v>
      </c>
      <c r="E402" t="s">
        <v>16</v>
      </c>
      <c r="F402" t="s">
        <v>15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30</v>
      </c>
      <c r="M402" t="s">
        <v>22</v>
      </c>
    </row>
    <row r="403" spans="1:13" x14ac:dyDescent="0.25">
      <c r="A403" t="s">
        <v>539</v>
      </c>
      <c r="B403" t="s">
        <v>14</v>
      </c>
      <c r="C403" t="s">
        <v>15</v>
      </c>
      <c r="D403">
        <v>0</v>
      </c>
      <c r="E403" t="s">
        <v>16</v>
      </c>
      <c r="F403" t="s">
        <v>15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21</v>
      </c>
      <c r="M403" t="s">
        <v>22</v>
      </c>
    </row>
    <row r="404" spans="1:13" x14ac:dyDescent="0.25">
      <c r="A404" t="s">
        <v>540</v>
      </c>
      <c r="B404" t="s">
        <v>14</v>
      </c>
      <c r="C404" t="s">
        <v>20</v>
      </c>
      <c r="D404">
        <v>3</v>
      </c>
      <c r="E404" t="s">
        <v>16</v>
      </c>
      <c r="F404" t="s">
        <v>15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21</v>
      </c>
      <c r="M404" t="s">
        <v>18</v>
      </c>
    </row>
    <row r="405" spans="1:13" x14ac:dyDescent="0.25">
      <c r="A405" t="s">
        <v>541</v>
      </c>
      <c r="B405" t="s">
        <v>42</v>
      </c>
      <c r="C405" t="s">
        <v>20</v>
      </c>
      <c r="D405">
        <v>2</v>
      </c>
      <c r="E405" t="s">
        <v>16</v>
      </c>
      <c r="F405" t="s">
        <v>15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30</v>
      </c>
      <c r="M405" t="s">
        <v>18</v>
      </c>
    </row>
    <row r="406" spans="1:13" x14ac:dyDescent="0.25">
      <c r="A406" t="s">
        <v>543</v>
      </c>
      <c r="B406" t="s">
        <v>14</v>
      </c>
      <c r="C406" t="s">
        <v>15</v>
      </c>
      <c r="D406">
        <v>0</v>
      </c>
      <c r="E406" t="s">
        <v>16</v>
      </c>
      <c r="F406" t="s">
        <v>15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30</v>
      </c>
      <c r="M406" t="s">
        <v>22</v>
      </c>
    </row>
    <row r="407" spans="1:13" x14ac:dyDescent="0.25">
      <c r="A407" t="s">
        <v>544</v>
      </c>
      <c r="B407" t="s">
        <v>42</v>
      </c>
      <c r="C407" t="s">
        <v>15</v>
      </c>
      <c r="D407">
        <v>0</v>
      </c>
      <c r="E407" t="s">
        <v>25</v>
      </c>
      <c r="F407" t="s">
        <v>15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21</v>
      </c>
      <c r="M407" t="s">
        <v>22</v>
      </c>
    </row>
    <row r="408" spans="1:13" x14ac:dyDescent="0.25">
      <c r="A408" t="s">
        <v>545</v>
      </c>
      <c r="B408" t="s">
        <v>14</v>
      </c>
      <c r="C408" t="s">
        <v>20</v>
      </c>
      <c r="D408">
        <v>2</v>
      </c>
      <c r="E408" t="s">
        <v>25</v>
      </c>
      <c r="F408" t="s">
        <v>15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30</v>
      </c>
      <c r="M408" t="s">
        <v>18</v>
      </c>
    </row>
    <row r="409" spans="1:13" x14ac:dyDescent="0.25">
      <c r="A409" t="s">
        <v>546</v>
      </c>
      <c r="B409" t="s">
        <v>14</v>
      </c>
      <c r="C409" t="s">
        <v>15</v>
      </c>
      <c r="D409">
        <v>0</v>
      </c>
      <c r="E409" t="s">
        <v>16</v>
      </c>
      <c r="F409" t="s">
        <v>15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30</v>
      </c>
      <c r="M409" t="s">
        <v>18</v>
      </c>
    </row>
    <row r="410" spans="1:13" x14ac:dyDescent="0.25">
      <c r="A410" t="s">
        <v>547</v>
      </c>
      <c r="B410" t="s">
        <v>14</v>
      </c>
      <c r="C410" t="s">
        <v>20</v>
      </c>
      <c r="D410">
        <v>3</v>
      </c>
      <c r="E410" t="s">
        <v>16</v>
      </c>
      <c r="F410" t="s">
        <v>20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21</v>
      </c>
      <c r="M410" t="s">
        <v>18</v>
      </c>
    </row>
    <row r="411" spans="1:13" x14ac:dyDescent="0.25">
      <c r="A411" t="s">
        <v>548</v>
      </c>
      <c r="B411" t="s">
        <v>14</v>
      </c>
      <c r="C411" t="s">
        <v>20</v>
      </c>
      <c r="D411">
        <v>2</v>
      </c>
      <c r="E411" t="s">
        <v>16</v>
      </c>
      <c r="F411" t="s">
        <v>20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21</v>
      </c>
      <c r="M411" t="s">
        <v>18</v>
      </c>
    </row>
    <row r="412" spans="1:13" x14ac:dyDescent="0.25">
      <c r="A412" t="s">
        <v>550</v>
      </c>
      <c r="B412" t="s">
        <v>14</v>
      </c>
      <c r="C412" t="s">
        <v>20</v>
      </c>
      <c r="D412">
        <v>2</v>
      </c>
      <c r="E412" t="s">
        <v>16</v>
      </c>
      <c r="F412" t="s">
        <v>20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21</v>
      </c>
      <c r="M412" t="s">
        <v>18</v>
      </c>
    </row>
    <row r="413" spans="1:13" x14ac:dyDescent="0.25">
      <c r="A413" t="s">
        <v>551</v>
      </c>
      <c r="B413" t="s">
        <v>14</v>
      </c>
      <c r="C413" t="s">
        <v>20</v>
      </c>
      <c r="D413">
        <v>0</v>
      </c>
      <c r="E413" t="s">
        <v>16</v>
      </c>
      <c r="F413" t="s">
        <v>15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30</v>
      </c>
      <c r="M413" t="s">
        <v>18</v>
      </c>
    </row>
    <row r="414" spans="1:13" x14ac:dyDescent="0.25">
      <c r="A414" t="s">
        <v>552</v>
      </c>
      <c r="B414" t="s">
        <v>14</v>
      </c>
      <c r="C414" t="s">
        <v>20</v>
      </c>
      <c r="D414">
        <v>1</v>
      </c>
      <c r="E414" t="s">
        <v>25</v>
      </c>
      <c r="F414" t="s">
        <v>15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30</v>
      </c>
      <c r="M414" t="s">
        <v>18</v>
      </c>
    </row>
    <row r="415" spans="1:13" x14ac:dyDescent="0.25">
      <c r="A415" t="s">
        <v>553</v>
      </c>
      <c r="B415" t="s">
        <v>14</v>
      </c>
      <c r="C415" t="s">
        <v>15</v>
      </c>
      <c r="D415">
        <v>1</v>
      </c>
      <c r="E415" t="s">
        <v>25</v>
      </c>
      <c r="F415" t="s">
        <v>15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30</v>
      </c>
      <c r="M415" t="s">
        <v>18</v>
      </c>
    </row>
    <row r="416" spans="1:13" x14ac:dyDescent="0.25">
      <c r="A416" t="s">
        <v>554</v>
      </c>
      <c r="B416" t="s">
        <v>14</v>
      </c>
      <c r="C416" t="s">
        <v>15</v>
      </c>
      <c r="D416">
        <v>0</v>
      </c>
      <c r="E416" t="s">
        <v>25</v>
      </c>
      <c r="F416" t="s">
        <v>15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30</v>
      </c>
      <c r="M416" t="s">
        <v>18</v>
      </c>
    </row>
    <row r="417" spans="1:13" x14ac:dyDescent="0.25">
      <c r="A417" t="s">
        <v>556</v>
      </c>
      <c r="B417" t="s">
        <v>14</v>
      </c>
      <c r="C417" t="s">
        <v>20</v>
      </c>
      <c r="D417">
        <v>3</v>
      </c>
      <c r="E417" t="s">
        <v>16</v>
      </c>
      <c r="F417" t="s">
        <v>15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557</v>
      </c>
      <c r="B418" t="s">
        <v>14</v>
      </c>
      <c r="C418" t="s">
        <v>15</v>
      </c>
      <c r="D418">
        <v>2</v>
      </c>
      <c r="E418" t="s">
        <v>16</v>
      </c>
      <c r="F418" t="s">
        <v>15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21</v>
      </c>
      <c r="M418" t="s">
        <v>22</v>
      </c>
    </row>
    <row r="419" spans="1:13" x14ac:dyDescent="0.25">
      <c r="A419" t="s">
        <v>559</v>
      </c>
      <c r="B419" t="s">
        <v>42</v>
      </c>
      <c r="C419" t="s">
        <v>15</v>
      </c>
      <c r="D419">
        <v>0</v>
      </c>
      <c r="E419" t="s">
        <v>25</v>
      </c>
      <c r="F419" t="s">
        <v>20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17</v>
      </c>
      <c r="M419" t="s">
        <v>18</v>
      </c>
    </row>
    <row r="420" spans="1:13" x14ac:dyDescent="0.25">
      <c r="A420" t="s">
        <v>561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17</v>
      </c>
      <c r="M420" t="s">
        <v>18</v>
      </c>
    </row>
    <row r="421" spans="1:13" x14ac:dyDescent="0.25">
      <c r="A421" t="s">
        <v>562</v>
      </c>
      <c r="B421" t="s">
        <v>14</v>
      </c>
      <c r="C421" t="s">
        <v>15</v>
      </c>
      <c r="D421">
        <v>2</v>
      </c>
      <c r="E421" t="s">
        <v>16</v>
      </c>
      <c r="F421" t="s">
        <v>15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30</v>
      </c>
      <c r="M421" t="s">
        <v>18</v>
      </c>
    </row>
    <row r="422" spans="1:13" x14ac:dyDescent="0.25">
      <c r="A422" t="s">
        <v>563</v>
      </c>
      <c r="B422" t="s">
        <v>14</v>
      </c>
      <c r="C422" t="s">
        <v>20</v>
      </c>
      <c r="D422">
        <v>0</v>
      </c>
      <c r="E422" t="s">
        <v>25</v>
      </c>
      <c r="F422" t="s">
        <v>15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21</v>
      </c>
      <c r="M422" t="s">
        <v>22</v>
      </c>
    </row>
    <row r="423" spans="1:13" x14ac:dyDescent="0.25">
      <c r="A423" t="s">
        <v>564</v>
      </c>
      <c r="B423" t="s">
        <v>14</v>
      </c>
      <c r="C423" t="s">
        <v>20</v>
      </c>
      <c r="D423">
        <v>3</v>
      </c>
      <c r="E423" t="s">
        <v>16</v>
      </c>
      <c r="F423" t="s">
        <v>15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21</v>
      </c>
      <c r="M423" t="s">
        <v>18</v>
      </c>
    </row>
    <row r="424" spans="1:13" x14ac:dyDescent="0.25">
      <c r="A424" t="s">
        <v>565</v>
      </c>
      <c r="B424" t="s">
        <v>42</v>
      </c>
      <c r="C424" t="s">
        <v>20</v>
      </c>
      <c r="D424">
        <v>1</v>
      </c>
      <c r="E424" t="s">
        <v>16</v>
      </c>
      <c r="F424" t="s">
        <v>15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30</v>
      </c>
      <c r="M424" t="s">
        <v>18</v>
      </c>
    </row>
    <row r="425" spans="1:13" x14ac:dyDescent="0.25">
      <c r="A425" t="s">
        <v>566</v>
      </c>
      <c r="B425" t="s">
        <v>42</v>
      </c>
      <c r="C425" t="s">
        <v>15</v>
      </c>
      <c r="D425">
        <v>0</v>
      </c>
      <c r="E425" t="s">
        <v>16</v>
      </c>
      <c r="F425" t="s">
        <v>15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30</v>
      </c>
      <c r="M425" t="s">
        <v>22</v>
      </c>
    </row>
    <row r="426" spans="1:13" x14ac:dyDescent="0.25">
      <c r="A426" t="s">
        <v>568</v>
      </c>
      <c r="B426" t="s">
        <v>14</v>
      </c>
      <c r="C426" t="s">
        <v>20</v>
      </c>
      <c r="D426">
        <v>1</v>
      </c>
      <c r="E426" t="s">
        <v>25</v>
      </c>
      <c r="F426" t="s">
        <v>15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17</v>
      </c>
      <c r="M426" t="s">
        <v>18</v>
      </c>
    </row>
    <row r="427" spans="1:13" x14ac:dyDescent="0.25">
      <c r="A427" t="s">
        <v>570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571</v>
      </c>
      <c r="B428" t="s">
        <v>14</v>
      </c>
      <c r="C428" t="s">
        <v>15</v>
      </c>
      <c r="D428">
        <v>0</v>
      </c>
      <c r="E428" t="s">
        <v>25</v>
      </c>
      <c r="F428" t="s">
        <v>15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30</v>
      </c>
      <c r="M428" t="s">
        <v>22</v>
      </c>
    </row>
    <row r="429" spans="1:13" x14ac:dyDescent="0.25">
      <c r="A429" t="s">
        <v>572</v>
      </c>
      <c r="B429" t="s">
        <v>14</v>
      </c>
      <c r="C429" t="s">
        <v>15</v>
      </c>
      <c r="D429">
        <v>0</v>
      </c>
      <c r="E429" t="s">
        <v>16</v>
      </c>
      <c r="F429" t="s">
        <v>15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21</v>
      </c>
      <c r="M429" t="s">
        <v>18</v>
      </c>
    </row>
    <row r="430" spans="1:13" x14ac:dyDescent="0.25">
      <c r="A430" t="s">
        <v>573</v>
      </c>
      <c r="B430" t="s">
        <v>42</v>
      </c>
      <c r="C430" t="s">
        <v>15</v>
      </c>
      <c r="D430">
        <v>0</v>
      </c>
      <c r="E430" t="s">
        <v>16</v>
      </c>
      <c r="F430" t="s">
        <v>15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30</v>
      </c>
      <c r="M430" t="s">
        <v>22</v>
      </c>
    </row>
    <row r="431" spans="1:13" x14ac:dyDescent="0.25">
      <c r="A431" t="s">
        <v>574</v>
      </c>
      <c r="B431" t="s">
        <v>14</v>
      </c>
      <c r="C431" t="s">
        <v>20</v>
      </c>
      <c r="D431">
        <v>0</v>
      </c>
      <c r="E431" t="s">
        <v>16</v>
      </c>
      <c r="F431" t="s">
        <v>15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21</v>
      </c>
      <c r="M431" t="s">
        <v>18</v>
      </c>
    </row>
    <row r="432" spans="1:13" x14ac:dyDescent="0.25">
      <c r="A432" t="s">
        <v>577</v>
      </c>
      <c r="B432" t="s">
        <v>14</v>
      </c>
      <c r="C432" t="s">
        <v>20</v>
      </c>
      <c r="D432">
        <v>1</v>
      </c>
      <c r="E432" t="s">
        <v>16</v>
      </c>
      <c r="F432" t="s">
        <v>15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17</v>
      </c>
      <c r="M432" t="s">
        <v>18</v>
      </c>
    </row>
    <row r="433" spans="1:13" x14ac:dyDescent="0.25">
      <c r="A433" t="s">
        <v>578</v>
      </c>
      <c r="B433" t="s">
        <v>14</v>
      </c>
      <c r="C433" t="s">
        <v>20</v>
      </c>
      <c r="D433">
        <v>0</v>
      </c>
      <c r="E433" t="s">
        <v>25</v>
      </c>
      <c r="F433" t="s">
        <v>15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17</v>
      </c>
      <c r="M433" t="s">
        <v>22</v>
      </c>
    </row>
    <row r="434" spans="1:13" x14ac:dyDescent="0.25">
      <c r="A434" t="s">
        <v>579</v>
      </c>
      <c r="B434" t="s">
        <v>14</v>
      </c>
      <c r="C434" t="s">
        <v>20</v>
      </c>
      <c r="D434">
        <v>0</v>
      </c>
      <c r="E434" t="s">
        <v>16</v>
      </c>
      <c r="F434" t="s">
        <v>15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21</v>
      </c>
      <c r="M434" t="s">
        <v>22</v>
      </c>
    </row>
    <row r="435" spans="1:13" x14ac:dyDescent="0.25">
      <c r="A435" t="s">
        <v>580</v>
      </c>
      <c r="B435" t="s">
        <v>14</v>
      </c>
      <c r="C435" t="s">
        <v>20</v>
      </c>
      <c r="D435">
        <v>1</v>
      </c>
      <c r="E435" t="s">
        <v>16</v>
      </c>
      <c r="F435" t="s">
        <v>15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30</v>
      </c>
      <c r="M435" t="s">
        <v>18</v>
      </c>
    </row>
    <row r="436" spans="1:13" x14ac:dyDescent="0.25">
      <c r="A436" t="s">
        <v>582</v>
      </c>
      <c r="B436" t="s">
        <v>14</v>
      </c>
      <c r="C436" t="s">
        <v>20</v>
      </c>
      <c r="D436">
        <v>3</v>
      </c>
      <c r="E436" t="s">
        <v>16</v>
      </c>
      <c r="F436" t="s">
        <v>20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30</v>
      </c>
      <c r="M436" t="s">
        <v>18</v>
      </c>
    </row>
    <row r="437" spans="1:13" x14ac:dyDescent="0.25">
      <c r="A437" t="s">
        <v>583</v>
      </c>
      <c r="B437" t="s">
        <v>14</v>
      </c>
      <c r="C437" t="s">
        <v>20</v>
      </c>
      <c r="D437">
        <v>0</v>
      </c>
      <c r="E437" t="s">
        <v>16</v>
      </c>
      <c r="F437" t="s">
        <v>15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30</v>
      </c>
      <c r="M437" t="s">
        <v>18</v>
      </c>
    </row>
    <row r="438" spans="1:13" x14ac:dyDescent="0.25">
      <c r="A438" t="s">
        <v>584</v>
      </c>
      <c r="B438" t="s">
        <v>42</v>
      </c>
      <c r="C438" t="s">
        <v>20</v>
      </c>
      <c r="D438">
        <v>0</v>
      </c>
      <c r="E438" t="s">
        <v>16</v>
      </c>
      <c r="F438" t="s">
        <v>15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30</v>
      </c>
      <c r="M438" t="s">
        <v>18</v>
      </c>
    </row>
    <row r="439" spans="1:13" x14ac:dyDescent="0.25">
      <c r="A439" t="s">
        <v>585</v>
      </c>
      <c r="B439" t="s">
        <v>14</v>
      </c>
      <c r="C439" t="s">
        <v>20</v>
      </c>
      <c r="D439">
        <v>2</v>
      </c>
      <c r="E439" t="s">
        <v>25</v>
      </c>
      <c r="F439" t="s">
        <v>15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30</v>
      </c>
      <c r="M439" t="s">
        <v>18</v>
      </c>
    </row>
    <row r="440" spans="1:13" x14ac:dyDescent="0.25">
      <c r="A440" t="s">
        <v>586</v>
      </c>
      <c r="B440" t="s">
        <v>42</v>
      </c>
      <c r="C440" t="s">
        <v>20</v>
      </c>
      <c r="D440">
        <v>1</v>
      </c>
      <c r="E440" t="s">
        <v>16</v>
      </c>
      <c r="F440" t="s">
        <v>20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30</v>
      </c>
      <c r="M440" t="s">
        <v>18</v>
      </c>
    </row>
    <row r="441" spans="1:13" x14ac:dyDescent="0.25">
      <c r="A441" t="s">
        <v>587</v>
      </c>
      <c r="B441" t="s">
        <v>14</v>
      </c>
      <c r="C441" t="s">
        <v>20</v>
      </c>
      <c r="D441">
        <v>0</v>
      </c>
      <c r="E441" t="s">
        <v>16</v>
      </c>
      <c r="F441" t="s">
        <v>15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588</v>
      </c>
      <c r="B442" t="s">
        <v>14</v>
      </c>
      <c r="C442" t="s">
        <v>15</v>
      </c>
      <c r="D442">
        <v>0</v>
      </c>
      <c r="E442" t="s">
        <v>25</v>
      </c>
      <c r="F442" t="s">
        <v>20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30</v>
      </c>
      <c r="M442" t="s">
        <v>18</v>
      </c>
    </row>
    <row r="443" spans="1:13" x14ac:dyDescent="0.25">
      <c r="A443" t="s">
        <v>589</v>
      </c>
      <c r="B443" t="s">
        <v>14</v>
      </c>
      <c r="C443" t="s">
        <v>20</v>
      </c>
      <c r="D443">
        <v>2</v>
      </c>
      <c r="E443" t="s">
        <v>16</v>
      </c>
      <c r="F443" t="s">
        <v>15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17</v>
      </c>
      <c r="M443" t="s">
        <v>22</v>
      </c>
    </row>
    <row r="444" spans="1:13" x14ac:dyDescent="0.25">
      <c r="A444" t="s">
        <v>591</v>
      </c>
      <c r="B444" t="s">
        <v>14</v>
      </c>
      <c r="C444" t="s">
        <v>15</v>
      </c>
      <c r="D444">
        <v>0</v>
      </c>
      <c r="E444" t="s">
        <v>16</v>
      </c>
      <c r="F444" t="s">
        <v>15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17</v>
      </c>
      <c r="M444" t="s">
        <v>18</v>
      </c>
    </row>
    <row r="445" spans="1:13" x14ac:dyDescent="0.25">
      <c r="A445" t="s">
        <v>592</v>
      </c>
      <c r="B445" t="s">
        <v>14</v>
      </c>
      <c r="C445" t="s">
        <v>20</v>
      </c>
      <c r="D445">
        <v>3</v>
      </c>
      <c r="E445" t="s">
        <v>16</v>
      </c>
      <c r="F445" t="s">
        <v>15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21</v>
      </c>
      <c r="M445" t="s">
        <v>22</v>
      </c>
    </row>
    <row r="446" spans="1:13" x14ac:dyDescent="0.25">
      <c r="A446" t="s">
        <v>593</v>
      </c>
      <c r="B446" t="s">
        <v>42</v>
      </c>
      <c r="C446" t="s">
        <v>15</v>
      </c>
      <c r="D446">
        <v>0</v>
      </c>
      <c r="E446" t="s">
        <v>16</v>
      </c>
      <c r="F446" t="s">
        <v>15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17</v>
      </c>
      <c r="M446" t="s">
        <v>22</v>
      </c>
    </row>
    <row r="447" spans="1:13" x14ac:dyDescent="0.25">
      <c r="A447" t="s">
        <v>594</v>
      </c>
      <c r="B447" t="s">
        <v>14</v>
      </c>
      <c r="C447" t="s">
        <v>20</v>
      </c>
      <c r="D447">
        <v>0</v>
      </c>
      <c r="E447" t="s">
        <v>16</v>
      </c>
      <c r="F447" t="s">
        <v>15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17</v>
      </c>
      <c r="M447" t="s">
        <v>22</v>
      </c>
    </row>
    <row r="448" spans="1:13" x14ac:dyDescent="0.25">
      <c r="A448" t="s">
        <v>595</v>
      </c>
      <c r="B448" t="s">
        <v>14</v>
      </c>
      <c r="C448" t="s">
        <v>20</v>
      </c>
      <c r="D448">
        <v>1</v>
      </c>
      <c r="E448" t="s">
        <v>16</v>
      </c>
      <c r="F448" t="s">
        <v>15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17</v>
      </c>
      <c r="M448" t="s">
        <v>18</v>
      </c>
    </row>
    <row r="449" spans="1:13" x14ac:dyDescent="0.25">
      <c r="A449" t="s">
        <v>597</v>
      </c>
      <c r="B449" t="s">
        <v>14</v>
      </c>
      <c r="C449" t="s">
        <v>20</v>
      </c>
      <c r="D449">
        <v>2</v>
      </c>
      <c r="E449" t="s">
        <v>16</v>
      </c>
      <c r="F449" t="s">
        <v>15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17</v>
      </c>
      <c r="M449" t="s">
        <v>18</v>
      </c>
    </row>
    <row r="450" spans="1:13" x14ac:dyDescent="0.25">
      <c r="A450" t="s">
        <v>598</v>
      </c>
      <c r="B450" t="s">
        <v>14</v>
      </c>
      <c r="C450" t="s">
        <v>20</v>
      </c>
      <c r="D450">
        <v>2</v>
      </c>
      <c r="E450" t="s">
        <v>25</v>
      </c>
      <c r="F450" t="s">
        <v>15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30</v>
      </c>
      <c r="M450" t="s">
        <v>22</v>
      </c>
    </row>
    <row r="451" spans="1:13" x14ac:dyDescent="0.25">
      <c r="A451" t="s">
        <v>599</v>
      </c>
      <c r="B451" t="s">
        <v>14</v>
      </c>
      <c r="C451" t="s">
        <v>20</v>
      </c>
      <c r="D451">
        <v>3</v>
      </c>
      <c r="E451" t="s">
        <v>16</v>
      </c>
      <c r="F451" t="s">
        <v>15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30</v>
      </c>
      <c r="M451" t="s">
        <v>22</v>
      </c>
    </row>
    <row r="452" spans="1:13" x14ac:dyDescent="0.25">
      <c r="A452" t="s">
        <v>600</v>
      </c>
      <c r="B452" t="s">
        <v>14</v>
      </c>
      <c r="C452" t="s">
        <v>20</v>
      </c>
      <c r="D452">
        <v>2</v>
      </c>
      <c r="E452" t="s">
        <v>16</v>
      </c>
      <c r="F452" t="s">
        <v>15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17</v>
      </c>
      <c r="M452" t="s">
        <v>18</v>
      </c>
    </row>
    <row r="453" spans="1:13" x14ac:dyDescent="0.25">
      <c r="A453" t="s">
        <v>602</v>
      </c>
      <c r="B453" t="s">
        <v>14</v>
      </c>
      <c r="C453" t="s">
        <v>15</v>
      </c>
      <c r="D453">
        <v>0</v>
      </c>
      <c r="E453" t="s">
        <v>16</v>
      </c>
      <c r="F453" t="s">
        <v>15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17</v>
      </c>
      <c r="M453" t="s">
        <v>18</v>
      </c>
    </row>
    <row r="454" spans="1:13" x14ac:dyDescent="0.25">
      <c r="A454" t="s">
        <v>603</v>
      </c>
      <c r="B454" t="s">
        <v>14</v>
      </c>
      <c r="C454" t="s">
        <v>20</v>
      </c>
      <c r="D454">
        <v>1</v>
      </c>
      <c r="E454" t="s">
        <v>16</v>
      </c>
      <c r="F454" t="s">
        <v>15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21</v>
      </c>
      <c r="M454" t="s">
        <v>18</v>
      </c>
    </row>
    <row r="455" spans="1:13" x14ac:dyDescent="0.25">
      <c r="A455" t="s">
        <v>605</v>
      </c>
      <c r="B455" t="s">
        <v>14</v>
      </c>
      <c r="C455" t="s">
        <v>20</v>
      </c>
      <c r="D455">
        <v>2</v>
      </c>
      <c r="E455" t="s">
        <v>16</v>
      </c>
      <c r="F455" t="s">
        <v>15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30</v>
      </c>
      <c r="M455" t="s">
        <v>18</v>
      </c>
    </row>
    <row r="456" spans="1:13" x14ac:dyDescent="0.25">
      <c r="A456" t="s">
        <v>606</v>
      </c>
      <c r="B456" t="s">
        <v>14</v>
      </c>
      <c r="C456" t="s">
        <v>15</v>
      </c>
      <c r="D456">
        <v>0</v>
      </c>
      <c r="E456" t="s">
        <v>16</v>
      </c>
      <c r="F456" t="s">
        <v>15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17</v>
      </c>
      <c r="M456" t="s">
        <v>22</v>
      </c>
    </row>
    <row r="457" spans="1:13" x14ac:dyDescent="0.25">
      <c r="A457" t="s">
        <v>607</v>
      </c>
      <c r="B457" t="s">
        <v>42</v>
      </c>
      <c r="C457" t="s">
        <v>20</v>
      </c>
      <c r="D457">
        <v>0</v>
      </c>
      <c r="E457" t="s">
        <v>16</v>
      </c>
      <c r="F457" t="s">
        <v>15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30</v>
      </c>
      <c r="M457" t="s">
        <v>18</v>
      </c>
    </row>
    <row r="458" spans="1:13" x14ac:dyDescent="0.25">
      <c r="A458" t="s">
        <v>609</v>
      </c>
      <c r="B458" t="s">
        <v>14</v>
      </c>
      <c r="C458" t="s">
        <v>20</v>
      </c>
      <c r="D458">
        <v>1</v>
      </c>
      <c r="E458" t="s">
        <v>16</v>
      </c>
      <c r="F458" t="s">
        <v>15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21</v>
      </c>
      <c r="M458" t="s">
        <v>22</v>
      </c>
    </row>
    <row r="459" spans="1:13" x14ac:dyDescent="0.25">
      <c r="A459" t="s">
        <v>610</v>
      </c>
      <c r="B459" t="s">
        <v>14</v>
      </c>
      <c r="C459" t="s">
        <v>20</v>
      </c>
      <c r="D459">
        <v>1</v>
      </c>
      <c r="E459" t="s">
        <v>16</v>
      </c>
      <c r="F459" t="s">
        <v>15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21</v>
      </c>
      <c r="M459" t="s">
        <v>22</v>
      </c>
    </row>
    <row r="460" spans="1:13" x14ac:dyDescent="0.25">
      <c r="A460" t="s">
        <v>611</v>
      </c>
      <c r="B460" t="s">
        <v>14</v>
      </c>
      <c r="C460" t="s">
        <v>20</v>
      </c>
      <c r="D460">
        <v>0</v>
      </c>
      <c r="E460" t="s">
        <v>16</v>
      </c>
      <c r="F460" t="s">
        <v>15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17</v>
      </c>
      <c r="M460" t="s">
        <v>18</v>
      </c>
    </row>
    <row r="461" spans="1:13" x14ac:dyDescent="0.25">
      <c r="A461" t="s">
        <v>612</v>
      </c>
      <c r="B461" t="s">
        <v>42</v>
      </c>
      <c r="C461" t="s">
        <v>15</v>
      </c>
      <c r="D461">
        <v>0</v>
      </c>
      <c r="E461" t="s">
        <v>25</v>
      </c>
      <c r="F461" t="s">
        <v>15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30</v>
      </c>
      <c r="M461" t="s">
        <v>18</v>
      </c>
    </row>
    <row r="462" spans="1:13" x14ac:dyDescent="0.25">
      <c r="A462" t="s">
        <v>614</v>
      </c>
      <c r="B462" t="s">
        <v>14</v>
      </c>
      <c r="C462" t="s">
        <v>20</v>
      </c>
      <c r="D462">
        <v>2</v>
      </c>
      <c r="E462" t="s">
        <v>16</v>
      </c>
      <c r="F462" t="s">
        <v>20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30</v>
      </c>
      <c r="M462" t="s">
        <v>22</v>
      </c>
    </row>
    <row r="463" spans="1:13" x14ac:dyDescent="0.25">
      <c r="A463" t="s">
        <v>615</v>
      </c>
      <c r="B463" t="s">
        <v>14</v>
      </c>
      <c r="C463" t="s">
        <v>20</v>
      </c>
      <c r="D463">
        <v>0</v>
      </c>
      <c r="E463" t="s">
        <v>16</v>
      </c>
      <c r="F463" t="s">
        <v>15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30</v>
      </c>
      <c r="M463" t="s">
        <v>18</v>
      </c>
    </row>
    <row r="464" spans="1:13" x14ac:dyDescent="0.25">
      <c r="A464" t="s">
        <v>616</v>
      </c>
      <c r="B464" t="s">
        <v>14</v>
      </c>
      <c r="C464" t="s">
        <v>20</v>
      </c>
      <c r="D464">
        <v>2</v>
      </c>
      <c r="E464" t="s">
        <v>16</v>
      </c>
      <c r="F464" t="s">
        <v>20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30</v>
      </c>
      <c r="M464" t="s">
        <v>22</v>
      </c>
    </row>
    <row r="465" spans="1:13" x14ac:dyDescent="0.25">
      <c r="A465" t="s">
        <v>618</v>
      </c>
      <c r="B465" t="s">
        <v>14</v>
      </c>
      <c r="C465" t="s">
        <v>20</v>
      </c>
      <c r="D465">
        <v>0</v>
      </c>
      <c r="E465" t="s">
        <v>16</v>
      </c>
      <c r="F465" t="s">
        <v>15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21</v>
      </c>
      <c r="M465" t="s">
        <v>18</v>
      </c>
    </row>
    <row r="466" spans="1:13" x14ac:dyDescent="0.25">
      <c r="A466" t="s">
        <v>619</v>
      </c>
      <c r="B466" t="s">
        <v>14</v>
      </c>
      <c r="C466" t="s">
        <v>20</v>
      </c>
      <c r="D466">
        <v>0</v>
      </c>
      <c r="E466" t="s">
        <v>16</v>
      </c>
      <c r="F466" t="s">
        <v>20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17</v>
      </c>
      <c r="M466" t="s">
        <v>18</v>
      </c>
    </row>
    <row r="467" spans="1:13" x14ac:dyDescent="0.25">
      <c r="A467" t="s">
        <v>620</v>
      </c>
      <c r="B467" t="s">
        <v>14</v>
      </c>
      <c r="C467" t="s">
        <v>15</v>
      </c>
      <c r="D467">
        <v>0</v>
      </c>
      <c r="E467" t="s">
        <v>25</v>
      </c>
      <c r="F467" t="s">
        <v>15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621</v>
      </c>
      <c r="B468" t="s">
        <v>14</v>
      </c>
      <c r="C468" t="s">
        <v>20</v>
      </c>
      <c r="D468">
        <v>2</v>
      </c>
      <c r="E468" t="s">
        <v>25</v>
      </c>
      <c r="F468" t="s">
        <v>20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21</v>
      </c>
      <c r="M468" t="s">
        <v>22</v>
      </c>
    </row>
    <row r="469" spans="1:13" x14ac:dyDescent="0.25">
      <c r="A469" t="s">
        <v>623</v>
      </c>
      <c r="B469" t="s">
        <v>14</v>
      </c>
      <c r="C469" t="s">
        <v>20</v>
      </c>
      <c r="D469">
        <v>0</v>
      </c>
      <c r="E469" t="s">
        <v>16</v>
      </c>
      <c r="F469" t="s">
        <v>20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21</v>
      </c>
      <c r="M469" t="s">
        <v>18</v>
      </c>
    </row>
    <row r="470" spans="1:13" x14ac:dyDescent="0.25">
      <c r="A470" t="s">
        <v>624</v>
      </c>
      <c r="B470" t="s">
        <v>14</v>
      </c>
      <c r="C470" t="s">
        <v>20</v>
      </c>
      <c r="D470">
        <v>2</v>
      </c>
      <c r="E470" t="s">
        <v>16</v>
      </c>
      <c r="F470" t="s">
        <v>15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17</v>
      </c>
      <c r="M470" t="s">
        <v>18</v>
      </c>
    </row>
    <row r="471" spans="1:13" x14ac:dyDescent="0.25">
      <c r="A471" t="s">
        <v>627</v>
      </c>
      <c r="B471" t="s">
        <v>14</v>
      </c>
      <c r="C471" t="s">
        <v>20</v>
      </c>
      <c r="D471">
        <v>3</v>
      </c>
      <c r="E471" t="s">
        <v>16</v>
      </c>
      <c r="F471" t="s">
        <v>15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17</v>
      </c>
      <c r="M471" t="s">
        <v>18</v>
      </c>
    </row>
    <row r="472" spans="1:13" x14ac:dyDescent="0.25">
      <c r="A472" t="s">
        <v>628</v>
      </c>
      <c r="B472" t="s">
        <v>14</v>
      </c>
      <c r="C472" t="s">
        <v>15</v>
      </c>
      <c r="D472">
        <v>0</v>
      </c>
      <c r="E472" t="s">
        <v>16</v>
      </c>
      <c r="F472" t="s">
        <v>15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21</v>
      </c>
      <c r="M472" t="s">
        <v>18</v>
      </c>
    </row>
    <row r="473" spans="1:13" x14ac:dyDescent="0.25">
      <c r="A473" t="s">
        <v>629</v>
      </c>
      <c r="B473" t="s">
        <v>42</v>
      </c>
      <c r="C473" t="s">
        <v>20</v>
      </c>
      <c r="D473">
        <v>1</v>
      </c>
      <c r="E473" t="s">
        <v>16</v>
      </c>
      <c r="F473" t="s">
        <v>15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30</v>
      </c>
      <c r="M473" t="s">
        <v>18</v>
      </c>
    </row>
    <row r="474" spans="1:13" x14ac:dyDescent="0.25">
      <c r="A474" t="s">
        <v>631</v>
      </c>
      <c r="B474" t="s">
        <v>14</v>
      </c>
      <c r="C474" t="s">
        <v>20</v>
      </c>
      <c r="D474">
        <v>1</v>
      </c>
      <c r="E474" t="s">
        <v>16</v>
      </c>
      <c r="F474" t="s">
        <v>15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30</v>
      </c>
      <c r="M474" t="s">
        <v>18</v>
      </c>
    </row>
    <row r="475" spans="1:13" x14ac:dyDescent="0.25">
      <c r="A475" t="s">
        <v>632</v>
      </c>
      <c r="B475" t="s">
        <v>14</v>
      </c>
      <c r="C475" t="s">
        <v>20</v>
      </c>
      <c r="D475">
        <v>2</v>
      </c>
      <c r="E475" t="s">
        <v>25</v>
      </c>
      <c r="F475" t="s">
        <v>15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21</v>
      </c>
      <c r="M475" t="s">
        <v>18</v>
      </c>
    </row>
    <row r="476" spans="1:13" x14ac:dyDescent="0.25">
      <c r="A476" t="s">
        <v>633</v>
      </c>
      <c r="B476" t="s">
        <v>14</v>
      </c>
      <c r="C476" t="s">
        <v>20</v>
      </c>
      <c r="D476">
        <v>0</v>
      </c>
      <c r="E476" t="s">
        <v>16</v>
      </c>
      <c r="F476" t="s">
        <v>15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634</v>
      </c>
      <c r="B477" t="s">
        <v>42</v>
      </c>
      <c r="C477" t="s">
        <v>15</v>
      </c>
      <c r="D477">
        <v>0</v>
      </c>
      <c r="E477" t="s">
        <v>16</v>
      </c>
      <c r="F477" t="s">
        <v>15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635</v>
      </c>
      <c r="B478" t="s">
        <v>14</v>
      </c>
      <c r="C478" t="s">
        <v>20</v>
      </c>
      <c r="D478">
        <v>3</v>
      </c>
      <c r="E478" t="s">
        <v>16</v>
      </c>
      <c r="F478" t="s">
        <v>15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21</v>
      </c>
      <c r="M478" t="s">
        <v>18</v>
      </c>
    </row>
    <row r="479" spans="1:13" x14ac:dyDescent="0.25">
      <c r="A479" t="s">
        <v>636</v>
      </c>
      <c r="B479" t="s">
        <v>14</v>
      </c>
      <c r="C479" t="s">
        <v>20</v>
      </c>
      <c r="D479">
        <v>1</v>
      </c>
      <c r="E479" t="s">
        <v>16</v>
      </c>
      <c r="F479" t="s">
        <v>15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17</v>
      </c>
      <c r="M479" t="s">
        <v>18</v>
      </c>
    </row>
    <row r="480" spans="1:13" x14ac:dyDescent="0.25">
      <c r="A480" t="s">
        <v>637</v>
      </c>
      <c r="B480" t="s">
        <v>14</v>
      </c>
      <c r="C480" t="s">
        <v>20</v>
      </c>
      <c r="D480">
        <v>2</v>
      </c>
      <c r="E480" t="s">
        <v>16</v>
      </c>
      <c r="F480" t="s">
        <v>15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17</v>
      </c>
      <c r="M480" t="s">
        <v>18</v>
      </c>
    </row>
    <row r="481" spans="1:14" ht="15.75" thickBot="1" x14ac:dyDescent="0.3">
      <c r="A481" t="s">
        <v>638</v>
      </c>
      <c r="B481" t="s">
        <v>42</v>
      </c>
      <c r="C481" t="s">
        <v>15</v>
      </c>
      <c r="D481">
        <v>0</v>
      </c>
      <c r="E481" t="s">
        <v>16</v>
      </c>
      <c r="F481" t="s">
        <v>20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30</v>
      </c>
      <c r="M481" t="s">
        <v>22</v>
      </c>
    </row>
    <row r="482" spans="1:14" ht="16.5" thickTop="1" thickBot="1" x14ac:dyDescent="0.3">
      <c r="A482">
        <f t="shared" ref="A482:M482" si="0">COUNTIF(A2:A481,"")</f>
        <v>0</v>
      </c>
      <c r="B482">
        <f t="shared" si="0"/>
        <v>0</v>
      </c>
      <c r="C482">
        <f t="shared" si="0"/>
        <v>0</v>
      </c>
      <c r="D482">
        <f t="shared" si="0"/>
        <v>0</v>
      </c>
      <c r="E482">
        <f t="shared" si="0"/>
        <v>0</v>
      </c>
      <c r="F482">
        <f t="shared" si="0"/>
        <v>0</v>
      </c>
      <c r="G482">
        <f t="shared" si="0"/>
        <v>0</v>
      </c>
      <c r="H482">
        <f t="shared" si="0"/>
        <v>0</v>
      </c>
      <c r="I482">
        <f t="shared" si="0"/>
        <v>0</v>
      </c>
      <c r="J482">
        <f t="shared" si="0"/>
        <v>0</v>
      </c>
      <c r="K482">
        <f t="shared" si="0"/>
        <v>0</v>
      </c>
      <c r="L482">
        <f t="shared" si="0"/>
        <v>0</v>
      </c>
      <c r="M482">
        <f t="shared" si="0"/>
        <v>0</v>
      </c>
      <c r="N482" s="4" t="s">
        <v>639</v>
      </c>
    </row>
    <row r="483" spans="1:14" ht="16.5" thickTop="1" thickBot="1" x14ac:dyDescent="0.3">
      <c r="A483" s="2">
        <f>COUNTIF(A2:A481,"NA")</f>
        <v>0</v>
      </c>
      <c r="B483" s="2">
        <f t="shared" ref="B483:M483" si="1">COUNTIF(B2:B481,"NA")</f>
        <v>0</v>
      </c>
      <c r="C483" s="2">
        <f t="shared" si="1"/>
        <v>0</v>
      </c>
      <c r="D483" s="2">
        <f t="shared" si="1"/>
        <v>0</v>
      </c>
      <c r="E483" s="2">
        <f t="shared" si="1"/>
        <v>0</v>
      </c>
      <c r="F483" s="2">
        <f t="shared" si="1"/>
        <v>0</v>
      </c>
      <c r="G483" s="2">
        <f t="shared" si="1"/>
        <v>0</v>
      </c>
      <c r="H483" s="2">
        <f t="shared" si="1"/>
        <v>0</v>
      </c>
      <c r="I483" s="2">
        <f t="shared" si="1"/>
        <v>0</v>
      </c>
      <c r="J483" s="2">
        <f t="shared" si="1"/>
        <v>0</v>
      </c>
      <c r="K483" s="2">
        <f t="shared" si="1"/>
        <v>0</v>
      </c>
      <c r="L483" s="2">
        <f t="shared" si="1"/>
        <v>0</v>
      </c>
      <c r="M483" s="2">
        <f t="shared" si="1"/>
        <v>0</v>
      </c>
      <c r="N483" s="4" t="s">
        <v>640</v>
      </c>
    </row>
    <row r="484" spans="1:14" ht="15.75" thickTop="1" x14ac:dyDescent="0.25">
      <c r="A484" s="2">
        <f>COUNTA(A2:A481)</f>
        <v>480</v>
      </c>
      <c r="B484" s="2">
        <f t="shared" ref="B484:M484" si="2">COUNTA(B2:B481)</f>
        <v>480</v>
      </c>
      <c r="C484" s="2">
        <f t="shared" si="2"/>
        <v>480</v>
      </c>
      <c r="D484" s="2">
        <f t="shared" si="2"/>
        <v>480</v>
      </c>
      <c r="E484" s="2">
        <f t="shared" si="2"/>
        <v>480</v>
      </c>
      <c r="F484" s="2">
        <f t="shared" si="2"/>
        <v>480</v>
      </c>
      <c r="G484" s="2">
        <f t="shared" si="2"/>
        <v>480</v>
      </c>
      <c r="H484" s="2">
        <f t="shared" si="2"/>
        <v>480</v>
      </c>
      <c r="I484" s="2">
        <f t="shared" si="2"/>
        <v>480</v>
      </c>
      <c r="J484" s="2">
        <f t="shared" si="2"/>
        <v>480</v>
      </c>
      <c r="K484" s="2">
        <f t="shared" si="2"/>
        <v>480</v>
      </c>
      <c r="L484" s="2">
        <f t="shared" si="2"/>
        <v>480</v>
      </c>
      <c r="M484" s="2">
        <f t="shared" si="2"/>
        <v>480</v>
      </c>
      <c r="N484" s="4" t="s">
        <v>641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911F-CFC4-462E-8021-8E64D879B5B6}">
  <dimension ref="A1:Z483"/>
  <sheetViews>
    <sheetView topLeftCell="E24" zoomScale="85" zoomScaleNormal="85" workbookViewId="0">
      <selection activeCell="O139" sqref="O139:S139"/>
    </sheetView>
  </sheetViews>
  <sheetFormatPr defaultRowHeight="15" x14ac:dyDescent="0.25"/>
  <cols>
    <col min="1" max="1" width="10.140625" bestFit="1" customWidth="1"/>
    <col min="2" max="2" width="9.28515625" bestFit="1" customWidth="1"/>
    <col min="3" max="3" width="9.85546875" bestFit="1" customWidth="1"/>
    <col min="4" max="4" width="13.28515625" bestFit="1" customWidth="1"/>
    <col min="5" max="5" width="11.7109375" bestFit="1" customWidth="1"/>
    <col min="6" max="6" width="15.85546875" bestFit="1" customWidth="1"/>
    <col min="7" max="7" width="17.7109375" bestFit="1" customWidth="1"/>
    <col min="8" max="8" width="19.7109375" bestFit="1" customWidth="1"/>
    <col min="9" max="9" width="14.28515625" bestFit="1" customWidth="1"/>
    <col min="10" max="10" width="20.7109375" bestFit="1" customWidth="1"/>
    <col min="11" max="11" width="15.140625" bestFit="1" customWidth="1"/>
    <col min="12" max="12" width="15.5703125" bestFit="1" customWidth="1"/>
    <col min="13" max="13" width="13.5703125" bestFit="1" customWidth="1"/>
    <col min="14" max="14" width="11.85546875" bestFit="1" customWidth="1"/>
    <col min="15" max="15" width="18" bestFit="1" customWidth="1"/>
    <col min="16" max="16" width="16.28515625" bestFit="1" customWidth="1"/>
    <col min="17" max="17" width="18.85546875" bestFit="1" customWidth="1"/>
    <col min="18" max="18" width="12.28515625" bestFit="1" customWidth="1"/>
    <col min="19" max="19" width="18.85546875" bestFit="1" customWidth="1"/>
  </cols>
  <sheetData>
    <row r="1" spans="1:25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7"/>
      <c r="O1" s="37" t="s">
        <v>658</v>
      </c>
      <c r="P1" s="38"/>
      <c r="Q1" s="38"/>
      <c r="R1" s="38"/>
      <c r="S1" s="38"/>
      <c r="T1" s="38"/>
      <c r="U1" s="38"/>
      <c r="V1" s="38"/>
      <c r="W1" s="7"/>
      <c r="X1" s="7"/>
      <c r="Y1" s="7"/>
    </row>
    <row r="2" spans="1:25" x14ac:dyDescent="0.25">
      <c r="A2" t="s">
        <v>19</v>
      </c>
      <c r="B2" t="s">
        <v>14</v>
      </c>
      <c r="C2" t="s">
        <v>20</v>
      </c>
      <c r="D2">
        <v>1</v>
      </c>
      <c r="E2" t="s">
        <v>16</v>
      </c>
      <c r="F2" t="s">
        <v>15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21</v>
      </c>
      <c r="M2" t="s">
        <v>22</v>
      </c>
      <c r="N2" s="7"/>
      <c r="O2" s="31" t="s">
        <v>642</v>
      </c>
      <c r="P2" s="32"/>
      <c r="Q2" s="32"/>
      <c r="R2" s="32"/>
      <c r="S2" s="32"/>
      <c r="T2" s="32"/>
      <c r="U2" s="32"/>
      <c r="V2" s="32"/>
      <c r="W2" s="7"/>
      <c r="X2" s="7"/>
      <c r="Y2" s="7"/>
    </row>
    <row r="3" spans="1:25" ht="15.75" thickBot="1" x14ac:dyDescent="0.3">
      <c r="A3" t="s">
        <v>23</v>
      </c>
      <c r="B3" t="s">
        <v>14</v>
      </c>
      <c r="C3" t="s">
        <v>20</v>
      </c>
      <c r="D3">
        <v>0</v>
      </c>
      <c r="E3" t="s">
        <v>16</v>
      </c>
      <c r="F3" t="s">
        <v>20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17</v>
      </c>
      <c r="M3" t="s">
        <v>18</v>
      </c>
      <c r="N3" s="7"/>
      <c r="P3" s="1" t="s">
        <v>6</v>
      </c>
      <c r="Q3" s="1" t="s">
        <v>7</v>
      </c>
      <c r="R3" s="1" t="s">
        <v>8</v>
      </c>
      <c r="S3" s="1" t="s">
        <v>9</v>
      </c>
      <c r="W3" s="7"/>
      <c r="X3" s="7"/>
      <c r="Y3" s="7"/>
    </row>
    <row r="4" spans="1:25" ht="15.75" thickBot="1" x14ac:dyDescent="0.3">
      <c r="A4" t="s">
        <v>24</v>
      </c>
      <c r="B4" t="s">
        <v>14</v>
      </c>
      <c r="C4" t="s">
        <v>20</v>
      </c>
      <c r="D4">
        <v>0</v>
      </c>
      <c r="E4" t="s">
        <v>25</v>
      </c>
      <c r="F4" t="s">
        <v>15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17</v>
      </c>
      <c r="M4" t="s">
        <v>18</v>
      </c>
      <c r="N4" s="7"/>
      <c r="O4" s="1" t="s">
        <v>644</v>
      </c>
      <c r="P4">
        <f>AVERAGE(G2:G481)</f>
        <v>5364.2312499999998</v>
      </c>
      <c r="Q4">
        <f>AVERAGE(H2:H481)</f>
        <v>1581.09375</v>
      </c>
      <c r="R4">
        <f t="shared" ref="R4:S4" si="0">AVERAGE(I2:I481)</f>
        <v>144.73541666666668</v>
      </c>
      <c r="S4">
        <f t="shared" si="0"/>
        <v>342.05</v>
      </c>
      <c r="W4" s="7"/>
      <c r="X4" s="7"/>
      <c r="Y4" s="7"/>
    </row>
    <row r="5" spans="1:25" ht="15.75" thickBot="1" x14ac:dyDescent="0.3">
      <c r="A5" t="s">
        <v>26</v>
      </c>
      <c r="B5" t="s">
        <v>14</v>
      </c>
      <c r="C5" t="s">
        <v>15</v>
      </c>
      <c r="D5">
        <v>0</v>
      </c>
      <c r="E5" t="s">
        <v>16</v>
      </c>
      <c r="F5" t="s">
        <v>15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17</v>
      </c>
      <c r="M5" t="s">
        <v>18</v>
      </c>
      <c r="N5" s="7"/>
      <c r="O5" s="1" t="s">
        <v>645</v>
      </c>
      <c r="P5">
        <f>MEDIAN(G2:G481)</f>
        <v>3859</v>
      </c>
      <c r="Q5">
        <f>MEDIAN(H2:H481)</f>
        <v>1084.5</v>
      </c>
      <c r="R5">
        <f t="shared" ref="R5:S5" si="1">MEDIAN(I2:I481)</f>
        <v>128</v>
      </c>
      <c r="S5">
        <f t="shared" si="1"/>
        <v>360</v>
      </c>
      <c r="W5" s="7"/>
      <c r="X5" s="7"/>
      <c r="Y5" s="7"/>
    </row>
    <row r="6" spans="1:25" ht="15.75" thickBot="1" x14ac:dyDescent="0.3">
      <c r="A6" t="s">
        <v>27</v>
      </c>
      <c r="B6" t="s">
        <v>14</v>
      </c>
      <c r="C6" t="s">
        <v>20</v>
      </c>
      <c r="D6">
        <v>2</v>
      </c>
      <c r="E6" t="s">
        <v>16</v>
      </c>
      <c r="F6" t="s">
        <v>20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17</v>
      </c>
      <c r="M6" t="s">
        <v>18</v>
      </c>
      <c r="N6" s="7"/>
      <c r="O6" s="1" t="s">
        <v>646</v>
      </c>
      <c r="P6">
        <f>_xlfn.MODE.SNGL(G2:G481)</f>
        <v>2500</v>
      </c>
      <c r="Q6">
        <f>_xlfn.MODE.SNGL(H2:H481)</f>
        <v>0</v>
      </c>
      <c r="R6">
        <f t="shared" ref="R6:S6" si="2">_xlfn.MODE.SNGL(I2:I481)</f>
        <v>120</v>
      </c>
      <c r="S6">
        <f t="shared" si="2"/>
        <v>360</v>
      </c>
      <c r="W6" s="7"/>
      <c r="X6" s="7"/>
      <c r="Y6" s="7"/>
    </row>
    <row r="7" spans="1:25" ht="15.75" thickBot="1" x14ac:dyDescent="0.3">
      <c r="A7" t="s">
        <v>28</v>
      </c>
      <c r="B7" t="s">
        <v>14</v>
      </c>
      <c r="C7" t="s">
        <v>20</v>
      </c>
      <c r="D7">
        <v>0</v>
      </c>
      <c r="E7" t="s">
        <v>25</v>
      </c>
      <c r="F7" t="s">
        <v>15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17</v>
      </c>
      <c r="M7" t="s">
        <v>18</v>
      </c>
      <c r="N7" s="7"/>
      <c r="O7" s="1" t="s">
        <v>647</v>
      </c>
      <c r="P7">
        <f>MIN(G2:G481)</f>
        <v>150</v>
      </c>
      <c r="Q7">
        <f>MIN(H2:H481)</f>
        <v>0</v>
      </c>
      <c r="R7">
        <f t="shared" ref="R7:S7" si="3">MIN(I2:I481)</f>
        <v>9</v>
      </c>
      <c r="S7">
        <f t="shared" si="3"/>
        <v>36</v>
      </c>
      <c r="W7" s="7"/>
      <c r="X7" s="7"/>
      <c r="Y7" s="7"/>
    </row>
    <row r="8" spans="1:25" ht="15.75" thickBot="1" x14ac:dyDescent="0.3">
      <c r="A8" t="s">
        <v>29</v>
      </c>
      <c r="B8" t="s">
        <v>14</v>
      </c>
      <c r="C8" t="s">
        <v>20</v>
      </c>
      <c r="D8">
        <v>3</v>
      </c>
      <c r="E8" t="s">
        <v>16</v>
      </c>
      <c r="F8" t="s">
        <v>15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30</v>
      </c>
      <c r="M8" t="s">
        <v>22</v>
      </c>
      <c r="N8" s="7"/>
      <c r="O8" s="1" t="s">
        <v>648</v>
      </c>
      <c r="P8">
        <f>MAX(G2:G481)</f>
        <v>81000</v>
      </c>
      <c r="Q8">
        <f>MAX(H2:H481)</f>
        <v>33837</v>
      </c>
      <c r="R8">
        <f t="shared" ref="R8:S8" si="4">MAX(I2:I481)</f>
        <v>600</v>
      </c>
      <c r="S8">
        <f t="shared" si="4"/>
        <v>480</v>
      </c>
      <c r="W8" s="7"/>
      <c r="X8" s="7"/>
      <c r="Y8" s="7"/>
    </row>
    <row r="9" spans="1:25" ht="15.75" thickBot="1" x14ac:dyDescent="0.3">
      <c r="A9" t="s">
        <v>31</v>
      </c>
      <c r="B9" t="s">
        <v>14</v>
      </c>
      <c r="C9" t="s">
        <v>20</v>
      </c>
      <c r="D9">
        <v>2</v>
      </c>
      <c r="E9" t="s">
        <v>16</v>
      </c>
      <c r="F9" t="s">
        <v>15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17</v>
      </c>
      <c r="M9" t="s">
        <v>18</v>
      </c>
      <c r="N9" s="7"/>
      <c r="O9" s="1" t="s">
        <v>649</v>
      </c>
      <c r="P9">
        <f>_xlfn.STDEV.S(G2:G481)</f>
        <v>5668.251250674678</v>
      </c>
      <c r="Q9">
        <f t="shared" ref="Q9:S9" si="5">_xlfn.STDEV.S(H2:H481)</f>
        <v>2617.6923217600188</v>
      </c>
      <c r="R9">
        <f t="shared" si="5"/>
        <v>80.50816421360777</v>
      </c>
      <c r="S9">
        <f t="shared" si="5"/>
        <v>65.21240068043204</v>
      </c>
      <c r="W9" s="7"/>
      <c r="X9" s="7"/>
      <c r="Y9" s="7"/>
    </row>
    <row r="10" spans="1:25" ht="15.75" thickBot="1" x14ac:dyDescent="0.3">
      <c r="A10" t="s">
        <v>32</v>
      </c>
      <c r="B10" t="s">
        <v>14</v>
      </c>
      <c r="C10" t="s">
        <v>20</v>
      </c>
      <c r="D10">
        <v>1</v>
      </c>
      <c r="E10" t="s">
        <v>16</v>
      </c>
      <c r="F10" t="s">
        <v>15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30</v>
      </c>
      <c r="M10" t="s">
        <v>22</v>
      </c>
      <c r="N10" s="7"/>
      <c r="O10" s="1" t="s">
        <v>650</v>
      </c>
      <c r="P10">
        <f>_xlfn.VAR.S(G2:G481)</f>
        <v>32129072.240775052</v>
      </c>
      <c r="Q10">
        <f t="shared" ref="Q10:S10" si="6">_xlfn.VAR.S(H2:H481)</f>
        <v>6852313.0914013572</v>
      </c>
      <c r="R10">
        <f t="shared" si="6"/>
        <v>6481.564505045234</v>
      </c>
      <c r="S10">
        <f t="shared" si="6"/>
        <v>4252.6572025052128</v>
      </c>
      <c r="W10" s="7"/>
      <c r="X10" s="7"/>
      <c r="Y10" s="7"/>
    </row>
    <row r="11" spans="1:25" x14ac:dyDescent="0.25">
      <c r="A11" t="s">
        <v>33</v>
      </c>
      <c r="B11" t="s">
        <v>14</v>
      </c>
      <c r="C11" t="s">
        <v>20</v>
      </c>
      <c r="D11">
        <v>2</v>
      </c>
      <c r="E11" t="s">
        <v>16</v>
      </c>
      <c r="F11" t="s">
        <v>15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17</v>
      </c>
      <c r="M11" t="s">
        <v>18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5.75" thickBot="1" x14ac:dyDescent="0.3">
      <c r="A12" t="s">
        <v>36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17</v>
      </c>
      <c r="M12" t="s">
        <v>18</v>
      </c>
      <c r="N12" s="7"/>
      <c r="O12" s="29" t="s">
        <v>643</v>
      </c>
      <c r="P12" s="30"/>
      <c r="Q12" s="30"/>
      <c r="R12" s="30"/>
      <c r="S12" s="30"/>
      <c r="T12" s="30"/>
      <c r="U12" s="30"/>
      <c r="V12" s="30"/>
      <c r="W12" s="7"/>
      <c r="X12" s="7"/>
      <c r="Y12" s="7"/>
    </row>
    <row r="13" spans="1:25" x14ac:dyDescent="0.25">
      <c r="A13" t="s">
        <v>37</v>
      </c>
      <c r="B13" t="s">
        <v>14</v>
      </c>
      <c r="C13" t="s">
        <v>15</v>
      </c>
      <c r="D13">
        <v>0</v>
      </c>
      <c r="E13" t="s">
        <v>16</v>
      </c>
      <c r="F13" t="s">
        <v>15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21</v>
      </c>
      <c r="M13" t="s">
        <v>22</v>
      </c>
      <c r="N13" s="7"/>
      <c r="O13" s="6" t="s">
        <v>6</v>
      </c>
      <c r="P13" s="6"/>
      <c r="Q13" s="6" t="s">
        <v>7</v>
      </c>
      <c r="R13" s="6"/>
      <c r="S13" s="6" t="s">
        <v>8</v>
      </c>
      <c r="T13" s="6"/>
      <c r="U13" s="6" t="s">
        <v>9</v>
      </c>
      <c r="V13" s="6"/>
      <c r="W13" s="7"/>
      <c r="X13" s="7"/>
      <c r="Y13" s="7"/>
    </row>
    <row r="14" spans="1:25" x14ac:dyDescent="0.25">
      <c r="A14" t="s">
        <v>38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17</v>
      </c>
      <c r="M14" t="s">
        <v>18</v>
      </c>
      <c r="N14" s="7"/>
      <c r="W14" s="7"/>
      <c r="X14" s="7"/>
      <c r="Y14" s="7"/>
    </row>
    <row r="15" spans="1:25" x14ac:dyDescent="0.25">
      <c r="A15" t="s">
        <v>39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17</v>
      </c>
      <c r="M15" t="s">
        <v>18</v>
      </c>
      <c r="N15" s="7"/>
      <c r="O15" t="s">
        <v>644</v>
      </c>
      <c r="P15">
        <v>5364.2312499999998</v>
      </c>
      <c r="Q15" t="s">
        <v>644</v>
      </c>
      <c r="R15">
        <v>1581.09375</v>
      </c>
      <c r="S15" t="s">
        <v>644</v>
      </c>
      <c r="T15">
        <v>144.73541666666668</v>
      </c>
      <c r="U15" t="s">
        <v>644</v>
      </c>
      <c r="V15">
        <v>342.05</v>
      </c>
      <c r="W15" s="7"/>
      <c r="X15" s="7"/>
      <c r="Y15" s="7"/>
    </row>
    <row r="16" spans="1:25" x14ac:dyDescent="0.25">
      <c r="A16" t="s">
        <v>41</v>
      </c>
      <c r="B16" t="s">
        <v>42</v>
      </c>
      <c r="C16" t="s">
        <v>15</v>
      </c>
      <c r="D16">
        <v>0</v>
      </c>
      <c r="E16" t="s">
        <v>16</v>
      </c>
      <c r="F16" t="s">
        <v>15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17</v>
      </c>
      <c r="M16" t="s">
        <v>22</v>
      </c>
      <c r="N16" s="7"/>
      <c r="O16" t="s">
        <v>651</v>
      </c>
      <c r="P16">
        <v>258.71908930011591</v>
      </c>
      <c r="Q16" t="s">
        <v>651</v>
      </c>
      <c r="R16">
        <v>119.48076110300281</v>
      </c>
      <c r="S16" t="s">
        <v>651</v>
      </c>
      <c r="T16">
        <v>3.674678133593595</v>
      </c>
      <c r="U16" t="s">
        <v>651</v>
      </c>
      <c r="V16">
        <v>2.9765252401448228</v>
      </c>
      <c r="W16" s="7"/>
      <c r="X16" s="7"/>
      <c r="Y16" s="7"/>
    </row>
    <row r="17" spans="1:25" x14ac:dyDescent="0.25">
      <c r="A17" t="s">
        <v>43</v>
      </c>
      <c r="B17" t="s">
        <v>14</v>
      </c>
      <c r="C17" t="s">
        <v>20</v>
      </c>
      <c r="D17">
        <v>0</v>
      </c>
      <c r="E17" t="s">
        <v>25</v>
      </c>
      <c r="F17" t="s">
        <v>15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21</v>
      </c>
      <c r="M17" t="s">
        <v>22</v>
      </c>
      <c r="N17" s="7"/>
      <c r="O17" t="s">
        <v>645</v>
      </c>
      <c r="P17">
        <v>3859</v>
      </c>
      <c r="Q17" t="s">
        <v>645</v>
      </c>
      <c r="R17">
        <v>1084.5</v>
      </c>
      <c r="S17" t="s">
        <v>645</v>
      </c>
      <c r="T17">
        <v>128</v>
      </c>
      <c r="U17" t="s">
        <v>645</v>
      </c>
      <c r="V17">
        <v>360</v>
      </c>
      <c r="W17" s="7"/>
      <c r="X17" s="7"/>
      <c r="Y17" s="7"/>
    </row>
    <row r="18" spans="1:25" x14ac:dyDescent="0.25">
      <c r="A18" t="s">
        <v>45</v>
      </c>
      <c r="B18" t="s">
        <v>14</v>
      </c>
      <c r="C18" t="s">
        <v>20</v>
      </c>
      <c r="D18">
        <v>0</v>
      </c>
      <c r="E18" t="s">
        <v>25</v>
      </c>
      <c r="F18" t="s">
        <v>15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17</v>
      </c>
      <c r="M18" t="s">
        <v>22</v>
      </c>
      <c r="N18" s="7"/>
      <c r="O18" t="s">
        <v>646</v>
      </c>
      <c r="P18">
        <v>2500</v>
      </c>
      <c r="Q18" t="s">
        <v>646</v>
      </c>
      <c r="R18">
        <v>0</v>
      </c>
      <c r="S18" t="s">
        <v>646</v>
      </c>
      <c r="T18">
        <v>120</v>
      </c>
      <c r="U18" t="s">
        <v>646</v>
      </c>
      <c r="V18">
        <v>360</v>
      </c>
      <c r="W18" s="7"/>
      <c r="X18" s="7"/>
      <c r="Y18" s="7"/>
    </row>
    <row r="19" spans="1:25" x14ac:dyDescent="0.25">
      <c r="A19" t="s">
        <v>46</v>
      </c>
      <c r="B19" t="s">
        <v>14</v>
      </c>
      <c r="C19" t="s">
        <v>20</v>
      </c>
      <c r="D19">
        <v>1</v>
      </c>
      <c r="E19" t="s">
        <v>16</v>
      </c>
      <c r="F19" t="s">
        <v>15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17</v>
      </c>
      <c r="M19" t="s">
        <v>18</v>
      </c>
      <c r="N19" s="7"/>
      <c r="O19" t="s">
        <v>649</v>
      </c>
      <c r="P19">
        <v>5668.251250674678</v>
      </c>
      <c r="Q19" t="s">
        <v>649</v>
      </c>
      <c r="R19">
        <v>2617.6923217600188</v>
      </c>
      <c r="S19" t="s">
        <v>649</v>
      </c>
      <c r="T19">
        <v>80.50816421360777</v>
      </c>
      <c r="U19" t="s">
        <v>649</v>
      </c>
      <c r="V19">
        <v>65.21240068043204</v>
      </c>
      <c r="W19" s="7"/>
      <c r="X19" s="7"/>
      <c r="Y19" s="7"/>
    </row>
    <row r="20" spans="1:25" x14ac:dyDescent="0.25">
      <c r="A20" t="s">
        <v>47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30</v>
      </c>
      <c r="M20" t="s">
        <v>22</v>
      </c>
      <c r="N20" s="7"/>
      <c r="O20" t="s">
        <v>652</v>
      </c>
      <c r="P20">
        <v>32129072.240775052</v>
      </c>
      <c r="Q20" t="s">
        <v>652</v>
      </c>
      <c r="R20">
        <v>6852313.0914013572</v>
      </c>
      <c r="S20" t="s">
        <v>652</v>
      </c>
      <c r="T20">
        <v>6481.564505045234</v>
      </c>
      <c r="U20" t="s">
        <v>652</v>
      </c>
      <c r="V20">
        <v>4252.6572025052128</v>
      </c>
      <c r="W20" s="7"/>
      <c r="X20" s="7"/>
      <c r="Y20" s="7"/>
    </row>
    <row r="21" spans="1:25" x14ac:dyDescent="0.25">
      <c r="A21" t="s">
        <v>50</v>
      </c>
      <c r="B21" t="s">
        <v>14</v>
      </c>
      <c r="C21" t="s">
        <v>20</v>
      </c>
      <c r="D21">
        <v>0</v>
      </c>
      <c r="E21" t="s">
        <v>16</v>
      </c>
      <c r="F21" t="s">
        <v>20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30</v>
      </c>
      <c r="M21" t="s">
        <v>18</v>
      </c>
      <c r="N21" s="7"/>
      <c r="O21" t="s">
        <v>653</v>
      </c>
      <c r="P21">
        <v>74.063151921977209</v>
      </c>
      <c r="Q21" t="s">
        <v>653</v>
      </c>
      <c r="R21">
        <v>57.658042539280963</v>
      </c>
      <c r="S21" t="s">
        <v>653</v>
      </c>
      <c r="T21">
        <v>8.5027231516931252</v>
      </c>
      <c r="U21" t="s">
        <v>653</v>
      </c>
      <c r="V21">
        <v>6.3627224291796045</v>
      </c>
      <c r="W21" s="7"/>
      <c r="X21" s="7"/>
      <c r="Y21" s="7"/>
    </row>
    <row r="22" spans="1:25" x14ac:dyDescent="0.25">
      <c r="A22" t="s">
        <v>51</v>
      </c>
      <c r="B22" t="s">
        <v>14</v>
      </c>
      <c r="C22" t="s">
        <v>20</v>
      </c>
      <c r="D22">
        <v>0</v>
      </c>
      <c r="E22" t="s">
        <v>16</v>
      </c>
      <c r="F22" t="s">
        <v>15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30</v>
      </c>
      <c r="M22" t="s">
        <v>18</v>
      </c>
      <c r="N22" s="7"/>
      <c r="O22" t="s">
        <v>654</v>
      </c>
      <c r="P22">
        <v>6.9170265141991214</v>
      </c>
      <c r="Q22" t="s">
        <v>654</v>
      </c>
      <c r="R22">
        <v>5.8816214881558047</v>
      </c>
      <c r="S22" t="s">
        <v>654</v>
      </c>
      <c r="T22">
        <v>2.3614368477871235</v>
      </c>
      <c r="U22" t="s">
        <v>654</v>
      </c>
      <c r="V22">
        <v>-2.3337104222556859</v>
      </c>
      <c r="W22" s="7"/>
      <c r="X22" s="7"/>
      <c r="Y22" s="7"/>
    </row>
    <row r="23" spans="1:25" x14ac:dyDescent="0.25">
      <c r="A23" t="s">
        <v>52</v>
      </c>
      <c r="B23" t="s">
        <v>14</v>
      </c>
      <c r="C23" t="s">
        <v>20</v>
      </c>
      <c r="D23">
        <v>2</v>
      </c>
      <c r="E23" t="s">
        <v>25</v>
      </c>
      <c r="F23" t="s">
        <v>15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17</v>
      </c>
      <c r="M23" t="s">
        <v>18</v>
      </c>
      <c r="N23" s="7"/>
      <c r="O23" t="s">
        <v>655</v>
      </c>
      <c r="P23">
        <v>80850</v>
      </c>
      <c r="Q23" t="s">
        <v>655</v>
      </c>
      <c r="R23">
        <v>33837</v>
      </c>
      <c r="S23" t="s">
        <v>655</v>
      </c>
      <c r="T23">
        <v>591</v>
      </c>
      <c r="U23" t="s">
        <v>655</v>
      </c>
      <c r="V23">
        <v>444</v>
      </c>
      <c r="W23" s="7"/>
      <c r="X23" s="7"/>
      <c r="Y23" s="7"/>
    </row>
    <row r="24" spans="1:25" x14ac:dyDescent="0.25">
      <c r="A24" t="s">
        <v>53</v>
      </c>
      <c r="B24" t="s">
        <v>14</v>
      </c>
      <c r="C24" t="s">
        <v>15</v>
      </c>
      <c r="D24">
        <v>0</v>
      </c>
      <c r="E24" t="s">
        <v>25</v>
      </c>
      <c r="F24" t="s">
        <v>15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17</v>
      </c>
      <c r="M24" t="s">
        <v>22</v>
      </c>
      <c r="N24" s="7"/>
      <c r="O24" t="s">
        <v>647</v>
      </c>
      <c r="P24">
        <v>150</v>
      </c>
      <c r="Q24" t="s">
        <v>647</v>
      </c>
      <c r="R24">
        <v>0</v>
      </c>
      <c r="S24" t="s">
        <v>647</v>
      </c>
      <c r="T24">
        <v>9</v>
      </c>
      <c r="U24" t="s">
        <v>647</v>
      </c>
      <c r="V24">
        <v>36</v>
      </c>
      <c r="W24" s="7"/>
      <c r="X24" s="7"/>
      <c r="Y24" s="7"/>
    </row>
    <row r="25" spans="1:25" x14ac:dyDescent="0.25">
      <c r="A25" t="s">
        <v>56</v>
      </c>
      <c r="B25" t="s">
        <v>14</v>
      </c>
      <c r="C25" t="s">
        <v>15</v>
      </c>
      <c r="D25">
        <v>0</v>
      </c>
      <c r="E25" t="s">
        <v>16</v>
      </c>
      <c r="F25" t="s">
        <v>15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17</v>
      </c>
      <c r="M25" t="s">
        <v>22</v>
      </c>
      <c r="N25" s="7"/>
      <c r="O25" t="s">
        <v>648</v>
      </c>
      <c r="P25">
        <v>81000</v>
      </c>
      <c r="Q25" t="s">
        <v>648</v>
      </c>
      <c r="R25">
        <v>33837</v>
      </c>
      <c r="S25" t="s">
        <v>648</v>
      </c>
      <c r="T25">
        <v>600</v>
      </c>
      <c r="U25" t="s">
        <v>648</v>
      </c>
      <c r="V25">
        <v>480</v>
      </c>
      <c r="W25" s="7"/>
      <c r="X25" s="7"/>
      <c r="Y25" s="7"/>
    </row>
    <row r="26" spans="1:25" x14ac:dyDescent="0.25">
      <c r="A26" t="s">
        <v>57</v>
      </c>
      <c r="B26" t="s">
        <v>14</v>
      </c>
      <c r="C26" t="s">
        <v>15</v>
      </c>
      <c r="D26">
        <v>1</v>
      </c>
      <c r="E26" t="s">
        <v>16</v>
      </c>
      <c r="F26" t="s">
        <v>20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21</v>
      </c>
      <c r="M26" t="s">
        <v>22</v>
      </c>
      <c r="N26" s="7"/>
      <c r="O26" t="s">
        <v>656</v>
      </c>
      <c r="P26">
        <v>2574831</v>
      </c>
      <c r="Q26" t="s">
        <v>656</v>
      </c>
      <c r="R26">
        <v>758925</v>
      </c>
      <c r="S26" t="s">
        <v>656</v>
      </c>
      <c r="T26">
        <v>69473</v>
      </c>
      <c r="U26" t="s">
        <v>656</v>
      </c>
      <c r="V26">
        <v>164184</v>
      </c>
      <c r="W26" s="7"/>
      <c r="X26" s="7"/>
      <c r="Y26" s="7"/>
    </row>
    <row r="27" spans="1:25" ht="15.75" thickBot="1" x14ac:dyDescent="0.3">
      <c r="A27" t="s">
        <v>58</v>
      </c>
      <c r="B27" t="s">
        <v>14</v>
      </c>
      <c r="C27" t="s">
        <v>20</v>
      </c>
      <c r="D27">
        <v>0</v>
      </c>
      <c r="E27" t="s">
        <v>16</v>
      </c>
      <c r="F27" t="s">
        <v>15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30</v>
      </c>
      <c r="M27" t="s">
        <v>18</v>
      </c>
      <c r="N27" s="7"/>
      <c r="O27" s="5" t="s">
        <v>657</v>
      </c>
      <c r="P27" s="5">
        <v>480</v>
      </c>
      <c r="Q27" s="5" t="s">
        <v>657</v>
      </c>
      <c r="R27" s="5">
        <v>480</v>
      </c>
      <c r="S27" s="5" t="s">
        <v>657</v>
      </c>
      <c r="T27" s="5">
        <v>480</v>
      </c>
      <c r="U27" s="5" t="s">
        <v>657</v>
      </c>
      <c r="V27" s="5">
        <v>480</v>
      </c>
      <c r="W27" s="7"/>
      <c r="X27" s="7"/>
      <c r="Y27" s="7"/>
    </row>
    <row r="28" spans="1:25" x14ac:dyDescent="0.25">
      <c r="A28" t="s">
        <v>59</v>
      </c>
      <c r="B28" t="s">
        <v>14</v>
      </c>
      <c r="C28" t="s">
        <v>15</v>
      </c>
      <c r="D28">
        <v>3</v>
      </c>
      <c r="E28" t="s">
        <v>16</v>
      </c>
      <c r="F28" t="s">
        <v>15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21</v>
      </c>
      <c r="M28" t="s">
        <v>22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t="s">
        <v>62</v>
      </c>
      <c r="B29" t="s">
        <v>42</v>
      </c>
      <c r="C29" t="s">
        <v>20</v>
      </c>
      <c r="D29">
        <v>0</v>
      </c>
      <c r="E29" t="s">
        <v>16</v>
      </c>
      <c r="F29" t="s">
        <v>15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30</v>
      </c>
      <c r="M29" t="s">
        <v>18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8.75" x14ac:dyDescent="0.3">
      <c r="A30" t="s">
        <v>63</v>
      </c>
      <c r="B30" t="s">
        <v>14</v>
      </c>
      <c r="C30" t="s">
        <v>15</v>
      </c>
      <c r="D30">
        <v>0</v>
      </c>
      <c r="E30" t="s">
        <v>16</v>
      </c>
      <c r="F30" t="s">
        <v>15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17</v>
      </c>
      <c r="M30" t="s">
        <v>18</v>
      </c>
      <c r="N30" s="7"/>
      <c r="O30" s="37" t="s">
        <v>659</v>
      </c>
      <c r="P30" s="38"/>
      <c r="Q30" s="38"/>
      <c r="R30" s="38"/>
      <c r="S30" s="38"/>
      <c r="T30" s="38"/>
      <c r="U30" s="38"/>
      <c r="V30" s="38"/>
      <c r="W30" s="7"/>
      <c r="X30" s="7"/>
      <c r="Y30" s="7"/>
    </row>
    <row r="31" spans="1:25" x14ac:dyDescent="0.25">
      <c r="A31" t="s">
        <v>64</v>
      </c>
      <c r="B31" t="s">
        <v>14</v>
      </c>
      <c r="C31" t="s">
        <v>15</v>
      </c>
      <c r="D31">
        <v>0</v>
      </c>
      <c r="E31" t="s">
        <v>25</v>
      </c>
      <c r="F31" t="s">
        <v>15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30</v>
      </c>
      <c r="M31" t="s">
        <v>18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t="s">
        <v>65</v>
      </c>
      <c r="B32" t="s">
        <v>14</v>
      </c>
      <c r="C32" t="s">
        <v>15</v>
      </c>
      <c r="D32">
        <v>0</v>
      </c>
      <c r="E32" t="s">
        <v>16</v>
      </c>
      <c r="F32" t="s">
        <v>15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17</v>
      </c>
      <c r="M32" t="s">
        <v>22</v>
      </c>
      <c r="O32" s="31" t="s">
        <v>660</v>
      </c>
      <c r="P32" s="32"/>
      <c r="Q32" s="32"/>
      <c r="R32" s="32"/>
      <c r="S32" s="32"/>
      <c r="T32" s="32"/>
      <c r="U32" s="32"/>
      <c r="V32" s="32"/>
      <c r="W32" s="10"/>
      <c r="X32" s="10"/>
      <c r="Y32" s="10"/>
    </row>
    <row r="33" spans="1:25" x14ac:dyDescent="0.25">
      <c r="A33" t="s">
        <v>66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17</v>
      </c>
      <c r="M33" t="s">
        <v>18</v>
      </c>
      <c r="N33" s="7"/>
      <c r="O33" s="7"/>
      <c r="P33" s="7"/>
      <c r="Q33" s="7"/>
      <c r="R33" s="7"/>
      <c r="S33" s="7"/>
      <c r="T33" s="7"/>
      <c r="U33" s="7"/>
      <c r="V33" s="9"/>
      <c r="W33" s="7"/>
      <c r="X33" s="7"/>
      <c r="Y33" s="7"/>
    </row>
    <row r="34" spans="1:25" x14ac:dyDescent="0.25">
      <c r="A34" t="s">
        <v>68</v>
      </c>
      <c r="B34" t="s">
        <v>14</v>
      </c>
      <c r="C34" t="s">
        <v>20</v>
      </c>
      <c r="D34">
        <v>0</v>
      </c>
      <c r="E34" t="s">
        <v>16</v>
      </c>
      <c r="F34" t="s">
        <v>15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30</v>
      </c>
      <c r="M34" t="s">
        <v>18</v>
      </c>
      <c r="N34" s="7"/>
      <c r="O34" s="7"/>
      <c r="P34" s="7"/>
      <c r="Q34" s="7"/>
      <c r="R34" s="7"/>
      <c r="S34" s="7"/>
      <c r="T34" s="7"/>
      <c r="U34" s="7"/>
      <c r="V34" s="9"/>
      <c r="W34" s="7"/>
      <c r="X34" s="7"/>
      <c r="Y34" s="7"/>
    </row>
    <row r="35" spans="1:25" x14ac:dyDescent="0.25">
      <c r="A35" t="s">
        <v>71</v>
      </c>
      <c r="B35" t="s">
        <v>14</v>
      </c>
      <c r="C35" t="s">
        <v>20</v>
      </c>
      <c r="D35">
        <v>1</v>
      </c>
      <c r="E35" t="s">
        <v>16</v>
      </c>
      <c r="F35" t="s">
        <v>15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17</v>
      </c>
      <c r="M35" t="s">
        <v>18</v>
      </c>
      <c r="N35" s="7"/>
      <c r="O35" s="7"/>
      <c r="P35" s="7"/>
      <c r="Q35" s="7"/>
      <c r="R35" s="7"/>
      <c r="S35" s="7"/>
      <c r="T35" s="7"/>
      <c r="U35" s="7"/>
      <c r="V35" s="9"/>
      <c r="W35" s="7"/>
      <c r="X35" s="7"/>
      <c r="Y35" s="7"/>
    </row>
    <row r="36" spans="1:25" x14ac:dyDescent="0.25">
      <c r="A36" t="s">
        <v>72</v>
      </c>
      <c r="B36" t="s">
        <v>14</v>
      </c>
      <c r="C36" t="s">
        <v>20</v>
      </c>
      <c r="D36">
        <v>0</v>
      </c>
      <c r="E36" t="s">
        <v>16</v>
      </c>
      <c r="F36" t="s">
        <v>15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17</v>
      </c>
      <c r="M36" t="s">
        <v>18</v>
      </c>
      <c r="N36" s="7"/>
      <c r="O36" s="7"/>
      <c r="P36" s="7"/>
      <c r="Q36" s="7"/>
      <c r="R36" s="7"/>
      <c r="S36" s="7"/>
      <c r="T36" s="7"/>
      <c r="U36" s="7"/>
      <c r="V36" s="9"/>
      <c r="W36" s="7"/>
      <c r="X36" s="7"/>
      <c r="Y36" s="7"/>
    </row>
    <row r="37" spans="1:25" x14ac:dyDescent="0.25">
      <c r="A37" t="s">
        <v>73</v>
      </c>
      <c r="B37" t="s">
        <v>42</v>
      </c>
      <c r="C37" t="s">
        <v>20</v>
      </c>
      <c r="D37">
        <v>0</v>
      </c>
      <c r="E37" t="s">
        <v>16</v>
      </c>
      <c r="F37" t="s">
        <v>15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17</v>
      </c>
      <c r="M37" t="s">
        <v>22</v>
      </c>
      <c r="N37" s="7"/>
      <c r="O37" s="7"/>
      <c r="P37" s="7"/>
      <c r="Q37" s="7"/>
      <c r="R37" s="7"/>
      <c r="S37" s="7"/>
      <c r="T37" s="7"/>
      <c r="U37" s="7"/>
      <c r="V37" s="9"/>
      <c r="W37" s="7"/>
      <c r="X37" s="7"/>
      <c r="Y37" s="7"/>
    </row>
    <row r="38" spans="1:25" x14ac:dyDescent="0.25">
      <c r="A38" t="s">
        <v>74</v>
      </c>
      <c r="B38" t="s">
        <v>42</v>
      </c>
      <c r="C38" t="s">
        <v>15</v>
      </c>
      <c r="D38">
        <v>0</v>
      </c>
      <c r="E38" t="s">
        <v>16</v>
      </c>
      <c r="F38" t="s">
        <v>15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30</v>
      </c>
      <c r="M38" t="s">
        <v>18</v>
      </c>
      <c r="N38" s="7"/>
      <c r="O38" s="7"/>
      <c r="P38" s="7"/>
      <c r="Q38" s="7"/>
      <c r="R38" s="7"/>
      <c r="S38" s="7"/>
      <c r="T38" s="7"/>
      <c r="U38" s="7"/>
      <c r="V38" s="9"/>
      <c r="W38" s="7"/>
      <c r="X38" s="7"/>
      <c r="Y38" s="7"/>
    </row>
    <row r="39" spans="1:25" x14ac:dyDescent="0.25">
      <c r="A39" t="s">
        <v>75</v>
      </c>
      <c r="B39" t="s">
        <v>42</v>
      </c>
      <c r="C39" t="s">
        <v>20</v>
      </c>
      <c r="D39">
        <v>0</v>
      </c>
      <c r="E39" t="s">
        <v>25</v>
      </c>
      <c r="F39" t="s">
        <v>15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30</v>
      </c>
      <c r="M39" t="s">
        <v>18</v>
      </c>
      <c r="N39" s="7"/>
      <c r="O39" s="7"/>
      <c r="P39" s="7"/>
      <c r="Q39" s="7"/>
      <c r="R39" s="7"/>
      <c r="S39" s="7"/>
      <c r="T39" s="7"/>
      <c r="U39" s="7"/>
      <c r="V39" s="9"/>
      <c r="W39" s="7"/>
      <c r="X39" s="7"/>
      <c r="Y39" s="7"/>
    </row>
    <row r="40" spans="1:25" x14ac:dyDescent="0.25">
      <c r="A40" t="s">
        <v>76</v>
      </c>
      <c r="B40" t="s">
        <v>42</v>
      </c>
      <c r="C40" t="s">
        <v>15</v>
      </c>
      <c r="D40">
        <v>0</v>
      </c>
      <c r="E40" t="s">
        <v>16</v>
      </c>
      <c r="F40" t="s">
        <v>15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30</v>
      </c>
      <c r="M40" t="s">
        <v>18</v>
      </c>
      <c r="N40" s="7"/>
      <c r="O40" s="7"/>
      <c r="P40" s="7"/>
      <c r="Q40" s="7"/>
      <c r="R40" s="7"/>
      <c r="S40" s="7"/>
      <c r="T40" s="7"/>
      <c r="U40" s="7"/>
      <c r="V40" s="9"/>
      <c r="W40" s="7"/>
      <c r="X40" s="7"/>
      <c r="Y40" s="7"/>
    </row>
    <row r="41" spans="1:25" x14ac:dyDescent="0.25">
      <c r="A41" t="s">
        <v>77</v>
      </c>
      <c r="B41" t="s">
        <v>42</v>
      </c>
      <c r="C41" t="s">
        <v>15</v>
      </c>
      <c r="D41">
        <v>0</v>
      </c>
      <c r="E41" t="s">
        <v>16</v>
      </c>
      <c r="F41" t="s">
        <v>15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30</v>
      </c>
      <c r="M41" t="s">
        <v>22</v>
      </c>
      <c r="N41" s="7"/>
      <c r="O41" s="7"/>
      <c r="P41" s="7"/>
      <c r="Q41" s="7"/>
      <c r="R41" s="7"/>
      <c r="S41" s="7"/>
      <c r="T41" s="7"/>
      <c r="U41" s="7"/>
      <c r="V41" s="9"/>
      <c r="W41" s="7"/>
      <c r="X41" s="7"/>
      <c r="Y41" s="7"/>
    </row>
    <row r="42" spans="1:25" x14ac:dyDescent="0.25">
      <c r="A42" t="s">
        <v>78</v>
      </c>
      <c r="B42" t="s">
        <v>14</v>
      </c>
      <c r="C42" t="s">
        <v>20</v>
      </c>
      <c r="D42">
        <v>2</v>
      </c>
      <c r="E42" t="s">
        <v>16</v>
      </c>
      <c r="F42" t="s">
        <v>15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17</v>
      </c>
      <c r="M42" t="s">
        <v>22</v>
      </c>
      <c r="N42" s="7"/>
      <c r="O42" s="7"/>
      <c r="P42" s="7"/>
      <c r="Q42" s="7"/>
      <c r="R42" s="7"/>
      <c r="S42" s="7"/>
      <c r="T42" s="7"/>
      <c r="U42" s="7"/>
      <c r="V42" s="9"/>
      <c r="W42" s="7"/>
      <c r="X42" s="7"/>
      <c r="Y42" s="7"/>
    </row>
    <row r="43" spans="1:25" x14ac:dyDescent="0.25">
      <c r="A43" t="s">
        <v>79</v>
      </c>
      <c r="B43" t="s">
        <v>42</v>
      </c>
      <c r="C43" t="s">
        <v>20</v>
      </c>
      <c r="D43">
        <v>1</v>
      </c>
      <c r="E43" t="s">
        <v>16</v>
      </c>
      <c r="F43" t="s">
        <v>20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17</v>
      </c>
      <c r="M43" t="s">
        <v>22</v>
      </c>
      <c r="N43" s="7"/>
      <c r="O43" s="7"/>
      <c r="P43" s="7"/>
      <c r="Q43" s="7"/>
      <c r="R43" s="7"/>
      <c r="S43" s="7"/>
      <c r="T43" s="7"/>
      <c r="U43" s="7"/>
      <c r="V43" s="9"/>
      <c r="W43" s="7"/>
      <c r="X43" s="7"/>
      <c r="Y43" s="7"/>
    </row>
    <row r="44" spans="1:25" x14ac:dyDescent="0.25">
      <c r="A44" t="s">
        <v>80</v>
      </c>
      <c r="B44" t="s">
        <v>14</v>
      </c>
      <c r="C44" t="s">
        <v>20</v>
      </c>
      <c r="D44">
        <v>2</v>
      </c>
      <c r="E44" t="s">
        <v>16</v>
      </c>
      <c r="F44" t="s">
        <v>15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30</v>
      </c>
      <c r="M44" t="s">
        <v>18</v>
      </c>
      <c r="N44" s="7"/>
      <c r="O44" s="7"/>
      <c r="P44" s="7"/>
      <c r="Q44" s="7"/>
      <c r="R44" s="7"/>
      <c r="S44" s="7"/>
      <c r="T44" s="7"/>
      <c r="U44" s="7"/>
      <c r="V44" s="9"/>
      <c r="W44" s="7"/>
      <c r="X44" s="7"/>
      <c r="Y44" s="7"/>
    </row>
    <row r="45" spans="1:25" x14ac:dyDescent="0.25">
      <c r="A45" t="s">
        <v>81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30</v>
      </c>
      <c r="M45" t="s">
        <v>18</v>
      </c>
      <c r="N45" s="7"/>
      <c r="O45" s="7"/>
      <c r="P45" s="7"/>
      <c r="Q45" s="7"/>
      <c r="R45" s="7"/>
      <c r="S45" s="7"/>
      <c r="T45" s="7"/>
      <c r="U45" s="7"/>
      <c r="V45" s="9"/>
      <c r="W45" s="7"/>
      <c r="X45" s="7"/>
      <c r="Y45" s="7"/>
    </row>
    <row r="46" spans="1:25" x14ac:dyDescent="0.25">
      <c r="A46" t="s">
        <v>82</v>
      </c>
      <c r="B46" t="s">
        <v>14</v>
      </c>
      <c r="C46" t="s">
        <v>20</v>
      </c>
      <c r="D46">
        <v>0</v>
      </c>
      <c r="E46" t="s">
        <v>16</v>
      </c>
      <c r="F46" t="s">
        <v>15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21</v>
      </c>
      <c r="M46" t="s">
        <v>22</v>
      </c>
      <c r="N46" s="7"/>
      <c r="O46" s="7"/>
      <c r="P46" s="7"/>
      <c r="Q46" s="7"/>
      <c r="R46" s="7"/>
      <c r="S46" s="7"/>
      <c r="T46" s="7"/>
      <c r="U46" s="7"/>
      <c r="V46" s="9"/>
      <c r="W46" s="7"/>
      <c r="X46" s="7"/>
      <c r="Y46" s="7"/>
    </row>
    <row r="47" spans="1:25" x14ac:dyDescent="0.25">
      <c r="A47" t="s">
        <v>83</v>
      </c>
      <c r="B47" t="s">
        <v>14</v>
      </c>
      <c r="C47" t="s">
        <v>20</v>
      </c>
      <c r="D47">
        <v>1</v>
      </c>
      <c r="E47" t="s">
        <v>16</v>
      </c>
      <c r="F47" t="s">
        <v>15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17</v>
      </c>
      <c r="M47" t="s">
        <v>18</v>
      </c>
      <c r="N47" s="7"/>
      <c r="O47" s="7"/>
      <c r="P47" s="7"/>
      <c r="Q47" s="7"/>
      <c r="R47" s="7"/>
      <c r="S47" s="7"/>
      <c r="T47" s="7"/>
      <c r="U47" s="7"/>
      <c r="V47" s="9"/>
      <c r="W47" s="7"/>
      <c r="X47" s="7"/>
      <c r="Y47" s="7"/>
    </row>
    <row r="48" spans="1:25" x14ac:dyDescent="0.25">
      <c r="A48" t="s">
        <v>84</v>
      </c>
      <c r="B48" t="s">
        <v>14</v>
      </c>
      <c r="C48" t="s">
        <v>20</v>
      </c>
      <c r="D48">
        <v>2</v>
      </c>
      <c r="E48" t="s">
        <v>25</v>
      </c>
      <c r="F48" t="s">
        <v>15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17</v>
      </c>
      <c r="M48" t="s">
        <v>18</v>
      </c>
      <c r="N48" s="7"/>
      <c r="O48" s="7"/>
      <c r="P48" s="7"/>
      <c r="Q48" s="7"/>
      <c r="R48" s="7"/>
      <c r="S48" s="7"/>
      <c r="T48" s="7"/>
      <c r="U48" s="7"/>
      <c r="V48" s="9"/>
      <c r="W48" s="7"/>
      <c r="X48" s="7"/>
      <c r="Y48" s="7"/>
    </row>
    <row r="49" spans="1:25" x14ac:dyDescent="0.25">
      <c r="A49" t="s">
        <v>85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17</v>
      </c>
      <c r="M49" t="s">
        <v>18</v>
      </c>
      <c r="N49" s="7"/>
      <c r="O49" s="7"/>
      <c r="P49" s="7"/>
      <c r="Q49" s="7"/>
      <c r="R49" s="7"/>
      <c r="S49" s="7"/>
      <c r="T49" s="7"/>
      <c r="U49" s="7"/>
      <c r="V49" s="9"/>
      <c r="W49" s="7"/>
      <c r="X49" s="7"/>
      <c r="Y49" s="7"/>
    </row>
    <row r="50" spans="1:25" x14ac:dyDescent="0.25">
      <c r="A50" t="s">
        <v>86</v>
      </c>
      <c r="B50" t="s">
        <v>14</v>
      </c>
      <c r="C50" t="s">
        <v>20</v>
      </c>
      <c r="D50">
        <v>3</v>
      </c>
      <c r="E50" t="s">
        <v>16</v>
      </c>
      <c r="F50" t="s">
        <v>15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17</v>
      </c>
      <c r="M50" t="s">
        <v>18</v>
      </c>
      <c r="N50" s="7"/>
      <c r="O50" s="7"/>
      <c r="P50" s="7"/>
      <c r="Q50" s="7"/>
      <c r="R50" s="7"/>
      <c r="S50" s="7"/>
      <c r="T50" s="7"/>
      <c r="U50" s="7"/>
      <c r="V50" s="9"/>
      <c r="W50" s="7"/>
      <c r="X50" s="7"/>
      <c r="Y50" s="7"/>
    </row>
    <row r="51" spans="1:25" x14ac:dyDescent="0.25">
      <c r="A51" t="s">
        <v>87</v>
      </c>
      <c r="B51" t="s">
        <v>14</v>
      </c>
      <c r="C51" t="s">
        <v>20</v>
      </c>
      <c r="D51">
        <v>0</v>
      </c>
      <c r="E51" t="s">
        <v>25</v>
      </c>
      <c r="F51" t="s">
        <v>20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21</v>
      </c>
      <c r="M51" t="s">
        <v>22</v>
      </c>
      <c r="N51" s="7"/>
      <c r="O51" s="7"/>
      <c r="P51" s="7"/>
      <c r="Q51" s="7"/>
      <c r="R51" s="7"/>
      <c r="S51" s="7"/>
      <c r="T51" s="7"/>
      <c r="U51" s="7"/>
      <c r="V51" s="9"/>
      <c r="W51" s="7"/>
      <c r="X51" s="7"/>
      <c r="Y51" s="7"/>
    </row>
    <row r="52" spans="1:25" x14ac:dyDescent="0.25">
      <c r="A52" t="s">
        <v>89</v>
      </c>
      <c r="B52" t="s">
        <v>42</v>
      </c>
      <c r="C52" t="s">
        <v>15</v>
      </c>
      <c r="D52">
        <v>0</v>
      </c>
      <c r="E52" t="s">
        <v>16</v>
      </c>
      <c r="F52" t="s">
        <v>15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30</v>
      </c>
      <c r="M52" t="s">
        <v>22</v>
      </c>
      <c r="N52" s="7"/>
      <c r="O52" s="7"/>
      <c r="P52" s="7"/>
      <c r="Q52" s="7"/>
      <c r="R52" s="7"/>
      <c r="S52" s="7"/>
      <c r="T52" s="7"/>
      <c r="U52" s="7"/>
      <c r="V52" s="9"/>
      <c r="W52" s="7"/>
      <c r="X52" s="7"/>
      <c r="Y52" s="7"/>
    </row>
    <row r="53" spans="1:25" x14ac:dyDescent="0.25">
      <c r="A53" t="s">
        <v>90</v>
      </c>
      <c r="B53" t="s">
        <v>14</v>
      </c>
      <c r="C53" t="s">
        <v>20</v>
      </c>
      <c r="D53">
        <v>0</v>
      </c>
      <c r="E53" t="s">
        <v>16</v>
      </c>
      <c r="F53" t="s">
        <v>15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30</v>
      </c>
      <c r="M53" t="s">
        <v>22</v>
      </c>
      <c r="N53" s="7"/>
      <c r="O53" s="7"/>
      <c r="P53" s="7"/>
      <c r="Q53" s="7"/>
      <c r="R53" s="7"/>
      <c r="S53" s="7"/>
      <c r="T53" s="7"/>
      <c r="U53" s="7"/>
      <c r="V53" s="9"/>
      <c r="W53" s="7"/>
      <c r="X53" s="7"/>
      <c r="Y53" s="7"/>
    </row>
    <row r="54" spans="1:25" x14ac:dyDescent="0.25">
      <c r="A54" t="s">
        <v>91</v>
      </c>
      <c r="B54" t="s">
        <v>14</v>
      </c>
      <c r="C54" t="s">
        <v>15</v>
      </c>
      <c r="D54">
        <v>0</v>
      </c>
      <c r="E54" t="s">
        <v>25</v>
      </c>
      <c r="F54" t="s">
        <v>15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17</v>
      </c>
      <c r="M54" t="s">
        <v>22</v>
      </c>
      <c r="N54" s="7"/>
      <c r="O54" s="7"/>
      <c r="P54" s="7"/>
      <c r="Q54" s="7"/>
      <c r="R54" s="7"/>
      <c r="S54" s="7"/>
      <c r="T54" s="7"/>
      <c r="U54" s="7"/>
      <c r="V54" s="9"/>
      <c r="W54" s="7"/>
      <c r="X54" s="7"/>
      <c r="Y54" s="7"/>
    </row>
    <row r="55" spans="1:25" x14ac:dyDescent="0.25">
      <c r="A55" t="s">
        <v>92</v>
      </c>
      <c r="B55" t="s">
        <v>14</v>
      </c>
      <c r="C55" t="s">
        <v>20</v>
      </c>
      <c r="D55">
        <v>1</v>
      </c>
      <c r="E55" t="s">
        <v>16</v>
      </c>
      <c r="F55" t="s">
        <v>15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17</v>
      </c>
      <c r="M55" t="s">
        <v>18</v>
      </c>
      <c r="N55" s="7"/>
      <c r="O55" s="7"/>
      <c r="P55" s="7"/>
      <c r="Q55" s="7"/>
      <c r="R55" s="7"/>
      <c r="S55" s="7"/>
      <c r="T55" s="7"/>
      <c r="U55" s="7"/>
      <c r="V55" s="9"/>
      <c r="W55" s="7"/>
      <c r="X55" s="7"/>
      <c r="Y55" s="7"/>
    </row>
    <row r="56" spans="1:25" x14ac:dyDescent="0.25">
      <c r="A56" t="s">
        <v>93</v>
      </c>
      <c r="B56" t="s">
        <v>14</v>
      </c>
      <c r="C56" t="s">
        <v>20</v>
      </c>
      <c r="D56">
        <v>3</v>
      </c>
      <c r="E56" t="s">
        <v>25</v>
      </c>
      <c r="F56" t="s">
        <v>20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17</v>
      </c>
      <c r="M56" t="s">
        <v>18</v>
      </c>
      <c r="N56" s="7"/>
      <c r="O56" s="7"/>
      <c r="P56" s="7"/>
      <c r="Q56" s="7"/>
      <c r="R56" s="7"/>
      <c r="S56" s="7"/>
      <c r="T56" s="7"/>
      <c r="U56" s="7"/>
      <c r="V56" s="9"/>
      <c r="W56" s="7"/>
      <c r="X56" s="7"/>
      <c r="Y56" s="7"/>
    </row>
    <row r="57" spans="1:25" x14ac:dyDescent="0.25">
      <c r="A57" t="s">
        <v>94</v>
      </c>
      <c r="B57" t="s">
        <v>42</v>
      </c>
      <c r="C57" t="s">
        <v>15</v>
      </c>
      <c r="D57">
        <v>0</v>
      </c>
      <c r="E57" t="s">
        <v>16</v>
      </c>
      <c r="F57" t="s">
        <v>15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30</v>
      </c>
      <c r="M57" t="s">
        <v>22</v>
      </c>
      <c r="N57" s="7"/>
      <c r="O57" s="7"/>
      <c r="P57" s="7"/>
      <c r="Q57" s="7"/>
      <c r="R57" s="7"/>
      <c r="S57" s="7"/>
      <c r="T57" s="7"/>
      <c r="U57" s="7"/>
      <c r="V57" s="9"/>
      <c r="W57" s="7"/>
      <c r="X57" s="7"/>
      <c r="Y57" s="7"/>
    </row>
    <row r="58" spans="1:25" x14ac:dyDescent="0.25">
      <c r="A58" t="s">
        <v>95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17</v>
      </c>
      <c r="M58" t="s">
        <v>18</v>
      </c>
      <c r="N58" s="7"/>
      <c r="O58" s="7"/>
      <c r="P58" s="7"/>
      <c r="Q58" s="7"/>
      <c r="R58" s="7"/>
      <c r="S58" s="7"/>
      <c r="T58" s="7"/>
      <c r="U58" s="7"/>
      <c r="V58" s="9"/>
      <c r="W58" s="7"/>
      <c r="X58" s="7"/>
      <c r="Y58" s="7"/>
    </row>
    <row r="59" spans="1:25" x14ac:dyDescent="0.25">
      <c r="A59" t="s">
        <v>96</v>
      </c>
      <c r="B59" t="s">
        <v>14</v>
      </c>
      <c r="C59" t="s">
        <v>20</v>
      </c>
      <c r="D59">
        <v>2</v>
      </c>
      <c r="E59" t="s">
        <v>25</v>
      </c>
      <c r="F59" t="s">
        <v>20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30</v>
      </c>
      <c r="M59" t="s">
        <v>18</v>
      </c>
      <c r="N59" s="7"/>
      <c r="O59" s="7"/>
      <c r="P59" s="7"/>
      <c r="Q59" s="7"/>
      <c r="R59" s="7"/>
      <c r="S59" s="7"/>
      <c r="T59" s="7"/>
      <c r="U59" s="7"/>
      <c r="V59" s="9"/>
      <c r="W59" s="7"/>
      <c r="X59" s="7"/>
      <c r="Y59" s="7"/>
    </row>
    <row r="60" spans="1:25" x14ac:dyDescent="0.25">
      <c r="A60" t="s">
        <v>97</v>
      </c>
      <c r="B60" t="s">
        <v>14</v>
      </c>
      <c r="C60" t="s">
        <v>15</v>
      </c>
      <c r="D60">
        <v>0</v>
      </c>
      <c r="E60" t="s">
        <v>16</v>
      </c>
      <c r="F60" t="s">
        <v>15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30</v>
      </c>
      <c r="M60" t="s">
        <v>18</v>
      </c>
      <c r="N60" s="7"/>
      <c r="O60" s="7"/>
      <c r="P60" s="7"/>
      <c r="Q60" s="7"/>
      <c r="R60" s="7"/>
      <c r="S60" s="7"/>
      <c r="T60" s="7"/>
      <c r="U60" s="7"/>
      <c r="V60" s="9"/>
      <c r="W60" s="7"/>
      <c r="X60" s="7"/>
      <c r="Y60" s="7"/>
    </row>
    <row r="61" spans="1:25" x14ac:dyDescent="0.25">
      <c r="A61" t="s">
        <v>99</v>
      </c>
      <c r="B61" t="s">
        <v>14</v>
      </c>
      <c r="C61" t="s">
        <v>20</v>
      </c>
      <c r="D61">
        <v>3</v>
      </c>
      <c r="E61" t="s">
        <v>16</v>
      </c>
      <c r="F61" t="s">
        <v>20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30</v>
      </c>
      <c r="M61" t="s">
        <v>18</v>
      </c>
      <c r="N61" s="7"/>
      <c r="O61" s="7"/>
      <c r="P61" s="7"/>
      <c r="Q61" s="7"/>
      <c r="R61" s="7"/>
      <c r="S61" s="7"/>
      <c r="T61" s="7"/>
      <c r="U61" s="7"/>
      <c r="V61" s="9"/>
      <c r="W61" s="7"/>
      <c r="X61" s="7"/>
      <c r="Y61" s="7"/>
    </row>
    <row r="62" spans="1:25" x14ac:dyDescent="0.25">
      <c r="A62" t="s">
        <v>100</v>
      </c>
      <c r="B62" t="s">
        <v>14</v>
      </c>
      <c r="C62" t="s">
        <v>15</v>
      </c>
      <c r="D62">
        <v>0</v>
      </c>
      <c r="E62" t="s">
        <v>16</v>
      </c>
      <c r="F62" t="s">
        <v>15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17</v>
      </c>
      <c r="M62" t="s">
        <v>22</v>
      </c>
      <c r="N62" s="7"/>
      <c r="O62" s="7"/>
      <c r="P62" s="7"/>
      <c r="Q62" s="7"/>
      <c r="R62" s="7"/>
      <c r="S62" s="7"/>
      <c r="T62" s="7"/>
      <c r="U62" s="7"/>
      <c r="V62" s="9"/>
      <c r="W62" s="7"/>
      <c r="X62" s="7"/>
      <c r="Y62" s="7"/>
    </row>
    <row r="63" spans="1:25" x14ac:dyDescent="0.25">
      <c r="A63" t="s">
        <v>101</v>
      </c>
      <c r="B63" t="s">
        <v>14</v>
      </c>
      <c r="C63" t="s">
        <v>15</v>
      </c>
      <c r="D63">
        <v>0</v>
      </c>
      <c r="E63" t="s">
        <v>16</v>
      </c>
      <c r="F63" t="s">
        <v>15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17</v>
      </c>
      <c r="M63" t="s">
        <v>22</v>
      </c>
      <c r="N63" s="7"/>
      <c r="O63" s="7"/>
      <c r="P63" s="7"/>
      <c r="Q63" s="7"/>
      <c r="R63" s="7"/>
      <c r="S63" s="7"/>
      <c r="T63" s="7"/>
      <c r="U63" s="7"/>
      <c r="V63" s="9"/>
      <c r="W63" s="7"/>
      <c r="X63" s="7"/>
      <c r="Y63" s="7"/>
    </row>
    <row r="64" spans="1:25" x14ac:dyDescent="0.25">
      <c r="A64" t="s">
        <v>102</v>
      </c>
      <c r="B64" t="s">
        <v>14</v>
      </c>
      <c r="C64" t="s">
        <v>20</v>
      </c>
      <c r="D64">
        <v>1</v>
      </c>
      <c r="E64" t="s">
        <v>16</v>
      </c>
      <c r="F64" t="s">
        <v>20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17</v>
      </c>
      <c r="M64" t="s">
        <v>22</v>
      </c>
      <c r="N64" s="7"/>
      <c r="O64" s="7"/>
      <c r="P64" s="7"/>
      <c r="Q64" s="7"/>
      <c r="R64" s="7"/>
      <c r="S64" s="7"/>
      <c r="T64" s="7"/>
      <c r="U64" s="7"/>
      <c r="V64" s="9"/>
      <c r="W64" s="7"/>
      <c r="X64" s="7"/>
      <c r="Y64" s="7"/>
    </row>
    <row r="65" spans="1:25" x14ac:dyDescent="0.25">
      <c r="A65" t="s">
        <v>103</v>
      </c>
      <c r="B65" t="s">
        <v>14</v>
      </c>
      <c r="C65" t="s">
        <v>20</v>
      </c>
      <c r="D65">
        <v>3</v>
      </c>
      <c r="E65" t="s">
        <v>16</v>
      </c>
      <c r="F65" t="s">
        <v>15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30</v>
      </c>
      <c r="M65" t="s">
        <v>22</v>
      </c>
      <c r="N65" s="7"/>
      <c r="O65" s="7"/>
      <c r="P65" s="7"/>
      <c r="Q65" s="7"/>
      <c r="R65" s="7"/>
      <c r="S65" s="7"/>
      <c r="T65" s="7"/>
      <c r="U65" s="7"/>
      <c r="V65" s="9"/>
      <c r="W65" s="7"/>
      <c r="X65" s="7"/>
      <c r="Y65" s="7"/>
    </row>
    <row r="66" spans="1:25" x14ac:dyDescent="0.25">
      <c r="A66" t="s">
        <v>105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30</v>
      </c>
      <c r="M66" t="s">
        <v>18</v>
      </c>
      <c r="N66" s="7"/>
      <c r="O66" s="7"/>
      <c r="P66" s="7"/>
      <c r="Q66" s="7"/>
      <c r="R66" s="7"/>
      <c r="S66" s="7"/>
      <c r="T66" s="7"/>
      <c r="U66" s="7"/>
      <c r="V66" s="9"/>
      <c r="W66" s="7"/>
      <c r="X66" s="7"/>
      <c r="Y66" s="7"/>
    </row>
    <row r="67" spans="1:25" ht="15.75" thickBot="1" x14ac:dyDescent="0.3">
      <c r="A67" t="s">
        <v>107</v>
      </c>
      <c r="B67" t="s">
        <v>42</v>
      </c>
      <c r="C67" t="s">
        <v>20</v>
      </c>
      <c r="D67">
        <v>2</v>
      </c>
      <c r="E67" t="s">
        <v>16</v>
      </c>
      <c r="F67" t="s">
        <v>15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17</v>
      </c>
      <c r="M67" t="s">
        <v>22</v>
      </c>
      <c r="O67" s="29" t="s">
        <v>661</v>
      </c>
      <c r="P67" s="30"/>
      <c r="Q67" s="30"/>
      <c r="R67" s="30"/>
      <c r="S67" s="30"/>
      <c r="T67" s="30"/>
      <c r="U67" s="30"/>
      <c r="V67" s="30"/>
      <c r="W67" s="7"/>
      <c r="X67" s="7"/>
      <c r="Y67" s="7"/>
    </row>
    <row r="68" spans="1:25" x14ac:dyDescent="0.25">
      <c r="A68" t="s">
        <v>109</v>
      </c>
      <c r="B68" t="s">
        <v>14</v>
      </c>
      <c r="C68" t="s">
        <v>20</v>
      </c>
      <c r="D68">
        <v>1</v>
      </c>
      <c r="E68" t="s">
        <v>16</v>
      </c>
      <c r="F68" t="s">
        <v>15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17</v>
      </c>
      <c r="M68" t="s">
        <v>18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t="s">
        <v>110</v>
      </c>
      <c r="B69" t="s">
        <v>14</v>
      </c>
      <c r="C69" t="s">
        <v>15</v>
      </c>
      <c r="D69">
        <v>0</v>
      </c>
      <c r="E69" t="s">
        <v>16</v>
      </c>
      <c r="F69" t="s">
        <v>15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30</v>
      </c>
      <c r="M69" t="s">
        <v>18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t="s">
        <v>112</v>
      </c>
      <c r="B70" t="s">
        <v>14</v>
      </c>
      <c r="C70" t="s">
        <v>20</v>
      </c>
      <c r="D70">
        <v>0</v>
      </c>
      <c r="E70" t="s">
        <v>16</v>
      </c>
      <c r="F70" t="s">
        <v>15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30</v>
      </c>
      <c r="M70" t="s">
        <v>18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t="s">
        <v>113</v>
      </c>
      <c r="B71" t="s">
        <v>14</v>
      </c>
      <c r="C71" t="s">
        <v>15</v>
      </c>
      <c r="D71">
        <v>0</v>
      </c>
      <c r="E71" t="s">
        <v>16</v>
      </c>
      <c r="F71" t="s">
        <v>15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17</v>
      </c>
      <c r="M71" t="s">
        <v>18</v>
      </c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t="s">
        <v>114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30</v>
      </c>
      <c r="M72" t="s">
        <v>18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t="s">
        <v>115</v>
      </c>
      <c r="B73" t="s">
        <v>14</v>
      </c>
      <c r="C73" t="s">
        <v>20</v>
      </c>
      <c r="D73">
        <v>0</v>
      </c>
      <c r="E73" t="s">
        <v>16</v>
      </c>
      <c r="F73" t="s">
        <v>15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30</v>
      </c>
      <c r="M73" t="s">
        <v>18</v>
      </c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t="s">
        <v>116</v>
      </c>
      <c r="B74" t="s">
        <v>14</v>
      </c>
      <c r="C74" t="s">
        <v>20</v>
      </c>
      <c r="D74">
        <v>2</v>
      </c>
      <c r="E74" t="s">
        <v>16</v>
      </c>
      <c r="F74" t="s">
        <v>15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30</v>
      </c>
      <c r="M74" t="s">
        <v>18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t="s">
        <v>117</v>
      </c>
      <c r="B75" t="s">
        <v>14</v>
      </c>
      <c r="C75" t="s">
        <v>20</v>
      </c>
      <c r="D75">
        <v>2</v>
      </c>
      <c r="E75" t="s">
        <v>25</v>
      </c>
      <c r="F75" t="s">
        <v>15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17</v>
      </c>
      <c r="M75" t="s">
        <v>18</v>
      </c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t="s">
        <v>118</v>
      </c>
      <c r="B76" t="s">
        <v>14</v>
      </c>
      <c r="C76" t="s">
        <v>15</v>
      </c>
      <c r="D76">
        <v>0</v>
      </c>
      <c r="E76" t="s">
        <v>16</v>
      </c>
      <c r="F76" t="s">
        <v>15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30</v>
      </c>
      <c r="M76" t="s">
        <v>18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t="s">
        <v>119</v>
      </c>
      <c r="B77" t="s">
        <v>14</v>
      </c>
      <c r="C77" t="s">
        <v>15</v>
      </c>
      <c r="D77">
        <v>0</v>
      </c>
      <c r="E77" t="s">
        <v>25</v>
      </c>
      <c r="F77" t="s">
        <v>15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30</v>
      </c>
      <c r="M77" t="s">
        <v>18</v>
      </c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t="s">
        <v>121</v>
      </c>
      <c r="B78" t="s">
        <v>42</v>
      </c>
      <c r="C78" t="s">
        <v>20</v>
      </c>
      <c r="D78">
        <v>0</v>
      </c>
      <c r="E78" t="s">
        <v>16</v>
      </c>
      <c r="F78" t="s">
        <v>15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30</v>
      </c>
      <c r="M78" t="s">
        <v>18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t="s">
        <v>122</v>
      </c>
      <c r="B79" t="s">
        <v>14</v>
      </c>
      <c r="C79" t="s">
        <v>20</v>
      </c>
      <c r="D79">
        <v>0</v>
      </c>
      <c r="E79" t="s">
        <v>16</v>
      </c>
      <c r="F79" t="s">
        <v>15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30</v>
      </c>
      <c r="M79" t="s">
        <v>18</v>
      </c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t="s">
        <v>123</v>
      </c>
      <c r="B80" t="s">
        <v>14</v>
      </c>
      <c r="C80" t="s">
        <v>20</v>
      </c>
      <c r="D80">
        <v>0</v>
      </c>
      <c r="E80" t="s">
        <v>25</v>
      </c>
      <c r="F80" t="s">
        <v>15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30</v>
      </c>
      <c r="M80" t="s">
        <v>18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t="s">
        <v>124</v>
      </c>
      <c r="B81" t="s">
        <v>14</v>
      </c>
      <c r="C81" t="s">
        <v>20</v>
      </c>
      <c r="D81">
        <v>0</v>
      </c>
      <c r="E81" t="s">
        <v>16</v>
      </c>
      <c r="F81" t="s">
        <v>15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30</v>
      </c>
      <c r="M81" t="s">
        <v>18</v>
      </c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t="s">
        <v>125</v>
      </c>
      <c r="B82" t="s">
        <v>14</v>
      </c>
      <c r="C82" t="s">
        <v>20</v>
      </c>
      <c r="D82">
        <v>2</v>
      </c>
      <c r="E82" t="s">
        <v>25</v>
      </c>
      <c r="F82" t="s">
        <v>15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17</v>
      </c>
      <c r="M82" t="s">
        <v>18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t="s">
        <v>126</v>
      </c>
      <c r="B83" t="s">
        <v>14</v>
      </c>
      <c r="C83" t="s">
        <v>15</v>
      </c>
      <c r="D83">
        <v>0</v>
      </c>
      <c r="E83" t="s">
        <v>16</v>
      </c>
      <c r="F83" t="s">
        <v>15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30</v>
      </c>
      <c r="M83" t="s">
        <v>18</v>
      </c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t="s">
        <v>130</v>
      </c>
      <c r="B84" t="s">
        <v>14</v>
      </c>
      <c r="C84" t="s">
        <v>20</v>
      </c>
      <c r="D84">
        <v>1</v>
      </c>
      <c r="E84" t="s">
        <v>16</v>
      </c>
      <c r="F84" t="s">
        <v>15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17</v>
      </c>
      <c r="M84" t="s">
        <v>18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t="s">
        <v>131</v>
      </c>
      <c r="B85" t="s">
        <v>14</v>
      </c>
      <c r="C85" t="s">
        <v>20</v>
      </c>
      <c r="D85">
        <v>2</v>
      </c>
      <c r="E85" t="s">
        <v>16</v>
      </c>
      <c r="F85" t="s">
        <v>15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17</v>
      </c>
      <c r="M85" t="s">
        <v>18</v>
      </c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t="s">
        <v>133</v>
      </c>
      <c r="B86" t="s">
        <v>14</v>
      </c>
      <c r="C86" t="s">
        <v>20</v>
      </c>
      <c r="D86">
        <v>2</v>
      </c>
      <c r="E86" t="s">
        <v>16</v>
      </c>
      <c r="F86" t="s">
        <v>15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17</v>
      </c>
      <c r="M86" t="s">
        <v>22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t="s">
        <v>134</v>
      </c>
      <c r="B87" t="s">
        <v>14</v>
      </c>
      <c r="C87" t="s">
        <v>20</v>
      </c>
      <c r="D87">
        <v>3</v>
      </c>
      <c r="E87" t="s">
        <v>25</v>
      </c>
      <c r="F87" t="s">
        <v>15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30</v>
      </c>
      <c r="M87" t="s">
        <v>18</v>
      </c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t="s">
        <v>135</v>
      </c>
      <c r="B88" t="s">
        <v>14</v>
      </c>
      <c r="C88" t="s">
        <v>15</v>
      </c>
      <c r="D88">
        <v>0</v>
      </c>
      <c r="E88" t="s">
        <v>16</v>
      </c>
      <c r="F88" t="s">
        <v>15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17</v>
      </c>
      <c r="M88" t="s">
        <v>18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t="s">
        <v>140</v>
      </c>
      <c r="B89" t="s">
        <v>14</v>
      </c>
      <c r="C89" t="s">
        <v>20</v>
      </c>
      <c r="D89">
        <v>1</v>
      </c>
      <c r="E89" t="s">
        <v>16</v>
      </c>
      <c r="F89" t="s">
        <v>15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21</v>
      </c>
      <c r="M89" t="s">
        <v>18</v>
      </c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t="s">
        <v>141</v>
      </c>
      <c r="B90" t="s">
        <v>42</v>
      </c>
      <c r="C90" t="s">
        <v>20</v>
      </c>
      <c r="D90">
        <v>0</v>
      </c>
      <c r="E90" t="s">
        <v>16</v>
      </c>
      <c r="F90" t="s">
        <v>15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30</v>
      </c>
      <c r="M90" t="s">
        <v>18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t="s">
        <v>143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21</v>
      </c>
      <c r="M91" t="s">
        <v>22</v>
      </c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t="s">
        <v>144</v>
      </c>
      <c r="B92" t="s">
        <v>42</v>
      </c>
      <c r="C92" t="s">
        <v>15</v>
      </c>
      <c r="D92">
        <v>0</v>
      </c>
      <c r="E92" t="s">
        <v>16</v>
      </c>
      <c r="F92" t="s">
        <v>15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17</v>
      </c>
      <c r="M92" t="s">
        <v>18</v>
      </c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t="s">
        <v>146</v>
      </c>
      <c r="B93" t="s">
        <v>42</v>
      </c>
      <c r="C93" t="s">
        <v>15</v>
      </c>
      <c r="D93">
        <v>0</v>
      </c>
      <c r="E93" t="s">
        <v>16</v>
      </c>
      <c r="F93" t="s">
        <v>15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30</v>
      </c>
      <c r="M93" t="s">
        <v>18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t="s">
        <v>147</v>
      </c>
      <c r="B94" t="s">
        <v>42</v>
      </c>
      <c r="C94" t="s">
        <v>15</v>
      </c>
      <c r="D94">
        <v>0</v>
      </c>
      <c r="E94" t="s">
        <v>16</v>
      </c>
      <c r="F94" t="s">
        <v>15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30</v>
      </c>
      <c r="M94" t="s">
        <v>18</v>
      </c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t="s">
        <v>148</v>
      </c>
      <c r="B95" t="s">
        <v>14</v>
      </c>
      <c r="C95" t="s">
        <v>20</v>
      </c>
      <c r="D95">
        <v>2</v>
      </c>
      <c r="E95" t="s">
        <v>16</v>
      </c>
      <c r="F95" t="s">
        <v>15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30</v>
      </c>
      <c r="M95" t="s">
        <v>18</v>
      </c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t="s">
        <v>149</v>
      </c>
      <c r="B96" t="s">
        <v>14</v>
      </c>
      <c r="C96" t="s">
        <v>20</v>
      </c>
      <c r="D96">
        <v>0</v>
      </c>
      <c r="E96" t="s">
        <v>25</v>
      </c>
      <c r="F96" t="s">
        <v>15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21</v>
      </c>
      <c r="M96" t="s">
        <v>18</v>
      </c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6" x14ac:dyDescent="0.25">
      <c r="A97" t="s">
        <v>153</v>
      </c>
      <c r="B97" t="s">
        <v>14</v>
      </c>
      <c r="C97" t="s">
        <v>20</v>
      </c>
      <c r="D97">
        <v>1</v>
      </c>
      <c r="E97" t="s">
        <v>16</v>
      </c>
      <c r="F97" t="s">
        <v>20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17</v>
      </c>
      <c r="M97" t="s">
        <v>22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6" x14ac:dyDescent="0.25">
      <c r="A98" t="s">
        <v>156</v>
      </c>
      <c r="B98" t="s">
        <v>14</v>
      </c>
      <c r="C98" t="s">
        <v>15</v>
      </c>
      <c r="D98">
        <v>0</v>
      </c>
      <c r="E98" t="s">
        <v>16</v>
      </c>
      <c r="F98" t="s">
        <v>15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17</v>
      </c>
      <c r="M98" t="s">
        <v>18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6" x14ac:dyDescent="0.25">
      <c r="A99" t="s">
        <v>157</v>
      </c>
      <c r="B99" t="s">
        <v>14</v>
      </c>
      <c r="C99" t="s">
        <v>15</v>
      </c>
      <c r="D99">
        <v>0</v>
      </c>
      <c r="E99" t="s">
        <v>16</v>
      </c>
      <c r="F99" t="s">
        <v>15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30</v>
      </c>
      <c r="M99" t="s">
        <v>18</v>
      </c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6" x14ac:dyDescent="0.25">
      <c r="A100" t="s">
        <v>158</v>
      </c>
      <c r="B100" t="s">
        <v>14</v>
      </c>
      <c r="C100" t="s">
        <v>20</v>
      </c>
      <c r="D100">
        <v>0</v>
      </c>
      <c r="E100" t="s">
        <v>16</v>
      </c>
      <c r="F100" t="s">
        <v>20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30</v>
      </c>
      <c r="M100" t="s">
        <v>18</v>
      </c>
      <c r="N100" s="7"/>
      <c r="O100" s="7"/>
      <c r="P100" s="7"/>
      <c r="Q100" s="7"/>
      <c r="R100" s="7"/>
      <c r="S100" s="7"/>
      <c r="T100" s="7"/>
      <c r="U100" s="7"/>
      <c r="V100" s="7"/>
      <c r="W100" s="8"/>
      <c r="X100" s="8"/>
      <c r="Y100" s="8"/>
    </row>
    <row r="101" spans="1:26" ht="15.75" thickBot="1" x14ac:dyDescent="0.3">
      <c r="A101" t="s">
        <v>159</v>
      </c>
      <c r="B101" t="s">
        <v>14</v>
      </c>
      <c r="C101" t="s">
        <v>15</v>
      </c>
      <c r="D101">
        <v>0</v>
      </c>
      <c r="E101" t="s">
        <v>16</v>
      </c>
      <c r="F101" t="s">
        <v>15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30</v>
      </c>
      <c r="M101" t="s">
        <v>18</v>
      </c>
      <c r="O101" s="29" t="s">
        <v>662</v>
      </c>
      <c r="P101" s="30"/>
      <c r="Q101" s="30"/>
      <c r="R101" s="30"/>
      <c r="S101" s="30"/>
      <c r="T101" s="30"/>
      <c r="U101" s="30"/>
      <c r="V101" s="30"/>
      <c r="W101" s="7"/>
      <c r="X101" s="7"/>
      <c r="Y101" s="7"/>
      <c r="Z101" s="7"/>
    </row>
    <row r="102" spans="1:26" x14ac:dyDescent="0.25">
      <c r="A102" t="s">
        <v>160</v>
      </c>
      <c r="B102" t="s">
        <v>14</v>
      </c>
      <c r="C102" t="s">
        <v>20</v>
      </c>
      <c r="D102">
        <v>3</v>
      </c>
      <c r="E102" t="s">
        <v>16</v>
      </c>
      <c r="F102" t="s">
        <v>15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30</v>
      </c>
      <c r="M102" t="s">
        <v>22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t="s">
        <v>161</v>
      </c>
      <c r="B103" t="s">
        <v>42</v>
      </c>
      <c r="C103" t="s">
        <v>20</v>
      </c>
      <c r="D103">
        <v>0</v>
      </c>
      <c r="E103" t="s">
        <v>16</v>
      </c>
      <c r="F103" t="s">
        <v>15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21</v>
      </c>
      <c r="M103" t="s">
        <v>22</v>
      </c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t="s">
        <v>162</v>
      </c>
      <c r="B104" t="s">
        <v>14</v>
      </c>
      <c r="C104" t="s">
        <v>20</v>
      </c>
      <c r="D104">
        <v>2</v>
      </c>
      <c r="E104" t="s">
        <v>16</v>
      </c>
      <c r="F104" t="s">
        <v>20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17</v>
      </c>
      <c r="M104" t="s">
        <v>18</v>
      </c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t="s">
        <v>163</v>
      </c>
      <c r="B105" t="s">
        <v>14</v>
      </c>
      <c r="C105" t="s">
        <v>15</v>
      </c>
      <c r="D105">
        <v>0</v>
      </c>
      <c r="E105" t="s">
        <v>16</v>
      </c>
      <c r="F105" t="s">
        <v>15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30</v>
      </c>
      <c r="M105" t="s">
        <v>22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t="s">
        <v>164</v>
      </c>
      <c r="B106" t="s">
        <v>14</v>
      </c>
      <c r="C106" t="s">
        <v>20</v>
      </c>
      <c r="D106">
        <v>2</v>
      </c>
      <c r="E106" t="s">
        <v>25</v>
      </c>
      <c r="F106" t="s">
        <v>15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21</v>
      </c>
      <c r="M106" t="s">
        <v>22</v>
      </c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t="s">
        <v>165</v>
      </c>
      <c r="B107" t="s">
        <v>14</v>
      </c>
      <c r="C107" t="s">
        <v>20</v>
      </c>
      <c r="D107">
        <v>2</v>
      </c>
      <c r="E107" t="s">
        <v>16</v>
      </c>
      <c r="F107" t="s">
        <v>15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21</v>
      </c>
      <c r="M107" t="s">
        <v>22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t="s">
        <v>166</v>
      </c>
      <c r="B108" t="s">
        <v>14</v>
      </c>
      <c r="C108" t="s">
        <v>15</v>
      </c>
      <c r="D108">
        <v>0</v>
      </c>
      <c r="E108" t="s">
        <v>16</v>
      </c>
      <c r="F108" t="s">
        <v>15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17</v>
      </c>
      <c r="M108" t="s">
        <v>18</v>
      </c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t="s">
        <v>167</v>
      </c>
      <c r="B109" t="s">
        <v>14</v>
      </c>
      <c r="C109" t="s">
        <v>15</v>
      </c>
      <c r="D109">
        <v>0</v>
      </c>
      <c r="E109" t="s">
        <v>16</v>
      </c>
      <c r="F109" t="s">
        <v>20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30</v>
      </c>
      <c r="M109" t="s">
        <v>18</v>
      </c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t="s">
        <v>168</v>
      </c>
      <c r="B110" t="s">
        <v>14</v>
      </c>
      <c r="C110" t="s">
        <v>20</v>
      </c>
      <c r="D110">
        <v>0</v>
      </c>
      <c r="E110" t="s">
        <v>16</v>
      </c>
      <c r="F110" t="s">
        <v>15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30</v>
      </c>
      <c r="M110" t="s">
        <v>18</v>
      </c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t="s">
        <v>169</v>
      </c>
      <c r="B111" t="s">
        <v>14</v>
      </c>
      <c r="C111" t="s">
        <v>20</v>
      </c>
      <c r="D111">
        <v>2</v>
      </c>
      <c r="E111" t="s">
        <v>16</v>
      </c>
      <c r="F111" t="s">
        <v>15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17</v>
      </c>
      <c r="M111" t="s">
        <v>18</v>
      </c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t="s">
        <v>170</v>
      </c>
      <c r="B112" t="s">
        <v>42</v>
      </c>
      <c r="C112" t="s">
        <v>20</v>
      </c>
      <c r="D112">
        <v>0</v>
      </c>
      <c r="E112" t="s">
        <v>16</v>
      </c>
      <c r="F112" t="s">
        <v>15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30</v>
      </c>
      <c r="M112" t="s">
        <v>18</v>
      </c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t="s">
        <v>171</v>
      </c>
      <c r="B113" t="s">
        <v>42</v>
      </c>
      <c r="C113" t="s">
        <v>20</v>
      </c>
      <c r="D113">
        <v>2</v>
      </c>
      <c r="E113" t="s">
        <v>16</v>
      </c>
      <c r="F113" t="s">
        <v>15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17</v>
      </c>
      <c r="M113" t="s">
        <v>18</v>
      </c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t="s">
        <v>172</v>
      </c>
      <c r="B114" t="s">
        <v>14</v>
      </c>
      <c r="C114" t="s">
        <v>20</v>
      </c>
      <c r="D114">
        <v>1</v>
      </c>
      <c r="E114" t="s">
        <v>16</v>
      </c>
      <c r="F114" t="s">
        <v>15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17</v>
      </c>
      <c r="M114" t="s">
        <v>18</v>
      </c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t="s">
        <v>173</v>
      </c>
      <c r="B115" t="s">
        <v>42</v>
      </c>
      <c r="C115" t="s">
        <v>15</v>
      </c>
      <c r="D115">
        <v>0</v>
      </c>
      <c r="E115" t="s">
        <v>16</v>
      </c>
      <c r="F115" t="s">
        <v>15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21</v>
      </c>
      <c r="M115" t="s">
        <v>22</v>
      </c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t="s">
        <v>174</v>
      </c>
      <c r="B116" t="s">
        <v>14</v>
      </c>
      <c r="C116" t="s">
        <v>20</v>
      </c>
      <c r="D116">
        <v>0</v>
      </c>
      <c r="E116" t="s">
        <v>16</v>
      </c>
      <c r="F116" t="s">
        <v>15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30</v>
      </c>
      <c r="M116" t="s">
        <v>18</v>
      </c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t="s">
        <v>175</v>
      </c>
      <c r="B117" t="s">
        <v>14</v>
      </c>
      <c r="C117" t="s">
        <v>15</v>
      </c>
      <c r="D117">
        <v>0</v>
      </c>
      <c r="E117" t="s">
        <v>16</v>
      </c>
      <c r="F117" t="s">
        <v>15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21</v>
      </c>
      <c r="M117" t="s">
        <v>22</v>
      </c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t="s">
        <v>176</v>
      </c>
      <c r="B118" t="s">
        <v>14</v>
      </c>
      <c r="C118" t="s">
        <v>20</v>
      </c>
      <c r="D118">
        <v>0</v>
      </c>
      <c r="E118" t="s">
        <v>16</v>
      </c>
      <c r="F118" t="s">
        <v>20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21</v>
      </c>
      <c r="M118" t="s">
        <v>18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t="s">
        <v>177</v>
      </c>
      <c r="B119" t="s">
        <v>14</v>
      </c>
      <c r="C119" t="s">
        <v>15</v>
      </c>
      <c r="D119">
        <v>0</v>
      </c>
      <c r="E119" t="s">
        <v>16</v>
      </c>
      <c r="F119" t="s">
        <v>15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17</v>
      </c>
      <c r="M119" t="s">
        <v>22</v>
      </c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t="s">
        <v>178</v>
      </c>
      <c r="B120" t="s">
        <v>14</v>
      </c>
      <c r="C120" t="s">
        <v>20</v>
      </c>
      <c r="D120">
        <v>2</v>
      </c>
      <c r="E120" t="s">
        <v>25</v>
      </c>
      <c r="F120" t="s">
        <v>15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21</v>
      </c>
      <c r="M120" t="s">
        <v>22</v>
      </c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t="s">
        <v>179</v>
      </c>
      <c r="B121" t="s">
        <v>14</v>
      </c>
      <c r="C121" t="s">
        <v>15</v>
      </c>
      <c r="D121">
        <v>0</v>
      </c>
      <c r="E121" t="s">
        <v>16</v>
      </c>
      <c r="F121" t="s">
        <v>15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17</v>
      </c>
      <c r="M121" t="s">
        <v>18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t="s">
        <v>180</v>
      </c>
      <c r="B122" t="s">
        <v>14</v>
      </c>
      <c r="C122" t="s">
        <v>20</v>
      </c>
      <c r="D122">
        <v>3</v>
      </c>
      <c r="E122" t="s">
        <v>16</v>
      </c>
      <c r="F122" t="s">
        <v>15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30</v>
      </c>
      <c r="M122" t="s">
        <v>18</v>
      </c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t="s">
        <v>182</v>
      </c>
      <c r="B123" t="s">
        <v>14</v>
      </c>
      <c r="C123" t="s">
        <v>20</v>
      </c>
      <c r="D123">
        <v>1</v>
      </c>
      <c r="E123" t="s">
        <v>16</v>
      </c>
      <c r="F123" t="s">
        <v>15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17</v>
      </c>
      <c r="M123" t="s">
        <v>18</v>
      </c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t="s">
        <v>184</v>
      </c>
      <c r="B124" t="s">
        <v>14</v>
      </c>
      <c r="C124" t="s">
        <v>20</v>
      </c>
      <c r="D124">
        <v>0</v>
      </c>
      <c r="E124" t="s">
        <v>16</v>
      </c>
      <c r="F124" t="s">
        <v>15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30</v>
      </c>
      <c r="M124" t="s">
        <v>18</v>
      </c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t="s">
        <v>185</v>
      </c>
      <c r="B125" t="s">
        <v>14</v>
      </c>
      <c r="C125" t="s">
        <v>20</v>
      </c>
      <c r="D125">
        <v>0</v>
      </c>
      <c r="E125" t="s">
        <v>25</v>
      </c>
      <c r="F125" t="s">
        <v>15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30</v>
      </c>
      <c r="M125" t="s">
        <v>18</v>
      </c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t="s">
        <v>186</v>
      </c>
      <c r="B126" t="s">
        <v>14</v>
      </c>
      <c r="C126" t="s">
        <v>20</v>
      </c>
      <c r="D126">
        <v>0</v>
      </c>
      <c r="E126" t="s">
        <v>16</v>
      </c>
      <c r="F126" t="s">
        <v>15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17</v>
      </c>
      <c r="M126" t="s">
        <v>22</v>
      </c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t="s">
        <v>187</v>
      </c>
      <c r="B127" t="s">
        <v>14</v>
      </c>
      <c r="C127" t="s">
        <v>20</v>
      </c>
      <c r="D127">
        <v>1</v>
      </c>
      <c r="E127" t="s">
        <v>16</v>
      </c>
      <c r="F127" t="s">
        <v>15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30</v>
      </c>
      <c r="M127" t="s">
        <v>22</v>
      </c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t="s">
        <v>188</v>
      </c>
      <c r="B128" t="s">
        <v>14</v>
      </c>
      <c r="C128" t="s">
        <v>20</v>
      </c>
      <c r="D128">
        <v>2</v>
      </c>
      <c r="E128" t="s">
        <v>16</v>
      </c>
      <c r="F128" t="s">
        <v>15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21</v>
      </c>
      <c r="M128" t="s">
        <v>18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t="s">
        <v>189</v>
      </c>
      <c r="B129" t="s">
        <v>14</v>
      </c>
      <c r="C129" t="s">
        <v>20</v>
      </c>
      <c r="D129">
        <v>0</v>
      </c>
      <c r="E129" t="s">
        <v>16</v>
      </c>
      <c r="F129" t="s">
        <v>15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17</v>
      </c>
      <c r="M129" t="s">
        <v>18</v>
      </c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t="s">
        <v>191</v>
      </c>
      <c r="B130" t="s">
        <v>42</v>
      </c>
      <c r="C130" t="s">
        <v>20</v>
      </c>
      <c r="D130">
        <v>0</v>
      </c>
      <c r="E130" t="s">
        <v>16</v>
      </c>
      <c r="F130" t="s">
        <v>15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21</v>
      </c>
      <c r="M130" t="s">
        <v>22</v>
      </c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t="s">
        <v>192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21</v>
      </c>
      <c r="M131" t="s">
        <v>18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t="s">
        <v>193</v>
      </c>
      <c r="B132" t="s">
        <v>14</v>
      </c>
      <c r="C132" t="s">
        <v>15</v>
      </c>
      <c r="D132">
        <v>0</v>
      </c>
      <c r="E132" t="s">
        <v>16</v>
      </c>
      <c r="F132" t="s">
        <v>15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30</v>
      </c>
      <c r="M132" t="s">
        <v>22</v>
      </c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t="s">
        <v>194</v>
      </c>
      <c r="B133" t="s">
        <v>14</v>
      </c>
      <c r="C133" t="s">
        <v>20</v>
      </c>
      <c r="D133">
        <v>2</v>
      </c>
      <c r="E133" t="s">
        <v>16</v>
      </c>
      <c r="F133" t="s">
        <v>15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30</v>
      </c>
      <c r="M133" t="s">
        <v>18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t="s">
        <v>197</v>
      </c>
      <c r="B134" t="s">
        <v>14</v>
      </c>
      <c r="C134" t="s">
        <v>20</v>
      </c>
      <c r="D134">
        <v>3</v>
      </c>
      <c r="E134" t="s">
        <v>25</v>
      </c>
      <c r="F134" t="s">
        <v>15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21</v>
      </c>
      <c r="M134" t="s">
        <v>22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t="s">
        <v>198</v>
      </c>
      <c r="B135" t="s">
        <v>14</v>
      </c>
      <c r="C135" t="s">
        <v>20</v>
      </c>
      <c r="D135">
        <v>0</v>
      </c>
      <c r="E135" t="s">
        <v>16</v>
      </c>
      <c r="F135" t="s">
        <v>15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30</v>
      </c>
      <c r="M135" t="s">
        <v>18</v>
      </c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t="s">
        <v>199</v>
      </c>
      <c r="B136" t="s">
        <v>14</v>
      </c>
      <c r="C136" t="s">
        <v>20</v>
      </c>
      <c r="D136">
        <v>0</v>
      </c>
      <c r="E136" t="s">
        <v>25</v>
      </c>
      <c r="F136" t="s">
        <v>20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30</v>
      </c>
      <c r="M136" t="s">
        <v>22</v>
      </c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t="s">
        <v>200</v>
      </c>
      <c r="B137" t="s">
        <v>14</v>
      </c>
      <c r="C137" t="s">
        <v>20</v>
      </c>
      <c r="D137">
        <v>0</v>
      </c>
      <c r="E137" t="s">
        <v>16</v>
      </c>
      <c r="F137" t="s">
        <v>15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21</v>
      </c>
      <c r="M137" t="s">
        <v>18</v>
      </c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t="s">
        <v>201</v>
      </c>
      <c r="B138" t="s">
        <v>14</v>
      </c>
      <c r="C138" t="s">
        <v>20</v>
      </c>
      <c r="D138">
        <v>2</v>
      </c>
      <c r="E138" t="s">
        <v>16</v>
      </c>
      <c r="F138" t="s">
        <v>15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21</v>
      </c>
      <c r="M138" t="s">
        <v>18</v>
      </c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.75" x14ac:dyDescent="0.3">
      <c r="A139" t="s">
        <v>202</v>
      </c>
      <c r="B139" t="s">
        <v>14</v>
      </c>
      <c r="C139" t="s">
        <v>20</v>
      </c>
      <c r="D139">
        <v>3</v>
      </c>
      <c r="E139" t="s">
        <v>16</v>
      </c>
      <c r="F139" t="s">
        <v>15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30</v>
      </c>
      <c r="M139" t="s">
        <v>22</v>
      </c>
      <c r="N139" s="7"/>
      <c r="O139" s="35" t="s">
        <v>663</v>
      </c>
      <c r="P139" s="36"/>
      <c r="Q139" s="36"/>
      <c r="R139" s="36"/>
      <c r="S139" s="36"/>
      <c r="T139" s="7"/>
      <c r="U139" s="7"/>
      <c r="V139" s="7"/>
      <c r="W139" s="7"/>
      <c r="X139" s="7"/>
      <c r="Y139" s="7"/>
      <c r="Z139" s="7"/>
    </row>
    <row r="140" spans="1:26" x14ac:dyDescent="0.25">
      <c r="A140" t="s">
        <v>203</v>
      </c>
      <c r="B140" t="s">
        <v>14</v>
      </c>
      <c r="C140" t="s">
        <v>20</v>
      </c>
      <c r="D140">
        <v>1</v>
      </c>
      <c r="E140" t="s">
        <v>16</v>
      </c>
      <c r="F140" t="s">
        <v>15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30</v>
      </c>
      <c r="M140" t="s">
        <v>18</v>
      </c>
      <c r="N140" s="7"/>
      <c r="T140" s="7"/>
      <c r="U140" s="7"/>
      <c r="V140" s="7"/>
      <c r="W140" s="7"/>
      <c r="X140" s="7"/>
      <c r="Y140" s="7"/>
      <c r="Z140" s="7"/>
    </row>
    <row r="141" spans="1:26" ht="15.75" thickBot="1" x14ac:dyDescent="0.3">
      <c r="A141" t="s">
        <v>204</v>
      </c>
      <c r="B141" t="s">
        <v>14</v>
      </c>
      <c r="C141" t="s">
        <v>15</v>
      </c>
      <c r="D141">
        <v>0</v>
      </c>
      <c r="E141" t="s">
        <v>25</v>
      </c>
      <c r="F141" t="s">
        <v>15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17</v>
      </c>
      <c r="M141" t="s">
        <v>22</v>
      </c>
      <c r="N141" s="7"/>
      <c r="P141" s="1" t="s">
        <v>6</v>
      </c>
      <c r="Q141" s="1" t="s">
        <v>7</v>
      </c>
      <c r="R141" s="1" t="s">
        <v>8</v>
      </c>
      <c r="S141" s="1" t="s">
        <v>9</v>
      </c>
      <c r="T141" s="7"/>
      <c r="U141" s="7"/>
      <c r="V141" s="7"/>
      <c r="W141" s="7"/>
      <c r="X141" s="7"/>
      <c r="Y141" s="7"/>
      <c r="Z141" s="7"/>
    </row>
    <row r="142" spans="1:26" ht="16.5" thickTop="1" thickBot="1" x14ac:dyDescent="0.3">
      <c r="A142" t="s">
        <v>205</v>
      </c>
      <c r="B142" t="s">
        <v>14</v>
      </c>
      <c r="C142" t="s">
        <v>20</v>
      </c>
      <c r="D142">
        <v>1</v>
      </c>
      <c r="E142" t="s">
        <v>16</v>
      </c>
      <c r="F142" t="s">
        <v>15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17</v>
      </c>
      <c r="M142" t="s">
        <v>22</v>
      </c>
      <c r="N142" s="7"/>
      <c r="O142" s="1" t="s">
        <v>664</v>
      </c>
      <c r="P142">
        <f>_xlfn.QUARTILE.EXC(G2:G481,1)</f>
        <v>2896.25</v>
      </c>
      <c r="Q142">
        <f>_xlfn.QUARTILE.EXC(H2:H481,1)</f>
        <v>0</v>
      </c>
      <c r="R142">
        <f>_xlfn.QUARTILE.EXC(I2:I481,1)</f>
        <v>100</v>
      </c>
      <c r="S142">
        <f>_xlfn.QUARTILE.EXC(J2:J481,1)</f>
        <v>360</v>
      </c>
      <c r="T142" s="7"/>
      <c r="U142" s="7"/>
      <c r="V142" s="7"/>
      <c r="W142" s="7"/>
      <c r="X142" s="7"/>
      <c r="Y142" s="7"/>
      <c r="Z142" s="7"/>
    </row>
    <row r="143" spans="1:26" ht="16.5" thickTop="1" thickBot="1" x14ac:dyDescent="0.3">
      <c r="A143" t="s">
        <v>207</v>
      </c>
      <c r="B143" t="s">
        <v>14</v>
      </c>
      <c r="C143" t="s">
        <v>20</v>
      </c>
      <c r="D143">
        <v>0</v>
      </c>
      <c r="E143" t="s">
        <v>16</v>
      </c>
      <c r="F143" t="s">
        <v>15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30</v>
      </c>
      <c r="M143" t="s">
        <v>18</v>
      </c>
      <c r="N143" s="7"/>
      <c r="O143" s="1" t="s">
        <v>665</v>
      </c>
      <c r="P143">
        <f>_xlfn.QUARTILE.EXC(G2:G481,2)</f>
        <v>3859</v>
      </c>
      <c r="Q143">
        <f t="shared" ref="Q143:S143" si="7">_xlfn.QUARTILE.EXC(H2:H481,2)</f>
        <v>1084.5</v>
      </c>
      <c r="R143">
        <f t="shared" si="7"/>
        <v>128</v>
      </c>
      <c r="S143">
        <f t="shared" si="7"/>
        <v>360</v>
      </c>
      <c r="T143" s="7"/>
      <c r="U143" s="7"/>
      <c r="V143" s="7"/>
      <c r="W143" s="7"/>
      <c r="X143" s="7"/>
      <c r="Y143" s="7"/>
      <c r="Z143" s="7"/>
    </row>
    <row r="144" spans="1:26" ht="16.5" thickTop="1" thickBot="1" x14ac:dyDescent="0.3">
      <c r="A144" t="s">
        <v>208</v>
      </c>
      <c r="B144" t="s">
        <v>14</v>
      </c>
      <c r="C144" t="s">
        <v>20</v>
      </c>
      <c r="D144">
        <v>1</v>
      </c>
      <c r="E144" t="s">
        <v>16</v>
      </c>
      <c r="F144" t="s">
        <v>15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30</v>
      </c>
      <c r="M144" t="s">
        <v>22</v>
      </c>
      <c r="N144" s="7"/>
      <c r="O144" s="1" t="s">
        <v>666</v>
      </c>
      <c r="P144">
        <f>P143-P142</f>
        <v>962.75</v>
      </c>
      <c r="Q144">
        <f t="shared" ref="Q144:S144" si="8">Q143-Q142</f>
        <v>1084.5</v>
      </c>
      <c r="R144">
        <f t="shared" si="8"/>
        <v>28</v>
      </c>
      <c r="S144">
        <f t="shared" si="8"/>
        <v>0</v>
      </c>
      <c r="T144" s="7"/>
      <c r="U144" s="7"/>
      <c r="V144" s="7"/>
      <c r="W144" s="7"/>
      <c r="X144" s="7"/>
      <c r="Y144" s="7"/>
      <c r="Z144" s="7"/>
    </row>
    <row r="145" spans="1:26" ht="15.75" thickTop="1" x14ac:dyDescent="0.25">
      <c r="A145" t="s">
        <v>209</v>
      </c>
      <c r="B145" t="s">
        <v>42</v>
      </c>
      <c r="C145" t="s">
        <v>20</v>
      </c>
      <c r="D145">
        <v>0</v>
      </c>
      <c r="E145" t="s">
        <v>16</v>
      </c>
      <c r="F145" t="s">
        <v>15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30</v>
      </c>
      <c r="M145" t="s">
        <v>18</v>
      </c>
      <c r="N145" s="7"/>
      <c r="T145" s="7"/>
      <c r="U145" s="7"/>
      <c r="V145" s="7"/>
      <c r="W145" s="7"/>
      <c r="X145" s="7"/>
      <c r="Y145" s="7"/>
      <c r="Z145" s="7"/>
    </row>
    <row r="146" spans="1:26" x14ac:dyDescent="0.25">
      <c r="A146" t="s">
        <v>210</v>
      </c>
      <c r="B146" t="s">
        <v>14</v>
      </c>
      <c r="C146" t="s">
        <v>20</v>
      </c>
      <c r="D146">
        <v>0</v>
      </c>
      <c r="E146" t="s">
        <v>16</v>
      </c>
      <c r="F146" t="s">
        <v>20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30</v>
      </c>
      <c r="M146" t="s">
        <v>18</v>
      </c>
      <c r="N146" s="7"/>
      <c r="O146" s="11"/>
      <c r="P146" t="s">
        <v>667</v>
      </c>
      <c r="T146" s="7"/>
      <c r="U146" s="7"/>
      <c r="V146" s="7"/>
      <c r="W146" s="7"/>
      <c r="X146" s="7"/>
      <c r="Y146" s="7"/>
      <c r="Z146" s="7"/>
    </row>
    <row r="147" spans="1:26" x14ac:dyDescent="0.25">
      <c r="A147" t="s">
        <v>211</v>
      </c>
      <c r="B147" t="s">
        <v>14</v>
      </c>
      <c r="C147" t="s">
        <v>20</v>
      </c>
      <c r="D147">
        <v>1</v>
      </c>
      <c r="E147" t="s">
        <v>16</v>
      </c>
      <c r="F147" t="s">
        <v>20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21</v>
      </c>
      <c r="M147" t="s">
        <v>22</v>
      </c>
      <c r="N147" s="7"/>
      <c r="T147" s="7"/>
      <c r="U147" s="7"/>
      <c r="V147" s="7"/>
      <c r="W147" s="7"/>
      <c r="X147" s="7"/>
      <c r="Y147" s="7"/>
      <c r="Z147" s="7"/>
    </row>
    <row r="148" spans="1:26" x14ac:dyDescent="0.25">
      <c r="A148" t="s">
        <v>214</v>
      </c>
      <c r="B148" t="s">
        <v>14</v>
      </c>
      <c r="C148" t="s">
        <v>20</v>
      </c>
      <c r="D148">
        <v>0</v>
      </c>
      <c r="E148" t="s">
        <v>16</v>
      </c>
      <c r="F148" t="s">
        <v>15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21</v>
      </c>
      <c r="M148" t="s">
        <v>18</v>
      </c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t="s">
        <v>215</v>
      </c>
      <c r="B149" t="s">
        <v>14</v>
      </c>
      <c r="C149" t="s">
        <v>15</v>
      </c>
      <c r="D149">
        <v>0</v>
      </c>
      <c r="E149" t="s">
        <v>25</v>
      </c>
      <c r="F149" t="s">
        <v>15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21</v>
      </c>
      <c r="M149" t="s">
        <v>18</v>
      </c>
      <c r="N149" s="7"/>
      <c r="O149" s="33" t="s">
        <v>668</v>
      </c>
      <c r="P149" s="34"/>
      <c r="Q149" s="34"/>
      <c r="R149" s="34"/>
      <c r="S149" s="34"/>
      <c r="T149" s="7"/>
      <c r="U149" s="7"/>
      <c r="V149" s="7"/>
      <c r="W149" s="7"/>
      <c r="X149" s="7"/>
      <c r="Y149" s="7"/>
      <c r="Z149" s="7"/>
    </row>
    <row r="150" spans="1:26" x14ac:dyDescent="0.25">
      <c r="A150" t="s">
        <v>216</v>
      </c>
      <c r="B150" t="s">
        <v>14</v>
      </c>
      <c r="C150" t="s">
        <v>15</v>
      </c>
      <c r="D150">
        <v>0</v>
      </c>
      <c r="E150" t="s">
        <v>16</v>
      </c>
      <c r="F150" t="s">
        <v>15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30</v>
      </c>
      <c r="M150" t="s">
        <v>22</v>
      </c>
      <c r="N150" s="7"/>
      <c r="O150" s="31" t="s">
        <v>642</v>
      </c>
      <c r="P150" s="32"/>
      <c r="Q150" s="32"/>
      <c r="R150" s="32"/>
      <c r="S150" s="32"/>
      <c r="T150" s="7"/>
      <c r="U150" s="7"/>
      <c r="V150" s="7"/>
      <c r="W150" s="7"/>
      <c r="X150" s="7"/>
      <c r="Y150" s="7"/>
      <c r="Z150" s="7"/>
    </row>
    <row r="151" spans="1:26" ht="15.75" thickBot="1" x14ac:dyDescent="0.3">
      <c r="A151" t="s">
        <v>217</v>
      </c>
      <c r="B151" t="s">
        <v>14</v>
      </c>
      <c r="C151" t="s">
        <v>20</v>
      </c>
      <c r="D151">
        <v>0</v>
      </c>
      <c r="E151" t="s">
        <v>25</v>
      </c>
      <c r="F151" t="s">
        <v>15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17</v>
      </c>
      <c r="M151" t="s">
        <v>22</v>
      </c>
      <c r="N151" s="7"/>
      <c r="P151" s="1" t="s">
        <v>6</v>
      </c>
      <c r="Q151" s="1" t="s">
        <v>7</v>
      </c>
      <c r="R151" s="1" t="s">
        <v>8</v>
      </c>
      <c r="S151" s="1" t="s">
        <v>9</v>
      </c>
      <c r="T151" s="7"/>
      <c r="U151" s="7"/>
      <c r="V151" s="7"/>
      <c r="W151" s="7"/>
      <c r="X151" s="7"/>
      <c r="Y151" s="7"/>
      <c r="Z151" s="7"/>
    </row>
    <row r="152" spans="1:26" ht="16.5" thickTop="1" thickBot="1" x14ac:dyDescent="0.3">
      <c r="A152" t="s">
        <v>218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30</v>
      </c>
      <c r="M152" t="s">
        <v>18</v>
      </c>
      <c r="N152" s="7"/>
      <c r="O152" s="1" t="s">
        <v>6</v>
      </c>
      <c r="P152">
        <f>CORREL(G2:G481,G2:G481)</f>
        <v>1</v>
      </c>
      <c r="T152" s="7"/>
      <c r="U152" s="7"/>
      <c r="V152" s="7"/>
      <c r="W152" s="7"/>
      <c r="X152" s="7"/>
      <c r="Y152" s="7"/>
      <c r="Z152" s="7"/>
    </row>
    <row r="153" spans="1:26" ht="16.5" thickTop="1" thickBot="1" x14ac:dyDescent="0.3">
      <c r="A153" t="s">
        <v>219</v>
      </c>
      <c r="B153" t="s">
        <v>14</v>
      </c>
      <c r="C153" t="s">
        <v>15</v>
      </c>
      <c r="D153">
        <v>0</v>
      </c>
      <c r="E153" t="s">
        <v>16</v>
      </c>
      <c r="F153" t="s">
        <v>15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21</v>
      </c>
      <c r="M153" t="s">
        <v>18</v>
      </c>
      <c r="N153" s="7"/>
      <c r="O153" s="1" t="s">
        <v>7</v>
      </c>
      <c r="P153">
        <f>CORREL(G2:G481,H2:H481)</f>
        <v>-0.11258801190915936</v>
      </c>
      <c r="T153" s="7"/>
      <c r="U153" s="7"/>
      <c r="V153" s="7"/>
      <c r="W153" s="7"/>
      <c r="X153" s="7"/>
      <c r="Y153" s="7"/>
      <c r="Z153" s="7"/>
    </row>
    <row r="154" spans="1:26" ht="16.5" thickTop="1" thickBot="1" x14ac:dyDescent="0.3">
      <c r="A154" t="s">
        <v>220</v>
      </c>
      <c r="B154" t="s">
        <v>14</v>
      </c>
      <c r="C154" t="s">
        <v>20</v>
      </c>
      <c r="D154">
        <v>1</v>
      </c>
      <c r="E154" t="s">
        <v>16</v>
      </c>
      <c r="F154" t="s">
        <v>15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30</v>
      </c>
      <c r="M154" t="s">
        <v>22</v>
      </c>
      <c r="N154" s="7"/>
      <c r="O154" s="1" t="s">
        <v>8</v>
      </c>
      <c r="P154">
        <f>CORREL(G2:G481,I2:I481)</f>
        <v>0.49530958608655312</v>
      </c>
      <c r="Q154">
        <f>CORREL(H2:H481,I2:I481)</f>
        <v>0.19073966976068141</v>
      </c>
      <c r="R154">
        <f>CORREL(I2:I481,I2:I481)</f>
        <v>0.99999999999999989</v>
      </c>
      <c r="T154" s="7"/>
      <c r="U154" s="7"/>
      <c r="V154" s="7"/>
      <c r="W154" s="7"/>
      <c r="X154" s="7"/>
      <c r="Y154" s="7"/>
      <c r="Z154" s="7"/>
    </row>
    <row r="155" spans="1:26" ht="16.5" thickTop="1" thickBot="1" x14ac:dyDescent="0.3">
      <c r="A155" t="s">
        <v>221</v>
      </c>
      <c r="B155" t="s">
        <v>14</v>
      </c>
      <c r="C155" t="s">
        <v>15</v>
      </c>
      <c r="D155">
        <v>0</v>
      </c>
      <c r="E155" t="s">
        <v>16</v>
      </c>
      <c r="F155" t="s">
        <v>15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21</v>
      </c>
      <c r="M155" t="s">
        <v>18</v>
      </c>
      <c r="N155" s="7"/>
      <c r="O155" s="1" t="s">
        <v>9</v>
      </c>
      <c r="P155">
        <f>CORREL(G2:G481,J2:J481)</f>
        <v>-1.0838092083722401E-2</v>
      </c>
      <c r="Q155">
        <f>CORREL(H2:H481,J2:J481)</f>
        <v>-5.7751106010169541E-3</v>
      </c>
      <c r="R155">
        <f>CORREL(I2:I481,J2:J481)</f>
        <v>5.0866752710782712E-2</v>
      </c>
      <c r="S155">
        <f>CORREL(J5:J484,J5:J484)</f>
        <v>1</v>
      </c>
      <c r="T155" s="7"/>
      <c r="U155" s="7"/>
      <c r="V155" s="7"/>
      <c r="W155" s="7"/>
      <c r="X155" s="7"/>
      <c r="Y155" s="7"/>
      <c r="Z155" s="7"/>
    </row>
    <row r="156" spans="1:26" ht="15.75" thickTop="1" x14ac:dyDescent="0.25">
      <c r="A156" t="s">
        <v>224</v>
      </c>
      <c r="B156" t="s">
        <v>14</v>
      </c>
      <c r="C156" t="s">
        <v>15</v>
      </c>
      <c r="D156">
        <v>0</v>
      </c>
      <c r="E156" t="s">
        <v>16</v>
      </c>
      <c r="F156" t="s">
        <v>20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17</v>
      </c>
      <c r="M156" t="s">
        <v>22</v>
      </c>
      <c r="N156" s="7"/>
      <c r="T156" s="7"/>
      <c r="U156" s="7"/>
      <c r="V156" s="7"/>
      <c r="W156" s="7"/>
      <c r="X156" s="7"/>
      <c r="Y156" s="7"/>
      <c r="Z156" s="7"/>
    </row>
    <row r="157" spans="1:26" ht="15.75" thickBot="1" x14ac:dyDescent="0.3">
      <c r="A157" t="s">
        <v>225</v>
      </c>
      <c r="B157" t="s">
        <v>14</v>
      </c>
      <c r="C157" t="s">
        <v>20</v>
      </c>
      <c r="D157">
        <v>1</v>
      </c>
      <c r="E157" t="s">
        <v>25</v>
      </c>
      <c r="F157" t="s">
        <v>15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30</v>
      </c>
      <c r="M157" t="s">
        <v>18</v>
      </c>
      <c r="N157" s="7"/>
      <c r="O157" s="29" t="s">
        <v>643</v>
      </c>
      <c r="P157" s="30"/>
      <c r="Q157" s="30"/>
      <c r="R157" s="30"/>
      <c r="S157" s="30"/>
      <c r="T157" s="7"/>
      <c r="U157" s="7"/>
      <c r="V157" s="7"/>
      <c r="W157" s="7"/>
      <c r="X157" s="7"/>
      <c r="Y157" s="7"/>
      <c r="Z157" s="7"/>
    </row>
    <row r="158" spans="1:26" x14ac:dyDescent="0.25">
      <c r="A158" t="s">
        <v>226</v>
      </c>
      <c r="B158" t="s">
        <v>14</v>
      </c>
      <c r="C158" t="s">
        <v>15</v>
      </c>
      <c r="D158">
        <v>2</v>
      </c>
      <c r="E158" t="s">
        <v>16</v>
      </c>
      <c r="F158" t="s">
        <v>15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30</v>
      </c>
      <c r="M158" t="s">
        <v>18</v>
      </c>
      <c r="N158" s="7"/>
      <c r="O158" s="6"/>
      <c r="P158" s="6" t="s">
        <v>6</v>
      </c>
      <c r="Q158" s="6" t="s">
        <v>7</v>
      </c>
      <c r="R158" s="6" t="s">
        <v>8</v>
      </c>
      <c r="S158" s="6" t="s">
        <v>9</v>
      </c>
      <c r="T158" s="7"/>
      <c r="U158" s="7"/>
      <c r="V158" s="7"/>
      <c r="W158" s="7"/>
      <c r="X158" s="7"/>
      <c r="Y158" s="7"/>
      <c r="Z158" s="7"/>
    </row>
    <row r="159" spans="1:26" x14ac:dyDescent="0.25">
      <c r="A159" t="s">
        <v>228</v>
      </c>
      <c r="B159" t="s">
        <v>14</v>
      </c>
      <c r="C159" t="s">
        <v>20</v>
      </c>
      <c r="D159">
        <v>1</v>
      </c>
      <c r="E159" t="s">
        <v>25</v>
      </c>
      <c r="F159" t="s">
        <v>15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17</v>
      </c>
      <c r="M159" t="s">
        <v>18</v>
      </c>
      <c r="N159" s="7"/>
      <c r="O159" t="s">
        <v>6</v>
      </c>
      <c r="P159">
        <v>1</v>
      </c>
      <c r="T159" s="7"/>
      <c r="U159" s="7"/>
      <c r="V159" s="7"/>
      <c r="W159" s="7"/>
      <c r="X159" s="7"/>
      <c r="Y159" s="7"/>
      <c r="Z159" s="7"/>
    </row>
    <row r="160" spans="1:26" x14ac:dyDescent="0.25">
      <c r="A160" t="s">
        <v>229</v>
      </c>
      <c r="B160" t="s">
        <v>14</v>
      </c>
      <c r="C160" t="s">
        <v>20</v>
      </c>
      <c r="D160">
        <v>2</v>
      </c>
      <c r="E160" t="s">
        <v>25</v>
      </c>
      <c r="F160" t="s">
        <v>15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30</v>
      </c>
      <c r="M160" t="s">
        <v>18</v>
      </c>
      <c r="N160" s="7"/>
      <c r="O160" t="s">
        <v>7</v>
      </c>
      <c r="P160">
        <v>-0.11258801190915936</v>
      </c>
      <c r="Q160">
        <v>1</v>
      </c>
      <c r="T160" s="7"/>
      <c r="U160" s="7"/>
      <c r="V160" s="7"/>
      <c r="W160" s="7"/>
      <c r="X160" s="7"/>
      <c r="Y160" s="7"/>
      <c r="Z160" s="7"/>
    </row>
    <row r="161" spans="1:26" x14ac:dyDescent="0.25">
      <c r="A161" t="s">
        <v>230</v>
      </c>
      <c r="B161" t="s">
        <v>42</v>
      </c>
      <c r="C161" t="s">
        <v>15</v>
      </c>
      <c r="D161">
        <v>0</v>
      </c>
      <c r="E161" t="s">
        <v>25</v>
      </c>
      <c r="F161" t="s">
        <v>15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30</v>
      </c>
      <c r="M161" t="s">
        <v>18</v>
      </c>
      <c r="N161" s="7"/>
      <c r="O161" t="s">
        <v>8</v>
      </c>
      <c r="P161">
        <v>0.49530958608655312</v>
      </c>
      <c r="Q161">
        <v>0.19073966976068141</v>
      </c>
      <c r="R161">
        <v>1</v>
      </c>
      <c r="T161" s="7"/>
      <c r="U161" s="7"/>
      <c r="V161" s="7"/>
      <c r="W161" s="7"/>
      <c r="X161" s="7"/>
      <c r="Y161" s="7"/>
      <c r="Z161" s="7"/>
    </row>
    <row r="162" spans="1:26" ht="15.75" thickBot="1" x14ac:dyDescent="0.3">
      <c r="A162" t="s">
        <v>231</v>
      </c>
      <c r="B162" t="s">
        <v>42</v>
      </c>
      <c r="C162" t="s">
        <v>15</v>
      </c>
      <c r="D162">
        <v>0</v>
      </c>
      <c r="E162" t="s">
        <v>16</v>
      </c>
      <c r="F162" t="s">
        <v>15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17</v>
      </c>
      <c r="M162" t="s">
        <v>18</v>
      </c>
      <c r="N162" s="7"/>
      <c r="O162" s="5" t="s">
        <v>9</v>
      </c>
      <c r="P162" s="5">
        <v>-1.0838092083722401E-2</v>
      </c>
      <c r="Q162" s="5">
        <v>-5.7751106010169541E-3</v>
      </c>
      <c r="R162" s="5">
        <v>5.0866752710782712E-2</v>
      </c>
      <c r="S162" s="5">
        <v>1</v>
      </c>
      <c r="T162" s="7"/>
      <c r="U162" s="7"/>
      <c r="V162" s="7"/>
      <c r="W162" s="7"/>
      <c r="X162" s="7"/>
      <c r="Y162" s="7"/>
      <c r="Z162" s="7"/>
    </row>
    <row r="163" spans="1:26" x14ac:dyDescent="0.25">
      <c r="A163" t="s">
        <v>232</v>
      </c>
      <c r="B163" t="s">
        <v>14</v>
      </c>
      <c r="C163" t="s">
        <v>15</v>
      </c>
      <c r="D163">
        <v>0</v>
      </c>
      <c r="E163" t="s">
        <v>25</v>
      </c>
      <c r="F163" t="s">
        <v>15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21</v>
      </c>
      <c r="M163" t="s">
        <v>18</v>
      </c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t="s">
        <v>233</v>
      </c>
      <c r="B164" t="s">
        <v>14</v>
      </c>
      <c r="C164" t="s">
        <v>15</v>
      </c>
      <c r="D164">
        <v>0</v>
      </c>
      <c r="E164" t="s">
        <v>16</v>
      </c>
      <c r="F164" t="s">
        <v>15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17</v>
      </c>
      <c r="M164" t="s">
        <v>18</v>
      </c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t="s">
        <v>234</v>
      </c>
      <c r="B165" t="s">
        <v>14</v>
      </c>
      <c r="C165" t="s">
        <v>15</v>
      </c>
      <c r="D165">
        <v>0</v>
      </c>
      <c r="E165" t="s">
        <v>16</v>
      </c>
      <c r="F165" t="s">
        <v>15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30</v>
      </c>
      <c r="M165" t="s">
        <v>22</v>
      </c>
    </row>
    <row r="166" spans="1:26" x14ac:dyDescent="0.25">
      <c r="A166" t="s">
        <v>235</v>
      </c>
      <c r="B166" t="s">
        <v>42</v>
      </c>
      <c r="C166" t="s">
        <v>15</v>
      </c>
      <c r="D166">
        <v>0</v>
      </c>
      <c r="E166" t="s">
        <v>16</v>
      </c>
      <c r="F166" t="s">
        <v>15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30</v>
      </c>
      <c r="M166" t="s">
        <v>22</v>
      </c>
    </row>
    <row r="167" spans="1:26" x14ac:dyDescent="0.25">
      <c r="A167" t="s">
        <v>236</v>
      </c>
      <c r="B167" t="s">
        <v>14</v>
      </c>
      <c r="C167" t="s">
        <v>20</v>
      </c>
      <c r="D167">
        <v>3</v>
      </c>
      <c r="E167" t="s">
        <v>16</v>
      </c>
      <c r="F167" t="s">
        <v>15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30</v>
      </c>
      <c r="M167" t="s">
        <v>22</v>
      </c>
    </row>
    <row r="168" spans="1:26" x14ac:dyDescent="0.25">
      <c r="A168" t="s">
        <v>237</v>
      </c>
      <c r="B168" t="s">
        <v>14</v>
      </c>
      <c r="C168" t="s">
        <v>20</v>
      </c>
      <c r="D168">
        <v>1</v>
      </c>
      <c r="E168" t="s">
        <v>16</v>
      </c>
      <c r="F168" t="s">
        <v>20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17</v>
      </c>
      <c r="M168" t="s">
        <v>18</v>
      </c>
    </row>
    <row r="169" spans="1:26" x14ac:dyDescent="0.25">
      <c r="A169" t="s">
        <v>238</v>
      </c>
      <c r="B169" t="s">
        <v>14</v>
      </c>
      <c r="C169" t="s">
        <v>20</v>
      </c>
      <c r="D169">
        <v>3</v>
      </c>
      <c r="E169" t="s">
        <v>25</v>
      </c>
      <c r="F169" t="s">
        <v>20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21</v>
      </c>
      <c r="M169" t="s">
        <v>18</v>
      </c>
    </row>
    <row r="170" spans="1:26" x14ac:dyDescent="0.25">
      <c r="A170" t="s">
        <v>239</v>
      </c>
      <c r="B170" t="s">
        <v>14</v>
      </c>
      <c r="C170" t="s">
        <v>20</v>
      </c>
      <c r="D170">
        <v>0</v>
      </c>
      <c r="E170" t="s">
        <v>16</v>
      </c>
      <c r="F170" t="s">
        <v>15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17</v>
      </c>
      <c r="M170" t="s">
        <v>18</v>
      </c>
    </row>
    <row r="171" spans="1:26" x14ac:dyDescent="0.25">
      <c r="A171" t="s">
        <v>240</v>
      </c>
      <c r="B171" t="s">
        <v>14</v>
      </c>
      <c r="C171" t="s">
        <v>20</v>
      </c>
      <c r="D171">
        <v>3</v>
      </c>
      <c r="E171" t="s">
        <v>25</v>
      </c>
      <c r="F171" t="s">
        <v>15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30</v>
      </c>
      <c r="M171" t="s">
        <v>18</v>
      </c>
    </row>
    <row r="172" spans="1:26" x14ac:dyDescent="0.25">
      <c r="A172" t="s">
        <v>241</v>
      </c>
      <c r="B172" t="s">
        <v>14</v>
      </c>
      <c r="C172" t="s">
        <v>20</v>
      </c>
      <c r="D172">
        <v>0</v>
      </c>
      <c r="E172" t="s">
        <v>16</v>
      </c>
      <c r="F172" t="s">
        <v>15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21</v>
      </c>
      <c r="M172" t="s">
        <v>22</v>
      </c>
    </row>
    <row r="173" spans="1:26" x14ac:dyDescent="0.25">
      <c r="A173" t="s">
        <v>242</v>
      </c>
      <c r="B173" t="s">
        <v>14</v>
      </c>
      <c r="C173" t="s">
        <v>20</v>
      </c>
      <c r="D173">
        <v>0</v>
      </c>
      <c r="E173" t="s">
        <v>16</v>
      </c>
      <c r="F173" t="s">
        <v>15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30</v>
      </c>
      <c r="M173" t="s">
        <v>18</v>
      </c>
    </row>
    <row r="174" spans="1:26" x14ac:dyDescent="0.25">
      <c r="A174" t="s">
        <v>245</v>
      </c>
      <c r="B174" t="s">
        <v>14</v>
      </c>
      <c r="C174" t="s">
        <v>20</v>
      </c>
      <c r="D174">
        <v>0</v>
      </c>
      <c r="E174" t="s">
        <v>16</v>
      </c>
      <c r="F174" t="s">
        <v>15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17</v>
      </c>
      <c r="M174" t="s">
        <v>22</v>
      </c>
    </row>
    <row r="175" spans="1:26" x14ac:dyDescent="0.25">
      <c r="A175" t="s">
        <v>246</v>
      </c>
      <c r="B175" t="s">
        <v>14</v>
      </c>
      <c r="C175" t="s">
        <v>20</v>
      </c>
      <c r="D175">
        <v>2</v>
      </c>
      <c r="E175" t="s">
        <v>16</v>
      </c>
      <c r="F175" t="s">
        <v>15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30</v>
      </c>
      <c r="M175" t="s">
        <v>18</v>
      </c>
    </row>
    <row r="176" spans="1:26" x14ac:dyDescent="0.25">
      <c r="A176" t="s">
        <v>247</v>
      </c>
      <c r="B176" t="s">
        <v>14</v>
      </c>
      <c r="C176" t="s">
        <v>15</v>
      </c>
      <c r="D176">
        <v>0</v>
      </c>
      <c r="E176" t="s">
        <v>16</v>
      </c>
      <c r="F176" t="s">
        <v>15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30</v>
      </c>
      <c r="M176" t="s">
        <v>18</v>
      </c>
    </row>
    <row r="177" spans="1:13" x14ac:dyDescent="0.25">
      <c r="A177" t="s">
        <v>249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30</v>
      </c>
      <c r="M177" t="s">
        <v>18</v>
      </c>
    </row>
    <row r="178" spans="1:13" x14ac:dyDescent="0.25">
      <c r="A178" t="s">
        <v>250</v>
      </c>
      <c r="B178" t="s">
        <v>14</v>
      </c>
      <c r="C178" t="s">
        <v>20</v>
      </c>
      <c r="D178">
        <v>0</v>
      </c>
      <c r="E178" t="s">
        <v>16</v>
      </c>
      <c r="F178" t="s">
        <v>15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21</v>
      </c>
      <c r="M178" t="s">
        <v>22</v>
      </c>
    </row>
    <row r="179" spans="1:13" x14ac:dyDescent="0.25">
      <c r="A179" t="s">
        <v>252</v>
      </c>
      <c r="B179" t="s">
        <v>14</v>
      </c>
      <c r="C179" t="s">
        <v>20</v>
      </c>
      <c r="D179">
        <v>2</v>
      </c>
      <c r="E179" t="s">
        <v>16</v>
      </c>
      <c r="F179" t="s">
        <v>15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30</v>
      </c>
      <c r="M179" t="s">
        <v>18</v>
      </c>
    </row>
    <row r="180" spans="1:13" x14ac:dyDescent="0.25">
      <c r="A180" t="s">
        <v>254</v>
      </c>
      <c r="B180" t="s">
        <v>14</v>
      </c>
      <c r="C180" t="s">
        <v>15</v>
      </c>
      <c r="D180">
        <v>0</v>
      </c>
      <c r="E180" t="s">
        <v>16</v>
      </c>
      <c r="F180" t="s">
        <v>20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21</v>
      </c>
      <c r="M180" t="s">
        <v>18</v>
      </c>
    </row>
    <row r="181" spans="1:13" x14ac:dyDescent="0.25">
      <c r="A181" t="s">
        <v>255</v>
      </c>
      <c r="B181" t="s">
        <v>14</v>
      </c>
      <c r="C181" t="s">
        <v>20</v>
      </c>
      <c r="D181">
        <v>1</v>
      </c>
      <c r="E181" t="s">
        <v>16</v>
      </c>
      <c r="F181" t="s">
        <v>15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30</v>
      </c>
      <c r="M181" t="s">
        <v>18</v>
      </c>
    </row>
    <row r="182" spans="1:13" x14ac:dyDescent="0.25">
      <c r="A182" t="s">
        <v>258</v>
      </c>
      <c r="B182" t="s">
        <v>42</v>
      </c>
      <c r="C182" t="s">
        <v>15</v>
      </c>
      <c r="D182">
        <v>0</v>
      </c>
      <c r="E182" t="s">
        <v>16</v>
      </c>
      <c r="F182" t="s">
        <v>15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30</v>
      </c>
      <c r="M182" t="s">
        <v>18</v>
      </c>
    </row>
    <row r="183" spans="1:13" x14ac:dyDescent="0.25">
      <c r="A183" t="s">
        <v>259</v>
      </c>
      <c r="B183" t="s">
        <v>14</v>
      </c>
      <c r="C183" t="s">
        <v>20</v>
      </c>
      <c r="D183">
        <v>1</v>
      </c>
      <c r="E183" t="s">
        <v>16</v>
      </c>
      <c r="F183" t="s">
        <v>15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30</v>
      </c>
      <c r="M183" t="s">
        <v>18</v>
      </c>
    </row>
    <row r="184" spans="1:13" x14ac:dyDescent="0.25">
      <c r="A184" t="s">
        <v>260</v>
      </c>
      <c r="B184" t="s">
        <v>14</v>
      </c>
      <c r="C184" t="s">
        <v>20</v>
      </c>
      <c r="D184">
        <v>1</v>
      </c>
      <c r="E184" t="s">
        <v>16</v>
      </c>
      <c r="F184" t="s">
        <v>15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21</v>
      </c>
      <c r="M184" t="s">
        <v>18</v>
      </c>
    </row>
    <row r="185" spans="1:13" x14ac:dyDescent="0.25">
      <c r="A185" t="s">
        <v>263</v>
      </c>
      <c r="B185" t="s">
        <v>42</v>
      </c>
      <c r="C185" t="s">
        <v>15</v>
      </c>
      <c r="D185">
        <v>1</v>
      </c>
      <c r="E185" t="s">
        <v>16</v>
      </c>
      <c r="F185" t="s">
        <v>15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21</v>
      </c>
      <c r="M185" t="s">
        <v>18</v>
      </c>
    </row>
    <row r="186" spans="1:13" x14ac:dyDescent="0.25">
      <c r="A186" t="s">
        <v>264</v>
      </c>
      <c r="B186" t="s">
        <v>14</v>
      </c>
      <c r="C186" t="s">
        <v>20</v>
      </c>
      <c r="D186">
        <v>1</v>
      </c>
      <c r="E186" t="s">
        <v>16</v>
      </c>
      <c r="F186" t="s">
        <v>15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30</v>
      </c>
      <c r="M186" t="s">
        <v>18</v>
      </c>
    </row>
    <row r="187" spans="1:13" x14ac:dyDescent="0.25">
      <c r="A187" t="s">
        <v>265</v>
      </c>
      <c r="B187" t="s">
        <v>14</v>
      </c>
      <c r="C187" t="s">
        <v>20</v>
      </c>
      <c r="D187">
        <v>2</v>
      </c>
      <c r="E187" t="s">
        <v>16</v>
      </c>
      <c r="F187" t="s">
        <v>15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21</v>
      </c>
      <c r="M187" t="s">
        <v>18</v>
      </c>
    </row>
    <row r="188" spans="1:13" x14ac:dyDescent="0.25">
      <c r="A188" t="s">
        <v>266</v>
      </c>
      <c r="B188" t="s">
        <v>14</v>
      </c>
      <c r="C188" t="s">
        <v>20</v>
      </c>
      <c r="D188">
        <v>1</v>
      </c>
      <c r="E188" t="s">
        <v>25</v>
      </c>
      <c r="F188" t="s">
        <v>15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17</v>
      </c>
      <c r="M188" t="s">
        <v>22</v>
      </c>
    </row>
    <row r="189" spans="1:13" x14ac:dyDescent="0.25">
      <c r="A189" t="s">
        <v>267</v>
      </c>
      <c r="B189" t="s">
        <v>14</v>
      </c>
      <c r="C189" t="s">
        <v>15</v>
      </c>
      <c r="D189">
        <v>0</v>
      </c>
      <c r="E189" t="s">
        <v>16</v>
      </c>
      <c r="F189" t="s">
        <v>15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17</v>
      </c>
      <c r="M189" t="s">
        <v>18</v>
      </c>
    </row>
    <row r="190" spans="1:13" x14ac:dyDescent="0.25">
      <c r="A190" t="s">
        <v>268</v>
      </c>
      <c r="B190" t="s">
        <v>14</v>
      </c>
      <c r="C190" t="s">
        <v>20</v>
      </c>
      <c r="D190">
        <v>2</v>
      </c>
      <c r="E190" t="s">
        <v>16</v>
      </c>
      <c r="F190" t="s">
        <v>20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269</v>
      </c>
      <c r="B191" t="s">
        <v>14</v>
      </c>
      <c r="C191" t="s">
        <v>20</v>
      </c>
      <c r="D191">
        <v>0</v>
      </c>
      <c r="E191" t="s">
        <v>25</v>
      </c>
      <c r="F191" t="s">
        <v>15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30</v>
      </c>
      <c r="M191" t="s">
        <v>18</v>
      </c>
    </row>
    <row r="192" spans="1:13" x14ac:dyDescent="0.25">
      <c r="A192" t="s">
        <v>270</v>
      </c>
      <c r="B192" t="s">
        <v>14</v>
      </c>
      <c r="C192" t="s">
        <v>15</v>
      </c>
      <c r="D192">
        <v>0</v>
      </c>
      <c r="E192" t="s">
        <v>16</v>
      </c>
      <c r="F192" t="s">
        <v>20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17</v>
      </c>
      <c r="M192" t="s">
        <v>22</v>
      </c>
    </row>
    <row r="193" spans="1:13" x14ac:dyDescent="0.25">
      <c r="A193" t="s">
        <v>271</v>
      </c>
      <c r="B193" t="s">
        <v>14</v>
      </c>
      <c r="C193" t="s">
        <v>20</v>
      </c>
      <c r="D193">
        <v>2</v>
      </c>
      <c r="E193" t="s">
        <v>16</v>
      </c>
      <c r="F193" t="s">
        <v>15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17</v>
      </c>
      <c r="M193" t="s">
        <v>18</v>
      </c>
    </row>
    <row r="194" spans="1:13" x14ac:dyDescent="0.25">
      <c r="A194" t="s">
        <v>272</v>
      </c>
      <c r="B194" t="s">
        <v>14</v>
      </c>
      <c r="C194" t="s">
        <v>20</v>
      </c>
      <c r="D194">
        <v>1</v>
      </c>
      <c r="E194" t="s">
        <v>25</v>
      </c>
      <c r="F194" t="s">
        <v>15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17</v>
      </c>
      <c r="M194" t="s">
        <v>18</v>
      </c>
    </row>
    <row r="195" spans="1:13" x14ac:dyDescent="0.25">
      <c r="A195" t="s">
        <v>273</v>
      </c>
      <c r="B195" t="s">
        <v>14</v>
      </c>
      <c r="C195" t="s">
        <v>20</v>
      </c>
      <c r="D195">
        <v>1</v>
      </c>
      <c r="E195" t="s">
        <v>16</v>
      </c>
      <c r="F195" t="s">
        <v>15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30</v>
      </c>
      <c r="M195" t="s">
        <v>18</v>
      </c>
    </row>
    <row r="196" spans="1:13" x14ac:dyDescent="0.25">
      <c r="A196" t="s">
        <v>274</v>
      </c>
      <c r="B196" t="s">
        <v>14</v>
      </c>
      <c r="C196" t="s">
        <v>20</v>
      </c>
      <c r="D196">
        <v>0</v>
      </c>
      <c r="E196" t="s">
        <v>16</v>
      </c>
      <c r="F196" t="s">
        <v>15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17</v>
      </c>
      <c r="M196" t="s">
        <v>18</v>
      </c>
    </row>
    <row r="197" spans="1:13" x14ac:dyDescent="0.25">
      <c r="A197" t="s">
        <v>275</v>
      </c>
      <c r="B197" t="s">
        <v>14</v>
      </c>
      <c r="C197" t="s">
        <v>20</v>
      </c>
      <c r="D197">
        <v>0</v>
      </c>
      <c r="E197" t="s">
        <v>25</v>
      </c>
      <c r="F197" t="s">
        <v>15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30</v>
      </c>
      <c r="M197" t="s">
        <v>22</v>
      </c>
    </row>
    <row r="198" spans="1:13" x14ac:dyDescent="0.25">
      <c r="A198" t="s">
        <v>276</v>
      </c>
      <c r="B198" t="s">
        <v>42</v>
      </c>
      <c r="C198" t="s">
        <v>15</v>
      </c>
      <c r="D198">
        <v>2</v>
      </c>
      <c r="E198" t="s">
        <v>16</v>
      </c>
      <c r="F198" t="s">
        <v>15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17</v>
      </c>
      <c r="M198" t="s">
        <v>22</v>
      </c>
    </row>
    <row r="199" spans="1:13" x14ac:dyDescent="0.25">
      <c r="A199" t="s">
        <v>277</v>
      </c>
      <c r="B199" t="s">
        <v>14</v>
      </c>
      <c r="C199" t="s">
        <v>15</v>
      </c>
      <c r="D199">
        <v>0</v>
      </c>
      <c r="E199" t="s">
        <v>25</v>
      </c>
      <c r="F199" t="s">
        <v>20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21</v>
      </c>
      <c r="M199" t="s">
        <v>18</v>
      </c>
    </row>
    <row r="200" spans="1:13" x14ac:dyDescent="0.25">
      <c r="A200" t="s">
        <v>278</v>
      </c>
      <c r="B200" t="s">
        <v>14</v>
      </c>
      <c r="C200" t="s">
        <v>20</v>
      </c>
      <c r="D200">
        <v>1</v>
      </c>
      <c r="E200" t="s">
        <v>25</v>
      </c>
      <c r="F200" t="s">
        <v>15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30</v>
      </c>
      <c r="M200" t="s">
        <v>18</v>
      </c>
    </row>
    <row r="201" spans="1:13" x14ac:dyDescent="0.25">
      <c r="A201" t="s">
        <v>279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17</v>
      </c>
      <c r="M201" t="s">
        <v>22</v>
      </c>
    </row>
    <row r="202" spans="1:13" x14ac:dyDescent="0.25">
      <c r="A202" t="s">
        <v>280</v>
      </c>
      <c r="B202" t="s">
        <v>42</v>
      </c>
      <c r="C202" t="s">
        <v>15</v>
      </c>
      <c r="D202">
        <v>3</v>
      </c>
      <c r="E202" t="s">
        <v>16</v>
      </c>
      <c r="F202" t="s">
        <v>15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21</v>
      </c>
      <c r="M202" t="s">
        <v>18</v>
      </c>
    </row>
    <row r="203" spans="1:13" x14ac:dyDescent="0.25">
      <c r="A203" t="s">
        <v>281</v>
      </c>
      <c r="B203" t="s">
        <v>14</v>
      </c>
      <c r="C203" t="s">
        <v>15</v>
      </c>
      <c r="D203">
        <v>0</v>
      </c>
      <c r="E203" t="s">
        <v>25</v>
      </c>
      <c r="F203" t="s">
        <v>15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21</v>
      </c>
      <c r="M203" t="s">
        <v>22</v>
      </c>
    </row>
    <row r="204" spans="1:13" x14ac:dyDescent="0.25">
      <c r="A204" t="s">
        <v>282</v>
      </c>
      <c r="B204" t="s">
        <v>14</v>
      </c>
      <c r="C204" t="s">
        <v>20</v>
      </c>
      <c r="D204">
        <v>3</v>
      </c>
      <c r="E204" t="s">
        <v>16</v>
      </c>
      <c r="F204" t="s">
        <v>15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17</v>
      </c>
      <c r="M204" t="s">
        <v>22</v>
      </c>
    </row>
    <row r="205" spans="1:13" x14ac:dyDescent="0.25">
      <c r="A205" t="s">
        <v>283</v>
      </c>
      <c r="B205" t="s">
        <v>14</v>
      </c>
      <c r="C205" t="s">
        <v>20</v>
      </c>
      <c r="D205">
        <v>0</v>
      </c>
      <c r="E205" t="s">
        <v>16</v>
      </c>
      <c r="F205" t="s">
        <v>15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21</v>
      </c>
      <c r="M205" t="s">
        <v>22</v>
      </c>
    </row>
    <row r="206" spans="1:13" x14ac:dyDescent="0.25">
      <c r="A206" t="s">
        <v>286</v>
      </c>
      <c r="B206" t="s">
        <v>14</v>
      </c>
      <c r="C206" t="s">
        <v>15</v>
      </c>
      <c r="D206">
        <v>0</v>
      </c>
      <c r="E206" t="s">
        <v>16</v>
      </c>
      <c r="F206" t="s">
        <v>15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30</v>
      </c>
      <c r="M206" t="s">
        <v>18</v>
      </c>
    </row>
    <row r="207" spans="1:13" x14ac:dyDescent="0.25">
      <c r="A207" t="s">
        <v>287</v>
      </c>
      <c r="B207" t="s">
        <v>42</v>
      </c>
      <c r="C207" t="s">
        <v>15</v>
      </c>
      <c r="D207">
        <v>1</v>
      </c>
      <c r="E207" t="s">
        <v>16</v>
      </c>
      <c r="F207" t="s">
        <v>15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30</v>
      </c>
      <c r="M207" t="s">
        <v>22</v>
      </c>
    </row>
    <row r="208" spans="1:13" x14ac:dyDescent="0.25">
      <c r="A208" t="s">
        <v>288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21</v>
      </c>
      <c r="M208" t="s">
        <v>18</v>
      </c>
    </row>
    <row r="209" spans="1:13" x14ac:dyDescent="0.25">
      <c r="A209" t="s">
        <v>289</v>
      </c>
      <c r="B209" t="s">
        <v>14</v>
      </c>
      <c r="C209" t="s">
        <v>15</v>
      </c>
      <c r="D209">
        <v>0</v>
      </c>
      <c r="E209" t="s">
        <v>16</v>
      </c>
      <c r="F209" t="s">
        <v>20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30</v>
      </c>
      <c r="M209" t="s">
        <v>18</v>
      </c>
    </row>
    <row r="210" spans="1:13" x14ac:dyDescent="0.25">
      <c r="A210" t="s">
        <v>290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21</v>
      </c>
      <c r="M210" t="s">
        <v>18</v>
      </c>
    </row>
    <row r="211" spans="1:13" x14ac:dyDescent="0.25">
      <c r="A211" t="s">
        <v>291</v>
      </c>
      <c r="B211" t="s">
        <v>14</v>
      </c>
      <c r="C211" t="s">
        <v>20</v>
      </c>
      <c r="D211">
        <v>2</v>
      </c>
      <c r="E211" t="s">
        <v>16</v>
      </c>
      <c r="F211" t="s">
        <v>15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30</v>
      </c>
      <c r="M211" t="s">
        <v>18</v>
      </c>
    </row>
    <row r="212" spans="1:13" x14ac:dyDescent="0.25">
      <c r="A212" t="s">
        <v>292</v>
      </c>
      <c r="B212" t="s">
        <v>14</v>
      </c>
      <c r="C212" t="s">
        <v>20</v>
      </c>
      <c r="D212">
        <v>3</v>
      </c>
      <c r="E212" t="s">
        <v>16</v>
      </c>
      <c r="F212" t="s">
        <v>15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17</v>
      </c>
      <c r="M212" t="s">
        <v>18</v>
      </c>
    </row>
    <row r="213" spans="1:13" x14ac:dyDescent="0.25">
      <c r="A213" t="s">
        <v>294</v>
      </c>
      <c r="B213" t="s">
        <v>42</v>
      </c>
      <c r="C213" t="s">
        <v>15</v>
      </c>
      <c r="D213">
        <v>1</v>
      </c>
      <c r="E213" t="s">
        <v>16</v>
      </c>
      <c r="F213" t="s">
        <v>15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17</v>
      </c>
      <c r="M213" t="s">
        <v>18</v>
      </c>
    </row>
    <row r="214" spans="1:13" x14ac:dyDescent="0.25">
      <c r="A214" t="s">
        <v>295</v>
      </c>
      <c r="B214" t="s">
        <v>42</v>
      </c>
      <c r="C214" t="s">
        <v>15</v>
      </c>
      <c r="D214">
        <v>0</v>
      </c>
      <c r="E214" t="s">
        <v>16</v>
      </c>
      <c r="F214" t="s">
        <v>15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296</v>
      </c>
      <c r="B215" t="s">
        <v>14</v>
      </c>
      <c r="C215" t="s">
        <v>20</v>
      </c>
      <c r="D215">
        <v>0</v>
      </c>
      <c r="E215" t="s">
        <v>16</v>
      </c>
      <c r="F215" t="s">
        <v>15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17</v>
      </c>
      <c r="M215" t="s">
        <v>18</v>
      </c>
    </row>
    <row r="216" spans="1:13" x14ac:dyDescent="0.25">
      <c r="A216" t="s">
        <v>297</v>
      </c>
      <c r="B216" t="s">
        <v>14</v>
      </c>
      <c r="C216" t="s">
        <v>15</v>
      </c>
      <c r="D216">
        <v>0</v>
      </c>
      <c r="E216" t="s">
        <v>16</v>
      </c>
      <c r="F216" t="s">
        <v>15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21</v>
      </c>
      <c r="M216" t="s">
        <v>18</v>
      </c>
    </row>
    <row r="217" spans="1:13" x14ac:dyDescent="0.25">
      <c r="A217" t="s">
        <v>298</v>
      </c>
      <c r="B217" t="s">
        <v>14</v>
      </c>
      <c r="C217" t="s">
        <v>20</v>
      </c>
      <c r="D217">
        <v>0</v>
      </c>
      <c r="E217" t="s">
        <v>16</v>
      </c>
      <c r="F217" t="s">
        <v>15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30</v>
      </c>
      <c r="M217" t="s">
        <v>18</v>
      </c>
    </row>
    <row r="218" spans="1:13" x14ac:dyDescent="0.25">
      <c r="A218" t="s">
        <v>299</v>
      </c>
      <c r="B218" t="s">
        <v>14</v>
      </c>
      <c r="C218" t="s">
        <v>20</v>
      </c>
      <c r="D218">
        <v>2</v>
      </c>
      <c r="E218" t="s">
        <v>16</v>
      </c>
      <c r="F218" t="s">
        <v>15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30</v>
      </c>
      <c r="M218" t="s">
        <v>18</v>
      </c>
    </row>
    <row r="219" spans="1:13" x14ac:dyDescent="0.25">
      <c r="A219" t="s">
        <v>300</v>
      </c>
      <c r="B219" t="s">
        <v>14</v>
      </c>
      <c r="C219" t="s">
        <v>20</v>
      </c>
      <c r="D219">
        <v>1</v>
      </c>
      <c r="E219" t="s">
        <v>16</v>
      </c>
      <c r="F219" t="s">
        <v>15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25">
      <c r="A220" t="s">
        <v>301</v>
      </c>
      <c r="B220" t="s">
        <v>14</v>
      </c>
      <c r="C220" t="s">
        <v>20</v>
      </c>
      <c r="D220">
        <v>0</v>
      </c>
      <c r="E220" t="s">
        <v>16</v>
      </c>
      <c r="F220" t="s">
        <v>15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30</v>
      </c>
      <c r="M220" t="s">
        <v>18</v>
      </c>
    </row>
    <row r="221" spans="1:13" x14ac:dyDescent="0.25">
      <c r="A221" t="s">
        <v>302</v>
      </c>
      <c r="B221" t="s">
        <v>14</v>
      </c>
      <c r="C221" t="s">
        <v>20</v>
      </c>
      <c r="D221">
        <v>0</v>
      </c>
      <c r="E221" t="s">
        <v>16</v>
      </c>
      <c r="F221" t="s">
        <v>15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17</v>
      </c>
      <c r="M221" t="s">
        <v>18</v>
      </c>
    </row>
    <row r="222" spans="1:13" x14ac:dyDescent="0.25">
      <c r="A222" t="s">
        <v>303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30</v>
      </c>
      <c r="M222" t="s">
        <v>18</v>
      </c>
    </row>
    <row r="223" spans="1:13" x14ac:dyDescent="0.25">
      <c r="A223" t="s">
        <v>305</v>
      </c>
      <c r="B223" t="s">
        <v>14</v>
      </c>
      <c r="C223" t="s">
        <v>15</v>
      </c>
      <c r="D223">
        <v>1</v>
      </c>
      <c r="E223" t="s">
        <v>25</v>
      </c>
      <c r="F223" t="s">
        <v>20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17</v>
      </c>
      <c r="M223" t="s">
        <v>22</v>
      </c>
    </row>
    <row r="224" spans="1:13" x14ac:dyDescent="0.25">
      <c r="A224" t="s">
        <v>306</v>
      </c>
      <c r="B224" t="s">
        <v>14</v>
      </c>
      <c r="C224" t="s">
        <v>20</v>
      </c>
      <c r="D224">
        <v>0</v>
      </c>
      <c r="E224" t="s">
        <v>16</v>
      </c>
      <c r="F224" t="s">
        <v>15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25">
      <c r="A225" t="s">
        <v>307</v>
      </c>
      <c r="B225" t="s">
        <v>14</v>
      </c>
      <c r="C225" t="s">
        <v>20</v>
      </c>
      <c r="D225">
        <v>2</v>
      </c>
      <c r="E225" t="s">
        <v>16</v>
      </c>
      <c r="F225" t="s">
        <v>15</v>
      </c>
      <c r="G225">
        <v>2301</v>
      </c>
      <c r="H225">
        <v>986</v>
      </c>
      <c r="I225">
        <v>78</v>
      </c>
      <c r="J225">
        <v>180</v>
      </c>
      <c r="K225">
        <v>1</v>
      </c>
      <c r="L225" t="s">
        <v>17</v>
      </c>
      <c r="M225" t="s">
        <v>18</v>
      </c>
    </row>
    <row r="226" spans="1:13" x14ac:dyDescent="0.25">
      <c r="A226" t="s">
        <v>308</v>
      </c>
      <c r="B226" t="s">
        <v>42</v>
      </c>
      <c r="C226" t="s">
        <v>15</v>
      </c>
      <c r="D226">
        <v>0</v>
      </c>
      <c r="E226" t="s">
        <v>16</v>
      </c>
      <c r="F226" t="s">
        <v>15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17</v>
      </c>
      <c r="M226" t="s">
        <v>18</v>
      </c>
    </row>
    <row r="227" spans="1:13" x14ac:dyDescent="0.25">
      <c r="A227" t="s">
        <v>310</v>
      </c>
      <c r="B227" t="s">
        <v>14</v>
      </c>
      <c r="C227" t="s">
        <v>15</v>
      </c>
      <c r="D227">
        <v>0</v>
      </c>
      <c r="E227" t="s">
        <v>16</v>
      </c>
      <c r="F227" t="s">
        <v>15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21</v>
      </c>
      <c r="M227" t="s">
        <v>18</v>
      </c>
    </row>
    <row r="228" spans="1:13" x14ac:dyDescent="0.25">
      <c r="A228" t="s">
        <v>311</v>
      </c>
      <c r="B228" t="s">
        <v>42</v>
      </c>
      <c r="C228" t="s">
        <v>15</v>
      </c>
      <c r="D228">
        <v>0</v>
      </c>
      <c r="E228" t="s">
        <v>16</v>
      </c>
      <c r="F228" t="s">
        <v>20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30</v>
      </c>
      <c r="M228" t="s">
        <v>22</v>
      </c>
    </row>
    <row r="229" spans="1:13" x14ac:dyDescent="0.25">
      <c r="A229" t="s">
        <v>312</v>
      </c>
      <c r="B229" t="s">
        <v>14</v>
      </c>
      <c r="C229" t="s">
        <v>20</v>
      </c>
      <c r="D229">
        <v>0</v>
      </c>
      <c r="E229" t="s">
        <v>16</v>
      </c>
      <c r="F229" t="s">
        <v>15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21</v>
      </c>
      <c r="M229" t="s">
        <v>18</v>
      </c>
    </row>
    <row r="230" spans="1:13" x14ac:dyDescent="0.25">
      <c r="A230" t="s">
        <v>313</v>
      </c>
      <c r="B230" t="s">
        <v>42</v>
      </c>
      <c r="C230" t="s">
        <v>15</v>
      </c>
      <c r="D230">
        <v>0</v>
      </c>
      <c r="E230" t="s">
        <v>16</v>
      </c>
      <c r="F230" t="s">
        <v>15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30</v>
      </c>
      <c r="M230" t="s">
        <v>18</v>
      </c>
    </row>
    <row r="231" spans="1:13" x14ac:dyDescent="0.25">
      <c r="A231" t="s">
        <v>314</v>
      </c>
      <c r="B231" t="s">
        <v>14</v>
      </c>
      <c r="C231" t="s">
        <v>15</v>
      </c>
      <c r="D231">
        <v>0</v>
      </c>
      <c r="E231" t="s">
        <v>16</v>
      </c>
      <c r="F231" t="s">
        <v>15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315</v>
      </c>
      <c r="B232" t="s">
        <v>14</v>
      </c>
      <c r="C232" t="s">
        <v>20</v>
      </c>
      <c r="D232">
        <v>0</v>
      </c>
      <c r="E232" t="s">
        <v>16</v>
      </c>
      <c r="F232" t="s">
        <v>15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21</v>
      </c>
      <c r="M232" t="s">
        <v>18</v>
      </c>
    </row>
    <row r="233" spans="1:13" x14ac:dyDescent="0.25">
      <c r="A233" t="s">
        <v>316</v>
      </c>
      <c r="B233" t="s">
        <v>14</v>
      </c>
      <c r="C233" t="s">
        <v>20</v>
      </c>
      <c r="D233">
        <v>2</v>
      </c>
      <c r="E233" t="s">
        <v>16</v>
      </c>
      <c r="F233" t="s">
        <v>15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30</v>
      </c>
      <c r="M233" t="s">
        <v>22</v>
      </c>
    </row>
    <row r="234" spans="1:13" x14ac:dyDescent="0.25">
      <c r="A234" t="s">
        <v>317</v>
      </c>
      <c r="B234" t="s">
        <v>14</v>
      </c>
      <c r="C234" t="s">
        <v>20</v>
      </c>
      <c r="D234">
        <v>2</v>
      </c>
      <c r="E234" t="s">
        <v>16</v>
      </c>
      <c r="F234" t="s">
        <v>15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17</v>
      </c>
      <c r="M234" t="s">
        <v>18</v>
      </c>
    </row>
    <row r="235" spans="1:13" x14ac:dyDescent="0.25">
      <c r="A235" t="s">
        <v>319</v>
      </c>
      <c r="B235" t="s">
        <v>14</v>
      </c>
      <c r="C235" t="s">
        <v>20</v>
      </c>
      <c r="D235">
        <v>0</v>
      </c>
      <c r="E235" t="s">
        <v>16</v>
      </c>
      <c r="F235" t="s">
        <v>15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25">
      <c r="A236" t="s">
        <v>321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30</v>
      </c>
      <c r="M236" t="s">
        <v>18</v>
      </c>
    </row>
    <row r="237" spans="1:13" x14ac:dyDescent="0.25">
      <c r="A237" t="s">
        <v>322</v>
      </c>
      <c r="B237" t="s">
        <v>42</v>
      </c>
      <c r="C237" t="s">
        <v>20</v>
      </c>
      <c r="D237">
        <v>1</v>
      </c>
      <c r="E237" t="s">
        <v>16</v>
      </c>
      <c r="F237" t="s">
        <v>15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17</v>
      </c>
      <c r="M237" t="s">
        <v>18</v>
      </c>
    </row>
    <row r="238" spans="1:13" x14ac:dyDescent="0.25">
      <c r="A238" t="s">
        <v>323</v>
      </c>
      <c r="B238" t="s">
        <v>42</v>
      </c>
      <c r="C238" t="s">
        <v>15</v>
      </c>
      <c r="D238">
        <v>0</v>
      </c>
      <c r="E238" t="s">
        <v>16</v>
      </c>
      <c r="F238" t="s">
        <v>15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21</v>
      </c>
      <c r="M238" t="s">
        <v>22</v>
      </c>
    </row>
    <row r="239" spans="1:13" x14ac:dyDescent="0.25">
      <c r="A239" t="s">
        <v>324</v>
      </c>
      <c r="B239" t="s">
        <v>14</v>
      </c>
      <c r="C239" t="s">
        <v>20</v>
      </c>
      <c r="D239">
        <v>1</v>
      </c>
      <c r="E239" t="s">
        <v>16</v>
      </c>
      <c r="F239" t="s">
        <v>15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17</v>
      </c>
      <c r="M239" t="s">
        <v>22</v>
      </c>
    </row>
    <row r="240" spans="1:13" x14ac:dyDescent="0.25">
      <c r="A240" t="s">
        <v>325</v>
      </c>
      <c r="B240" t="s">
        <v>14</v>
      </c>
      <c r="C240" t="s">
        <v>20</v>
      </c>
      <c r="D240">
        <v>0</v>
      </c>
      <c r="E240" t="s">
        <v>25</v>
      </c>
      <c r="F240" t="s">
        <v>15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17</v>
      </c>
      <c r="M240" t="s">
        <v>22</v>
      </c>
    </row>
    <row r="241" spans="1:13" x14ac:dyDescent="0.25">
      <c r="A241" t="s">
        <v>327</v>
      </c>
      <c r="B241" t="s">
        <v>42</v>
      </c>
      <c r="C241" t="s">
        <v>15</v>
      </c>
      <c r="D241">
        <v>0</v>
      </c>
      <c r="E241" t="s">
        <v>16</v>
      </c>
      <c r="F241" t="s">
        <v>15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21</v>
      </c>
      <c r="M241" t="s">
        <v>18</v>
      </c>
    </row>
    <row r="242" spans="1:13" x14ac:dyDescent="0.25">
      <c r="A242" t="s">
        <v>328</v>
      </c>
      <c r="B242" t="s">
        <v>14</v>
      </c>
      <c r="C242" t="s">
        <v>20</v>
      </c>
      <c r="D242">
        <v>1</v>
      </c>
      <c r="E242" t="s">
        <v>16</v>
      </c>
      <c r="F242" t="s">
        <v>15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17</v>
      </c>
      <c r="M242" t="s">
        <v>18</v>
      </c>
    </row>
    <row r="243" spans="1:13" x14ac:dyDescent="0.25">
      <c r="A243" t="s">
        <v>329</v>
      </c>
      <c r="B243" t="s">
        <v>14</v>
      </c>
      <c r="C243" t="s">
        <v>15</v>
      </c>
      <c r="D243">
        <v>0</v>
      </c>
      <c r="E243" t="s">
        <v>16</v>
      </c>
      <c r="F243" t="s">
        <v>15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21</v>
      </c>
      <c r="M243" t="s">
        <v>18</v>
      </c>
    </row>
    <row r="244" spans="1:13" x14ac:dyDescent="0.25">
      <c r="A244" t="s">
        <v>331</v>
      </c>
      <c r="B244" t="s">
        <v>42</v>
      </c>
      <c r="C244" t="s">
        <v>15</v>
      </c>
      <c r="D244">
        <v>0</v>
      </c>
      <c r="E244" t="s">
        <v>16</v>
      </c>
      <c r="F244" t="s">
        <v>15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21</v>
      </c>
      <c r="M244" t="s">
        <v>18</v>
      </c>
    </row>
    <row r="245" spans="1:13" x14ac:dyDescent="0.25">
      <c r="A245" t="s">
        <v>332</v>
      </c>
      <c r="B245" t="s">
        <v>42</v>
      </c>
      <c r="C245" t="s">
        <v>15</v>
      </c>
      <c r="D245">
        <v>0</v>
      </c>
      <c r="E245" t="s">
        <v>16</v>
      </c>
      <c r="F245" t="s">
        <v>15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17</v>
      </c>
      <c r="M245" t="s">
        <v>22</v>
      </c>
    </row>
    <row r="246" spans="1:13" x14ac:dyDescent="0.25">
      <c r="A246" t="s">
        <v>333</v>
      </c>
      <c r="B246" t="s">
        <v>14</v>
      </c>
      <c r="C246" t="s">
        <v>15</v>
      </c>
      <c r="D246">
        <v>0</v>
      </c>
      <c r="E246" t="s">
        <v>16</v>
      </c>
      <c r="F246" t="s">
        <v>15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21</v>
      </c>
      <c r="M246" t="s">
        <v>22</v>
      </c>
    </row>
    <row r="247" spans="1:13" x14ac:dyDescent="0.25">
      <c r="A247" t="s">
        <v>335</v>
      </c>
      <c r="B247" t="s">
        <v>42</v>
      </c>
      <c r="C247" t="s">
        <v>15</v>
      </c>
      <c r="D247">
        <v>0</v>
      </c>
      <c r="E247" t="s">
        <v>16</v>
      </c>
      <c r="F247" t="s">
        <v>15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30</v>
      </c>
      <c r="M247" t="s">
        <v>18</v>
      </c>
    </row>
    <row r="248" spans="1:13" x14ac:dyDescent="0.25">
      <c r="A248" t="s">
        <v>336</v>
      </c>
      <c r="B248" t="s">
        <v>14</v>
      </c>
      <c r="C248" t="s">
        <v>15</v>
      </c>
      <c r="D248">
        <v>0</v>
      </c>
      <c r="E248" t="s">
        <v>25</v>
      </c>
      <c r="F248" t="s">
        <v>15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30</v>
      </c>
      <c r="M248" t="s">
        <v>18</v>
      </c>
    </row>
    <row r="249" spans="1:13" x14ac:dyDescent="0.25">
      <c r="A249" t="s">
        <v>337</v>
      </c>
      <c r="B249" t="s">
        <v>42</v>
      </c>
      <c r="C249" t="s">
        <v>15</v>
      </c>
      <c r="D249">
        <v>0</v>
      </c>
      <c r="E249" t="s">
        <v>16</v>
      </c>
      <c r="F249" t="s">
        <v>15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21</v>
      </c>
      <c r="M249" t="s">
        <v>18</v>
      </c>
    </row>
    <row r="250" spans="1:13" x14ac:dyDescent="0.25">
      <c r="A250" t="s">
        <v>340</v>
      </c>
      <c r="B250" t="s">
        <v>14</v>
      </c>
      <c r="C250" t="s">
        <v>20</v>
      </c>
      <c r="D250">
        <v>1</v>
      </c>
      <c r="E250" t="s">
        <v>25</v>
      </c>
      <c r="F250" t="s">
        <v>15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17</v>
      </c>
      <c r="M250" t="s">
        <v>18</v>
      </c>
    </row>
    <row r="251" spans="1:13" x14ac:dyDescent="0.25">
      <c r="A251" t="s">
        <v>341</v>
      </c>
      <c r="B251" t="s">
        <v>14</v>
      </c>
      <c r="C251" t="s">
        <v>20</v>
      </c>
      <c r="D251">
        <v>2</v>
      </c>
      <c r="E251" t="s">
        <v>16</v>
      </c>
      <c r="F251" t="s">
        <v>15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30</v>
      </c>
      <c r="M251" t="s">
        <v>18</v>
      </c>
    </row>
    <row r="252" spans="1:13" x14ac:dyDescent="0.25">
      <c r="A252" t="s">
        <v>344</v>
      </c>
      <c r="B252" t="s">
        <v>14</v>
      </c>
      <c r="C252" t="s">
        <v>20</v>
      </c>
      <c r="D252">
        <v>1</v>
      </c>
      <c r="E252" t="s">
        <v>16</v>
      </c>
      <c r="F252" t="s">
        <v>20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21</v>
      </c>
      <c r="M252" t="s">
        <v>22</v>
      </c>
    </row>
    <row r="253" spans="1:13" x14ac:dyDescent="0.25">
      <c r="A253" t="s">
        <v>345</v>
      </c>
      <c r="B253" t="s">
        <v>14</v>
      </c>
      <c r="C253" t="s">
        <v>20</v>
      </c>
      <c r="D253">
        <v>0</v>
      </c>
      <c r="E253" t="s">
        <v>16</v>
      </c>
      <c r="F253" t="s">
        <v>15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30</v>
      </c>
      <c r="M253" t="s">
        <v>18</v>
      </c>
    </row>
    <row r="254" spans="1:13" x14ac:dyDescent="0.25">
      <c r="A254" t="s">
        <v>346</v>
      </c>
      <c r="B254" t="s">
        <v>14</v>
      </c>
      <c r="C254" t="s">
        <v>20</v>
      </c>
      <c r="D254">
        <v>3</v>
      </c>
      <c r="E254" t="s">
        <v>16</v>
      </c>
      <c r="F254" t="s">
        <v>15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30</v>
      </c>
      <c r="M254" t="s">
        <v>18</v>
      </c>
    </row>
    <row r="255" spans="1:13" x14ac:dyDescent="0.25">
      <c r="A255" t="s">
        <v>349</v>
      </c>
      <c r="B255" t="s">
        <v>14</v>
      </c>
      <c r="C255" t="s">
        <v>20</v>
      </c>
      <c r="D255">
        <v>3</v>
      </c>
      <c r="E255" t="s">
        <v>16</v>
      </c>
      <c r="F255" t="s">
        <v>15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21</v>
      </c>
      <c r="M255" t="s">
        <v>18</v>
      </c>
    </row>
    <row r="256" spans="1:13" x14ac:dyDescent="0.25">
      <c r="A256" t="s">
        <v>350</v>
      </c>
      <c r="B256" t="s">
        <v>14</v>
      </c>
      <c r="C256" t="s">
        <v>20</v>
      </c>
      <c r="D256">
        <v>1</v>
      </c>
      <c r="E256" t="s">
        <v>16</v>
      </c>
      <c r="F256" t="s">
        <v>20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21</v>
      </c>
      <c r="M256" t="s">
        <v>22</v>
      </c>
    </row>
    <row r="257" spans="1:13" x14ac:dyDescent="0.25">
      <c r="A257" t="s">
        <v>351</v>
      </c>
      <c r="B257" t="s">
        <v>14</v>
      </c>
      <c r="C257" t="s">
        <v>15</v>
      </c>
      <c r="D257">
        <v>0</v>
      </c>
      <c r="E257" t="s">
        <v>16</v>
      </c>
      <c r="F257" t="s">
        <v>15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21</v>
      </c>
      <c r="M257" t="s">
        <v>18</v>
      </c>
    </row>
    <row r="258" spans="1:13" x14ac:dyDescent="0.25">
      <c r="A258" t="s">
        <v>352</v>
      </c>
      <c r="B258" t="s">
        <v>14</v>
      </c>
      <c r="C258" t="s">
        <v>20</v>
      </c>
      <c r="D258">
        <v>0</v>
      </c>
      <c r="E258" t="s">
        <v>16</v>
      </c>
      <c r="F258" t="s">
        <v>20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30</v>
      </c>
      <c r="M258" t="s">
        <v>18</v>
      </c>
    </row>
    <row r="259" spans="1:13" x14ac:dyDescent="0.25">
      <c r="A259" t="s">
        <v>353</v>
      </c>
      <c r="B259" t="s">
        <v>42</v>
      </c>
      <c r="C259" t="s">
        <v>20</v>
      </c>
      <c r="D259">
        <v>0</v>
      </c>
      <c r="E259" t="s">
        <v>16</v>
      </c>
      <c r="F259" t="s">
        <v>15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354</v>
      </c>
      <c r="B260" t="s">
        <v>42</v>
      </c>
      <c r="C260" t="s">
        <v>15</v>
      </c>
      <c r="D260">
        <v>0</v>
      </c>
      <c r="E260" t="s">
        <v>16</v>
      </c>
      <c r="F260" t="s">
        <v>15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17</v>
      </c>
      <c r="M260" t="s">
        <v>18</v>
      </c>
    </row>
    <row r="261" spans="1:13" x14ac:dyDescent="0.25">
      <c r="A261" t="s">
        <v>355</v>
      </c>
      <c r="B261" t="s">
        <v>14</v>
      </c>
      <c r="C261" t="s">
        <v>15</v>
      </c>
      <c r="D261">
        <v>1</v>
      </c>
      <c r="E261" t="s">
        <v>16</v>
      </c>
      <c r="F261" t="s">
        <v>15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17</v>
      </c>
      <c r="M261" t="s">
        <v>18</v>
      </c>
    </row>
    <row r="262" spans="1:13" x14ac:dyDescent="0.25">
      <c r="A262" t="s">
        <v>356</v>
      </c>
      <c r="B262" t="s">
        <v>14</v>
      </c>
      <c r="C262" t="s">
        <v>15</v>
      </c>
      <c r="D262">
        <v>0</v>
      </c>
      <c r="E262" t="s">
        <v>16</v>
      </c>
      <c r="F262" t="s">
        <v>15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30</v>
      </c>
      <c r="M262" t="s">
        <v>18</v>
      </c>
    </row>
    <row r="263" spans="1:13" x14ac:dyDescent="0.25">
      <c r="A263" t="s">
        <v>362</v>
      </c>
      <c r="B263" t="s">
        <v>14</v>
      </c>
      <c r="C263" t="s">
        <v>20</v>
      </c>
      <c r="D263">
        <v>2</v>
      </c>
      <c r="E263" t="s">
        <v>16</v>
      </c>
      <c r="F263" t="s">
        <v>20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21</v>
      </c>
      <c r="M263" t="s">
        <v>18</v>
      </c>
    </row>
    <row r="264" spans="1:13" x14ac:dyDescent="0.25">
      <c r="A264" t="s">
        <v>364</v>
      </c>
      <c r="B264" t="s">
        <v>42</v>
      </c>
      <c r="C264" t="s">
        <v>15</v>
      </c>
      <c r="D264">
        <v>0</v>
      </c>
      <c r="E264" t="s">
        <v>16</v>
      </c>
      <c r="F264" t="s">
        <v>15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30</v>
      </c>
      <c r="M264" t="s">
        <v>18</v>
      </c>
    </row>
    <row r="265" spans="1:13" x14ac:dyDescent="0.25">
      <c r="A265" t="s">
        <v>365</v>
      </c>
      <c r="B265" t="s">
        <v>14</v>
      </c>
      <c r="C265" t="s">
        <v>20</v>
      </c>
      <c r="D265">
        <v>3</v>
      </c>
      <c r="E265" t="s">
        <v>25</v>
      </c>
      <c r="F265" t="s">
        <v>15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21</v>
      </c>
      <c r="M265" t="s">
        <v>22</v>
      </c>
    </row>
    <row r="266" spans="1:13" x14ac:dyDescent="0.25">
      <c r="A266" t="s">
        <v>366</v>
      </c>
      <c r="B266" t="s">
        <v>42</v>
      </c>
      <c r="C266" t="s">
        <v>15</v>
      </c>
      <c r="D266">
        <v>0</v>
      </c>
      <c r="E266" t="s">
        <v>16</v>
      </c>
      <c r="F266" t="s">
        <v>15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21</v>
      </c>
      <c r="M266" t="s">
        <v>22</v>
      </c>
    </row>
    <row r="267" spans="1:13" x14ac:dyDescent="0.25">
      <c r="A267" t="s">
        <v>367</v>
      </c>
      <c r="B267" t="s">
        <v>14</v>
      </c>
      <c r="C267" t="s">
        <v>20</v>
      </c>
      <c r="D267">
        <v>1</v>
      </c>
      <c r="E267" t="s">
        <v>25</v>
      </c>
      <c r="F267" t="s">
        <v>15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17</v>
      </c>
      <c r="M267" t="s">
        <v>18</v>
      </c>
    </row>
    <row r="268" spans="1:13" x14ac:dyDescent="0.25">
      <c r="A268" t="s">
        <v>368</v>
      </c>
      <c r="B268" t="s">
        <v>14</v>
      </c>
      <c r="C268" t="s">
        <v>20</v>
      </c>
      <c r="D268">
        <v>3</v>
      </c>
      <c r="E268" t="s">
        <v>25</v>
      </c>
      <c r="F268" t="s">
        <v>15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30</v>
      </c>
      <c r="M268" t="s">
        <v>18</v>
      </c>
    </row>
    <row r="269" spans="1:13" x14ac:dyDescent="0.25">
      <c r="A269" t="s">
        <v>370</v>
      </c>
      <c r="B269" t="s">
        <v>14</v>
      </c>
      <c r="C269" t="s">
        <v>20</v>
      </c>
      <c r="D269">
        <v>0</v>
      </c>
      <c r="E269" t="s">
        <v>16</v>
      </c>
      <c r="F269" t="s">
        <v>15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30</v>
      </c>
      <c r="M269" t="s">
        <v>18</v>
      </c>
    </row>
    <row r="270" spans="1:13" x14ac:dyDescent="0.25">
      <c r="A270" t="s">
        <v>372</v>
      </c>
      <c r="B270" t="s">
        <v>14</v>
      </c>
      <c r="C270" t="s">
        <v>20</v>
      </c>
      <c r="D270">
        <v>2</v>
      </c>
      <c r="E270" t="s">
        <v>25</v>
      </c>
      <c r="F270" t="s">
        <v>15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17</v>
      </c>
      <c r="M270" t="s">
        <v>18</v>
      </c>
    </row>
    <row r="271" spans="1:13" x14ac:dyDescent="0.25">
      <c r="A271" t="s">
        <v>374</v>
      </c>
      <c r="B271" t="s">
        <v>14</v>
      </c>
      <c r="C271" t="s">
        <v>20</v>
      </c>
      <c r="D271">
        <v>0</v>
      </c>
      <c r="E271" t="s">
        <v>16</v>
      </c>
      <c r="F271" t="s">
        <v>15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21</v>
      </c>
      <c r="M271" t="s">
        <v>18</v>
      </c>
    </row>
    <row r="272" spans="1:13" x14ac:dyDescent="0.25">
      <c r="A272" t="s">
        <v>375</v>
      </c>
      <c r="B272" t="s">
        <v>14</v>
      </c>
      <c r="C272" t="s">
        <v>20</v>
      </c>
      <c r="D272">
        <v>0</v>
      </c>
      <c r="E272" t="s">
        <v>16</v>
      </c>
      <c r="F272" t="s">
        <v>15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30</v>
      </c>
      <c r="M272" t="s">
        <v>18</v>
      </c>
    </row>
    <row r="273" spans="1:13" x14ac:dyDescent="0.25">
      <c r="A273" t="s">
        <v>376</v>
      </c>
      <c r="B273" t="s">
        <v>14</v>
      </c>
      <c r="C273" t="s">
        <v>15</v>
      </c>
      <c r="D273">
        <v>0</v>
      </c>
      <c r="E273" t="s">
        <v>16</v>
      </c>
      <c r="F273" t="s">
        <v>15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21</v>
      </c>
      <c r="M273" t="s">
        <v>22</v>
      </c>
    </row>
    <row r="274" spans="1:13" x14ac:dyDescent="0.25">
      <c r="A274" t="s">
        <v>377</v>
      </c>
      <c r="B274" t="s">
        <v>14</v>
      </c>
      <c r="C274" t="s">
        <v>20</v>
      </c>
      <c r="D274">
        <v>3</v>
      </c>
      <c r="E274" t="s">
        <v>16</v>
      </c>
      <c r="F274" t="s">
        <v>15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378</v>
      </c>
      <c r="B275" t="s">
        <v>42</v>
      </c>
      <c r="C275" t="s">
        <v>20</v>
      </c>
      <c r="D275">
        <v>0</v>
      </c>
      <c r="E275" t="s">
        <v>16</v>
      </c>
      <c r="F275" t="s">
        <v>20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21</v>
      </c>
      <c r="M275" t="s">
        <v>22</v>
      </c>
    </row>
    <row r="276" spans="1:13" x14ac:dyDescent="0.25">
      <c r="A276" t="s">
        <v>379</v>
      </c>
      <c r="B276" t="s">
        <v>42</v>
      </c>
      <c r="C276" t="s">
        <v>20</v>
      </c>
      <c r="D276">
        <v>0</v>
      </c>
      <c r="E276" t="s">
        <v>16</v>
      </c>
      <c r="F276" t="s">
        <v>15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30</v>
      </c>
      <c r="M276" t="s">
        <v>18</v>
      </c>
    </row>
    <row r="277" spans="1:13" x14ac:dyDescent="0.25">
      <c r="A277" t="s">
        <v>381</v>
      </c>
      <c r="B277" t="s">
        <v>14</v>
      </c>
      <c r="C277" t="s">
        <v>20</v>
      </c>
      <c r="D277">
        <v>2</v>
      </c>
      <c r="E277" t="s">
        <v>16</v>
      </c>
      <c r="F277" t="s">
        <v>15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21</v>
      </c>
      <c r="M277" t="s">
        <v>18</v>
      </c>
    </row>
    <row r="278" spans="1:13" x14ac:dyDescent="0.25">
      <c r="A278" t="s">
        <v>382</v>
      </c>
      <c r="B278" t="s">
        <v>14</v>
      </c>
      <c r="C278" t="s">
        <v>20</v>
      </c>
      <c r="D278">
        <v>1</v>
      </c>
      <c r="E278" t="s">
        <v>16</v>
      </c>
      <c r="F278" t="s">
        <v>15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17</v>
      </c>
      <c r="M278" t="s">
        <v>22</v>
      </c>
    </row>
    <row r="279" spans="1:13" x14ac:dyDescent="0.25">
      <c r="A279" t="s">
        <v>383</v>
      </c>
      <c r="B279" t="s">
        <v>14</v>
      </c>
      <c r="C279" t="s">
        <v>20</v>
      </c>
      <c r="D279">
        <v>0</v>
      </c>
      <c r="E279" t="s">
        <v>25</v>
      </c>
      <c r="F279" t="s">
        <v>15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17</v>
      </c>
      <c r="M279" t="s">
        <v>22</v>
      </c>
    </row>
    <row r="280" spans="1:13" x14ac:dyDescent="0.25">
      <c r="A280" t="s">
        <v>384</v>
      </c>
      <c r="B280" t="s">
        <v>14</v>
      </c>
      <c r="C280" t="s">
        <v>20</v>
      </c>
      <c r="D280">
        <v>3</v>
      </c>
      <c r="E280" t="s">
        <v>16</v>
      </c>
      <c r="F280" t="s">
        <v>15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30</v>
      </c>
      <c r="M280" t="s">
        <v>18</v>
      </c>
    </row>
    <row r="281" spans="1:13" x14ac:dyDescent="0.25">
      <c r="A281" t="s">
        <v>385</v>
      </c>
      <c r="B281" t="s">
        <v>42</v>
      </c>
      <c r="C281" t="s">
        <v>15</v>
      </c>
      <c r="D281">
        <v>1</v>
      </c>
      <c r="E281" t="s">
        <v>16</v>
      </c>
      <c r="F281" t="s">
        <v>15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30</v>
      </c>
      <c r="M281" t="s">
        <v>22</v>
      </c>
    </row>
    <row r="282" spans="1:13" x14ac:dyDescent="0.25">
      <c r="A282" t="s">
        <v>386</v>
      </c>
      <c r="B282" t="s">
        <v>14</v>
      </c>
      <c r="C282" t="s">
        <v>20</v>
      </c>
      <c r="D282">
        <v>2</v>
      </c>
      <c r="E282" t="s">
        <v>16</v>
      </c>
      <c r="F282" t="s">
        <v>15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30</v>
      </c>
      <c r="M282" t="s">
        <v>18</v>
      </c>
    </row>
    <row r="283" spans="1:13" x14ac:dyDescent="0.25">
      <c r="A283" t="s">
        <v>387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17</v>
      </c>
      <c r="M283" t="s">
        <v>18</v>
      </c>
    </row>
    <row r="284" spans="1:13" x14ac:dyDescent="0.25">
      <c r="A284" t="s">
        <v>389</v>
      </c>
      <c r="B284" t="s">
        <v>14</v>
      </c>
      <c r="C284" t="s">
        <v>15</v>
      </c>
      <c r="D284">
        <v>0</v>
      </c>
      <c r="E284" t="s">
        <v>16</v>
      </c>
      <c r="F284" t="s">
        <v>20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21</v>
      </c>
      <c r="M284" t="s">
        <v>18</v>
      </c>
    </row>
    <row r="285" spans="1:13" x14ac:dyDescent="0.25">
      <c r="A285" t="s">
        <v>390</v>
      </c>
      <c r="B285" t="s">
        <v>14</v>
      </c>
      <c r="C285" t="s">
        <v>15</v>
      </c>
      <c r="D285">
        <v>0</v>
      </c>
      <c r="E285" t="s">
        <v>25</v>
      </c>
      <c r="F285" t="s">
        <v>15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21</v>
      </c>
      <c r="M285" t="s">
        <v>22</v>
      </c>
    </row>
    <row r="286" spans="1:13" x14ac:dyDescent="0.25">
      <c r="A286" t="s">
        <v>391</v>
      </c>
      <c r="B286" t="s">
        <v>14</v>
      </c>
      <c r="C286" t="s">
        <v>15</v>
      </c>
      <c r="D286">
        <v>0</v>
      </c>
      <c r="E286" t="s">
        <v>16</v>
      </c>
      <c r="F286" t="s">
        <v>15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30</v>
      </c>
      <c r="M286" t="s">
        <v>22</v>
      </c>
    </row>
    <row r="287" spans="1:13" x14ac:dyDescent="0.25">
      <c r="A287" t="s">
        <v>393</v>
      </c>
      <c r="B287" t="s">
        <v>14</v>
      </c>
      <c r="C287" t="s">
        <v>20</v>
      </c>
      <c r="D287">
        <v>1</v>
      </c>
      <c r="E287" t="s">
        <v>16</v>
      </c>
      <c r="F287" t="s">
        <v>15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30</v>
      </c>
      <c r="M287" t="s">
        <v>18</v>
      </c>
    </row>
    <row r="288" spans="1:13" x14ac:dyDescent="0.25">
      <c r="A288" t="s">
        <v>394</v>
      </c>
      <c r="B288" t="s">
        <v>14</v>
      </c>
      <c r="C288" t="s">
        <v>20</v>
      </c>
      <c r="D288">
        <v>0</v>
      </c>
      <c r="E288" t="s">
        <v>16</v>
      </c>
      <c r="F288" t="s">
        <v>15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21</v>
      </c>
      <c r="M288" t="s">
        <v>22</v>
      </c>
    </row>
    <row r="289" spans="1:13" x14ac:dyDescent="0.25">
      <c r="A289" t="s">
        <v>395</v>
      </c>
      <c r="B289" t="s">
        <v>42</v>
      </c>
      <c r="C289" t="s">
        <v>15</v>
      </c>
      <c r="D289">
        <v>0</v>
      </c>
      <c r="E289" t="s">
        <v>16</v>
      </c>
      <c r="F289" t="s">
        <v>20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30</v>
      </c>
      <c r="M289" t="s">
        <v>18</v>
      </c>
    </row>
    <row r="290" spans="1:13" x14ac:dyDescent="0.25">
      <c r="A290" t="s">
        <v>396</v>
      </c>
      <c r="B290" t="s">
        <v>14</v>
      </c>
      <c r="C290" t="s">
        <v>20</v>
      </c>
      <c r="D290">
        <v>2</v>
      </c>
      <c r="E290" t="s">
        <v>16</v>
      </c>
      <c r="F290" t="s">
        <v>15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25">
      <c r="A291" t="s">
        <v>397</v>
      </c>
      <c r="B291" t="s">
        <v>14</v>
      </c>
      <c r="C291" t="s">
        <v>20</v>
      </c>
      <c r="D291">
        <v>2</v>
      </c>
      <c r="E291" t="s">
        <v>16</v>
      </c>
      <c r="F291" t="s">
        <v>20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21</v>
      </c>
      <c r="M291" t="s">
        <v>18</v>
      </c>
    </row>
    <row r="292" spans="1:13" x14ac:dyDescent="0.25">
      <c r="A292" t="s">
        <v>398</v>
      </c>
      <c r="B292" t="s">
        <v>14</v>
      </c>
      <c r="C292" t="s">
        <v>15</v>
      </c>
      <c r="D292">
        <v>1</v>
      </c>
      <c r="E292" t="s">
        <v>16</v>
      </c>
      <c r="F292" t="s">
        <v>15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17</v>
      </c>
      <c r="M292" t="s">
        <v>22</v>
      </c>
    </row>
    <row r="293" spans="1:13" x14ac:dyDescent="0.25">
      <c r="A293" t="s">
        <v>400</v>
      </c>
      <c r="B293" t="s">
        <v>14</v>
      </c>
      <c r="C293" t="s">
        <v>20</v>
      </c>
      <c r="D293">
        <v>0</v>
      </c>
      <c r="E293" t="s">
        <v>16</v>
      </c>
      <c r="F293" t="s">
        <v>15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17</v>
      </c>
      <c r="M293" t="s">
        <v>18</v>
      </c>
    </row>
    <row r="294" spans="1:13" x14ac:dyDescent="0.25">
      <c r="A294" t="s">
        <v>401</v>
      </c>
      <c r="B294" t="s">
        <v>14</v>
      </c>
      <c r="C294" t="s">
        <v>20</v>
      </c>
      <c r="D294">
        <v>3</v>
      </c>
      <c r="E294" t="s">
        <v>16</v>
      </c>
      <c r="F294" t="s">
        <v>15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21</v>
      </c>
      <c r="M294" t="s">
        <v>18</v>
      </c>
    </row>
    <row r="295" spans="1:13" x14ac:dyDescent="0.25">
      <c r="A295" t="s">
        <v>403</v>
      </c>
      <c r="B295" t="s">
        <v>14</v>
      </c>
      <c r="C295" t="s">
        <v>15</v>
      </c>
      <c r="D295">
        <v>0</v>
      </c>
      <c r="E295" t="s">
        <v>16</v>
      </c>
      <c r="F295" t="s">
        <v>15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17</v>
      </c>
      <c r="M295" t="s">
        <v>22</v>
      </c>
    </row>
    <row r="296" spans="1:13" x14ac:dyDescent="0.25">
      <c r="A296" t="s">
        <v>404</v>
      </c>
      <c r="B296" t="s">
        <v>14</v>
      </c>
      <c r="C296" t="s">
        <v>20</v>
      </c>
      <c r="D296">
        <v>2</v>
      </c>
      <c r="E296" t="s">
        <v>16</v>
      </c>
      <c r="F296" t="s">
        <v>15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17</v>
      </c>
      <c r="M296" t="s">
        <v>18</v>
      </c>
    </row>
    <row r="297" spans="1:13" x14ac:dyDescent="0.25">
      <c r="A297" t="s">
        <v>406</v>
      </c>
      <c r="B297" t="s">
        <v>14</v>
      </c>
      <c r="C297" t="s">
        <v>15</v>
      </c>
      <c r="D297">
        <v>0</v>
      </c>
      <c r="E297" t="s">
        <v>16</v>
      </c>
      <c r="F297" t="s">
        <v>15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30</v>
      </c>
      <c r="M297" t="s">
        <v>18</v>
      </c>
    </row>
    <row r="298" spans="1:13" x14ac:dyDescent="0.25">
      <c r="A298" t="s">
        <v>407</v>
      </c>
      <c r="B298" t="s">
        <v>42</v>
      </c>
      <c r="C298" t="s">
        <v>15</v>
      </c>
      <c r="D298">
        <v>0</v>
      </c>
      <c r="E298" t="s">
        <v>16</v>
      </c>
      <c r="F298" t="s">
        <v>15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17</v>
      </c>
      <c r="M298" t="s">
        <v>18</v>
      </c>
    </row>
    <row r="299" spans="1:13" x14ac:dyDescent="0.25">
      <c r="A299" t="s">
        <v>408</v>
      </c>
      <c r="B299" t="s">
        <v>14</v>
      </c>
      <c r="C299" t="s">
        <v>15</v>
      </c>
      <c r="D299">
        <v>0</v>
      </c>
      <c r="E299" t="s">
        <v>16</v>
      </c>
      <c r="F299" t="s">
        <v>20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409</v>
      </c>
      <c r="B300" t="s">
        <v>14</v>
      </c>
      <c r="C300" t="s">
        <v>20</v>
      </c>
      <c r="D300">
        <v>2</v>
      </c>
      <c r="E300" t="s">
        <v>16</v>
      </c>
      <c r="F300" t="s">
        <v>15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17</v>
      </c>
      <c r="M300" t="s">
        <v>22</v>
      </c>
    </row>
    <row r="301" spans="1:13" x14ac:dyDescent="0.25">
      <c r="A301" t="s">
        <v>411</v>
      </c>
      <c r="B301" t="s">
        <v>14</v>
      </c>
      <c r="C301" t="s">
        <v>15</v>
      </c>
      <c r="D301">
        <v>0</v>
      </c>
      <c r="E301" t="s">
        <v>25</v>
      </c>
      <c r="F301" t="s">
        <v>15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30</v>
      </c>
      <c r="M301" t="s">
        <v>18</v>
      </c>
    </row>
    <row r="302" spans="1:13" x14ac:dyDescent="0.25">
      <c r="A302" t="s">
        <v>413</v>
      </c>
      <c r="B302" t="s">
        <v>14</v>
      </c>
      <c r="C302" t="s">
        <v>20</v>
      </c>
      <c r="D302">
        <v>0</v>
      </c>
      <c r="E302" t="s">
        <v>16</v>
      </c>
      <c r="F302" t="s">
        <v>15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17</v>
      </c>
      <c r="M302" t="s">
        <v>18</v>
      </c>
    </row>
    <row r="303" spans="1:13" x14ac:dyDescent="0.25">
      <c r="A303" t="s">
        <v>414</v>
      </c>
      <c r="B303" t="s">
        <v>14</v>
      </c>
      <c r="C303" t="s">
        <v>20</v>
      </c>
      <c r="D303">
        <v>0</v>
      </c>
      <c r="E303" t="s">
        <v>16</v>
      </c>
      <c r="F303" t="s">
        <v>15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21</v>
      </c>
      <c r="M303" t="s">
        <v>18</v>
      </c>
    </row>
    <row r="304" spans="1:13" x14ac:dyDescent="0.25">
      <c r="A304" t="s">
        <v>415</v>
      </c>
      <c r="B304" t="s">
        <v>14</v>
      </c>
      <c r="C304" t="s">
        <v>15</v>
      </c>
      <c r="D304">
        <v>3</v>
      </c>
      <c r="E304" t="s">
        <v>16</v>
      </c>
      <c r="F304" t="s">
        <v>15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416</v>
      </c>
      <c r="B305" t="s">
        <v>14</v>
      </c>
      <c r="C305" t="s">
        <v>20</v>
      </c>
      <c r="D305">
        <v>3</v>
      </c>
      <c r="E305" t="s">
        <v>16</v>
      </c>
      <c r="F305" t="s">
        <v>15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21</v>
      </c>
      <c r="M305" t="s">
        <v>18</v>
      </c>
    </row>
    <row r="306" spans="1:13" x14ac:dyDescent="0.25">
      <c r="A306" t="s">
        <v>418</v>
      </c>
      <c r="B306" t="s">
        <v>14</v>
      </c>
      <c r="C306" t="s">
        <v>20</v>
      </c>
      <c r="D306">
        <v>2</v>
      </c>
      <c r="E306" t="s">
        <v>25</v>
      </c>
      <c r="F306" t="s">
        <v>15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30</v>
      </c>
      <c r="M306" t="s">
        <v>18</v>
      </c>
    </row>
    <row r="307" spans="1:13" x14ac:dyDescent="0.25">
      <c r="A307" t="s">
        <v>419</v>
      </c>
      <c r="B307" t="s">
        <v>14</v>
      </c>
      <c r="C307" t="s">
        <v>20</v>
      </c>
      <c r="D307">
        <v>2</v>
      </c>
      <c r="E307" t="s">
        <v>16</v>
      </c>
      <c r="F307" t="s">
        <v>15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17</v>
      </c>
      <c r="M307" t="s">
        <v>18</v>
      </c>
    </row>
    <row r="308" spans="1:13" x14ac:dyDescent="0.25">
      <c r="A308" t="s">
        <v>421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17</v>
      </c>
      <c r="M308" t="s">
        <v>22</v>
      </c>
    </row>
    <row r="309" spans="1:13" x14ac:dyDescent="0.25">
      <c r="A309" t="s">
        <v>422</v>
      </c>
      <c r="B309" t="s">
        <v>14</v>
      </c>
      <c r="C309" t="s">
        <v>20</v>
      </c>
      <c r="D309">
        <v>0</v>
      </c>
      <c r="E309" t="s">
        <v>16</v>
      </c>
      <c r="F309" t="s">
        <v>15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17</v>
      </c>
      <c r="M309" t="s">
        <v>18</v>
      </c>
    </row>
    <row r="310" spans="1:13" x14ac:dyDescent="0.25">
      <c r="A310" t="s">
        <v>423</v>
      </c>
      <c r="B310" t="s">
        <v>14</v>
      </c>
      <c r="C310" t="s">
        <v>15</v>
      </c>
      <c r="D310">
        <v>0</v>
      </c>
      <c r="E310" t="s">
        <v>25</v>
      </c>
      <c r="F310" t="s">
        <v>15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21</v>
      </c>
      <c r="M310" t="s">
        <v>18</v>
      </c>
    </row>
    <row r="311" spans="1:13" x14ac:dyDescent="0.25">
      <c r="A311" t="s">
        <v>424</v>
      </c>
      <c r="B311" t="s">
        <v>42</v>
      </c>
      <c r="C311" t="s">
        <v>15</v>
      </c>
      <c r="D311">
        <v>0</v>
      </c>
      <c r="E311" t="s">
        <v>16</v>
      </c>
      <c r="F311" t="s">
        <v>15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30</v>
      </c>
      <c r="M311" t="s">
        <v>22</v>
      </c>
    </row>
    <row r="312" spans="1:13" x14ac:dyDescent="0.25">
      <c r="A312" t="s">
        <v>425</v>
      </c>
      <c r="B312" t="s">
        <v>14</v>
      </c>
      <c r="C312" t="s">
        <v>20</v>
      </c>
      <c r="D312">
        <v>2</v>
      </c>
      <c r="E312" t="s">
        <v>25</v>
      </c>
      <c r="F312" t="s">
        <v>15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17</v>
      </c>
      <c r="M312" t="s">
        <v>22</v>
      </c>
    </row>
    <row r="313" spans="1:13" x14ac:dyDescent="0.25">
      <c r="A313" t="s">
        <v>426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21</v>
      </c>
      <c r="M313" t="s">
        <v>22</v>
      </c>
    </row>
    <row r="314" spans="1:13" x14ac:dyDescent="0.25">
      <c r="A314" t="s">
        <v>427</v>
      </c>
      <c r="B314" t="s">
        <v>14</v>
      </c>
      <c r="C314" t="s">
        <v>15</v>
      </c>
      <c r="D314">
        <v>0</v>
      </c>
      <c r="E314" t="s">
        <v>16</v>
      </c>
      <c r="F314" t="s">
        <v>15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30</v>
      </c>
      <c r="M314" t="s">
        <v>18</v>
      </c>
    </row>
    <row r="315" spans="1:13" x14ac:dyDescent="0.25">
      <c r="A315" t="s">
        <v>428</v>
      </c>
      <c r="B315" t="s">
        <v>42</v>
      </c>
      <c r="C315" t="s">
        <v>15</v>
      </c>
      <c r="D315">
        <v>0</v>
      </c>
      <c r="E315" t="s">
        <v>25</v>
      </c>
      <c r="F315" t="s">
        <v>15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30</v>
      </c>
      <c r="M315" t="s">
        <v>18</v>
      </c>
    </row>
    <row r="316" spans="1:13" x14ac:dyDescent="0.25">
      <c r="A316" t="s">
        <v>429</v>
      </c>
      <c r="B316" t="s">
        <v>42</v>
      </c>
      <c r="C316" t="s">
        <v>15</v>
      </c>
      <c r="D316">
        <v>0</v>
      </c>
      <c r="E316" t="s">
        <v>16</v>
      </c>
      <c r="F316" t="s">
        <v>20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430</v>
      </c>
      <c r="B317" t="s">
        <v>42</v>
      </c>
      <c r="C317" t="s">
        <v>15</v>
      </c>
      <c r="D317">
        <v>0</v>
      </c>
      <c r="E317" t="s">
        <v>16</v>
      </c>
      <c r="F317" t="s">
        <v>15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30</v>
      </c>
      <c r="M317" t="s">
        <v>18</v>
      </c>
    </row>
    <row r="318" spans="1:13" x14ac:dyDescent="0.25">
      <c r="A318" t="s">
        <v>431</v>
      </c>
      <c r="B318" t="s">
        <v>14</v>
      </c>
      <c r="C318" t="s">
        <v>20</v>
      </c>
      <c r="D318">
        <v>0</v>
      </c>
      <c r="E318" t="s">
        <v>25</v>
      </c>
      <c r="F318" t="s">
        <v>15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17</v>
      </c>
      <c r="M318" t="s">
        <v>18</v>
      </c>
    </row>
    <row r="319" spans="1:13" x14ac:dyDescent="0.25">
      <c r="A319" t="s">
        <v>432</v>
      </c>
      <c r="B319" t="s">
        <v>42</v>
      </c>
      <c r="C319" t="s">
        <v>15</v>
      </c>
      <c r="D319">
        <v>0</v>
      </c>
      <c r="E319" t="s">
        <v>25</v>
      </c>
      <c r="F319" t="s">
        <v>15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21</v>
      </c>
      <c r="M319" t="s">
        <v>18</v>
      </c>
    </row>
    <row r="320" spans="1:13" x14ac:dyDescent="0.25">
      <c r="A320" t="s">
        <v>433</v>
      </c>
      <c r="B320" t="s">
        <v>14</v>
      </c>
      <c r="C320" t="s">
        <v>20</v>
      </c>
      <c r="D320">
        <v>1</v>
      </c>
      <c r="E320" t="s">
        <v>16</v>
      </c>
      <c r="F320" t="s">
        <v>15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30</v>
      </c>
      <c r="M320" t="s">
        <v>22</v>
      </c>
    </row>
    <row r="321" spans="1:13" x14ac:dyDescent="0.25">
      <c r="A321" t="s">
        <v>434</v>
      </c>
      <c r="B321" t="s">
        <v>14</v>
      </c>
      <c r="C321" t="s">
        <v>20</v>
      </c>
      <c r="D321">
        <v>3</v>
      </c>
      <c r="E321" t="s">
        <v>16</v>
      </c>
      <c r="F321" t="s">
        <v>15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21</v>
      </c>
      <c r="M321" t="s">
        <v>22</v>
      </c>
    </row>
    <row r="322" spans="1:13" x14ac:dyDescent="0.25">
      <c r="A322" t="s">
        <v>435</v>
      </c>
      <c r="B322" t="s">
        <v>42</v>
      </c>
      <c r="C322" t="s">
        <v>15</v>
      </c>
      <c r="D322">
        <v>1</v>
      </c>
      <c r="E322" t="s">
        <v>25</v>
      </c>
      <c r="F322" t="s">
        <v>20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30</v>
      </c>
      <c r="M322" t="s">
        <v>22</v>
      </c>
    </row>
    <row r="323" spans="1:13" ht="15.75" thickBot="1" x14ac:dyDescent="0.3">
      <c r="A323" t="s">
        <v>437</v>
      </c>
      <c r="B323" t="s">
        <v>14</v>
      </c>
      <c r="C323" t="s">
        <v>20</v>
      </c>
      <c r="D323">
        <v>0</v>
      </c>
      <c r="E323" t="s">
        <v>25</v>
      </c>
      <c r="F323" t="s">
        <v>15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21</v>
      </c>
      <c r="M323" t="s">
        <v>22</v>
      </c>
    </row>
    <row r="324" spans="1:13" ht="15.75" thickBot="1" x14ac:dyDescent="0.3">
      <c r="A324" t="s">
        <v>438</v>
      </c>
      <c r="B324" t="s">
        <v>14</v>
      </c>
      <c r="C324" t="s">
        <v>20</v>
      </c>
      <c r="D324">
        <v>0</v>
      </c>
      <c r="E324" t="s">
        <v>25</v>
      </c>
      <c r="F324" t="s">
        <v>15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21</v>
      </c>
      <c r="M324" t="s">
        <v>18</v>
      </c>
    </row>
    <row r="325" spans="1:13" ht="15.75" thickBot="1" x14ac:dyDescent="0.3">
      <c r="A325" t="s">
        <v>439</v>
      </c>
      <c r="B325" t="s">
        <v>42</v>
      </c>
      <c r="C325" t="s">
        <v>20</v>
      </c>
      <c r="D325">
        <v>0</v>
      </c>
      <c r="E325" t="s">
        <v>25</v>
      </c>
      <c r="F325" t="s">
        <v>15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30</v>
      </c>
      <c r="M325" t="s">
        <v>22</v>
      </c>
    </row>
    <row r="326" spans="1:13" ht="15.75" thickBot="1" x14ac:dyDescent="0.3">
      <c r="A326" t="s">
        <v>440</v>
      </c>
      <c r="B326" t="s">
        <v>42</v>
      </c>
      <c r="C326" t="s">
        <v>15</v>
      </c>
      <c r="D326">
        <v>0</v>
      </c>
      <c r="E326" t="s">
        <v>16</v>
      </c>
      <c r="F326" t="s">
        <v>15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17</v>
      </c>
      <c r="M326" t="s">
        <v>18</v>
      </c>
    </row>
    <row r="327" spans="1:13" ht="15.75" thickBot="1" x14ac:dyDescent="0.3">
      <c r="A327" t="s">
        <v>441</v>
      </c>
      <c r="B327" t="s">
        <v>42</v>
      </c>
      <c r="C327" t="s">
        <v>15</v>
      </c>
      <c r="D327">
        <v>1</v>
      </c>
      <c r="E327" t="s">
        <v>16</v>
      </c>
      <c r="F327" t="s">
        <v>15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17</v>
      </c>
      <c r="M327" t="s">
        <v>22</v>
      </c>
    </row>
    <row r="328" spans="1:13" ht="15.75" thickBot="1" x14ac:dyDescent="0.3">
      <c r="A328" t="s">
        <v>442</v>
      </c>
      <c r="B328" t="s">
        <v>14</v>
      </c>
      <c r="C328" t="s">
        <v>20</v>
      </c>
      <c r="D328">
        <v>2</v>
      </c>
      <c r="E328" t="s">
        <v>16</v>
      </c>
      <c r="F328" t="s">
        <v>20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17</v>
      </c>
      <c r="M328" t="s">
        <v>22</v>
      </c>
    </row>
    <row r="329" spans="1:13" ht="15.75" thickBot="1" x14ac:dyDescent="0.3">
      <c r="A329" t="s">
        <v>443</v>
      </c>
      <c r="B329" t="s">
        <v>14</v>
      </c>
      <c r="C329" t="s">
        <v>20</v>
      </c>
      <c r="D329">
        <v>0</v>
      </c>
      <c r="E329" t="s">
        <v>16</v>
      </c>
      <c r="F329" t="s">
        <v>15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21</v>
      </c>
      <c r="M329" t="s">
        <v>18</v>
      </c>
    </row>
    <row r="330" spans="1:13" ht="15.75" thickBot="1" x14ac:dyDescent="0.3">
      <c r="A330" t="s">
        <v>444</v>
      </c>
      <c r="B330" t="s">
        <v>14</v>
      </c>
      <c r="C330" t="s">
        <v>20</v>
      </c>
      <c r="D330">
        <v>0</v>
      </c>
      <c r="E330" t="s">
        <v>16</v>
      </c>
      <c r="F330" t="s">
        <v>15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30</v>
      </c>
      <c r="M330" t="s">
        <v>18</v>
      </c>
    </row>
    <row r="331" spans="1:13" ht="15.75" thickBot="1" x14ac:dyDescent="0.3">
      <c r="A331" t="s">
        <v>445</v>
      </c>
      <c r="B331" t="s">
        <v>14</v>
      </c>
      <c r="C331" t="s">
        <v>20</v>
      </c>
      <c r="D331">
        <v>0</v>
      </c>
      <c r="E331" t="s">
        <v>16</v>
      </c>
      <c r="F331" t="s">
        <v>15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21</v>
      </c>
      <c r="M331" t="s">
        <v>18</v>
      </c>
    </row>
    <row r="332" spans="1:13" ht="15.75" thickBot="1" x14ac:dyDescent="0.3">
      <c r="A332" t="s">
        <v>447</v>
      </c>
      <c r="B332" t="s">
        <v>14</v>
      </c>
      <c r="C332" t="s">
        <v>20</v>
      </c>
      <c r="D332">
        <v>0</v>
      </c>
      <c r="E332" t="s">
        <v>16</v>
      </c>
      <c r="F332" t="s">
        <v>15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17</v>
      </c>
      <c r="M332" t="s">
        <v>18</v>
      </c>
    </row>
    <row r="333" spans="1:13" ht="15.75" thickBot="1" x14ac:dyDescent="0.3">
      <c r="A333" t="s">
        <v>449</v>
      </c>
      <c r="B333" t="s">
        <v>14</v>
      </c>
      <c r="C333" t="s">
        <v>20</v>
      </c>
      <c r="D333">
        <v>0</v>
      </c>
      <c r="E333" t="s">
        <v>16</v>
      </c>
      <c r="F333" t="s">
        <v>15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30</v>
      </c>
      <c r="M333" t="s">
        <v>18</v>
      </c>
    </row>
    <row r="334" spans="1:13" ht="15.75" thickBot="1" x14ac:dyDescent="0.3">
      <c r="A334" t="s">
        <v>450</v>
      </c>
      <c r="B334" t="s">
        <v>14</v>
      </c>
      <c r="C334" t="s">
        <v>20</v>
      </c>
      <c r="D334">
        <v>0</v>
      </c>
      <c r="E334" t="s">
        <v>16</v>
      </c>
      <c r="F334" t="s">
        <v>15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21</v>
      </c>
      <c r="M334" t="s">
        <v>18</v>
      </c>
    </row>
    <row r="335" spans="1:13" ht="15.75" thickBot="1" x14ac:dyDescent="0.3">
      <c r="A335" t="s">
        <v>451</v>
      </c>
      <c r="B335" t="s">
        <v>42</v>
      </c>
      <c r="C335" t="s">
        <v>15</v>
      </c>
      <c r="D335">
        <v>1</v>
      </c>
      <c r="E335" t="s">
        <v>25</v>
      </c>
      <c r="F335" t="s">
        <v>15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21</v>
      </c>
      <c r="M335" t="s">
        <v>22</v>
      </c>
    </row>
    <row r="336" spans="1:13" ht="15.75" thickBot="1" x14ac:dyDescent="0.3">
      <c r="A336" t="s">
        <v>452</v>
      </c>
      <c r="B336" t="s">
        <v>14</v>
      </c>
      <c r="C336" t="s">
        <v>20</v>
      </c>
      <c r="D336">
        <v>2</v>
      </c>
      <c r="E336" t="s">
        <v>16</v>
      </c>
      <c r="F336" t="s">
        <v>15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30</v>
      </c>
      <c r="M336" t="s">
        <v>18</v>
      </c>
    </row>
    <row r="337" spans="1:13" ht="15.75" thickBot="1" x14ac:dyDescent="0.3">
      <c r="A337" t="s">
        <v>453</v>
      </c>
      <c r="B337" t="s">
        <v>14</v>
      </c>
      <c r="C337" t="s">
        <v>20</v>
      </c>
      <c r="D337">
        <v>0</v>
      </c>
      <c r="E337" t="s">
        <v>16</v>
      </c>
      <c r="F337" t="s">
        <v>15</v>
      </c>
      <c r="G337">
        <v>2920</v>
      </c>
      <c r="H337">
        <v>16</v>
      </c>
      <c r="I337">
        <v>87</v>
      </c>
      <c r="J337">
        <v>360</v>
      </c>
      <c r="K337">
        <v>1</v>
      </c>
      <c r="L337" t="s">
        <v>21</v>
      </c>
      <c r="M337" t="s">
        <v>18</v>
      </c>
    </row>
    <row r="338" spans="1:13" ht="15.75" thickBot="1" x14ac:dyDescent="0.3">
      <c r="A338" t="s">
        <v>454</v>
      </c>
      <c r="B338" t="s">
        <v>14</v>
      </c>
      <c r="C338" t="s">
        <v>15</v>
      </c>
      <c r="D338">
        <v>0</v>
      </c>
      <c r="E338" t="s">
        <v>25</v>
      </c>
      <c r="F338" t="s">
        <v>15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17</v>
      </c>
      <c r="M338" t="s">
        <v>18</v>
      </c>
    </row>
    <row r="339" spans="1:13" ht="15.75" thickBot="1" x14ac:dyDescent="0.3">
      <c r="A339" t="s">
        <v>455</v>
      </c>
      <c r="B339" t="s">
        <v>42</v>
      </c>
      <c r="C339" t="s">
        <v>15</v>
      </c>
      <c r="D339">
        <v>1</v>
      </c>
      <c r="E339" t="s">
        <v>16</v>
      </c>
      <c r="F339" t="s">
        <v>20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30</v>
      </c>
      <c r="M339" t="s">
        <v>18</v>
      </c>
    </row>
    <row r="340" spans="1:13" ht="15.75" thickBot="1" x14ac:dyDescent="0.3">
      <c r="A340" t="s">
        <v>456</v>
      </c>
      <c r="B340" t="s">
        <v>14</v>
      </c>
      <c r="C340" t="s">
        <v>15</v>
      </c>
      <c r="D340">
        <v>0</v>
      </c>
      <c r="E340" t="s">
        <v>16</v>
      </c>
      <c r="F340" t="s">
        <v>15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21</v>
      </c>
      <c r="M340" t="s">
        <v>22</v>
      </c>
    </row>
    <row r="341" spans="1:13" ht="15.75" thickBot="1" x14ac:dyDescent="0.3">
      <c r="A341" t="s">
        <v>458</v>
      </c>
      <c r="B341" t="s">
        <v>14</v>
      </c>
      <c r="C341" t="s">
        <v>20</v>
      </c>
      <c r="D341">
        <v>0</v>
      </c>
      <c r="E341" t="s">
        <v>16</v>
      </c>
      <c r="F341" t="s">
        <v>15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30</v>
      </c>
      <c r="M341" t="s">
        <v>18</v>
      </c>
    </row>
    <row r="342" spans="1:13" ht="15.75" thickBot="1" x14ac:dyDescent="0.3">
      <c r="A342" t="s">
        <v>459</v>
      </c>
      <c r="B342" t="s">
        <v>14</v>
      </c>
      <c r="C342" t="s">
        <v>15</v>
      </c>
      <c r="D342">
        <v>0</v>
      </c>
      <c r="E342" t="s">
        <v>16</v>
      </c>
      <c r="F342" t="s">
        <v>15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17</v>
      </c>
      <c r="M342" t="s">
        <v>18</v>
      </c>
    </row>
    <row r="343" spans="1:13" ht="15.75" thickBot="1" x14ac:dyDescent="0.3">
      <c r="A343" t="s">
        <v>461</v>
      </c>
      <c r="B343" t="s">
        <v>14</v>
      </c>
      <c r="C343" t="s">
        <v>15</v>
      </c>
      <c r="D343">
        <v>0</v>
      </c>
      <c r="E343" t="s">
        <v>16</v>
      </c>
      <c r="F343" t="s">
        <v>15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30</v>
      </c>
      <c r="M343" t="s">
        <v>18</v>
      </c>
    </row>
    <row r="344" spans="1:13" ht="15.75" thickBot="1" x14ac:dyDescent="0.3">
      <c r="A344" t="s">
        <v>463</v>
      </c>
      <c r="B344" t="s">
        <v>14</v>
      </c>
      <c r="C344" t="s">
        <v>15</v>
      </c>
      <c r="D344">
        <v>0</v>
      </c>
      <c r="E344" t="s">
        <v>16</v>
      </c>
      <c r="F344" t="s">
        <v>20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17</v>
      </c>
      <c r="M344" t="s">
        <v>22</v>
      </c>
    </row>
    <row r="345" spans="1:13" ht="15.75" thickBot="1" x14ac:dyDescent="0.3">
      <c r="A345" t="s">
        <v>464</v>
      </c>
      <c r="B345" t="s">
        <v>42</v>
      </c>
      <c r="C345" t="s">
        <v>20</v>
      </c>
      <c r="D345">
        <v>0</v>
      </c>
      <c r="E345" t="s">
        <v>25</v>
      </c>
      <c r="F345" t="s">
        <v>20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21</v>
      </c>
      <c r="M345" t="s">
        <v>18</v>
      </c>
    </row>
    <row r="346" spans="1:13" ht="15.75" thickBot="1" x14ac:dyDescent="0.3">
      <c r="A346" t="s">
        <v>465</v>
      </c>
      <c r="B346" t="s">
        <v>14</v>
      </c>
      <c r="C346" t="s">
        <v>15</v>
      </c>
      <c r="D346">
        <v>0</v>
      </c>
      <c r="E346" t="s">
        <v>16</v>
      </c>
      <c r="F346" t="s">
        <v>15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30</v>
      </c>
      <c r="M346" t="s">
        <v>18</v>
      </c>
    </row>
    <row r="347" spans="1:13" ht="15.75" thickBot="1" x14ac:dyDescent="0.3">
      <c r="A347" t="s">
        <v>466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21</v>
      </c>
      <c r="M347" t="s">
        <v>18</v>
      </c>
    </row>
    <row r="348" spans="1:13" ht="15.75" thickBot="1" x14ac:dyDescent="0.3">
      <c r="A348" t="s">
        <v>467</v>
      </c>
      <c r="B348" t="s">
        <v>14</v>
      </c>
      <c r="C348" t="s">
        <v>15</v>
      </c>
      <c r="D348">
        <v>3</v>
      </c>
      <c r="E348" t="s">
        <v>25</v>
      </c>
      <c r="F348" t="s">
        <v>15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30</v>
      </c>
      <c r="M348" t="s">
        <v>18</v>
      </c>
    </row>
    <row r="349" spans="1:13" ht="15.75" thickBot="1" x14ac:dyDescent="0.3">
      <c r="A349" t="s">
        <v>468</v>
      </c>
      <c r="B349" t="s">
        <v>14</v>
      </c>
      <c r="C349" t="s">
        <v>15</v>
      </c>
      <c r="D349">
        <v>1</v>
      </c>
      <c r="E349" t="s">
        <v>16</v>
      </c>
      <c r="F349" t="s">
        <v>15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30</v>
      </c>
      <c r="M349" t="s">
        <v>18</v>
      </c>
    </row>
    <row r="350" spans="1:13" ht="15.75" thickBot="1" x14ac:dyDescent="0.3">
      <c r="A350" t="s">
        <v>470</v>
      </c>
      <c r="B350" t="s">
        <v>14</v>
      </c>
      <c r="C350" t="s">
        <v>20</v>
      </c>
      <c r="D350">
        <v>1</v>
      </c>
      <c r="E350" t="s">
        <v>16</v>
      </c>
      <c r="F350" t="s">
        <v>20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21</v>
      </c>
      <c r="M350" t="s">
        <v>18</v>
      </c>
    </row>
    <row r="351" spans="1:13" ht="15.75" thickBot="1" x14ac:dyDescent="0.3">
      <c r="A351" t="s">
        <v>471</v>
      </c>
      <c r="B351" t="s">
        <v>14</v>
      </c>
      <c r="C351" t="s">
        <v>20</v>
      </c>
      <c r="D351">
        <v>2</v>
      </c>
      <c r="E351" t="s">
        <v>25</v>
      </c>
      <c r="F351" t="s">
        <v>15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21</v>
      </c>
      <c r="M351" t="s">
        <v>18</v>
      </c>
    </row>
    <row r="352" spans="1:13" ht="15.75" thickBot="1" x14ac:dyDescent="0.3">
      <c r="A352" t="s">
        <v>473</v>
      </c>
      <c r="B352" t="s">
        <v>14</v>
      </c>
      <c r="C352" t="s">
        <v>20</v>
      </c>
      <c r="D352">
        <v>2</v>
      </c>
      <c r="E352" t="s">
        <v>16</v>
      </c>
      <c r="F352" t="s">
        <v>15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21</v>
      </c>
      <c r="M352" t="s">
        <v>22</v>
      </c>
    </row>
    <row r="353" spans="1:13" ht="15.75" thickBot="1" x14ac:dyDescent="0.3">
      <c r="A353" t="s">
        <v>475</v>
      </c>
      <c r="B353" t="s">
        <v>14</v>
      </c>
      <c r="C353" t="s">
        <v>20</v>
      </c>
      <c r="D353">
        <v>2</v>
      </c>
      <c r="E353" t="s">
        <v>25</v>
      </c>
      <c r="F353" t="s">
        <v>15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21</v>
      </c>
      <c r="M353" t="s">
        <v>22</v>
      </c>
    </row>
    <row r="354" spans="1:13" ht="15.75" thickBot="1" x14ac:dyDescent="0.3">
      <c r="A354" t="s">
        <v>477</v>
      </c>
      <c r="B354" t="s">
        <v>14</v>
      </c>
      <c r="C354" t="s">
        <v>20</v>
      </c>
      <c r="D354">
        <v>0</v>
      </c>
      <c r="E354" t="s">
        <v>16</v>
      </c>
      <c r="F354" t="s">
        <v>15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21</v>
      </c>
      <c r="M354" t="s">
        <v>22</v>
      </c>
    </row>
    <row r="355" spans="1:13" ht="15.75" thickBot="1" x14ac:dyDescent="0.3">
      <c r="A355" t="s">
        <v>478</v>
      </c>
      <c r="B355" t="s">
        <v>14</v>
      </c>
      <c r="C355" t="s">
        <v>20</v>
      </c>
      <c r="D355">
        <v>0</v>
      </c>
      <c r="E355" t="s">
        <v>16</v>
      </c>
      <c r="F355" t="s">
        <v>15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21</v>
      </c>
      <c r="M355" t="s">
        <v>18</v>
      </c>
    </row>
    <row r="356" spans="1:13" ht="15.75" thickBot="1" x14ac:dyDescent="0.3">
      <c r="A356" t="s">
        <v>479</v>
      </c>
      <c r="B356" t="s">
        <v>14</v>
      </c>
      <c r="C356" t="s">
        <v>15</v>
      </c>
      <c r="D356">
        <v>0</v>
      </c>
      <c r="E356" t="s">
        <v>16</v>
      </c>
      <c r="F356" t="s">
        <v>20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30</v>
      </c>
      <c r="M356" t="s">
        <v>18</v>
      </c>
    </row>
    <row r="357" spans="1:13" ht="15.75" thickBot="1" x14ac:dyDescent="0.3">
      <c r="A357" t="s">
        <v>480</v>
      </c>
      <c r="B357" t="s">
        <v>14</v>
      </c>
      <c r="C357" t="s">
        <v>20</v>
      </c>
      <c r="D357">
        <v>2</v>
      </c>
      <c r="E357" t="s">
        <v>16</v>
      </c>
      <c r="F357" t="s">
        <v>15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30</v>
      </c>
      <c r="M357" t="s">
        <v>18</v>
      </c>
    </row>
    <row r="358" spans="1:13" ht="15.75" thickBot="1" x14ac:dyDescent="0.3">
      <c r="A358" t="s">
        <v>481</v>
      </c>
      <c r="B358" t="s">
        <v>14</v>
      </c>
      <c r="C358" t="s">
        <v>20</v>
      </c>
      <c r="D358">
        <v>0</v>
      </c>
      <c r="E358" t="s">
        <v>16</v>
      </c>
      <c r="F358" t="s">
        <v>15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17</v>
      </c>
      <c r="M358" t="s">
        <v>18</v>
      </c>
    </row>
    <row r="359" spans="1:13" ht="15.75" thickBot="1" x14ac:dyDescent="0.3">
      <c r="A359" t="s">
        <v>482</v>
      </c>
      <c r="B359" t="s">
        <v>14</v>
      </c>
      <c r="C359" t="s">
        <v>20</v>
      </c>
      <c r="D359">
        <v>0</v>
      </c>
      <c r="E359" t="s">
        <v>16</v>
      </c>
      <c r="F359" t="s">
        <v>15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17</v>
      </c>
      <c r="M359" t="s">
        <v>22</v>
      </c>
    </row>
    <row r="360" spans="1:13" ht="15.75" thickBot="1" x14ac:dyDescent="0.3">
      <c r="A360" t="s">
        <v>483</v>
      </c>
      <c r="B360" t="s">
        <v>14</v>
      </c>
      <c r="C360" t="s">
        <v>15</v>
      </c>
      <c r="D360">
        <v>2</v>
      </c>
      <c r="E360" t="s">
        <v>16</v>
      </c>
      <c r="F360" t="s">
        <v>15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21</v>
      </c>
      <c r="M360" t="s">
        <v>18</v>
      </c>
    </row>
    <row r="361" spans="1:13" ht="15.75" thickBot="1" x14ac:dyDescent="0.3">
      <c r="A361" t="s">
        <v>484</v>
      </c>
      <c r="B361" t="s">
        <v>14</v>
      </c>
      <c r="C361" t="s">
        <v>20</v>
      </c>
      <c r="D361">
        <v>0</v>
      </c>
      <c r="E361" t="s">
        <v>16</v>
      </c>
      <c r="F361" t="s">
        <v>15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30</v>
      </c>
      <c r="M361" t="s">
        <v>22</v>
      </c>
    </row>
    <row r="362" spans="1:13" ht="15.75" thickBot="1" x14ac:dyDescent="0.3">
      <c r="A362" t="s">
        <v>486</v>
      </c>
      <c r="B362" t="s">
        <v>14</v>
      </c>
      <c r="C362" t="s">
        <v>20</v>
      </c>
      <c r="D362">
        <v>3</v>
      </c>
      <c r="E362" t="s">
        <v>16</v>
      </c>
      <c r="F362" t="s">
        <v>15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17</v>
      </c>
      <c r="M362" t="s">
        <v>18</v>
      </c>
    </row>
    <row r="363" spans="1:13" ht="15.75" thickBot="1" x14ac:dyDescent="0.3">
      <c r="A363" t="s">
        <v>487</v>
      </c>
      <c r="B363" t="s">
        <v>14</v>
      </c>
      <c r="C363" t="s">
        <v>20</v>
      </c>
      <c r="D363">
        <v>0</v>
      </c>
      <c r="E363" t="s">
        <v>16</v>
      </c>
      <c r="F363" t="s">
        <v>15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21</v>
      </c>
      <c r="M363" t="s">
        <v>18</v>
      </c>
    </row>
    <row r="364" spans="1:13" ht="15.75" thickBot="1" x14ac:dyDescent="0.3">
      <c r="A364" t="s">
        <v>489</v>
      </c>
      <c r="B364" t="s">
        <v>14</v>
      </c>
      <c r="C364" t="s">
        <v>15</v>
      </c>
      <c r="D364">
        <v>0</v>
      </c>
      <c r="E364" t="s">
        <v>16</v>
      </c>
      <c r="F364" t="s">
        <v>15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30</v>
      </c>
      <c r="M364" t="s">
        <v>22</v>
      </c>
    </row>
    <row r="365" spans="1:13" ht="15.75" thickBot="1" x14ac:dyDescent="0.3">
      <c r="A365" t="s">
        <v>490</v>
      </c>
      <c r="B365" t="s">
        <v>14</v>
      </c>
      <c r="C365" t="s">
        <v>15</v>
      </c>
      <c r="D365">
        <v>0</v>
      </c>
      <c r="E365" t="s">
        <v>16</v>
      </c>
      <c r="F365" t="s">
        <v>15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21</v>
      </c>
      <c r="M365" t="s">
        <v>18</v>
      </c>
    </row>
    <row r="366" spans="1:13" ht="15.75" thickBot="1" x14ac:dyDescent="0.3">
      <c r="A366" t="s">
        <v>491</v>
      </c>
      <c r="B366" t="s">
        <v>14</v>
      </c>
      <c r="C366" t="s">
        <v>20</v>
      </c>
      <c r="D366">
        <v>3</v>
      </c>
      <c r="E366" t="s">
        <v>25</v>
      </c>
      <c r="F366" t="s">
        <v>15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17</v>
      </c>
      <c r="M366" t="s">
        <v>22</v>
      </c>
    </row>
    <row r="367" spans="1:13" ht="15.75" thickBot="1" x14ac:dyDescent="0.3">
      <c r="A367" t="s">
        <v>494</v>
      </c>
      <c r="B367" t="s">
        <v>14</v>
      </c>
      <c r="C367" t="s">
        <v>20</v>
      </c>
      <c r="D367">
        <v>0</v>
      </c>
      <c r="E367" t="s">
        <v>16</v>
      </c>
      <c r="F367" t="s">
        <v>15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17</v>
      </c>
      <c r="M367" t="s">
        <v>22</v>
      </c>
    </row>
    <row r="368" spans="1:13" ht="15.75" thickBot="1" x14ac:dyDescent="0.3">
      <c r="A368" t="s">
        <v>495</v>
      </c>
      <c r="B368" t="s">
        <v>14</v>
      </c>
      <c r="C368" t="s">
        <v>20</v>
      </c>
      <c r="D368">
        <v>1</v>
      </c>
      <c r="E368" t="s">
        <v>16</v>
      </c>
      <c r="F368" t="s">
        <v>20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30</v>
      </c>
      <c r="M368" t="s">
        <v>18</v>
      </c>
    </row>
    <row r="369" spans="1:13" ht="15.75" thickBot="1" x14ac:dyDescent="0.3">
      <c r="A369" t="s">
        <v>496</v>
      </c>
      <c r="B369" t="s">
        <v>14</v>
      </c>
      <c r="C369" t="s">
        <v>20</v>
      </c>
      <c r="D369">
        <v>1</v>
      </c>
      <c r="E369" t="s">
        <v>25</v>
      </c>
      <c r="F369" t="s">
        <v>15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21</v>
      </c>
      <c r="M369" t="s">
        <v>22</v>
      </c>
    </row>
    <row r="370" spans="1:13" ht="15.75" thickBot="1" x14ac:dyDescent="0.3">
      <c r="A370" t="s">
        <v>497</v>
      </c>
      <c r="B370" t="s">
        <v>14</v>
      </c>
      <c r="C370" t="s">
        <v>20</v>
      </c>
      <c r="D370">
        <v>3</v>
      </c>
      <c r="E370" t="s">
        <v>16</v>
      </c>
      <c r="F370" t="s">
        <v>15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30</v>
      </c>
      <c r="M370" t="s">
        <v>18</v>
      </c>
    </row>
    <row r="371" spans="1:13" ht="15.75" thickBot="1" x14ac:dyDescent="0.3">
      <c r="A371" t="s">
        <v>499</v>
      </c>
      <c r="B371" t="s">
        <v>14</v>
      </c>
      <c r="C371" t="s">
        <v>15</v>
      </c>
      <c r="D371">
        <v>2</v>
      </c>
      <c r="E371" t="s">
        <v>16</v>
      </c>
      <c r="F371" t="s">
        <v>15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21</v>
      </c>
      <c r="M371" t="s">
        <v>18</v>
      </c>
    </row>
    <row r="372" spans="1:13" ht="15.75" thickBot="1" x14ac:dyDescent="0.3">
      <c r="A372" t="s">
        <v>500</v>
      </c>
      <c r="B372" t="s">
        <v>14</v>
      </c>
      <c r="C372" t="s">
        <v>20</v>
      </c>
      <c r="D372">
        <v>2</v>
      </c>
      <c r="E372" t="s">
        <v>16</v>
      </c>
      <c r="F372" t="s">
        <v>20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21</v>
      </c>
      <c r="M372" t="s">
        <v>18</v>
      </c>
    </row>
    <row r="373" spans="1:13" ht="15.75" thickBot="1" x14ac:dyDescent="0.3">
      <c r="A373" t="s">
        <v>501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30</v>
      </c>
      <c r="M373" t="s">
        <v>18</v>
      </c>
    </row>
    <row r="374" spans="1:13" ht="15.75" thickBot="1" x14ac:dyDescent="0.3">
      <c r="A374" t="s">
        <v>503</v>
      </c>
      <c r="B374" t="s">
        <v>14</v>
      </c>
      <c r="C374" t="s">
        <v>20</v>
      </c>
      <c r="D374">
        <v>1</v>
      </c>
      <c r="E374" t="s">
        <v>16</v>
      </c>
      <c r="F374" t="s">
        <v>20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30</v>
      </c>
      <c r="M374" t="s">
        <v>18</v>
      </c>
    </row>
    <row r="375" spans="1:13" ht="15.75" thickBot="1" x14ac:dyDescent="0.3">
      <c r="A375" t="s">
        <v>505</v>
      </c>
      <c r="B375" t="s">
        <v>42</v>
      </c>
      <c r="C375" t="s">
        <v>15</v>
      </c>
      <c r="D375">
        <v>0</v>
      </c>
      <c r="E375" t="s">
        <v>25</v>
      </c>
      <c r="F375" t="s">
        <v>15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21</v>
      </c>
      <c r="M375" t="s">
        <v>18</v>
      </c>
    </row>
    <row r="376" spans="1:13" ht="15.75" thickBot="1" x14ac:dyDescent="0.3">
      <c r="A376" t="s">
        <v>506</v>
      </c>
      <c r="B376" t="s">
        <v>14</v>
      </c>
      <c r="C376" t="s">
        <v>20</v>
      </c>
      <c r="D376">
        <v>3</v>
      </c>
      <c r="E376" t="s">
        <v>25</v>
      </c>
      <c r="F376" t="s">
        <v>15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21</v>
      </c>
      <c r="M376" t="s">
        <v>18</v>
      </c>
    </row>
    <row r="377" spans="1:13" ht="15.75" thickBot="1" x14ac:dyDescent="0.3">
      <c r="A377" t="s">
        <v>507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30</v>
      </c>
      <c r="M377" t="s">
        <v>18</v>
      </c>
    </row>
    <row r="378" spans="1:13" ht="15.75" thickBot="1" x14ac:dyDescent="0.3">
      <c r="A378" t="s">
        <v>508</v>
      </c>
      <c r="B378" t="s">
        <v>14</v>
      </c>
      <c r="C378" t="s">
        <v>20</v>
      </c>
      <c r="D378">
        <v>0</v>
      </c>
      <c r="E378" t="s">
        <v>16</v>
      </c>
      <c r="F378" t="s">
        <v>15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30</v>
      </c>
      <c r="M378" t="s">
        <v>18</v>
      </c>
    </row>
    <row r="379" spans="1:13" ht="15.75" thickBot="1" x14ac:dyDescent="0.3">
      <c r="A379" t="s">
        <v>509</v>
      </c>
      <c r="B379" t="s">
        <v>14</v>
      </c>
      <c r="C379" t="s">
        <v>20</v>
      </c>
      <c r="D379">
        <v>2</v>
      </c>
      <c r="E379" t="s">
        <v>16</v>
      </c>
      <c r="F379" t="s">
        <v>15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30</v>
      </c>
      <c r="M379" t="s">
        <v>18</v>
      </c>
    </row>
    <row r="380" spans="1:13" ht="15.75" thickBot="1" x14ac:dyDescent="0.3">
      <c r="A380" t="s">
        <v>510</v>
      </c>
      <c r="B380" t="s">
        <v>14</v>
      </c>
      <c r="C380" t="s">
        <v>20</v>
      </c>
      <c r="D380">
        <v>1</v>
      </c>
      <c r="E380" t="s">
        <v>25</v>
      </c>
      <c r="F380" t="s">
        <v>15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21</v>
      </c>
      <c r="M380" t="s">
        <v>18</v>
      </c>
    </row>
    <row r="381" spans="1:13" ht="15.75" thickBot="1" x14ac:dyDescent="0.3">
      <c r="A381" t="s">
        <v>511</v>
      </c>
      <c r="B381" t="s">
        <v>14</v>
      </c>
      <c r="C381" t="s">
        <v>15</v>
      </c>
      <c r="D381">
        <v>2</v>
      </c>
      <c r="E381" t="s">
        <v>16</v>
      </c>
      <c r="F381" t="s">
        <v>15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21</v>
      </c>
      <c r="M381" t="s">
        <v>22</v>
      </c>
    </row>
    <row r="382" spans="1:13" ht="15.75" thickBot="1" x14ac:dyDescent="0.3">
      <c r="A382" t="s">
        <v>512</v>
      </c>
      <c r="B382" t="s">
        <v>14</v>
      </c>
      <c r="C382" t="s">
        <v>20</v>
      </c>
      <c r="D382">
        <v>1</v>
      </c>
      <c r="E382" t="s">
        <v>16</v>
      </c>
      <c r="F382" t="s">
        <v>15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17</v>
      </c>
      <c r="M382" t="s">
        <v>22</v>
      </c>
    </row>
    <row r="383" spans="1:13" ht="15.75" thickBot="1" x14ac:dyDescent="0.3">
      <c r="A383" t="s">
        <v>513</v>
      </c>
      <c r="B383" t="s">
        <v>14</v>
      </c>
      <c r="C383" t="s">
        <v>20</v>
      </c>
      <c r="D383">
        <v>2</v>
      </c>
      <c r="E383" t="s">
        <v>16</v>
      </c>
      <c r="F383" t="s">
        <v>20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30</v>
      </c>
      <c r="M383" t="s">
        <v>18</v>
      </c>
    </row>
    <row r="384" spans="1:13" ht="15.75" thickBot="1" x14ac:dyDescent="0.3">
      <c r="A384" t="s">
        <v>514</v>
      </c>
      <c r="B384" t="s">
        <v>14</v>
      </c>
      <c r="C384" t="s">
        <v>15</v>
      </c>
      <c r="D384">
        <v>0</v>
      </c>
      <c r="E384" t="s">
        <v>16</v>
      </c>
      <c r="F384" t="s">
        <v>15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17</v>
      </c>
      <c r="M384" t="s">
        <v>22</v>
      </c>
    </row>
    <row r="385" spans="1:13" ht="15.75" thickBot="1" x14ac:dyDescent="0.3">
      <c r="A385" t="s">
        <v>517</v>
      </c>
      <c r="B385" t="s">
        <v>14</v>
      </c>
      <c r="C385" t="s">
        <v>15</v>
      </c>
      <c r="D385">
        <v>0</v>
      </c>
      <c r="E385" t="s">
        <v>25</v>
      </c>
      <c r="F385" t="s">
        <v>15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21</v>
      </c>
      <c r="M385" t="s">
        <v>18</v>
      </c>
    </row>
    <row r="386" spans="1:13" ht="15.75" thickBot="1" x14ac:dyDescent="0.3">
      <c r="A386" t="s">
        <v>518</v>
      </c>
      <c r="B386" t="s">
        <v>42</v>
      </c>
      <c r="C386" t="s">
        <v>15</v>
      </c>
      <c r="D386">
        <v>0</v>
      </c>
      <c r="E386" t="s">
        <v>25</v>
      </c>
      <c r="F386" t="s">
        <v>20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30</v>
      </c>
      <c r="M386" t="s">
        <v>18</v>
      </c>
    </row>
    <row r="387" spans="1:13" ht="15.75" thickBot="1" x14ac:dyDescent="0.3">
      <c r="A387" t="s">
        <v>519</v>
      </c>
      <c r="B387" t="s">
        <v>14</v>
      </c>
      <c r="C387" t="s">
        <v>20</v>
      </c>
      <c r="D387">
        <v>0</v>
      </c>
      <c r="E387" t="s">
        <v>16</v>
      </c>
      <c r="F387" t="s">
        <v>15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21</v>
      </c>
      <c r="M387" t="s">
        <v>22</v>
      </c>
    </row>
    <row r="388" spans="1:13" ht="15.75" thickBot="1" x14ac:dyDescent="0.3">
      <c r="A388" t="s">
        <v>520</v>
      </c>
      <c r="B388" t="s">
        <v>42</v>
      </c>
      <c r="C388" t="s">
        <v>20</v>
      </c>
      <c r="D388">
        <v>1</v>
      </c>
      <c r="E388" t="s">
        <v>16</v>
      </c>
      <c r="F388" t="s">
        <v>15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30</v>
      </c>
      <c r="M388" t="s">
        <v>18</v>
      </c>
    </row>
    <row r="389" spans="1:13" ht="15.75" thickBot="1" x14ac:dyDescent="0.3">
      <c r="A389" t="s">
        <v>521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21</v>
      </c>
      <c r="M389" t="s">
        <v>18</v>
      </c>
    </row>
    <row r="390" spans="1:13" ht="15.75" thickBot="1" x14ac:dyDescent="0.3">
      <c r="A390" t="s">
        <v>523</v>
      </c>
      <c r="B390" t="s">
        <v>14</v>
      </c>
      <c r="C390" t="s">
        <v>20</v>
      </c>
      <c r="D390">
        <v>1</v>
      </c>
      <c r="E390" t="s">
        <v>16</v>
      </c>
      <c r="F390" t="s">
        <v>20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30</v>
      </c>
      <c r="M390" t="s">
        <v>18</v>
      </c>
    </row>
    <row r="391" spans="1:13" ht="15.75" thickBot="1" x14ac:dyDescent="0.3">
      <c r="A391" t="s">
        <v>524</v>
      </c>
      <c r="B391" t="s">
        <v>14</v>
      </c>
      <c r="C391" t="s">
        <v>15</v>
      </c>
      <c r="D391">
        <v>0</v>
      </c>
      <c r="E391" t="s">
        <v>16</v>
      </c>
      <c r="F391" t="s">
        <v>15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21</v>
      </c>
      <c r="M391" t="s">
        <v>22</v>
      </c>
    </row>
    <row r="392" spans="1:13" ht="15.75" thickBot="1" x14ac:dyDescent="0.3">
      <c r="A392" t="s">
        <v>525</v>
      </c>
      <c r="B392" t="s">
        <v>42</v>
      </c>
      <c r="C392" t="s">
        <v>15</v>
      </c>
      <c r="D392">
        <v>0</v>
      </c>
      <c r="E392" t="s">
        <v>16</v>
      </c>
      <c r="F392" t="s">
        <v>15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21</v>
      </c>
      <c r="M392" t="s">
        <v>18</v>
      </c>
    </row>
    <row r="393" spans="1:13" ht="15.75" thickBot="1" x14ac:dyDescent="0.3">
      <c r="A393" t="s">
        <v>526</v>
      </c>
      <c r="B393" t="s">
        <v>42</v>
      </c>
      <c r="C393" t="s">
        <v>15</v>
      </c>
      <c r="D393">
        <v>0</v>
      </c>
      <c r="E393" t="s">
        <v>16</v>
      </c>
      <c r="F393" t="s">
        <v>15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30</v>
      </c>
      <c r="M393" t="s">
        <v>18</v>
      </c>
    </row>
    <row r="394" spans="1:13" ht="15.75" thickBot="1" x14ac:dyDescent="0.3">
      <c r="A394" t="s">
        <v>527</v>
      </c>
      <c r="B394" t="s">
        <v>14</v>
      </c>
      <c r="C394" t="s">
        <v>20</v>
      </c>
      <c r="D394">
        <v>2</v>
      </c>
      <c r="E394" t="s">
        <v>16</v>
      </c>
      <c r="F394" t="s">
        <v>15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30</v>
      </c>
      <c r="M394" t="s">
        <v>18</v>
      </c>
    </row>
    <row r="395" spans="1:13" ht="15.75" thickBot="1" x14ac:dyDescent="0.3">
      <c r="A395" t="s">
        <v>529</v>
      </c>
      <c r="B395" t="s">
        <v>14</v>
      </c>
      <c r="C395" t="s">
        <v>20</v>
      </c>
      <c r="D395">
        <v>0</v>
      </c>
      <c r="E395" t="s">
        <v>25</v>
      </c>
      <c r="F395" t="s">
        <v>15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30</v>
      </c>
      <c r="M395" t="s">
        <v>18</v>
      </c>
    </row>
    <row r="396" spans="1:13" ht="15.75" thickBot="1" x14ac:dyDescent="0.3">
      <c r="A396" t="s">
        <v>530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21</v>
      </c>
      <c r="M396" t="s">
        <v>18</v>
      </c>
    </row>
    <row r="397" spans="1:13" ht="15.75" thickBot="1" x14ac:dyDescent="0.3">
      <c r="A397" t="s">
        <v>533</v>
      </c>
      <c r="B397" t="s">
        <v>14</v>
      </c>
      <c r="C397" t="s">
        <v>20</v>
      </c>
      <c r="D397">
        <v>0</v>
      </c>
      <c r="E397" t="s">
        <v>16</v>
      </c>
      <c r="F397" t="s">
        <v>20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17</v>
      </c>
      <c r="M397" t="s">
        <v>18</v>
      </c>
    </row>
    <row r="398" spans="1:13" ht="15.75" thickBot="1" x14ac:dyDescent="0.3">
      <c r="A398" t="s">
        <v>534</v>
      </c>
      <c r="B398" t="s">
        <v>42</v>
      </c>
      <c r="C398" t="s">
        <v>15</v>
      </c>
      <c r="D398">
        <v>1</v>
      </c>
      <c r="E398" t="s">
        <v>16</v>
      </c>
      <c r="F398" t="s">
        <v>15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17</v>
      </c>
      <c r="M398" t="s">
        <v>18</v>
      </c>
    </row>
    <row r="399" spans="1:13" ht="15.75" thickBot="1" x14ac:dyDescent="0.3">
      <c r="A399" t="s">
        <v>535</v>
      </c>
      <c r="B399" t="s">
        <v>14</v>
      </c>
      <c r="C399" t="s">
        <v>15</v>
      </c>
      <c r="D399">
        <v>0</v>
      </c>
      <c r="E399" t="s">
        <v>25</v>
      </c>
      <c r="F399" t="s">
        <v>15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21</v>
      </c>
      <c r="M399" t="s">
        <v>22</v>
      </c>
    </row>
    <row r="400" spans="1:13" ht="15.75" thickBot="1" x14ac:dyDescent="0.3">
      <c r="A400" t="s">
        <v>536</v>
      </c>
      <c r="B400" t="s">
        <v>14</v>
      </c>
      <c r="C400" t="s">
        <v>20</v>
      </c>
      <c r="D400">
        <v>1</v>
      </c>
      <c r="E400" t="s">
        <v>16</v>
      </c>
      <c r="F400" t="s">
        <v>15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30</v>
      </c>
      <c r="M400" t="s">
        <v>18</v>
      </c>
    </row>
    <row r="401" spans="1:13" ht="15.75" thickBot="1" x14ac:dyDescent="0.3">
      <c r="A401" t="s">
        <v>537</v>
      </c>
      <c r="B401" t="s">
        <v>14</v>
      </c>
      <c r="C401" t="s">
        <v>20</v>
      </c>
      <c r="D401">
        <v>2</v>
      </c>
      <c r="E401" t="s">
        <v>16</v>
      </c>
      <c r="F401" t="s">
        <v>15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17</v>
      </c>
      <c r="M401" t="s">
        <v>18</v>
      </c>
    </row>
    <row r="402" spans="1:13" ht="15.75" thickBot="1" x14ac:dyDescent="0.3">
      <c r="A402" t="s">
        <v>538</v>
      </c>
      <c r="B402" t="s">
        <v>14</v>
      </c>
      <c r="C402" t="s">
        <v>20</v>
      </c>
      <c r="D402">
        <v>0</v>
      </c>
      <c r="E402" t="s">
        <v>16</v>
      </c>
      <c r="F402" t="s">
        <v>15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30</v>
      </c>
      <c r="M402" t="s">
        <v>22</v>
      </c>
    </row>
    <row r="403" spans="1:13" ht="15.75" thickBot="1" x14ac:dyDescent="0.3">
      <c r="A403" t="s">
        <v>539</v>
      </c>
      <c r="B403" t="s">
        <v>14</v>
      </c>
      <c r="C403" t="s">
        <v>15</v>
      </c>
      <c r="D403">
        <v>0</v>
      </c>
      <c r="E403" t="s">
        <v>16</v>
      </c>
      <c r="F403" t="s">
        <v>15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21</v>
      </c>
      <c r="M403" t="s">
        <v>22</v>
      </c>
    </row>
    <row r="404" spans="1:13" ht="15.75" thickBot="1" x14ac:dyDescent="0.3">
      <c r="A404" t="s">
        <v>540</v>
      </c>
      <c r="B404" t="s">
        <v>14</v>
      </c>
      <c r="C404" t="s">
        <v>20</v>
      </c>
      <c r="D404">
        <v>3</v>
      </c>
      <c r="E404" t="s">
        <v>16</v>
      </c>
      <c r="F404" t="s">
        <v>15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21</v>
      </c>
      <c r="M404" t="s">
        <v>18</v>
      </c>
    </row>
    <row r="405" spans="1:13" ht="15.75" thickBot="1" x14ac:dyDescent="0.3">
      <c r="A405" t="s">
        <v>541</v>
      </c>
      <c r="B405" t="s">
        <v>42</v>
      </c>
      <c r="C405" t="s">
        <v>20</v>
      </c>
      <c r="D405">
        <v>2</v>
      </c>
      <c r="E405" t="s">
        <v>16</v>
      </c>
      <c r="F405" t="s">
        <v>15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30</v>
      </c>
      <c r="M405" t="s">
        <v>18</v>
      </c>
    </row>
    <row r="406" spans="1:13" ht="15.75" thickBot="1" x14ac:dyDescent="0.3">
      <c r="A406" t="s">
        <v>543</v>
      </c>
      <c r="B406" t="s">
        <v>14</v>
      </c>
      <c r="C406" t="s">
        <v>15</v>
      </c>
      <c r="D406">
        <v>0</v>
      </c>
      <c r="E406" t="s">
        <v>16</v>
      </c>
      <c r="F406" t="s">
        <v>15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30</v>
      </c>
      <c r="M406" t="s">
        <v>22</v>
      </c>
    </row>
    <row r="407" spans="1:13" ht="15.75" thickBot="1" x14ac:dyDescent="0.3">
      <c r="A407" t="s">
        <v>544</v>
      </c>
      <c r="B407" t="s">
        <v>42</v>
      </c>
      <c r="C407" t="s">
        <v>15</v>
      </c>
      <c r="D407">
        <v>0</v>
      </c>
      <c r="E407" t="s">
        <v>25</v>
      </c>
      <c r="F407" t="s">
        <v>15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21</v>
      </c>
      <c r="M407" t="s">
        <v>22</v>
      </c>
    </row>
    <row r="408" spans="1:13" ht="15.75" thickBot="1" x14ac:dyDescent="0.3">
      <c r="A408" t="s">
        <v>545</v>
      </c>
      <c r="B408" t="s">
        <v>14</v>
      </c>
      <c r="C408" t="s">
        <v>20</v>
      </c>
      <c r="D408">
        <v>2</v>
      </c>
      <c r="E408" t="s">
        <v>25</v>
      </c>
      <c r="F408" t="s">
        <v>15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30</v>
      </c>
      <c r="M408" t="s">
        <v>18</v>
      </c>
    </row>
    <row r="409" spans="1:13" ht="15.75" thickBot="1" x14ac:dyDescent="0.3">
      <c r="A409" t="s">
        <v>546</v>
      </c>
      <c r="B409" t="s">
        <v>14</v>
      </c>
      <c r="C409" t="s">
        <v>15</v>
      </c>
      <c r="D409">
        <v>0</v>
      </c>
      <c r="E409" t="s">
        <v>16</v>
      </c>
      <c r="F409" t="s">
        <v>15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30</v>
      </c>
      <c r="M409" t="s">
        <v>18</v>
      </c>
    </row>
    <row r="410" spans="1:13" ht="15.75" thickBot="1" x14ac:dyDescent="0.3">
      <c r="A410" t="s">
        <v>547</v>
      </c>
      <c r="B410" t="s">
        <v>14</v>
      </c>
      <c r="C410" t="s">
        <v>20</v>
      </c>
      <c r="D410">
        <v>3</v>
      </c>
      <c r="E410" t="s">
        <v>16</v>
      </c>
      <c r="F410" t="s">
        <v>20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21</v>
      </c>
      <c r="M410" t="s">
        <v>18</v>
      </c>
    </row>
    <row r="411" spans="1:13" ht="15.75" thickBot="1" x14ac:dyDescent="0.3">
      <c r="A411" t="s">
        <v>548</v>
      </c>
      <c r="B411" t="s">
        <v>14</v>
      </c>
      <c r="C411" t="s">
        <v>20</v>
      </c>
      <c r="D411">
        <v>2</v>
      </c>
      <c r="E411" t="s">
        <v>16</v>
      </c>
      <c r="F411" t="s">
        <v>20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21</v>
      </c>
      <c r="M411" t="s">
        <v>18</v>
      </c>
    </row>
    <row r="412" spans="1:13" ht="15.75" thickBot="1" x14ac:dyDescent="0.3">
      <c r="A412" t="s">
        <v>550</v>
      </c>
      <c r="B412" t="s">
        <v>14</v>
      </c>
      <c r="C412" t="s">
        <v>20</v>
      </c>
      <c r="D412">
        <v>2</v>
      </c>
      <c r="E412" t="s">
        <v>16</v>
      </c>
      <c r="F412" t="s">
        <v>20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21</v>
      </c>
      <c r="M412" t="s">
        <v>18</v>
      </c>
    </row>
    <row r="413" spans="1:13" ht="15.75" thickBot="1" x14ac:dyDescent="0.3">
      <c r="A413" t="s">
        <v>551</v>
      </c>
      <c r="B413" t="s">
        <v>14</v>
      </c>
      <c r="C413" t="s">
        <v>20</v>
      </c>
      <c r="D413">
        <v>0</v>
      </c>
      <c r="E413" t="s">
        <v>16</v>
      </c>
      <c r="F413" t="s">
        <v>15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30</v>
      </c>
      <c r="M413" t="s">
        <v>18</v>
      </c>
    </row>
    <row r="414" spans="1:13" ht="15.75" thickBot="1" x14ac:dyDescent="0.3">
      <c r="A414" t="s">
        <v>552</v>
      </c>
      <c r="B414" t="s">
        <v>14</v>
      </c>
      <c r="C414" t="s">
        <v>20</v>
      </c>
      <c r="D414">
        <v>1</v>
      </c>
      <c r="E414" t="s">
        <v>25</v>
      </c>
      <c r="F414" t="s">
        <v>15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30</v>
      </c>
      <c r="M414" t="s">
        <v>18</v>
      </c>
    </row>
    <row r="415" spans="1:13" ht="15.75" thickBot="1" x14ac:dyDescent="0.3">
      <c r="A415" t="s">
        <v>553</v>
      </c>
      <c r="B415" t="s">
        <v>14</v>
      </c>
      <c r="C415" t="s">
        <v>15</v>
      </c>
      <c r="D415">
        <v>1</v>
      </c>
      <c r="E415" t="s">
        <v>25</v>
      </c>
      <c r="F415" t="s">
        <v>15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30</v>
      </c>
      <c r="M415" t="s">
        <v>18</v>
      </c>
    </row>
    <row r="416" spans="1:13" ht="15.75" thickBot="1" x14ac:dyDescent="0.3">
      <c r="A416" t="s">
        <v>554</v>
      </c>
      <c r="B416" t="s">
        <v>14</v>
      </c>
      <c r="C416" t="s">
        <v>15</v>
      </c>
      <c r="D416">
        <v>0</v>
      </c>
      <c r="E416" t="s">
        <v>25</v>
      </c>
      <c r="F416" t="s">
        <v>15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30</v>
      </c>
      <c r="M416" t="s">
        <v>18</v>
      </c>
    </row>
    <row r="417" spans="1:13" ht="15.75" thickBot="1" x14ac:dyDescent="0.3">
      <c r="A417" t="s">
        <v>556</v>
      </c>
      <c r="B417" t="s">
        <v>14</v>
      </c>
      <c r="C417" t="s">
        <v>20</v>
      </c>
      <c r="D417">
        <v>3</v>
      </c>
      <c r="E417" t="s">
        <v>16</v>
      </c>
      <c r="F417" t="s">
        <v>15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17</v>
      </c>
      <c r="M417" t="s">
        <v>18</v>
      </c>
    </row>
    <row r="418" spans="1:13" ht="15.75" thickBot="1" x14ac:dyDescent="0.3">
      <c r="A418" t="s">
        <v>557</v>
      </c>
      <c r="B418" t="s">
        <v>14</v>
      </c>
      <c r="C418" t="s">
        <v>15</v>
      </c>
      <c r="D418">
        <v>2</v>
      </c>
      <c r="E418" t="s">
        <v>16</v>
      </c>
      <c r="F418" t="s">
        <v>15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21</v>
      </c>
      <c r="M418" t="s">
        <v>22</v>
      </c>
    </row>
    <row r="419" spans="1:13" ht="15.75" thickBot="1" x14ac:dyDescent="0.3">
      <c r="A419" t="s">
        <v>559</v>
      </c>
      <c r="B419" t="s">
        <v>42</v>
      </c>
      <c r="C419" t="s">
        <v>15</v>
      </c>
      <c r="D419">
        <v>0</v>
      </c>
      <c r="E419" t="s">
        <v>25</v>
      </c>
      <c r="F419" t="s">
        <v>20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17</v>
      </c>
      <c r="M419" t="s">
        <v>18</v>
      </c>
    </row>
    <row r="420" spans="1:13" ht="15.75" thickBot="1" x14ac:dyDescent="0.3">
      <c r="A420" t="s">
        <v>561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17</v>
      </c>
      <c r="M420" t="s">
        <v>18</v>
      </c>
    </row>
    <row r="421" spans="1:13" ht="15.75" thickBot="1" x14ac:dyDescent="0.3">
      <c r="A421" t="s">
        <v>562</v>
      </c>
      <c r="B421" t="s">
        <v>14</v>
      </c>
      <c r="C421" t="s">
        <v>15</v>
      </c>
      <c r="D421">
        <v>2</v>
      </c>
      <c r="E421" t="s">
        <v>16</v>
      </c>
      <c r="F421" t="s">
        <v>15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30</v>
      </c>
      <c r="M421" t="s">
        <v>18</v>
      </c>
    </row>
    <row r="422" spans="1:13" ht="15.75" thickBot="1" x14ac:dyDescent="0.3">
      <c r="A422" t="s">
        <v>563</v>
      </c>
      <c r="B422" t="s">
        <v>14</v>
      </c>
      <c r="C422" t="s">
        <v>20</v>
      </c>
      <c r="D422">
        <v>0</v>
      </c>
      <c r="E422" t="s">
        <v>25</v>
      </c>
      <c r="F422" t="s">
        <v>15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21</v>
      </c>
      <c r="M422" t="s">
        <v>22</v>
      </c>
    </row>
    <row r="423" spans="1:13" ht="15.75" thickBot="1" x14ac:dyDescent="0.3">
      <c r="A423" t="s">
        <v>564</v>
      </c>
      <c r="B423" t="s">
        <v>14</v>
      </c>
      <c r="C423" t="s">
        <v>20</v>
      </c>
      <c r="D423">
        <v>3</v>
      </c>
      <c r="E423" t="s">
        <v>16</v>
      </c>
      <c r="F423" t="s">
        <v>15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21</v>
      </c>
      <c r="M423" t="s">
        <v>18</v>
      </c>
    </row>
    <row r="424" spans="1:13" ht="15.75" thickBot="1" x14ac:dyDescent="0.3">
      <c r="A424" t="s">
        <v>565</v>
      </c>
      <c r="B424" t="s">
        <v>42</v>
      </c>
      <c r="C424" t="s">
        <v>20</v>
      </c>
      <c r="D424">
        <v>1</v>
      </c>
      <c r="E424" t="s">
        <v>16</v>
      </c>
      <c r="F424" t="s">
        <v>15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30</v>
      </c>
      <c r="M424" t="s">
        <v>18</v>
      </c>
    </row>
    <row r="425" spans="1:13" ht="15.75" thickBot="1" x14ac:dyDescent="0.3">
      <c r="A425" t="s">
        <v>566</v>
      </c>
      <c r="B425" t="s">
        <v>42</v>
      </c>
      <c r="C425" t="s">
        <v>15</v>
      </c>
      <c r="D425">
        <v>0</v>
      </c>
      <c r="E425" t="s">
        <v>16</v>
      </c>
      <c r="F425" t="s">
        <v>15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30</v>
      </c>
      <c r="M425" t="s">
        <v>22</v>
      </c>
    </row>
    <row r="426" spans="1:13" ht="15.75" thickBot="1" x14ac:dyDescent="0.3">
      <c r="A426" t="s">
        <v>568</v>
      </c>
      <c r="B426" t="s">
        <v>14</v>
      </c>
      <c r="C426" t="s">
        <v>20</v>
      </c>
      <c r="D426">
        <v>1</v>
      </c>
      <c r="E426" t="s">
        <v>25</v>
      </c>
      <c r="F426" t="s">
        <v>15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17</v>
      </c>
      <c r="M426" t="s">
        <v>18</v>
      </c>
    </row>
    <row r="427" spans="1:13" ht="15.75" thickBot="1" x14ac:dyDescent="0.3">
      <c r="A427" t="s">
        <v>570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21</v>
      </c>
      <c r="M427" t="s">
        <v>18</v>
      </c>
    </row>
    <row r="428" spans="1:13" ht="15.75" thickBot="1" x14ac:dyDescent="0.3">
      <c r="A428" t="s">
        <v>571</v>
      </c>
      <c r="B428" t="s">
        <v>14</v>
      </c>
      <c r="C428" t="s">
        <v>15</v>
      </c>
      <c r="D428">
        <v>0</v>
      </c>
      <c r="E428" t="s">
        <v>25</v>
      </c>
      <c r="F428" t="s">
        <v>15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30</v>
      </c>
      <c r="M428" t="s">
        <v>22</v>
      </c>
    </row>
    <row r="429" spans="1:13" ht="15.75" thickBot="1" x14ac:dyDescent="0.3">
      <c r="A429" t="s">
        <v>572</v>
      </c>
      <c r="B429" t="s">
        <v>14</v>
      </c>
      <c r="C429" t="s">
        <v>15</v>
      </c>
      <c r="D429">
        <v>0</v>
      </c>
      <c r="E429" t="s">
        <v>16</v>
      </c>
      <c r="F429" t="s">
        <v>15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21</v>
      </c>
      <c r="M429" t="s">
        <v>18</v>
      </c>
    </row>
    <row r="430" spans="1:13" ht="15.75" thickBot="1" x14ac:dyDescent="0.3">
      <c r="A430" t="s">
        <v>573</v>
      </c>
      <c r="B430" t="s">
        <v>42</v>
      </c>
      <c r="C430" t="s">
        <v>15</v>
      </c>
      <c r="D430">
        <v>0</v>
      </c>
      <c r="E430" t="s">
        <v>16</v>
      </c>
      <c r="F430" t="s">
        <v>15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30</v>
      </c>
      <c r="M430" t="s">
        <v>22</v>
      </c>
    </row>
    <row r="431" spans="1:13" ht="15.75" thickBot="1" x14ac:dyDescent="0.3">
      <c r="A431" t="s">
        <v>574</v>
      </c>
      <c r="B431" t="s">
        <v>14</v>
      </c>
      <c r="C431" t="s">
        <v>20</v>
      </c>
      <c r="D431">
        <v>0</v>
      </c>
      <c r="E431" t="s">
        <v>16</v>
      </c>
      <c r="F431" t="s">
        <v>15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21</v>
      </c>
      <c r="M431" t="s">
        <v>18</v>
      </c>
    </row>
    <row r="432" spans="1:13" ht="15.75" thickBot="1" x14ac:dyDescent="0.3">
      <c r="A432" t="s">
        <v>577</v>
      </c>
      <c r="B432" t="s">
        <v>14</v>
      </c>
      <c r="C432" t="s">
        <v>20</v>
      </c>
      <c r="D432">
        <v>1</v>
      </c>
      <c r="E432" t="s">
        <v>16</v>
      </c>
      <c r="F432" t="s">
        <v>15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17</v>
      </c>
      <c r="M432" t="s">
        <v>18</v>
      </c>
    </row>
    <row r="433" spans="1:13" ht="15.75" thickBot="1" x14ac:dyDescent="0.3">
      <c r="A433" t="s">
        <v>578</v>
      </c>
      <c r="B433" t="s">
        <v>14</v>
      </c>
      <c r="C433" t="s">
        <v>20</v>
      </c>
      <c r="D433">
        <v>0</v>
      </c>
      <c r="E433" t="s">
        <v>25</v>
      </c>
      <c r="F433" t="s">
        <v>15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17</v>
      </c>
      <c r="M433" t="s">
        <v>22</v>
      </c>
    </row>
    <row r="434" spans="1:13" ht="15.75" thickBot="1" x14ac:dyDescent="0.3">
      <c r="A434" t="s">
        <v>579</v>
      </c>
      <c r="B434" t="s">
        <v>14</v>
      </c>
      <c r="C434" t="s">
        <v>20</v>
      </c>
      <c r="D434">
        <v>0</v>
      </c>
      <c r="E434" t="s">
        <v>16</v>
      </c>
      <c r="F434" t="s">
        <v>15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21</v>
      </c>
      <c r="M434" t="s">
        <v>22</v>
      </c>
    </row>
    <row r="435" spans="1:13" ht="15.75" thickBot="1" x14ac:dyDescent="0.3">
      <c r="A435" t="s">
        <v>580</v>
      </c>
      <c r="B435" t="s">
        <v>14</v>
      </c>
      <c r="C435" t="s">
        <v>20</v>
      </c>
      <c r="D435">
        <v>1</v>
      </c>
      <c r="E435" t="s">
        <v>16</v>
      </c>
      <c r="F435" t="s">
        <v>15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30</v>
      </c>
      <c r="M435" t="s">
        <v>18</v>
      </c>
    </row>
    <row r="436" spans="1:13" ht="15.75" thickBot="1" x14ac:dyDescent="0.3">
      <c r="A436" t="s">
        <v>582</v>
      </c>
      <c r="B436" t="s">
        <v>14</v>
      </c>
      <c r="C436" t="s">
        <v>20</v>
      </c>
      <c r="D436">
        <v>3</v>
      </c>
      <c r="E436" t="s">
        <v>16</v>
      </c>
      <c r="F436" t="s">
        <v>20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30</v>
      </c>
      <c r="M436" t="s">
        <v>18</v>
      </c>
    </row>
    <row r="437" spans="1:13" ht="15.75" thickBot="1" x14ac:dyDescent="0.3">
      <c r="A437" t="s">
        <v>583</v>
      </c>
      <c r="B437" t="s">
        <v>14</v>
      </c>
      <c r="C437" t="s">
        <v>20</v>
      </c>
      <c r="D437">
        <v>0</v>
      </c>
      <c r="E437" t="s">
        <v>16</v>
      </c>
      <c r="F437" t="s">
        <v>15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30</v>
      </c>
      <c r="M437" t="s">
        <v>18</v>
      </c>
    </row>
    <row r="438" spans="1:13" ht="15.75" thickBot="1" x14ac:dyDescent="0.3">
      <c r="A438" t="s">
        <v>584</v>
      </c>
      <c r="B438" t="s">
        <v>42</v>
      </c>
      <c r="C438" t="s">
        <v>20</v>
      </c>
      <c r="D438">
        <v>0</v>
      </c>
      <c r="E438" t="s">
        <v>16</v>
      </c>
      <c r="F438" t="s">
        <v>15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30</v>
      </c>
      <c r="M438" t="s">
        <v>18</v>
      </c>
    </row>
    <row r="439" spans="1:13" ht="15.75" thickBot="1" x14ac:dyDescent="0.3">
      <c r="A439" t="s">
        <v>585</v>
      </c>
      <c r="B439" t="s">
        <v>14</v>
      </c>
      <c r="C439" t="s">
        <v>20</v>
      </c>
      <c r="D439">
        <v>2</v>
      </c>
      <c r="E439" t="s">
        <v>25</v>
      </c>
      <c r="F439" t="s">
        <v>15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30</v>
      </c>
      <c r="M439" t="s">
        <v>18</v>
      </c>
    </row>
    <row r="440" spans="1:13" ht="15.75" thickBot="1" x14ac:dyDescent="0.3">
      <c r="A440" t="s">
        <v>586</v>
      </c>
      <c r="B440" t="s">
        <v>42</v>
      </c>
      <c r="C440" t="s">
        <v>20</v>
      </c>
      <c r="D440">
        <v>1</v>
      </c>
      <c r="E440" t="s">
        <v>16</v>
      </c>
      <c r="F440" t="s">
        <v>20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30</v>
      </c>
      <c r="M440" t="s">
        <v>18</v>
      </c>
    </row>
    <row r="441" spans="1:13" ht="15.75" thickBot="1" x14ac:dyDescent="0.3">
      <c r="A441" t="s">
        <v>587</v>
      </c>
      <c r="B441" t="s">
        <v>14</v>
      </c>
      <c r="C441" t="s">
        <v>20</v>
      </c>
      <c r="D441">
        <v>0</v>
      </c>
      <c r="E441" t="s">
        <v>16</v>
      </c>
      <c r="F441" t="s">
        <v>15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21</v>
      </c>
      <c r="M441" t="s">
        <v>18</v>
      </c>
    </row>
    <row r="442" spans="1:13" ht="15.75" thickBot="1" x14ac:dyDescent="0.3">
      <c r="A442" t="s">
        <v>588</v>
      </c>
      <c r="B442" t="s">
        <v>14</v>
      </c>
      <c r="C442" t="s">
        <v>15</v>
      </c>
      <c r="D442">
        <v>0</v>
      </c>
      <c r="E442" t="s">
        <v>25</v>
      </c>
      <c r="F442" t="s">
        <v>20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30</v>
      </c>
      <c r="M442" t="s">
        <v>18</v>
      </c>
    </row>
    <row r="443" spans="1:13" ht="15.75" thickBot="1" x14ac:dyDescent="0.3">
      <c r="A443" t="s">
        <v>589</v>
      </c>
      <c r="B443" t="s">
        <v>14</v>
      </c>
      <c r="C443" t="s">
        <v>20</v>
      </c>
      <c r="D443">
        <v>2</v>
      </c>
      <c r="E443" t="s">
        <v>16</v>
      </c>
      <c r="F443" t="s">
        <v>15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17</v>
      </c>
      <c r="M443" t="s">
        <v>22</v>
      </c>
    </row>
    <row r="444" spans="1:13" ht="15.75" thickBot="1" x14ac:dyDescent="0.3">
      <c r="A444" t="s">
        <v>591</v>
      </c>
      <c r="B444" t="s">
        <v>14</v>
      </c>
      <c r="C444" t="s">
        <v>15</v>
      </c>
      <c r="D444">
        <v>0</v>
      </c>
      <c r="E444" t="s">
        <v>16</v>
      </c>
      <c r="F444" t="s">
        <v>15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17</v>
      </c>
      <c r="M444" t="s">
        <v>18</v>
      </c>
    </row>
    <row r="445" spans="1:13" ht="15.75" thickBot="1" x14ac:dyDescent="0.3">
      <c r="A445" t="s">
        <v>592</v>
      </c>
      <c r="B445" t="s">
        <v>14</v>
      </c>
      <c r="C445" t="s">
        <v>20</v>
      </c>
      <c r="D445">
        <v>3</v>
      </c>
      <c r="E445" t="s">
        <v>16</v>
      </c>
      <c r="F445" t="s">
        <v>15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21</v>
      </c>
      <c r="M445" t="s">
        <v>22</v>
      </c>
    </row>
    <row r="446" spans="1:13" ht="15.75" thickBot="1" x14ac:dyDescent="0.3">
      <c r="A446" t="s">
        <v>593</v>
      </c>
      <c r="B446" t="s">
        <v>42</v>
      </c>
      <c r="C446" t="s">
        <v>15</v>
      </c>
      <c r="D446">
        <v>0</v>
      </c>
      <c r="E446" t="s">
        <v>16</v>
      </c>
      <c r="F446" t="s">
        <v>15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17</v>
      </c>
      <c r="M446" t="s">
        <v>22</v>
      </c>
    </row>
    <row r="447" spans="1:13" ht="15.75" thickBot="1" x14ac:dyDescent="0.3">
      <c r="A447" t="s">
        <v>594</v>
      </c>
      <c r="B447" t="s">
        <v>14</v>
      </c>
      <c r="C447" t="s">
        <v>20</v>
      </c>
      <c r="D447">
        <v>0</v>
      </c>
      <c r="E447" t="s">
        <v>16</v>
      </c>
      <c r="F447" t="s">
        <v>15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17</v>
      </c>
      <c r="M447" t="s">
        <v>22</v>
      </c>
    </row>
    <row r="448" spans="1:13" ht="15.75" thickBot="1" x14ac:dyDescent="0.3">
      <c r="A448" t="s">
        <v>595</v>
      </c>
      <c r="B448" t="s">
        <v>14</v>
      </c>
      <c r="C448" t="s">
        <v>20</v>
      </c>
      <c r="D448">
        <v>1</v>
      </c>
      <c r="E448" t="s">
        <v>16</v>
      </c>
      <c r="F448" t="s">
        <v>15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17</v>
      </c>
      <c r="M448" t="s">
        <v>18</v>
      </c>
    </row>
    <row r="449" spans="1:13" ht="15.75" thickBot="1" x14ac:dyDescent="0.3">
      <c r="A449" t="s">
        <v>597</v>
      </c>
      <c r="B449" t="s">
        <v>14</v>
      </c>
      <c r="C449" t="s">
        <v>20</v>
      </c>
      <c r="D449">
        <v>2</v>
      </c>
      <c r="E449" t="s">
        <v>16</v>
      </c>
      <c r="F449" t="s">
        <v>15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17</v>
      </c>
      <c r="M449" t="s">
        <v>18</v>
      </c>
    </row>
    <row r="450" spans="1:13" ht="15.75" thickBot="1" x14ac:dyDescent="0.3">
      <c r="A450" t="s">
        <v>598</v>
      </c>
      <c r="B450" t="s">
        <v>14</v>
      </c>
      <c r="C450" t="s">
        <v>20</v>
      </c>
      <c r="D450">
        <v>2</v>
      </c>
      <c r="E450" t="s">
        <v>25</v>
      </c>
      <c r="F450" t="s">
        <v>15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30</v>
      </c>
      <c r="M450" t="s">
        <v>22</v>
      </c>
    </row>
    <row r="451" spans="1:13" ht="15.75" thickBot="1" x14ac:dyDescent="0.3">
      <c r="A451" t="s">
        <v>599</v>
      </c>
      <c r="B451" t="s">
        <v>14</v>
      </c>
      <c r="C451" t="s">
        <v>20</v>
      </c>
      <c r="D451">
        <v>3</v>
      </c>
      <c r="E451" t="s">
        <v>16</v>
      </c>
      <c r="F451" t="s">
        <v>15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30</v>
      </c>
      <c r="M451" t="s">
        <v>22</v>
      </c>
    </row>
    <row r="452" spans="1:13" ht="15.75" thickBot="1" x14ac:dyDescent="0.3">
      <c r="A452" t="s">
        <v>600</v>
      </c>
      <c r="B452" t="s">
        <v>14</v>
      </c>
      <c r="C452" t="s">
        <v>20</v>
      </c>
      <c r="D452">
        <v>2</v>
      </c>
      <c r="E452" t="s">
        <v>16</v>
      </c>
      <c r="F452" t="s">
        <v>15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17</v>
      </c>
      <c r="M452" t="s">
        <v>18</v>
      </c>
    </row>
    <row r="453" spans="1:13" ht="15.75" thickBot="1" x14ac:dyDescent="0.3">
      <c r="A453" t="s">
        <v>602</v>
      </c>
      <c r="B453" t="s">
        <v>14</v>
      </c>
      <c r="C453" t="s">
        <v>15</v>
      </c>
      <c r="D453">
        <v>0</v>
      </c>
      <c r="E453" t="s">
        <v>16</v>
      </c>
      <c r="F453" t="s">
        <v>15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17</v>
      </c>
      <c r="M453" t="s">
        <v>18</v>
      </c>
    </row>
    <row r="454" spans="1:13" ht="15.75" thickBot="1" x14ac:dyDescent="0.3">
      <c r="A454" t="s">
        <v>603</v>
      </c>
      <c r="B454" t="s">
        <v>14</v>
      </c>
      <c r="C454" t="s">
        <v>20</v>
      </c>
      <c r="D454">
        <v>1</v>
      </c>
      <c r="E454" t="s">
        <v>16</v>
      </c>
      <c r="F454" t="s">
        <v>15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21</v>
      </c>
      <c r="M454" t="s">
        <v>18</v>
      </c>
    </row>
    <row r="455" spans="1:13" ht="15.75" thickBot="1" x14ac:dyDescent="0.3">
      <c r="A455" t="s">
        <v>605</v>
      </c>
      <c r="B455" t="s">
        <v>14</v>
      </c>
      <c r="C455" t="s">
        <v>20</v>
      </c>
      <c r="D455">
        <v>2</v>
      </c>
      <c r="E455" t="s">
        <v>16</v>
      </c>
      <c r="F455" t="s">
        <v>15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30</v>
      </c>
      <c r="M455" t="s">
        <v>18</v>
      </c>
    </row>
    <row r="456" spans="1:13" ht="15.75" thickBot="1" x14ac:dyDescent="0.3">
      <c r="A456" t="s">
        <v>606</v>
      </c>
      <c r="B456" t="s">
        <v>14</v>
      </c>
      <c r="C456" t="s">
        <v>15</v>
      </c>
      <c r="D456">
        <v>0</v>
      </c>
      <c r="E456" t="s">
        <v>16</v>
      </c>
      <c r="F456" t="s">
        <v>15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17</v>
      </c>
      <c r="M456" t="s">
        <v>22</v>
      </c>
    </row>
    <row r="457" spans="1:13" ht="15.75" thickBot="1" x14ac:dyDescent="0.3">
      <c r="A457" t="s">
        <v>607</v>
      </c>
      <c r="B457" t="s">
        <v>42</v>
      </c>
      <c r="C457" t="s">
        <v>20</v>
      </c>
      <c r="D457">
        <v>0</v>
      </c>
      <c r="E457" t="s">
        <v>16</v>
      </c>
      <c r="F457" t="s">
        <v>15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30</v>
      </c>
      <c r="M457" t="s">
        <v>18</v>
      </c>
    </row>
    <row r="458" spans="1:13" ht="15.75" thickBot="1" x14ac:dyDescent="0.3">
      <c r="A458" t="s">
        <v>609</v>
      </c>
      <c r="B458" t="s">
        <v>14</v>
      </c>
      <c r="C458" t="s">
        <v>20</v>
      </c>
      <c r="D458">
        <v>1</v>
      </c>
      <c r="E458" t="s">
        <v>16</v>
      </c>
      <c r="F458" t="s">
        <v>15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21</v>
      </c>
      <c r="M458" t="s">
        <v>22</v>
      </c>
    </row>
    <row r="459" spans="1:13" ht="15.75" thickBot="1" x14ac:dyDescent="0.3">
      <c r="A459" t="s">
        <v>610</v>
      </c>
      <c r="B459" t="s">
        <v>14</v>
      </c>
      <c r="C459" t="s">
        <v>20</v>
      </c>
      <c r="D459">
        <v>1</v>
      </c>
      <c r="E459" t="s">
        <v>16</v>
      </c>
      <c r="F459" t="s">
        <v>15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21</v>
      </c>
      <c r="M459" t="s">
        <v>22</v>
      </c>
    </row>
    <row r="460" spans="1:13" ht="15.75" thickBot="1" x14ac:dyDescent="0.3">
      <c r="A460" t="s">
        <v>611</v>
      </c>
      <c r="B460" t="s">
        <v>14</v>
      </c>
      <c r="C460" t="s">
        <v>20</v>
      </c>
      <c r="D460">
        <v>0</v>
      </c>
      <c r="E460" t="s">
        <v>16</v>
      </c>
      <c r="F460" t="s">
        <v>15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17</v>
      </c>
      <c r="M460" t="s">
        <v>18</v>
      </c>
    </row>
    <row r="461" spans="1:13" ht="15.75" thickBot="1" x14ac:dyDescent="0.3">
      <c r="A461" t="s">
        <v>612</v>
      </c>
      <c r="B461" t="s">
        <v>42</v>
      </c>
      <c r="C461" t="s">
        <v>15</v>
      </c>
      <c r="D461">
        <v>0</v>
      </c>
      <c r="E461" t="s">
        <v>25</v>
      </c>
      <c r="F461" t="s">
        <v>15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30</v>
      </c>
      <c r="M461" t="s">
        <v>18</v>
      </c>
    </row>
    <row r="462" spans="1:13" ht="15.75" thickBot="1" x14ac:dyDescent="0.3">
      <c r="A462" t="s">
        <v>614</v>
      </c>
      <c r="B462" t="s">
        <v>14</v>
      </c>
      <c r="C462" t="s">
        <v>20</v>
      </c>
      <c r="D462">
        <v>2</v>
      </c>
      <c r="E462" t="s">
        <v>16</v>
      </c>
      <c r="F462" t="s">
        <v>20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30</v>
      </c>
      <c r="M462" t="s">
        <v>22</v>
      </c>
    </row>
    <row r="463" spans="1:13" ht="15.75" thickBot="1" x14ac:dyDescent="0.3">
      <c r="A463" t="s">
        <v>615</v>
      </c>
      <c r="B463" t="s">
        <v>14</v>
      </c>
      <c r="C463" t="s">
        <v>20</v>
      </c>
      <c r="D463">
        <v>0</v>
      </c>
      <c r="E463" t="s">
        <v>16</v>
      </c>
      <c r="F463" t="s">
        <v>15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30</v>
      </c>
      <c r="M463" t="s">
        <v>18</v>
      </c>
    </row>
    <row r="464" spans="1:13" ht="15.75" thickBot="1" x14ac:dyDescent="0.3">
      <c r="A464" t="s">
        <v>616</v>
      </c>
      <c r="B464" t="s">
        <v>14</v>
      </c>
      <c r="C464" t="s">
        <v>20</v>
      </c>
      <c r="D464">
        <v>2</v>
      </c>
      <c r="E464" t="s">
        <v>16</v>
      </c>
      <c r="F464" t="s">
        <v>20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30</v>
      </c>
      <c r="M464" t="s">
        <v>22</v>
      </c>
    </row>
    <row r="465" spans="1:13" ht="15.75" thickBot="1" x14ac:dyDescent="0.3">
      <c r="A465" t="s">
        <v>618</v>
      </c>
      <c r="B465" t="s">
        <v>14</v>
      </c>
      <c r="C465" t="s">
        <v>20</v>
      </c>
      <c r="D465">
        <v>0</v>
      </c>
      <c r="E465" t="s">
        <v>16</v>
      </c>
      <c r="F465" t="s">
        <v>15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21</v>
      </c>
      <c r="M465" t="s">
        <v>18</v>
      </c>
    </row>
    <row r="466" spans="1:13" ht="15.75" thickBot="1" x14ac:dyDescent="0.3">
      <c r="A466" t="s">
        <v>619</v>
      </c>
      <c r="B466" t="s">
        <v>14</v>
      </c>
      <c r="C466" t="s">
        <v>20</v>
      </c>
      <c r="D466">
        <v>0</v>
      </c>
      <c r="E466" t="s">
        <v>16</v>
      </c>
      <c r="F466" t="s">
        <v>20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17</v>
      </c>
      <c r="M466" t="s">
        <v>18</v>
      </c>
    </row>
    <row r="467" spans="1:13" ht="15.75" thickBot="1" x14ac:dyDescent="0.3">
      <c r="A467" t="s">
        <v>620</v>
      </c>
      <c r="B467" t="s">
        <v>14</v>
      </c>
      <c r="C467" t="s">
        <v>15</v>
      </c>
      <c r="D467">
        <v>0</v>
      </c>
      <c r="E467" t="s">
        <v>25</v>
      </c>
      <c r="F467" t="s">
        <v>15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21</v>
      </c>
      <c r="M467" t="s">
        <v>18</v>
      </c>
    </row>
    <row r="468" spans="1:13" ht="15.75" thickBot="1" x14ac:dyDescent="0.3">
      <c r="A468" t="s">
        <v>621</v>
      </c>
      <c r="B468" t="s">
        <v>14</v>
      </c>
      <c r="C468" t="s">
        <v>20</v>
      </c>
      <c r="D468">
        <v>2</v>
      </c>
      <c r="E468" t="s">
        <v>25</v>
      </c>
      <c r="F468" t="s">
        <v>20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21</v>
      </c>
      <c r="M468" t="s">
        <v>22</v>
      </c>
    </row>
    <row r="469" spans="1:13" ht="15.75" thickBot="1" x14ac:dyDescent="0.3">
      <c r="A469" t="s">
        <v>623</v>
      </c>
      <c r="B469" t="s">
        <v>14</v>
      </c>
      <c r="C469" t="s">
        <v>20</v>
      </c>
      <c r="D469">
        <v>0</v>
      </c>
      <c r="E469" t="s">
        <v>16</v>
      </c>
      <c r="F469" t="s">
        <v>20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21</v>
      </c>
      <c r="M469" t="s">
        <v>18</v>
      </c>
    </row>
    <row r="470" spans="1:13" ht="15.75" thickBot="1" x14ac:dyDescent="0.3">
      <c r="A470" t="s">
        <v>624</v>
      </c>
      <c r="B470" t="s">
        <v>14</v>
      </c>
      <c r="C470" t="s">
        <v>20</v>
      </c>
      <c r="D470">
        <v>2</v>
      </c>
      <c r="E470" t="s">
        <v>16</v>
      </c>
      <c r="F470" t="s">
        <v>15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17</v>
      </c>
      <c r="M470" t="s">
        <v>18</v>
      </c>
    </row>
    <row r="471" spans="1:13" ht="15.75" thickBot="1" x14ac:dyDescent="0.3">
      <c r="A471" t="s">
        <v>627</v>
      </c>
      <c r="B471" t="s">
        <v>14</v>
      </c>
      <c r="C471" t="s">
        <v>20</v>
      </c>
      <c r="D471">
        <v>3</v>
      </c>
      <c r="E471" t="s">
        <v>16</v>
      </c>
      <c r="F471" t="s">
        <v>15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17</v>
      </c>
      <c r="M471" t="s">
        <v>18</v>
      </c>
    </row>
    <row r="472" spans="1:13" ht="15.75" thickBot="1" x14ac:dyDescent="0.3">
      <c r="A472" t="s">
        <v>628</v>
      </c>
      <c r="B472" t="s">
        <v>14</v>
      </c>
      <c r="C472" t="s">
        <v>15</v>
      </c>
      <c r="D472">
        <v>0</v>
      </c>
      <c r="E472" t="s">
        <v>16</v>
      </c>
      <c r="F472" t="s">
        <v>15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21</v>
      </c>
      <c r="M472" t="s">
        <v>18</v>
      </c>
    </row>
    <row r="473" spans="1:13" ht="15.75" thickBot="1" x14ac:dyDescent="0.3">
      <c r="A473" t="s">
        <v>629</v>
      </c>
      <c r="B473" t="s">
        <v>42</v>
      </c>
      <c r="C473" t="s">
        <v>20</v>
      </c>
      <c r="D473">
        <v>1</v>
      </c>
      <c r="E473" t="s">
        <v>16</v>
      </c>
      <c r="F473" t="s">
        <v>15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30</v>
      </c>
      <c r="M473" t="s">
        <v>18</v>
      </c>
    </row>
    <row r="474" spans="1:13" ht="15.75" thickBot="1" x14ac:dyDescent="0.3">
      <c r="A474" t="s">
        <v>631</v>
      </c>
      <c r="B474" t="s">
        <v>14</v>
      </c>
      <c r="C474" t="s">
        <v>20</v>
      </c>
      <c r="D474">
        <v>1</v>
      </c>
      <c r="E474" t="s">
        <v>16</v>
      </c>
      <c r="F474" t="s">
        <v>15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30</v>
      </c>
      <c r="M474" t="s">
        <v>18</v>
      </c>
    </row>
    <row r="475" spans="1:13" ht="15.75" thickBot="1" x14ac:dyDescent="0.3">
      <c r="A475" t="s">
        <v>632</v>
      </c>
      <c r="B475" t="s">
        <v>14</v>
      </c>
      <c r="C475" t="s">
        <v>20</v>
      </c>
      <c r="D475">
        <v>2</v>
      </c>
      <c r="E475" t="s">
        <v>25</v>
      </c>
      <c r="F475" t="s">
        <v>15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21</v>
      </c>
      <c r="M475" t="s">
        <v>18</v>
      </c>
    </row>
    <row r="476" spans="1:13" ht="15.75" thickBot="1" x14ac:dyDescent="0.3">
      <c r="A476" t="s">
        <v>633</v>
      </c>
      <c r="B476" t="s">
        <v>14</v>
      </c>
      <c r="C476" t="s">
        <v>20</v>
      </c>
      <c r="D476">
        <v>0</v>
      </c>
      <c r="E476" t="s">
        <v>16</v>
      </c>
      <c r="F476" t="s">
        <v>15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21</v>
      </c>
      <c r="M476" t="s">
        <v>18</v>
      </c>
    </row>
    <row r="477" spans="1:13" ht="15.75" thickBot="1" x14ac:dyDescent="0.3">
      <c r="A477" t="s">
        <v>634</v>
      </c>
      <c r="B477" t="s">
        <v>42</v>
      </c>
      <c r="C477" t="s">
        <v>15</v>
      </c>
      <c r="D477">
        <v>0</v>
      </c>
      <c r="E477" t="s">
        <v>16</v>
      </c>
      <c r="F477" t="s">
        <v>15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21</v>
      </c>
      <c r="M477" t="s">
        <v>18</v>
      </c>
    </row>
    <row r="478" spans="1:13" ht="15.75" thickBot="1" x14ac:dyDescent="0.3">
      <c r="A478" t="s">
        <v>635</v>
      </c>
      <c r="B478" t="s">
        <v>14</v>
      </c>
      <c r="C478" t="s">
        <v>20</v>
      </c>
      <c r="D478">
        <v>3</v>
      </c>
      <c r="E478" t="s">
        <v>16</v>
      </c>
      <c r="F478" t="s">
        <v>15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21</v>
      </c>
      <c r="M478" t="s">
        <v>18</v>
      </c>
    </row>
    <row r="479" spans="1:13" ht="15.75" thickBot="1" x14ac:dyDescent="0.3">
      <c r="A479" t="s">
        <v>636</v>
      </c>
      <c r="B479" t="s">
        <v>14</v>
      </c>
      <c r="C479" t="s">
        <v>20</v>
      </c>
      <c r="D479">
        <v>1</v>
      </c>
      <c r="E479" t="s">
        <v>16</v>
      </c>
      <c r="F479" t="s">
        <v>15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17</v>
      </c>
      <c r="M479" t="s">
        <v>18</v>
      </c>
    </row>
    <row r="480" spans="1:13" ht="15.75" thickBot="1" x14ac:dyDescent="0.3">
      <c r="A480" t="s">
        <v>637</v>
      </c>
      <c r="B480" t="s">
        <v>14</v>
      </c>
      <c r="C480" t="s">
        <v>20</v>
      </c>
      <c r="D480">
        <v>2</v>
      </c>
      <c r="E480" t="s">
        <v>16</v>
      </c>
      <c r="F480" t="s">
        <v>15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17</v>
      </c>
      <c r="M480" t="s">
        <v>18</v>
      </c>
    </row>
    <row r="481" spans="1:14" ht="15.75" thickBot="1" x14ac:dyDescent="0.3">
      <c r="A481" t="s">
        <v>638</v>
      </c>
      <c r="B481" t="s">
        <v>42</v>
      </c>
      <c r="C481" t="s">
        <v>15</v>
      </c>
      <c r="D481">
        <v>0</v>
      </c>
      <c r="E481" t="s">
        <v>16</v>
      </c>
      <c r="F481" t="s">
        <v>20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30</v>
      </c>
      <c r="M481" t="s">
        <v>22</v>
      </c>
    </row>
    <row r="482" spans="1:14" ht="16.5" thickTop="1" thickBot="1" x14ac:dyDescent="0.3">
      <c r="A482">
        <f t="shared" ref="A482:M482" si="9">COUNTIF(A2:A481,"")</f>
        <v>0</v>
      </c>
      <c r="B482">
        <f t="shared" si="9"/>
        <v>0</v>
      </c>
      <c r="C482">
        <f t="shared" si="9"/>
        <v>0</v>
      </c>
      <c r="D482">
        <f t="shared" si="9"/>
        <v>0</v>
      </c>
      <c r="E482">
        <f t="shared" si="9"/>
        <v>0</v>
      </c>
      <c r="F482">
        <f t="shared" si="9"/>
        <v>0</v>
      </c>
      <c r="G482">
        <f t="shared" si="9"/>
        <v>0</v>
      </c>
      <c r="H482">
        <f t="shared" si="9"/>
        <v>0</v>
      </c>
      <c r="I482">
        <f t="shared" si="9"/>
        <v>0</v>
      </c>
      <c r="J482">
        <f t="shared" si="9"/>
        <v>0</v>
      </c>
      <c r="K482">
        <f t="shared" si="9"/>
        <v>0</v>
      </c>
      <c r="L482">
        <f t="shared" si="9"/>
        <v>0</v>
      </c>
      <c r="M482">
        <f t="shared" si="9"/>
        <v>0</v>
      </c>
      <c r="N482" s="4" t="s">
        <v>639</v>
      </c>
    </row>
    <row r="483" spans="1:14" ht="15.75" thickTop="1" x14ac:dyDescent="0.25">
      <c r="A483" s="2">
        <f>COUNTIF(A2:A482,"NA")</f>
        <v>0</v>
      </c>
      <c r="B483" s="3">
        <f t="shared" ref="B483:M483" si="10">COUNTIF(B2:B482,"NA")</f>
        <v>0</v>
      </c>
      <c r="C483" s="3">
        <f t="shared" si="10"/>
        <v>0</v>
      </c>
      <c r="D483" s="3">
        <f t="shared" si="10"/>
        <v>0</v>
      </c>
      <c r="E483" s="3">
        <f t="shared" si="10"/>
        <v>0</v>
      </c>
      <c r="F483" s="3">
        <f t="shared" si="10"/>
        <v>0</v>
      </c>
      <c r="G483" s="3">
        <f t="shared" si="10"/>
        <v>0</v>
      </c>
      <c r="H483" s="3">
        <f t="shared" si="10"/>
        <v>0</v>
      </c>
      <c r="I483" s="3">
        <f t="shared" si="10"/>
        <v>0</v>
      </c>
      <c r="J483" s="3">
        <f t="shared" si="10"/>
        <v>0</v>
      </c>
      <c r="K483" s="3">
        <f t="shared" si="10"/>
        <v>0</v>
      </c>
      <c r="L483" s="3">
        <f t="shared" si="10"/>
        <v>0</v>
      </c>
      <c r="M483" s="4">
        <f t="shared" si="10"/>
        <v>0</v>
      </c>
      <c r="N483" s="4" t="s">
        <v>640</v>
      </c>
    </row>
  </sheetData>
  <mergeCells count="11">
    <mergeCell ref="O2:V2"/>
    <mergeCell ref="O1:V1"/>
    <mergeCell ref="O12:V12"/>
    <mergeCell ref="O30:V30"/>
    <mergeCell ref="O32:V32"/>
    <mergeCell ref="O157:S157"/>
    <mergeCell ref="O150:S150"/>
    <mergeCell ref="O149:S149"/>
    <mergeCell ref="O139:S139"/>
    <mergeCell ref="O67:V67"/>
    <mergeCell ref="O101:V101"/>
  </mergeCells>
  <phoneticPr fontId="2" type="noConversion"/>
  <conditionalFormatting sqref="G2:G481">
    <cfRule type="cellIs" dxfId="14" priority="9" operator="greaterThan">
      <formula>$P$143+1.5*$P$144</formula>
    </cfRule>
    <cfRule type="cellIs" dxfId="13" priority="10" operator="lessThan">
      <formula>$P$142-1.5*$O$144</formula>
    </cfRule>
  </conditionalFormatting>
  <conditionalFormatting sqref="H2:H481">
    <cfRule type="cellIs" dxfId="12" priority="6" operator="greaterThan">
      <formula>$Q$143+1.5+$Q$144</formula>
    </cfRule>
    <cfRule type="cellIs" dxfId="11" priority="7" operator="lessThan">
      <formula>$P$142-1.5*$P$144+$F$2</formula>
    </cfRule>
  </conditionalFormatting>
  <conditionalFormatting sqref="I2:I481">
    <cfRule type="cellIs" dxfId="10" priority="4" operator="lessThan">
      <formula>$R$142-1.5*$R$144</formula>
    </cfRule>
    <cfRule type="cellIs" dxfId="9" priority="5" operator="greaterThan">
      <formula>$R$143+1.5*$R$144</formula>
    </cfRule>
  </conditionalFormatting>
  <conditionalFormatting sqref="J2:J481">
    <cfRule type="cellIs" dxfId="8" priority="1" operator="greaterThan">
      <formula>$S$143+1.5*$S$144</formula>
    </cfRule>
    <cfRule type="cellIs" dxfId="7" priority="2" operator="lessThan">
      <formula>$S$142-1.5*$S$144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E421-8660-42E6-8EAF-DBCF07FA5543}">
  <dimension ref="A1:AD483"/>
  <sheetViews>
    <sheetView topLeftCell="N107" zoomScaleNormal="100" workbookViewId="0">
      <selection activeCell="O93" sqref="O93:AB93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11" bestFit="1" customWidth="1"/>
    <col min="4" max="4" width="14.5703125" bestFit="1" customWidth="1"/>
    <col min="5" max="5" width="13" bestFit="1" customWidth="1"/>
    <col min="6" max="6" width="17.140625" bestFit="1" customWidth="1"/>
    <col min="7" max="7" width="19.28515625" bestFit="1" customWidth="1"/>
    <col min="8" max="8" width="21.5703125" bestFit="1" customWidth="1"/>
    <col min="9" max="9" width="15.28515625" bestFit="1" customWidth="1"/>
    <col min="10" max="10" width="21.5703125" bestFit="1" customWidth="1"/>
    <col min="11" max="11" width="16.7109375" bestFit="1" customWidth="1"/>
    <col min="12" max="12" width="16" bestFit="1" customWidth="1"/>
    <col min="13" max="13" width="14.85546875" bestFit="1" customWidth="1"/>
    <col min="15" max="15" width="23.28515625" customWidth="1"/>
    <col min="16" max="16" width="16.85546875" bestFit="1" customWidth="1"/>
    <col min="17" max="17" width="6.140625" customWidth="1"/>
    <col min="18" max="18" width="11.28515625" bestFit="1" customWidth="1"/>
    <col min="19" max="19" width="19" customWidth="1"/>
    <col min="20" max="20" width="26.28515625" bestFit="1" customWidth="1"/>
    <col min="21" max="21" width="16.85546875" bestFit="1" customWidth="1"/>
    <col min="22" max="22" width="22.28515625" bestFit="1" customWidth="1"/>
    <col min="23" max="23" width="11.28515625" bestFit="1" customWidth="1"/>
    <col min="24" max="24" width="13.42578125" bestFit="1" customWidth="1"/>
    <col min="25" max="25" width="18.5703125" bestFit="1" customWidth="1"/>
    <col min="27" max="27" width="13.42578125" bestFit="1" customWidth="1"/>
    <col min="28" max="28" width="23.140625" bestFit="1" customWidth="1"/>
  </cols>
  <sheetData>
    <row r="1" spans="1:30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37" t="s">
        <v>669</v>
      </c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</row>
    <row r="2" spans="1:30" x14ac:dyDescent="0.25">
      <c r="A2" t="s">
        <v>19</v>
      </c>
      <c r="B2" t="s">
        <v>14</v>
      </c>
      <c r="C2" t="s">
        <v>20</v>
      </c>
      <c r="D2">
        <v>1</v>
      </c>
      <c r="E2" t="s">
        <v>16</v>
      </c>
      <c r="F2" t="s">
        <v>15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21</v>
      </c>
      <c r="M2" t="s">
        <v>22</v>
      </c>
    </row>
    <row r="3" spans="1:30" x14ac:dyDescent="0.25">
      <c r="A3" t="s">
        <v>23</v>
      </c>
      <c r="B3" t="s">
        <v>14</v>
      </c>
      <c r="C3" t="s">
        <v>20</v>
      </c>
      <c r="D3">
        <v>0</v>
      </c>
      <c r="E3" t="s">
        <v>16</v>
      </c>
      <c r="F3" t="s">
        <v>20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17</v>
      </c>
      <c r="M3" t="s">
        <v>18</v>
      </c>
      <c r="O3" s="31" t="s">
        <v>1</v>
      </c>
      <c r="P3" s="39"/>
      <c r="Q3" s="31" t="s">
        <v>2</v>
      </c>
      <c r="R3" s="39"/>
      <c r="S3" s="31" t="s">
        <v>3</v>
      </c>
      <c r="T3" s="39"/>
      <c r="U3" s="31" t="s">
        <v>4</v>
      </c>
      <c r="V3" s="39"/>
      <c r="W3" s="31" t="s">
        <v>5</v>
      </c>
      <c r="X3" s="39"/>
      <c r="Y3" s="31" t="s">
        <v>10</v>
      </c>
      <c r="Z3" s="39"/>
      <c r="AA3" s="31" t="s">
        <v>11</v>
      </c>
      <c r="AB3" s="39"/>
      <c r="AC3" s="31" t="s">
        <v>12</v>
      </c>
      <c r="AD3" s="39"/>
    </row>
    <row r="4" spans="1:30" x14ac:dyDescent="0.25">
      <c r="A4" t="s">
        <v>24</v>
      </c>
      <c r="B4" t="s">
        <v>14</v>
      </c>
      <c r="C4" t="s">
        <v>20</v>
      </c>
      <c r="D4">
        <v>0</v>
      </c>
      <c r="E4" t="s">
        <v>25</v>
      </c>
      <c r="F4" t="s">
        <v>15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17</v>
      </c>
      <c r="M4" t="s">
        <v>18</v>
      </c>
      <c r="O4" s="12" t="str" cm="1">
        <f t="array" ref="O4:O5">_xlfn.UNIQUE(B2:B481)</f>
        <v>Male</v>
      </c>
      <c r="P4" s="12">
        <f>COUNTIF(B$2:B$481,O4)</f>
        <v>394</v>
      </c>
      <c r="Q4" s="12" t="str" cm="1">
        <f t="array" ref="Q4:Q5">_xlfn.UNIQUE(C2:C481)</f>
        <v>Yes</v>
      </c>
      <c r="R4" s="12">
        <f>COUNTIF(C$2:C$481, Q4)</f>
        <v>311</v>
      </c>
      <c r="S4" s="12" cm="1">
        <f t="array" ref="S4:S7">_xlfn.UNIQUE(D2:D481)</f>
        <v>1</v>
      </c>
      <c r="T4" s="12">
        <f>COUNTIF(D$2:D$481, S4)</f>
        <v>80</v>
      </c>
      <c r="U4" s="12" t="str" cm="1">
        <f t="array" ref="U4:U5">_xlfn.UNIQUE(E2:E481)</f>
        <v>Graduate</v>
      </c>
      <c r="V4" s="12">
        <f>COUNTIF(E$2:E$481,U4)</f>
        <v>383</v>
      </c>
      <c r="W4" s="12" t="str" cm="1">
        <f t="array" ref="W4:W5">_xlfn.UNIQUE(F2:F481)</f>
        <v>No</v>
      </c>
      <c r="X4" s="12">
        <f>COUNTIF(F2:F481,W4)</f>
        <v>414</v>
      </c>
      <c r="Y4" s="12" cm="1">
        <f t="array" ref="Y4:Y5">_xlfn.UNIQUE(K2:K481)</f>
        <v>1</v>
      </c>
      <c r="Z4" s="12">
        <f>COUNTIF(K2:K481,Y4)</f>
        <v>410</v>
      </c>
      <c r="AA4" s="12" t="str" cm="1">
        <f t="array" ref="AA4:AA6">_xlfn.UNIQUE(L2:L481)</f>
        <v>Rural</v>
      </c>
      <c r="AB4" s="12">
        <f>COUNTIF(L2:L481,AA4)</f>
        <v>139</v>
      </c>
      <c r="AC4" s="12" t="str" cm="1">
        <f t="array" ref="AC4:AC5">_xlfn.UNIQUE(M2:M481)</f>
        <v>N</v>
      </c>
      <c r="AD4" s="12">
        <f>COUNTIF(M2:M481,AC4)</f>
        <v>148</v>
      </c>
    </row>
    <row r="5" spans="1:30" x14ac:dyDescent="0.25">
      <c r="A5" t="s">
        <v>26</v>
      </c>
      <c r="B5" t="s">
        <v>14</v>
      </c>
      <c r="C5" t="s">
        <v>15</v>
      </c>
      <c r="D5">
        <v>0</v>
      </c>
      <c r="E5" t="s">
        <v>16</v>
      </c>
      <c r="F5" t="s">
        <v>15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17</v>
      </c>
      <c r="M5" t="s">
        <v>18</v>
      </c>
      <c r="O5" s="12" t="str">
        <v>Female</v>
      </c>
      <c r="P5" s="12">
        <f>COUNTIF(B$2:B$481,O5)</f>
        <v>86</v>
      </c>
      <c r="Q5" s="12" t="str">
        <v>No</v>
      </c>
      <c r="R5" s="12">
        <f t="shared" ref="R5" si="0">COUNTIF(C$2:C$481, Q5)</f>
        <v>169</v>
      </c>
      <c r="S5" s="12">
        <v>0</v>
      </c>
      <c r="T5" s="12">
        <f t="shared" ref="T5:T7" si="1">COUNTIF(D$2:D$481, S5)</f>
        <v>274</v>
      </c>
      <c r="U5" s="12" t="str">
        <v>Not Graduate</v>
      </c>
      <c r="V5" s="12">
        <f>COUNTIF(E$2:E$481,U5)</f>
        <v>97</v>
      </c>
      <c r="W5" s="12" t="str">
        <v>Yes</v>
      </c>
      <c r="X5" s="12">
        <f>COUNTIF(F3:F482,W5)</f>
        <v>66</v>
      </c>
      <c r="Y5" s="12">
        <v>0</v>
      </c>
      <c r="Z5" s="12">
        <f>COUNTIF(K3:K481,Y5)</f>
        <v>70</v>
      </c>
      <c r="AA5" s="12" t="str">
        <v>Urban</v>
      </c>
      <c r="AB5" s="12">
        <f t="shared" ref="AB5:AB6" si="2">COUNTIF(L3:L482,AA5)</f>
        <v>150</v>
      </c>
      <c r="AC5" s="12" t="str">
        <v>Y</v>
      </c>
      <c r="AD5" s="12">
        <f>COUNTIF(M3:M482,AC5)</f>
        <v>332</v>
      </c>
    </row>
    <row r="6" spans="1:30" x14ac:dyDescent="0.25">
      <c r="A6" t="s">
        <v>27</v>
      </c>
      <c r="B6" t="s">
        <v>14</v>
      </c>
      <c r="C6" t="s">
        <v>20</v>
      </c>
      <c r="D6">
        <v>2</v>
      </c>
      <c r="E6" t="s">
        <v>16</v>
      </c>
      <c r="F6" t="s">
        <v>20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17</v>
      </c>
      <c r="M6" t="s">
        <v>18</v>
      </c>
      <c r="O6" s="12"/>
      <c r="P6" s="12"/>
      <c r="Q6" s="12"/>
      <c r="R6" s="12"/>
      <c r="S6" s="12">
        <v>2</v>
      </c>
      <c r="T6" s="12">
        <f t="shared" si="1"/>
        <v>85</v>
      </c>
      <c r="U6" s="12"/>
      <c r="V6" s="12"/>
      <c r="W6" s="12"/>
      <c r="X6" s="12"/>
      <c r="Y6" s="12"/>
      <c r="Z6" s="12"/>
      <c r="AA6" s="12" t="str">
        <v>Semiurban</v>
      </c>
      <c r="AB6" s="12">
        <f t="shared" si="2"/>
        <v>191</v>
      </c>
      <c r="AC6" s="12"/>
      <c r="AD6" s="12"/>
    </row>
    <row r="7" spans="1:30" x14ac:dyDescent="0.25">
      <c r="A7" t="s">
        <v>28</v>
      </c>
      <c r="B7" t="s">
        <v>14</v>
      </c>
      <c r="C7" t="s">
        <v>20</v>
      </c>
      <c r="D7">
        <v>0</v>
      </c>
      <c r="E7" t="s">
        <v>25</v>
      </c>
      <c r="F7" t="s">
        <v>15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17</v>
      </c>
      <c r="M7" t="s">
        <v>18</v>
      </c>
      <c r="O7" s="12"/>
      <c r="P7" s="12"/>
      <c r="Q7" s="12"/>
      <c r="R7" s="12"/>
      <c r="S7" s="12">
        <v>3</v>
      </c>
      <c r="T7" s="12">
        <f t="shared" si="1"/>
        <v>41</v>
      </c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x14ac:dyDescent="0.25">
      <c r="A8" t="s">
        <v>29</v>
      </c>
      <c r="B8" t="s">
        <v>14</v>
      </c>
      <c r="C8" t="s">
        <v>20</v>
      </c>
      <c r="D8">
        <v>3</v>
      </c>
      <c r="E8" t="s">
        <v>16</v>
      </c>
      <c r="F8" t="s">
        <v>15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30</v>
      </c>
      <c r="M8" t="s">
        <v>22</v>
      </c>
    </row>
    <row r="9" spans="1:30" ht="18.75" x14ac:dyDescent="0.3">
      <c r="A9" t="s">
        <v>31</v>
      </c>
      <c r="B9" t="s">
        <v>14</v>
      </c>
      <c r="C9" t="s">
        <v>20</v>
      </c>
      <c r="D9">
        <v>2</v>
      </c>
      <c r="E9" t="s">
        <v>16</v>
      </c>
      <c r="F9" t="s">
        <v>15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17</v>
      </c>
      <c r="M9" t="s">
        <v>18</v>
      </c>
      <c r="O9" s="37" t="s">
        <v>670</v>
      </c>
      <c r="P9" s="38"/>
      <c r="Q9" s="38"/>
      <c r="R9" s="38"/>
      <c r="S9" s="38"/>
      <c r="T9" s="38"/>
      <c r="U9" s="38"/>
      <c r="V9" s="38"/>
      <c r="W9" s="38"/>
      <c r="X9" s="38"/>
      <c r="Y9" s="38"/>
    </row>
    <row r="10" spans="1:30" x14ac:dyDescent="0.25">
      <c r="A10" t="s">
        <v>32</v>
      </c>
      <c r="B10" t="s">
        <v>14</v>
      </c>
      <c r="C10" t="s">
        <v>20</v>
      </c>
      <c r="D10">
        <v>1</v>
      </c>
      <c r="E10" t="s">
        <v>16</v>
      </c>
      <c r="F10" t="s">
        <v>15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30</v>
      </c>
      <c r="M10" t="s">
        <v>22</v>
      </c>
      <c r="O10" s="13" t="s">
        <v>671</v>
      </c>
      <c r="P10" t="s">
        <v>673</v>
      </c>
      <c r="R10" s="13" t="s">
        <v>671</v>
      </c>
      <c r="S10" t="s">
        <v>674</v>
      </c>
      <c r="U10" s="13" t="s">
        <v>671</v>
      </c>
      <c r="V10" t="s">
        <v>675</v>
      </c>
      <c r="X10" s="13" t="s">
        <v>671</v>
      </c>
      <c r="Y10" t="s">
        <v>676</v>
      </c>
    </row>
    <row r="11" spans="1:30" x14ac:dyDescent="0.25">
      <c r="A11" t="s">
        <v>33</v>
      </c>
      <c r="B11" t="s">
        <v>14</v>
      </c>
      <c r="C11" t="s">
        <v>20</v>
      </c>
      <c r="D11">
        <v>2</v>
      </c>
      <c r="E11" t="s">
        <v>16</v>
      </c>
      <c r="F11" t="s">
        <v>15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17</v>
      </c>
      <c r="M11" t="s">
        <v>18</v>
      </c>
      <c r="O11" s="14" t="s">
        <v>42</v>
      </c>
      <c r="P11">
        <v>86</v>
      </c>
      <c r="R11" s="14" t="s">
        <v>15</v>
      </c>
      <c r="S11">
        <v>169</v>
      </c>
      <c r="U11" s="14">
        <v>0</v>
      </c>
      <c r="V11">
        <v>274</v>
      </c>
      <c r="X11" s="14" t="s">
        <v>16</v>
      </c>
      <c r="Y11">
        <v>383</v>
      </c>
    </row>
    <row r="12" spans="1:30" x14ac:dyDescent="0.25">
      <c r="A12" t="s">
        <v>36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17</v>
      </c>
      <c r="M12" t="s">
        <v>18</v>
      </c>
      <c r="O12" s="14" t="s">
        <v>14</v>
      </c>
      <c r="P12">
        <v>394</v>
      </c>
      <c r="R12" s="14" t="s">
        <v>20</v>
      </c>
      <c r="S12">
        <v>311</v>
      </c>
      <c r="U12" s="14">
        <v>1</v>
      </c>
      <c r="V12">
        <v>80</v>
      </c>
      <c r="X12" s="14" t="s">
        <v>25</v>
      </c>
      <c r="Y12">
        <v>97</v>
      </c>
    </row>
    <row r="13" spans="1:30" x14ac:dyDescent="0.25">
      <c r="A13" t="s">
        <v>37</v>
      </c>
      <c r="B13" t="s">
        <v>14</v>
      </c>
      <c r="C13" t="s">
        <v>15</v>
      </c>
      <c r="D13">
        <v>0</v>
      </c>
      <c r="E13" t="s">
        <v>16</v>
      </c>
      <c r="F13" t="s">
        <v>15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21</v>
      </c>
      <c r="M13" t="s">
        <v>22</v>
      </c>
      <c r="O13" s="14" t="s">
        <v>672</v>
      </c>
      <c r="P13">
        <v>480</v>
      </c>
      <c r="R13" s="14" t="s">
        <v>672</v>
      </c>
      <c r="S13">
        <v>480</v>
      </c>
      <c r="U13" s="14">
        <v>2</v>
      </c>
      <c r="V13">
        <v>85</v>
      </c>
      <c r="X13" s="14" t="s">
        <v>672</v>
      </c>
      <c r="Y13">
        <v>480</v>
      </c>
    </row>
    <row r="14" spans="1:30" x14ac:dyDescent="0.25">
      <c r="A14" t="s">
        <v>38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17</v>
      </c>
      <c r="M14" t="s">
        <v>18</v>
      </c>
      <c r="U14" s="14">
        <v>3</v>
      </c>
      <c r="V14">
        <v>41</v>
      </c>
    </row>
    <row r="15" spans="1:30" x14ac:dyDescent="0.25">
      <c r="A15" t="s">
        <v>39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17</v>
      </c>
      <c r="M15" t="s">
        <v>18</v>
      </c>
      <c r="U15" s="14" t="s">
        <v>672</v>
      </c>
      <c r="V15">
        <v>480</v>
      </c>
    </row>
    <row r="16" spans="1:30" x14ac:dyDescent="0.25">
      <c r="A16" t="s">
        <v>41</v>
      </c>
      <c r="B16" t="s">
        <v>42</v>
      </c>
      <c r="C16" t="s">
        <v>15</v>
      </c>
      <c r="D16">
        <v>0</v>
      </c>
      <c r="E16" t="s">
        <v>16</v>
      </c>
      <c r="F16" t="s">
        <v>15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17</v>
      </c>
      <c r="M16" t="s">
        <v>22</v>
      </c>
    </row>
    <row r="17" spans="1:25" x14ac:dyDescent="0.25">
      <c r="A17" t="s">
        <v>43</v>
      </c>
      <c r="B17" t="s">
        <v>14</v>
      </c>
      <c r="C17" t="s">
        <v>20</v>
      </c>
      <c r="D17">
        <v>0</v>
      </c>
      <c r="E17" t="s">
        <v>25</v>
      </c>
      <c r="F17" t="s">
        <v>15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21</v>
      </c>
      <c r="M17" t="s">
        <v>22</v>
      </c>
    </row>
    <row r="18" spans="1:25" x14ac:dyDescent="0.25">
      <c r="A18" t="s">
        <v>45</v>
      </c>
      <c r="B18" t="s">
        <v>14</v>
      </c>
      <c r="C18" t="s">
        <v>20</v>
      </c>
      <c r="D18">
        <v>0</v>
      </c>
      <c r="E18" t="s">
        <v>25</v>
      </c>
      <c r="F18" t="s">
        <v>15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17</v>
      </c>
      <c r="M18" t="s">
        <v>22</v>
      </c>
      <c r="O18" s="13" t="s">
        <v>671</v>
      </c>
      <c r="P18" t="s">
        <v>677</v>
      </c>
      <c r="R18" s="13" t="s">
        <v>671</v>
      </c>
      <c r="S18" t="s">
        <v>678</v>
      </c>
      <c r="U18" s="13" t="s">
        <v>671</v>
      </c>
      <c r="V18" t="s">
        <v>679</v>
      </c>
      <c r="X18" s="13" t="s">
        <v>671</v>
      </c>
      <c r="Y18" t="s">
        <v>680</v>
      </c>
    </row>
    <row r="19" spans="1:25" x14ac:dyDescent="0.25">
      <c r="A19" t="s">
        <v>46</v>
      </c>
      <c r="B19" t="s">
        <v>14</v>
      </c>
      <c r="C19" t="s">
        <v>20</v>
      </c>
      <c r="D19">
        <v>1</v>
      </c>
      <c r="E19" t="s">
        <v>16</v>
      </c>
      <c r="F19" t="s">
        <v>15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17</v>
      </c>
      <c r="M19" t="s">
        <v>18</v>
      </c>
      <c r="O19" s="14" t="s">
        <v>15</v>
      </c>
      <c r="P19">
        <v>414</v>
      </c>
      <c r="R19" s="14">
        <v>0</v>
      </c>
      <c r="S19">
        <v>70</v>
      </c>
      <c r="U19" s="14" t="s">
        <v>21</v>
      </c>
      <c r="V19">
        <v>139</v>
      </c>
      <c r="X19" s="14" t="s">
        <v>22</v>
      </c>
      <c r="Y19">
        <v>148</v>
      </c>
    </row>
    <row r="20" spans="1:25" x14ac:dyDescent="0.25">
      <c r="A20" t="s">
        <v>47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30</v>
      </c>
      <c r="M20" t="s">
        <v>22</v>
      </c>
      <c r="O20" s="14" t="s">
        <v>20</v>
      </c>
      <c r="P20">
        <v>66</v>
      </c>
      <c r="R20" s="14">
        <v>1</v>
      </c>
      <c r="S20">
        <v>410</v>
      </c>
      <c r="U20" s="14" t="s">
        <v>30</v>
      </c>
      <c r="V20">
        <v>191</v>
      </c>
      <c r="X20" s="14" t="s">
        <v>18</v>
      </c>
      <c r="Y20">
        <v>332</v>
      </c>
    </row>
    <row r="21" spans="1:25" x14ac:dyDescent="0.25">
      <c r="A21" t="s">
        <v>50</v>
      </c>
      <c r="B21" t="s">
        <v>14</v>
      </c>
      <c r="C21" t="s">
        <v>20</v>
      </c>
      <c r="D21">
        <v>0</v>
      </c>
      <c r="E21" t="s">
        <v>16</v>
      </c>
      <c r="F21" t="s">
        <v>20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30</v>
      </c>
      <c r="M21" t="s">
        <v>18</v>
      </c>
      <c r="O21" s="14" t="s">
        <v>672</v>
      </c>
      <c r="P21">
        <v>480</v>
      </c>
      <c r="R21" s="14" t="s">
        <v>672</v>
      </c>
      <c r="S21">
        <v>480</v>
      </c>
      <c r="U21" s="14" t="s">
        <v>17</v>
      </c>
      <c r="V21">
        <v>150</v>
      </c>
      <c r="X21" s="14" t="s">
        <v>672</v>
      </c>
      <c r="Y21">
        <v>480</v>
      </c>
    </row>
    <row r="22" spans="1:25" x14ac:dyDescent="0.25">
      <c r="A22" t="s">
        <v>51</v>
      </c>
      <c r="B22" t="s">
        <v>14</v>
      </c>
      <c r="C22" t="s">
        <v>20</v>
      </c>
      <c r="D22">
        <v>0</v>
      </c>
      <c r="E22" t="s">
        <v>16</v>
      </c>
      <c r="F22" t="s">
        <v>15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30</v>
      </c>
      <c r="M22" t="s">
        <v>18</v>
      </c>
      <c r="U22" s="14" t="s">
        <v>672</v>
      </c>
      <c r="V22">
        <v>480</v>
      </c>
    </row>
    <row r="23" spans="1:25" x14ac:dyDescent="0.25">
      <c r="A23" t="s">
        <v>52</v>
      </c>
      <c r="B23" t="s">
        <v>14</v>
      </c>
      <c r="C23" t="s">
        <v>20</v>
      </c>
      <c r="D23">
        <v>2</v>
      </c>
      <c r="E23" t="s">
        <v>25</v>
      </c>
      <c r="F23" t="s">
        <v>15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17</v>
      </c>
      <c r="M23" t="s">
        <v>18</v>
      </c>
    </row>
    <row r="24" spans="1:25" ht="18.75" x14ac:dyDescent="0.3">
      <c r="A24" t="s">
        <v>53</v>
      </c>
      <c r="B24" t="s">
        <v>14</v>
      </c>
      <c r="C24" t="s">
        <v>15</v>
      </c>
      <c r="D24">
        <v>0</v>
      </c>
      <c r="E24" t="s">
        <v>25</v>
      </c>
      <c r="F24" t="s">
        <v>15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17</v>
      </c>
      <c r="M24" t="s">
        <v>22</v>
      </c>
      <c r="O24" s="37" t="s">
        <v>681</v>
      </c>
      <c r="P24" s="38"/>
      <c r="Q24" s="38"/>
      <c r="R24" s="38"/>
      <c r="S24" s="38"/>
      <c r="T24" s="38"/>
      <c r="U24" s="38"/>
      <c r="V24" s="38"/>
      <c r="W24" s="38"/>
    </row>
    <row r="25" spans="1:25" x14ac:dyDescent="0.25">
      <c r="A25" t="s">
        <v>56</v>
      </c>
      <c r="B25" t="s">
        <v>14</v>
      </c>
      <c r="C25" t="s">
        <v>15</v>
      </c>
      <c r="D25">
        <v>0</v>
      </c>
      <c r="E25" t="s">
        <v>16</v>
      </c>
      <c r="F25" t="s">
        <v>15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17</v>
      </c>
      <c r="M25" t="s">
        <v>22</v>
      </c>
    </row>
    <row r="26" spans="1:25" x14ac:dyDescent="0.25">
      <c r="A26" t="s">
        <v>57</v>
      </c>
      <c r="B26" t="s">
        <v>14</v>
      </c>
      <c r="C26" t="s">
        <v>15</v>
      </c>
      <c r="D26">
        <v>1</v>
      </c>
      <c r="E26" t="s">
        <v>16</v>
      </c>
      <c r="F26" t="s">
        <v>20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21</v>
      </c>
      <c r="M26" t="s">
        <v>22</v>
      </c>
      <c r="O26" s="13" t="s">
        <v>688</v>
      </c>
      <c r="P26" s="13" t="s">
        <v>682</v>
      </c>
      <c r="T26" s="13" t="s">
        <v>683</v>
      </c>
      <c r="U26" s="13" t="s">
        <v>682</v>
      </c>
    </row>
    <row r="27" spans="1:25" x14ac:dyDescent="0.25">
      <c r="A27" t="s">
        <v>58</v>
      </c>
      <c r="B27" t="s">
        <v>14</v>
      </c>
      <c r="C27" t="s">
        <v>20</v>
      </c>
      <c r="D27">
        <v>0</v>
      </c>
      <c r="E27" t="s">
        <v>16</v>
      </c>
      <c r="F27" t="s">
        <v>15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30</v>
      </c>
      <c r="M27" t="s">
        <v>18</v>
      </c>
      <c r="O27" s="13" t="s">
        <v>671</v>
      </c>
      <c r="P27" t="s">
        <v>22</v>
      </c>
      <c r="Q27" t="s">
        <v>18</v>
      </c>
      <c r="R27" t="s">
        <v>672</v>
      </c>
      <c r="T27" s="13" t="s">
        <v>671</v>
      </c>
      <c r="U27" t="s">
        <v>22</v>
      </c>
      <c r="V27" t="s">
        <v>18</v>
      </c>
      <c r="W27" t="s">
        <v>672</v>
      </c>
    </row>
    <row r="28" spans="1:25" x14ac:dyDescent="0.25">
      <c r="A28" t="s">
        <v>59</v>
      </c>
      <c r="B28" t="s">
        <v>14</v>
      </c>
      <c r="C28" t="s">
        <v>15</v>
      </c>
      <c r="D28">
        <v>3</v>
      </c>
      <c r="E28" t="s">
        <v>16</v>
      </c>
      <c r="F28" t="s">
        <v>15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21</v>
      </c>
      <c r="M28" t="s">
        <v>22</v>
      </c>
      <c r="O28" s="14" t="s">
        <v>42</v>
      </c>
      <c r="P28">
        <v>32</v>
      </c>
      <c r="Q28">
        <v>54</v>
      </c>
      <c r="R28">
        <v>86</v>
      </c>
      <c r="T28" s="14" t="s">
        <v>15</v>
      </c>
      <c r="U28">
        <v>64</v>
      </c>
      <c r="V28">
        <v>105</v>
      </c>
      <c r="W28">
        <v>169</v>
      </c>
    </row>
    <row r="29" spans="1:25" x14ac:dyDescent="0.25">
      <c r="A29" t="s">
        <v>62</v>
      </c>
      <c r="B29" t="s">
        <v>42</v>
      </c>
      <c r="C29" t="s">
        <v>20</v>
      </c>
      <c r="D29">
        <v>0</v>
      </c>
      <c r="E29" t="s">
        <v>16</v>
      </c>
      <c r="F29" t="s">
        <v>15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30</v>
      </c>
      <c r="M29" t="s">
        <v>18</v>
      </c>
      <c r="O29" s="14" t="s">
        <v>14</v>
      </c>
      <c r="P29">
        <v>116</v>
      </c>
      <c r="Q29">
        <v>278</v>
      </c>
      <c r="R29">
        <v>394</v>
      </c>
      <c r="T29" s="14" t="s">
        <v>20</v>
      </c>
      <c r="U29">
        <v>84</v>
      </c>
      <c r="V29">
        <v>227</v>
      </c>
      <c r="W29">
        <v>311</v>
      </c>
    </row>
    <row r="30" spans="1:25" x14ac:dyDescent="0.25">
      <c r="A30" t="s">
        <v>63</v>
      </c>
      <c r="B30" t="s">
        <v>14</v>
      </c>
      <c r="C30" t="s">
        <v>15</v>
      </c>
      <c r="D30">
        <v>0</v>
      </c>
      <c r="E30" t="s">
        <v>16</v>
      </c>
      <c r="F30" t="s">
        <v>15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17</v>
      </c>
      <c r="M30" t="s">
        <v>18</v>
      </c>
      <c r="O30" s="14" t="s">
        <v>672</v>
      </c>
      <c r="P30">
        <v>148</v>
      </c>
      <c r="Q30">
        <v>332</v>
      </c>
      <c r="R30">
        <v>480</v>
      </c>
      <c r="T30" s="14" t="s">
        <v>672</v>
      </c>
      <c r="U30">
        <v>148</v>
      </c>
      <c r="V30">
        <v>332</v>
      </c>
      <c r="W30">
        <v>480</v>
      </c>
    </row>
    <row r="31" spans="1:25" x14ac:dyDescent="0.25">
      <c r="A31" t="s">
        <v>64</v>
      </c>
      <c r="B31" t="s">
        <v>14</v>
      </c>
      <c r="C31" t="s">
        <v>15</v>
      </c>
      <c r="D31">
        <v>0</v>
      </c>
      <c r="E31" t="s">
        <v>25</v>
      </c>
      <c r="F31" t="s">
        <v>15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30</v>
      </c>
      <c r="M31" t="s">
        <v>18</v>
      </c>
      <c r="N31" s="7"/>
    </row>
    <row r="32" spans="1:25" x14ac:dyDescent="0.25">
      <c r="A32" t="s">
        <v>65</v>
      </c>
      <c r="B32" t="s">
        <v>14</v>
      </c>
      <c r="C32" t="s">
        <v>15</v>
      </c>
      <c r="D32">
        <v>0</v>
      </c>
      <c r="E32" t="s">
        <v>16</v>
      </c>
      <c r="F32" t="s">
        <v>15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17</v>
      </c>
      <c r="M32" t="s">
        <v>22</v>
      </c>
      <c r="O32" s="13" t="s">
        <v>684</v>
      </c>
      <c r="P32" s="13" t="s">
        <v>682</v>
      </c>
      <c r="T32" s="13" t="s">
        <v>685</v>
      </c>
      <c r="U32" s="13" t="s">
        <v>682</v>
      </c>
    </row>
    <row r="33" spans="1:30" x14ac:dyDescent="0.25">
      <c r="A33" t="s">
        <v>66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17</v>
      </c>
      <c r="M33" t="s">
        <v>18</v>
      </c>
      <c r="N33" s="7"/>
      <c r="O33" s="13" t="s">
        <v>671</v>
      </c>
      <c r="P33" t="s">
        <v>22</v>
      </c>
      <c r="Q33" t="s">
        <v>18</v>
      </c>
      <c r="R33" t="s">
        <v>672</v>
      </c>
      <c r="T33" s="13" t="s">
        <v>671</v>
      </c>
      <c r="U33" t="s">
        <v>22</v>
      </c>
      <c r="V33" t="s">
        <v>18</v>
      </c>
      <c r="W33" t="s">
        <v>672</v>
      </c>
    </row>
    <row r="34" spans="1:30" x14ac:dyDescent="0.25">
      <c r="A34" t="s">
        <v>68</v>
      </c>
      <c r="B34" t="s">
        <v>14</v>
      </c>
      <c r="C34" t="s">
        <v>20</v>
      </c>
      <c r="D34">
        <v>0</v>
      </c>
      <c r="E34" t="s">
        <v>16</v>
      </c>
      <c r="F34" t="s">
        <v>15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30</v>
      </c>
      <c r="M34" t="s">
        <v>18</v>
      </c>
      <c r="N34" s="7"/>
      <c r="O34" s="14" t="s">
        <v>16</v>
      </c>
      <c r="P34">
        <v>112</v>
      </c>
      <c r="Q34">
        <v>271</v>
      </c>
      <c r="R34">
        <v>383</v>
      </c>
      <c r="T34" s="14" t="s">
        <v>15</v>
      </c>
      <c r="U34">
        <v>125</v>
      </c>
      <c r="V34">
        <v>289</v>
      </c>
      <c r="W34">
        <v>414</v>
      </c>
    </row>
    <row r="35" spans="1:30" x14ac:dyDescent="0.25">
      <c r="A35" t="s">
        <v>71</v>
      </c>
      <c r="B35" t="s">
        <v>14</v>
      </c>
      <c r="C35" t="s">
        <v>20</v>
      </c>
      <c r="D35">
        <v>1</v>
      </c>
      <c r="E35" t="s">
        <v>16</v>
      </c>
      <c r="F35" t="s">
        <v>15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17</v>
      </c>
      <c r="M35" t="s">
        <v>18</v>
      </c>
      <c r="N35" s="7"/>
      <c r="O35" s="14" t="s">
        <v>25</v>
      </c>
      <c r="P35">
        <v>36</v>
      </c>
      <c r="Q35">
        <v>61</v>
      </c>
      <c r="R35">
        <v>97</v>
      </c>
      <c r="T35" s="14" t="s">
        <v>20</v>
      </c>
      <c r="U35">
        <v>23</v>
      </c>
      <c r="V35">
        <v>43</v>
      </c>
      <c r="W35">
        <v>66</v>
      </c>
    </row>
    <row r="36" spans="1:30" x14ac:dyDescent="0.25">
      <c r="A36" t="s">
        <v>72</v>
      </c>
      <c r="B36" t="s">
        <v>14</v>
      </c>
      <c r="C36" t="s">
        <v>20</v>
      </c>
      <c r="D36">
        <v>0</v>
      </c>
      <c r="E36" t="s">
        <v>16</v>
      </c>
      <c r="F36" t="s">
        <v>15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17</v>
      </c>
      <c r="M36" t="s">
        <v>18</v>
      </c>
      <c r="N36" s="7"/>
      <c r="O36" s="14" t="s">
        <v>672</v>
      </c>
      <c r="P36">
        <v>148</v>
      </c>
      <c r="Q36">
        <v>332</v>
      </c>
      <c r="R36">
        <v>480</v>
      </c>
      <c r="T36" s="14" t="s">
        <v>672</v>
      </c>
      <c r="U36">
        <v>148</v>
      </c>
      <c r="V36">
        <v>332</v>
      </c>
      <c r="W36">
        <v>480</v>
      </c>
    </row>
    <row r="37" spans="1:30" x14ac:dyDescent="0.25">
      <c r="A37" t="s">
        <v>73</v>
      </c>
      <c r="B37" t="s">
        <v>42</v>
      </c>
      <c r="C37" t="s">
        <v>20</v>
      </c>
      <c r="D37">
        <v>0</v>
      </c>
      <c r="E37" t="s">
        <v>16</v>
      </c>
      <c r="F37" t="s">
        <v>15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17</v>
      </c>
      <c r="M37" t="s">
        <v>22</v>
      </c>
      <c r="N37" s="7"/>
    </row>
    <row r="38" spans="1:30" x14ac:dyDescent="0.25">
      <c r="A38" t="s">
        <v>74</v>
      </c>
      <c r="B38" t="s">
        <v>42</v>
      </c>
      <c r="C38" t="s">
        <v>15</v>
      </c>
      <c r="D38">
        <v>0</v>
      </c>
      <c r="E38" t="s">
        <v>16</v>
      </c>
      <c r="F38" t="s">
        <v>15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30</v>
      </c>
      <c r="M38" t="s">
        <v>18</v>
      </c>
      <c r="N38" s="7"/>
      <c r="O38" s="13" t="s">
        <v>686</v>
      </c>
      <c r="P38" s="13" t="s">
        <v>682</v>
      </c>
      <c r="T38" s="13" t="s">
        <v>687</v>
      </c>
      <c r="U38" s="13" t="s">
        <v>682</v>
      </c>
    </row>
    <row r="39" spans="1:30" x14ac:dyDescent="0.25">
      <c r="A39" t="s">
        <v>75</v>
      </c>
      <c r="B39" t="s">
        <v>42</v>
      </c>
      <c r="C39" t="s">
        <v>20</v>
      </c>
      <c r="D39">
        <v>0</v>
      </c>
      <c r="E39" t="s">
        <v>25</v>
      </c>
      <c r="F39" t="s">
        <v>15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30</v>
      </c>
      <c r="M39" t="s">
        <v>18</v>
      </c>
      <c r="N39" s="7"/>
      <c r="O39" s="13" t="s">
        <v>671</v>
      </c>
      <c r="P39" t="s">
        <v>22</v>
      </c>
      <c r="Q39" t="s">
        <v>18</v>
      </c>
      <c r="R39" t="s">
        <v>672</v>
      </c>
      <c r="T39" s="13" t="s">
        <v>671</v>
      </c>
      <c r="U39" t="s">
        <v>22</v>
      </c>
      <c r="V39" t="s">
        <v>18</v>
      </c>
      <c r="W39" t="s">
        <v>672</v>
      </c>
    </row>
    <row r="40" spans="1:30" x14ac:dyDescent="0.25">
      <c r="A40" t="s">
        <v>76</v>
      </c>
      <c r="B40" t="s">
        <v>42</v>
      </c>
      <c r="C40" t="s">
        <v>15</v>
      </c>
      <c r="D40">
        <v>0</v>
      </c>
      <c r="E40" t="s">
        <v>16</v>
      </c>
      <c r="F40" t="s">
        <v>15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30</v>
      </c>
      <c r="M40" t="s">
        <v>18</v>
      </c>
      <c r="N40" s="7"/>
      <c r="O40" s="14" t="s">
        <v>21</v>
      </c>
      <c r="P40">
        <v>54</v>
      </c>
      <c r="Q40">
        <v>85</v>
      </c>
      <c r="R40">
        <v>139</v>
      </c>
      <c r="T40" s="14">
        <v>0</v>
      </c>
      <c r="U40">
        <v>63</v>
      </c>
      <c r="V40">
        <v>7</v>
      </c>
      <c r="W40">
        <v>70</v>
      </c>
    </row>
    <row r="41" spans="1:30" x14ac:dyDescent="0.25">
      <c r="A41" t="s">
        <v>77</v>
      </c>
      <c r="B41" t="s">
        <v>42</v>
      </c>
      <c r="C41" t="s">
        <v>15</v>
      </c>
      <c r="D41">
        <v>0</v>
      </c>
      <c r="E41" t="s">
        <v>16</v>
      </c>
      <c r="F41" t="s">
        <v>15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30</v>
      </c>
      <c r="M41" t="s">
        <v>22</v>
      </c>
      <c r="N41" s="7"/>
      <c r="O41" s="14" t="s">
        <v>30</v>
      </c>
      <c r="P41">
        <v>42</v>
      </c>
      <c r="Q41">
        <v>149</v>
      </c>
      <c r="R41">
        <v>191</v>
      </c>
      <c r="T41" s="14">
        <v>1</v>
      </c>
      <c r="U41">
        <v>85</v>
      </c>
      <c r="V41">
        <v>325</v>
      </c>
      <c r="W41">
        <v>410</v>
      </c>
    </row>
    <row r="42" spans="1:30" x14ac:dyDescent="0.25">
      <c r="A42" t="s">
        <v>78</v>
      </c>
      <c r="B42" t="s">
        <v>14</v>
      </c>
      <c r="C42" t="s">
        <v>20</v>
      </c>
      <c r="D42">
        <v>2</v>
      </c>
      <c r="E42" t="s">
        <v>16</v>
      </c>
      <c r="F42" t="s">
        <v>15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17</v>
      </c>
      <c r="M42" t="s">
        <v>22</v>
      </c>
      <c r="N42" s="7"/>
      <c r="O42" s="14" t="s">
        <v>17</v>
      </c>
      <c r="P42">
        <v>52</v>
      </c>
      <c r="Q42">
        <v>98</v>
      </c>
      <c r="R42">
        <v>150</v>
      </c>
      <c r="T42" s="14" t="s">
        <v>672</v>
      </c>
      <c r="U42">
        <v>148</v>
      </c>
      <c r="V42">
        <v>332</v>
      </c>
      <c r="W42">
        <v>480</v>
      </c>
    </row>
    <row r="43" spans="1:30" x14ac:dyDescent="0.25">
      <c r="A43" t="s">
        <v>79</v>
      </c>
      <c r="B43" t="s">
        <v>42</v>
      </c>
      <c r="C43" t="s">
        <v>20</v>
      </c>
      <c r="D43">
        <v>1</v>
      </c>
      <c r="E43" t="s">
        <v>16</v>
      </c>
      <c r="F43" t="s">
        <v>20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17</v>
      </c>
      <c r="M43" t="s">
        <v>22</v>
      </c>
      <c r="N43" s="7"/>
      <c r="O43" s="14" t="s">
        <v>672</v>
      </c>
      <c r="P43">
        <v>148</v>
      </c>
      <c r="Q43">
        <v>332</v>
      </c>
      <c r="R43">
        <v>480</v>
      </c>
    </row>
    <row r="44" spans="1:30" ht="18.75" x14ac:dyDescent="0.3">
      <c r="A44" t="s">
        <v>80</v>
      </c>
      <c r="B44" t="s">
        <v>14</v>
      </c>
      <c r="C44" t="s">
        <v>20</v>
      </c>
      <c r="D44">
        <v>2</v>
      </c>
      <c r="E44" t="s">
        <v>16</v>
      </c>
      <c r="F44" t="s">
        <v>15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30</v>
      </c>
      <c r="M44" t="s">
        <v>18</v>
      </c>
      <c r="N44" s="7"/>
      <c r="O44" s="37" t="s">
        <v>659</v>
      </c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 spans="1:30" x14ac:dyDescent="0.25">
      <c r="A45" t="s">
        <v>81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30</v>
      </c>
      <c r="M45" t="s">
        <v>18</v>
      </c>
      <c r="N45" s="7"/>
      <c r="O45" s="31" t="s">
        <v>689</v>
      </c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 spans="1:30" x14ac:dyDescent="0.25">
      <c r="A46" t="s">
        <v>82</v>
      </c>
      <c r="B46" t="s">
        <v>14</v>
      </c>
      <c r="C46" t="s">
        <v>20</v>
      </c>
      <c r="D46">
        <v>0</v>
      </c>
      <c r="E46" t="s">
        <v>16</v>
      </c>
      <c r="F46" t="s">
        <v>15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21</v>
      </c>
      <c r="M46" t="s">
        <v>22</v>
      </c>
      <c r="N46" s="7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30" x14ac:dyDescent="0.25">
      <c r="A47" t="s">
        <v>83</v>
      </c>
      <c r="B47" t="s">
        <v>14</v>
      </c>
      <c r="C47" t="s">
        <v>20</v>
      </c>
      <c r="D47">
        <v>1</v>
      </c>
      <c r="E47" t="s">
        <v>16</v>
      </c>
      <c r="F47" t="s">
        <v>15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17</v>
      </c>
      <c r="M47" t="s">
        <v>18</v>
      </c>
      <c r="N47" s="7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30" x14ac:dyDescent="0.25">
      <c r="A48" t="s">
        <v>84</v>
      </c>
      <c r="B48" t="s">
        <v>14</v>
      </c>
      <c r="C48" t="s">
        <v>20</v>
      </c>
      <c r="D48">
        <v>2</v>
      </c>
      <c r="E48" t="s">
        <v>25</v>
      </c>
      <c r="F48" t="s">
        <v>15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17</v>
      </c>
      <c r="M48" t="s">
        <v>18</v>
      </c>
      <c r="N48" s="7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x14ac:dyDescent="0.25">
      <c r="A49" t="s">
        <v>85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17</v>
      </c>
      <c r="M49" t="s">
        <v>18</v>
      </c>
      <c r="N49" s="7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x14ac:dyDescent="0.25">
      <c r="A50" t="s">
        <v>86</v>
      </c>
      <c r="B50" t="s">
        <v>14</v>
      </c>
      <c r="C50" t="s">
        <v>20</v>
      </c>
      <c r="D50">
        <v>3</v>
      </c>
      <c r="E50" t="s">
        <v>16</v>
      </c>
      <c r="F50" t="s">
        <v>15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17</v>
      </c>
      <c r="M50" t="s">
        <v>18</v>
      </c>
      <c r="N50" s="7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x14ac:dyDescent="0.25">
      <c r="A51" t="s">
        <v>87</v>
      </c>
      <c r="B51" t="s">
        <v>14</v>
      </c>
      <c r="C51" t="s">
        <v>20</v>
      </c>
      <c r="D51">
        <v>0</v>
      </c>
      <c r="E51" t="s">
        <v>25</v>
      </c>
      <c r="F51" t="s">
        <v>20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21</v>
      </c>
      <c r="M51" t="s">
        <v>22</v>
      </c>
      <c r="N51" s="7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spans="1:28" x14ac:dyDescent="0.25">
      <c r="A52" t="s">
        <v>89</v>
      </c>
      <c r="B52" t="s">
        <v>42</v>
      </c>
      <c r="C52" t="s">
        <v>15</v>
      </c>
      <c r="D52">
        <v>0</v>
      </c>
      <c r="E52" t="s">
        <v>16</v>
      </c>
      <c r="F52" t="s">
        <v>15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30</v>
      </c>
      <c r="M52" t="s">
        <v>22</v>
      </c>
      <c r="N52" s="7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x14ac:dyDescent="0.25">
      <c r="A53" t="s">
        <v>90</v>
      </c>
      <c r="B53" t="s">
        <v>14</v>
      </c>
      <c r="C53" t="s">
        <v>20</v>
      </c>
      <c r="D53">
        <v>0</v>
      </c>
      <c r="E53" t="s">
        <v>16</v>
      </c>
      <c r="F53" t="s">
        <v>15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30</v>
      </c>
      <c r="M53" t="s">
        <v>22</v>
      </c>
      <c r="N53" s="7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 x14ac:dyDescent="0.25">
      <c r="A54" t="s">
        <v>91</v>
      </c>
      <c r="B54" t="s">
        <v>14</v>
      </c>
      <c r="C54" t="s">
        <v>15</v>
      </c>
      <c r="D54">
        <v>0</v>
      </c>
      <c r="E54" t="s">
        <v>25</v>
      </c>
      <c r="F54" t="s">
        <v>15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17</v>
      </c>
      <c r="M54" t="s">
        <v>22</v>
      </c>
      <c r="N54" s="7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 x14ac:dyDescent="0.25">
      <c r="A55" t="s">
        <v>92</v>
      </c>
      <c r="B55" t="s">
        <v>14</v>
      </c>
      <c r="C55" t="s">
        <v>20</v>
      </c>
      <c r="D55">
        <v>1</v>
      </c>
      <c r="E55" t="s">
        <v>16</v>
      </c>
      <c r="F55" t="s">
        <v>15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17</v>
      </c>
      <c r="M55" t="s">
        <v>18</v>
      </c>
      <c r="N55" s="7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x14ac:dyDescent="0.25">
      <c r="A56" t="s">
        <v>93</v>
      </c>
      <c r="B56" t="s">
        <v>14</v>
      </c>
      <c r="C56" t="s">
        <v>20</v>
      </c>
      <c r="D56">
        <v>3</v>
      </c>
      <c r="E56" t="s">
        <v>25</v>
      </c>
      <c r="F56" t="s">
        <v>20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17</v>
      </c>
      <c r="M56" t="s">
        <v>18</v>
      </c>
      <c r="N56" s="7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 x14ac:dyDescent="0.25">
      <c r="A57" t="s">
        <v>94</v>
      </c>
      <c r="B57" t="s">
        <v>42</v>
      </c>
      <c r="C57" t="s">
        <v>15</v>
      </c>
      <c r="D57">
        <v>0</v>
      </c>
      <c r="E57" t="s">
        <v>16</v>
      </c>
      <c r="F57" t="s">
        <v>15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30</v>
      </c>
      <c r="M57" t="s">
        <v>22</v>
      </c>
      <c r="N57" s="7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x14ac:dyDescent="0.25">
      <c r="A58" t="s">
        <v>95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17</v>
      </c>
      <c r="M58" t="s">
        <v>18</v>
      </c>
      <c r="N58" s="7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x14ac:dyDescent="0.25">
      <c r="A59" t="s">
        <v>96</v>
      </c>
      <c r="B59" t="s">
        <v>14</v>
      </c>
      <c r="C59" t="s">
        <v>20</v>
      </c>
      <c r="D59">
        <v>2</v>
      </c>
      <c r="E59" t="s">
        <v>25</v>
      </c>
      <c r="F59" t="s">
        <v>20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30</v>
      </c>
      <c r="M59" t="s">
        <v>18</v>
      </c>
      <c r="N59" s="7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x14ac:dyDescent="0.25">
      <c r="A60" t="s">
        <v>97</v>
      </c>
      <c r="B60" t="s">
        <v>14</v>
      </c>
      <c r="C60" t="s">
        <v>15</v>
      </c>
      <c r="D60">
        <v>0</v>
      </c>
      <c r="E60" t="s">
        <v>16</v>
      </c>
      <c r="F60" t="s">
        <v>15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30</v>
      </c>
      <c r="M60" t="s">
        <v>18</v>
      </c>
      <c r="N60" s="7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x14ac:dyDescent="0.25">
      <c r="A61" t="s">
        <v>99</v>
      </c>
      <c r="B61" t="s">
        <v>14</v>
      </c>
      <c r="C61" t="s">
        <v>20</v>
      </c>
      <c r="D61">
        <v>3</v>
      </c>
      <c r="E61" t="s">
        <v>16</v>
      </c>
      <c r="F61" t="s">
        <v>20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30</v>
      </c>
      <c r="M61" t="s">
        <v>18</v>
      </c>
      <c r="N61" s="7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x14ac:dyDescent="0.25">
      <c r="A62" t="s">
        <v>100</v>
      </c>
      <c r="B62" t="s">
        <v>14</v>
      </c>
      <c r="C62" t="s">
        <v>15</v>
      </c>
      <c r="D62">
        <v>0</v>
      </c>
      <c r="E62" t="s">
        <v>16</v>
      </c>
      <c r="F62" t="s">
        <v>15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17</v>
      </c>
      <c r="M62" t="s">
        <v>22</v>
      </c>
      <c r="N62" s="7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x14ac:dyDescent="0.25">
      <c r="A63" t="s">
        <v>101</v>
      </c>
      <c r="B63" t="s">
        <v>14</v>
      </c>
      <c r="C63" t="s">
        <v>15</v>
      </c>
      <c r="D63">
        <v>0</v>
      </c>
      <c r="E63" t="s">
        <v>16</v>
      </c>
      <c r="F63" t="s">
        <v>15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17</v>
      </c>
      <c r="M63" t="s">
        <v>22</v>
      </c>
      <c r="N63" s="7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 x14ac:dyDescent="0.25">
      <c r="A64" t="s">
        <v>102</v>
      </c>
      <c r="B64" t="s">
        <v>14</v>
      </c>
      <c r="C64" t="s">
        <v>20</v>
      </c>
      <c r="D64">
        <v>1</v>
      </c>
      <c r="E64" t="s">
        <v>16</v>
      </c>
      <c r="F64" t="s">
        <v>20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17</v>
      </c>
      <c r="M64" t="s">
        <v>22</v>
      </c>
      <c r="N64" s="7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x14ac:dyDescent="0.25">
      <c r="A65" t="s">
        <v>103</v>
      </c>
      <c r="B65" t="s">
        <v>14</v>
      </c>
      <c r="C65" t="s">
        <v>20</v>
      </c>
      <c r="D65">
        <v>3</v>
      </c>
      <c r="E65" t="s">
        <v>16</v>
      </c>
      <c r="F65" t="s">
        <v>15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30</v>
      </c>
      <c r="M65" t="s">
        <v>22</v>
      </c>
      <c r="N65" s="7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x14ac:dyDescent="0.25">
      <c r="A66" t="s">
        <v>105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30</v>
      </c>
      <c r="M66" t="s">
        <v>18</v>
      </c>
      <c r="N66" s="7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x14ac:dyDescent="0.25">
      <c r="A67" t="s">
        <v>107</v>
      </c>
      <c r="B67" t="s">
        <v>42</v>
      </c>
      <c r="C67" t="s">
        <v>20</v>
      </c>
      <c r="D67">
        <v>2</v>
      </c>
      <c r="E67" t="s">
        <v>16</v>
      </c>
      <c r="F67" t="s">
        <v>15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17</v>
      </c>
      <c r="M67" t="s">
        <v>22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x14ac:dyDescent="0.25">
      <c r="A68" t="s">
        <v>109</v>
      </c>
      <c r="B68" t="s">
        <v>14</v>
      </c>
      <c r="C68" t="s">
        <v>20</v>
      </c>
      <c r="D68">
        <v>1</v>
      </c>
      <c r="E68" t="s">
        <v>16</v>
      </c>
      <c r="F68" t="s">
        <v>15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17</v>
      </c>
      <c r="M68" t="s">
        <v>18</v>
      </c>
      <c r="N68" s="7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x14ac:dyDescent="0.25">
      <c r="A69" t="s">
        <v>110</v>
      </c>
      <c r="B69" t="s">
        <v>14</v>
      </c>
      <c r="C69" t="s">
        <v>15</v>
      </c>
      <c r="D69">
        <v>0</v>
      </c>
      <c r="E69" t="s">
        <v>16</v>
      </c>
      <c r="F69" t="s">
        <v>15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30</v>
      </c>
      <c r="M69" t="s">
        <v>18</v>
      </c>
      <c r="N69" s="7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x14ac:dyDescent="0.25">
      <c r="A70" t="s">
        <v>112</v>
      </c>
      <c r="B70" t="s">
        <v>14</v>
      </c>
      <c r="C70" t="s">
        <v>20</v>
      </c>
      <c r="D70">
        <v>0</v>
      </c>
      <c r="E70" t="s">
        <v>16</v>
      </c>
      <c r="F70" t="s">
        <v>15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30</v>
      </c>
      <c r="M70" t="s">
        <v>18</v>
      </c>
      <c r="N70" s="7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x14ac:dyDescent="0.25">
      <c r="A71" t="s">
        <v>113</v>
      </c>
      <c r="B71" t="s">
        <v>14</v>
      </c>
      <c r="C71" t="s">
        <v>15</v>
      </c>
      <c r="D71">
        <v>0</v>
      </c>
      <c r="E71" t="s">
        <v>16</v>
      </c>
      <c r="F71" t="s">
        <v>15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17</v>
      </c>
      <c r="M71" t="s">
        <v>18</v>
      </c>
      <c r="N71" s="7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x14ac:dyDescent="0.25">
      <c r="A72" t="s">
        <v>114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30</v>
      </c>
      <c r="M72" t="s">
        <v>18</v>
      </c>
      <c r="N72" s="7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x14ac:dyDescent="0.25">
      <c r="A73" t="s">
        <v>115</v>
      </c>
      <c r="B73" t="s">
        <v>14</v>
      </c>
      <c r="C73" t="s">
        <v>20</v>
      </c>
      <c r="D73">
        <v>0</v>
      </c>
      <c r="E73" t="s">
        <v>16</v>
      </c>
      <c r="F73" t="s">
        <v>15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30</v>
      </c>
      <c r="M73" t="s">
        <v>18</v>
      </c>
      <c r="N73" s="7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x14ac:dyDescent="0.25">
      <c r="A74" t="s">
        <v>116</v>
      </c>
      <c r="B74" t="s">
        <v>14</v>
      </c>
      <c r="C74" t="s">
        <v>20</v>
      </c>
      <c r="D74">
        <v>2</v>
      </c>
      <c r="E74" t="s">
        <v>16</v>
      </c>
      <c r="F74" t="s">
        <v>15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30</v>
      </c>
      <c r="M74" t="s">
        <v>18</v>
      </c>
      <c r="N74" s="7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x14ac:dyDescent="0.25">
      <c r="A75" t="s">
        <v>117</v>
      </c>
      <c r="B75" t="s">
        <v>14</v>
      </c>
      <c r="C75" t="s">
        <v>20</v>
      </c>
      <c r="D75">
        <v>2</v>
      </c>
      <c r="E75" t="s">
        <v>25</v>
      </c>
      <c r="F75" t="s">
        <v>15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17</v>
      </c>
      <c r="M75" t="s">
        <v>18</v>
      </c>
      <c r="N75" s="7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 spans="1:28" x14ac:dyDescent="0.25">
      <c r="A76" t="s">
        <v>118</v>
      </c>
      <c r="B76" t="s">
        <v>14</v>
      </c>
      <c r="C76" t="s">
        <v>15</v>
      </c>
      <c r="D76">
        <v>0</v>
      </c>
      <c r="E76" t="s">
        <v>16</v>
      </c>
      <c r="F76" t="s">
        <v>15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30</v>
      </c>
      <c r="M76" t="s">
        <v>18</v>
      </c>
      <c r="N76" s="7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x14ac:dyDescent="0.25">
      <c r="A77" t="s">
        <v>119</v>
      </c>
      <c r="B77" t="s">
        <v>14</v>
      </c>
      <c r="C77" t="s">
        <v>15</v>
      </c>
      <c r="D77">
        <v>0</v>
      </c>
      <c r="E77" t="s">
        <v>25</v>
      </c>
      <c r="F77" t="s">
        <v>15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30</v>
      </c>
      <c r="M77" t="s">
        <v>18</v>
      </c>
      <c r="N77" s="7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x14ac:dyDescent="0.25">
      <c r="A78" t="s">
        <v>121</v>
      </c>
      <c r="B78" t="s">
        <v>42</v>
      </c>
      <c r="C78" t="s">
        <v>20</v>
      </c>
      <c r="D78">
        <v>0</v>
      </c>
      <c r="E78" t="s">
        <v>16</v>
      </c>
      <c r="F78" t="s">
        <v>15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30</v>
      </c>
      <c r="M78" t="s">
        <v>18</v>
      </c>
      <c r="N78" s="7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x14ac:dyDescent="0.25">
      <c r="A79" t="s">
        <v>122</v>
      </c>
      <c r="B79" t="s">
        <v>14</v>
      </c>
      <c r="C79" t="s">
        <v>20</v>
      </c>
      <c r="D79">
        <v>0</v>
      </c>
      <c r="E79" t="s">
        <v>16</v>
      </c>
      <c r="F79" t="s">
        <v>15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30</v>
      </c>
      <c r="M79" t="s">
        <v>18</v>
      </c>
      <c r="N79" s="7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x14ac:dyDescent="0.25">
      <c r="A80" t="s">
        <v>123</v>
      </c>
      <c r="B80" t="s">
        <v>14</v>
      </c>
      <c r="C80" t="s">
        <v>20</v>
      </c>
      <c r="D80">
        <v>0</v>
      </c>
      <c r="E80" t="s">
        <v>25</v>
      </c>
      <c r="F80" t="s">
        <v>15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30</v>
      </c>
      <c r="M80" t="s">
        <v>18</v>
      </c>
      <c r="N80" s="7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 spans="1:28" x14ac:dyDescent="0.25">
      <c r="A81" t="s">
        <v>124</v>
      </c>
      <c r="B81" t="s">
        <v>14</v>
      </c>
      <c r="C81" t="s">
        <v>20</v>
      </c>
      <c r="D81">
        <v>0</v>
      </c>
      <c r="E81" t="s">
        <v>16</v>
      </c>
      <c r="F81" t="s">
        <v>15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30</v>
      </c>
      <c r="M81" t="s">
        <v>18</v>
      </c>
      <c r="N81" s="7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 spans="1:28" x14ac:dyDescent="0.25">
      <c r="A82" t="s">
        <v>125</v>
      </c>
      <c r="B82" t="s">
        <v>14</v>
      </c>
      <c r="C82" t="s">
        <v>20</v>
      </c>
      <c r="D82">
        <v>2</v>
      </c>
      <c r="E82" t="s">
        <v>25</v>
      </c>
      <c r="F82" t="s">
        <v>15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17</v>
      </c>
      <c r="M82" t="s">
        <v>18</v>
      </c>
      <c r="N82" s="7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 spans="1:28" x14ac:dyDescent="0.25">
      <c r="A83" t="s">
        <v>126</v>
      </c>
      <c r="B83" t="s">
        <v>14</v>
      </c>
      <c r="C83" t="s">
        <v>15</v>
      </c>
      <c r="D83">
        <v>0</v>
      </c>
      <c r="E83" t="s">
        <v>16</v>
      </c>
      <c r="F83" t="s">
        <v>15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30</v>
      </c>
      <c r="M83" t="s">
        <v>18</v>
      </c>
      <c r="N83" s="7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x14ac:dyDescent="0.25">
      <c r="A84" t="s">
        <v>130</v>
      </c>
      <c r="B84" t="s">
        <v>14</v>
      </c>
      <c r="C84" t="s">
        <v>20</v>
      </c>
      <c r="D84">
        <v>1</v>
      </c>
      <c r="E84" t="s">
        <v>16</v>
      </c>
      <c r="F84" t="s">
        <v>15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17</v>
      </c>
      <c r="M84" t="s">
        <v>18</v>
      </c>
      <c r="N84" s="7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x14ac:dyDescent="0.25">
      <c r="A85" t="s">
        <v>131</v>
      </c>
      <c r="B85" t="s">
        <v>14</v>
      </c>
      <c r="C85" t="s">
        <v>20</v>
      </c>
      <c r="D85">
        <v>2</v>
      </c>
      <c r="E85" t="s">
        <v>16</v>
      </c>
      <c r="F85" t="s">
        <v>15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17</v>
      </c>
      <c r="M85" t="s">
        <v>18</v>
      </c>
      <c r="N85" s="7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1:28" x14ac:dyDescent="0.25">
      <c r="A86" t="s">
        <v>133</v>
      </c>
      <c r="B86" t="s">
        <v>14</v>
      </c>
      <c r="C86" t="s">
        <v>20</v>
      </c>
      <c r="D86">
        <v>2</v>
      </c>
      <c r="E86" t="s">
        <v>16</v>
      </c>
      <c r="F86" t="s">
        <v>15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17</v>
      </c>
      <c r="M86" t="s">
        <v>22</v>
      </c>
      <c r="N86" s="7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1:28" x14ac:dyDescent="0.25">
      <c r="A87" t="s">
        <v>134</v>
      </c>
      <c r="B87" t="s">
        <v>14</v>
      </c>
      <c r="C87" t="s">
        <v>20</v>
      </c>
      <c r="D87">
        <v>3</v>
      </c>
      <c r="E87" t="s">
        <v>25</v>
      </c>
      <c r="F87" t="s">
        <v>15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30</v>
      </c>
      <c r="M87" t="s">
        <v>18</v>
      </c>
      <c r="N87" s="7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1:28" x14ac:dyDescent="0.25">
      <c r="A88" t="s">
        <v>135</v>
      </c>
      <c r="B88" t="s">
        <v>14</v>
      </c>
      <c r="C88" t="s">
        <v>15</v>
      </c>
      <c r="D88">
        <v>0</v>
      </c>
      <c r="E88" t="s">
        <v>16</v>
      </c>
      <c r="F88" t="s">
        <v>15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17</v>
      </c>
      <c r="M88" t="s">
        <v>18</v>
      </c>
      <c r="N88" s="7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1:28" x14ac:dyDescent="0.25">
      <c r="A89" t="s">
        <v>140</v>
      </c>
      <c r="B89" t="s">
        <v>14</v>
      </c>
      <c r="C89" t="s">
        <v>20</v>
      </c>
      <c r="D89">
        <v>1</v>
      </c>
      <c r="E89" t="s">
        <v>16</v>
      </c>
      <c r="F89" t="s">
        <v>15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21</v>
      </c>
      <c r="M89" t="s">
        <v>18</v>
      </c>
      <c r="N89" s="7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x14ac:dyDescent="0.25">
      <c r="A90" t="s">
        <v>141</v>
      </c>
      <c r="B90" t="s">
        <v>42</v>
      </c>
      <c r="C90" t="s">
        <v>20</v>
      </c>
      <c r="D90">
        <v>0</v>
      </c>
      <c r="E90" t="s">
        <v>16</v>
      </c>
      <c r="F90" t="s">
        <v>15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30</v>
      </c>
      <c r="M90" t="s">
        <v>18</v>
      </c>
      <c r="N90" s="7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x14ac:dyDescent="0.25">
      <c r="A91" t="s">
        <v>143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21</v>
      </c>
      <c r="M91" t="s">
        <v>22</v>
      </c>
      <c r="N91" s="7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x14ac:dyDescent="0.25">
      <c r="A92" t="s">
        <v>144</v>
      </c>
      <c r="B92" t="s">
        <v>42</v>
      </c>
      <c r="C92" t="s">
        <v>15</v>
      </c>
      <c r="D92">
        <v>0</v>
      </c>
      <c r="E92" t="s">
        <v>16</v>
      </c>
      <c r="F92" t="s">
        <v>15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17</v>
      </c>
      <c r="M92" t="s">
        <v>18</v>
      </c>
      <c r="N92" s="7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1:28" x14ac:dyDescent="0.25">
      <c r="A93" t="s">
        <v>146</v>
      </c>
      <c r="B93" t="s">
        <v>42</v>
      </c>
      <c r="C93" t="s">
        <v>15</v>
      </c>
      <c r="D93">
        <v>0</v>
      </c>
      <c r="E93" t="s">
        <v>16</v>
      </c>
      <c r="F93" t="s">
        <v>15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30</v>
      </c>
      <c r="M93" t="s">
        <v>18</v>
      </c>
      <c r="N93" s="7"/>
      <c r="O93" s="31" t="s">
        <v>690</v>
      </c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 spans="1:28" x14ac:dyDescent="0.25">
      <c r="A94" t="s">
        <v>147</v>
      </c>
      <c r="B94" t="s">
        <v>42</v>
      </c>
      <c r="C94" t="s">
        <v>15</v>
      </c>
      <c r="D94">
        <v>0</v>
      </c>
      <c r="E94" t="s">
        <v>16</v>
      </c>
      <c r="F94" t="s">
        <v>15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30</v>
      </c>
      <c r="M94" t="s">
        <v>18</v>
      </c>
      <c r="N94" s="7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x14ac:dyDescent="0.25">
      <c r="A95" t="s">
        <v>148</v>
      </c>
      <c r="B95" t="s">
        <v>14</v>
      </c>
      <c r="C95" t="s">
        <v>20</v>
      </c>
      <c r="D95">
        <v>2</v>
      </c>
      <c r="E95" t="s">
        <v>16</v>
      </c>
      <c r="F95" t="s">
        <v>15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30</v>
      </c>
      <c r="M95" t="s">
        <v>18</v>
      </c>
      <c r="N95" s="7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x14ac:dyDescent="0.25">
      <c r="A96" t="s">
        <v>149</v>
      </c>
      <c r="B96" t="s">
        <v>14</v>
      </c>
      <c r="C96" t="s">
        <v>20</v>
      </c>
      <c r="D96">
        <v>0</v>
      </c>
      <c r="E96" t="s">
        <v>25</v>
      </c>
      <c r="F96" t="s">
        <v>15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21</v>
      </c>
      <c r="M96" t="s">
        <v>18</v>
      </c>
      <c r="N96" s="7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 x14ac:dyDescent="0.25">
      <c r="A97" t="s">
        <v>153</v>
      </c>
      <c r="B97" t="s">
        <v>14</v>
      </c>
      <c r="C97" t="s">
        <v>20</v>
      </c>
      <c r="D97">
        <v>1</v>
      </c>
      <c r="E97" t="s">
        <v>16</v>
      </c>
      <c r="F97" t="s">
        <v>20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17</v>
      </c>
      <c r="M97" t="s">
        <v>22</v>
      </c>
      <c r="N97" s="7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 x14ac:dyDescent="0.25">
      <c r="A98" t="s">
        <v>156</v>
      </c>
      <c r="B98" t="s">
        <v>14</v>
      </c>
      <c r="C98" t="s">
        <v>15</v>
      </c>
      <c r="D98">
        <v>0</v>
      </c>
      <c r="E98" t="s">
        <v>16</v>
      </c>
      <c r="F98" t="s">
        <v>15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17</v>
      </c>
      <c r="M98" t="s">
        <v>18</v>
      </c>
      <c r="N98" s="7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x14ac:dyDescent="0.25">
      <c r="A99" t="s">
        <v>157</v>
      </c>
      <c r="B99" t="s">
        <v>14</v>
      </c>
      <c r="C99" t="s">
        <v>15</v>
      </c>
      <c r="D99">
        <v>0</v>
      </c>
      <c r="E99" t="s">
        <v>16</v>
      </c>
      <c r="F99" t="s">
        <v>15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30</v>
      </c>
      <c r="M99" t="s">
        <v>18</v>
      </c>
      <c r="N99" s="7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1:28" x14ac:dyDescent="0.25">
      <c r="A100" t="s">
        <v>158</v>
      </c>
      <c r="B100" t="s">
        <v>14</v>
      </c>
      <c r="C100" t="s">
        <v>20</v>
      </c>
      <c r="D100">
        <v>0</v>
      </c>
      <c r="E100" t="s">
        <v>16</v>
      </c>
      <c r="F100" t="s">
        <v>20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30</v>
      </c>
      <c r="M100" t="s">
        <v>18</v>
      </c>
      <c r="N100" s="7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x14ac:dyDescent="0.25">
      <c r="A101" t="s">
        <v>159</v>
      </c>
      <c r="B101" t="s">
        <v>14</v>
      </c>
      <c r="C101" t="s">
        <v>15</v>
      </c>
      <c r="D101">
        <v>0</v>
      </c>
      <c r="E101" t="s">
        <v>16</v>
      </c>
      <c r="F101" t="s">
        <v>15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30</v>
      </c>
      <c r="M101" t="s">
        <v>18</v>
      </c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x14ac:dyDescent="0.25">
      <c r="A102" t="s">
        <v>160</v>
      </c>
      <c r="B102" t="s">
        <v>14</v>
      </c>
      <c r="C102" t="s">
        <v>20</v>
      </c>
      <c r="D102">
        <v>3</v>
      </c>
      <c r="E102" t="s">
        <v>16</v>
      </c>
      <c r="F102" t="s">
        <v>15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30</v>
      </c>
      <c r="M102" t="s">
        <v>22</v>
      </c>
      <c r="N102" s="7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x14ac:dyDescent="0.25">
      <c r="A103" t="s">
        <v>161</v>
      </c>
      <c r="B103" t="s">
        <v>42</v>
      </c>
      <c r="C103" t="s">
        <v>20</v>
      </c>
      <c r="D103">
        <v>0</v>
      </c>
      <c r="E103" t="s">
        <v>16</v>
      </c>
      <c r="F103" t="s">
        <v>15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21</v>
      </c>
      <c r="M103" t="s">
        <v>22</v>
      </c>
      <c r="N103" s="7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x14ac:dyDescent="0.25">
      <c r="A104" t="s">
        <v>162</v>
      </c>
      <c r="B104" t="s">
        <v>14</v>
      </c>
      <c r="C104" t="s">
        <v>20</v>
      </c>
      <c r="D104">
        <v>2</v>
      </c>
      <c r="E104" t="s">
        <v>16</v>
      </c>
      <c r="F104" t="s">
        <v>20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17</v>
      </c>
      <c r="M104" t="s">
        <v>18</v>
      </c>
      <c r="N104" s="7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x14ac:dyDescent="0.25">
      <c r="A105" t="s">
        <v>163</v>
      </c>
      <c r="B105" t="s">
        <v>14</v>
      </c>
      <c r="C105" t="s">
        <v>15</v>
      </c>
      <c r="D105">
        <v>0</v>
      </c>
      <c r="E105" t="s">
        <v>16</v>
      </c>
      <c r="F105" t="s">
        <v>15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30</v>
      </c>
      <c r="M105" t="s">
        <v>22</v>
      </c>
      <c r="N105" s="7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x14ac:dyDescent="0.25">
      <c r="A106" t="s">
        <v>164</v>
      </c>
      <c r="B106" t="s">
        <v>14</v>
      </c>
      <c r="C106" t="s">
        <v>20</v>
      </c>
      <c r="D106">
        <v>2</v>
      </c>
      <c r="E106" t="s">
        <v>25</v>
      </c>
      <c r="F106" t="s">
        <v>15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21</v>
      </c>
      <c r="M106" t="s">
        <v>22</v>
      </c>
      <c r="N106" s="7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x14ac:dyDescent="0.25">
      <c r="A107" t="s">
        <v>165</v>
      </c>
      <c r="B107" t="s">
        <v>14</v>
      </c>
      <c r="C107" t="s">
        <v>20</v>
      </c>
      <c r="D107">
        <v>2</v>
      </c>
      <c r="E107" t="s">
        <v>16</v>
      </c>
      <c r="F107" t="s">
        <v>15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21</v>
      </c>
      <c r="M107" t="s">
        <v>22</v>
      </c>
      <c r="N107" s="7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x14ac:dyDescent="0.25">
      <c r="A108" t="s">
        <v>166</v>
      </c>
      <c r="B108" t="s">
        <v>14</v>
      </c>
      <c r="C108" t="s">
        <v>15</v>
      </c>
      <c r="D108">
        <v>0</v>
      </c>
      <c r="E108" t="s">
        <v>16</v>
      </c>
      <c r="F108" t="s">
        <v>15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17</v>
      </c>
      <c r="M108" t="s">
        <v>18</v>
      </c>
      <c r="N108" s="7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x14ac:dyDescent="0.25">
      <c r="A109" t="s">
        <v>167</v>
      </c>
      <c r="B109" t="s">
        <v>14</v>
      </c>
      <c r="C109" t="s">
        <v>15</v>
      </c>
      <c r="D109">
        <v>0</v>
      </c>
      <c r="E109" t="s">
        <v>16</v>
      </c>
      <c r="F109" t="s">
        <v>20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30</v>
      </c>
      <c r="M109" t="s">
        <v>18</v>
      </c>
      <c r="N109" s="7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 spans="1:28" x14ac:dyDescent="0.25">
      <c r="A110" t="s">
        <v>168</v>
      </c>
      <c r="B110" t="s">
        <v>14</v>
      </c>
      <c r="C110" t="s">
        <v>20</v>
      </c>
      <c r="D110">
        <v>0</v>
      </c>
      <c r="E110" t="s">
        <v>16</v>
      </c>
      <c r="F110" t="s">
        <v>15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30</v>
      </c>
      <c r="M110" t="s">
        <v>18</v>
      </c>
      <c r="N110" s="7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x14ac:dyDescent="0.25">
      <c r="A111" t="s">
        <v>169</v>
      </c>
      <c r="B111" t="s">
        <v>14</v>
      </c>
      <c r="C111" t="s">
        <v>20</v>
      </c>
      <c r="D111">
        <v>2</v>
      </c>
      <c r="E111" t="s">
        <v>16</v>
      </c>
      <c r="F111" t="s">
        <v>15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17</v>
      </c>
      <c r="M111" t="s">
        <v>18</v>
      </c>
      <c r="N111" s="7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x14ac:dyDescent="0.25">
      <c r="A112" t="s">
        <v>170</v>
      </c>
      <c r="B112" t="s">
        <v>42</v>
      </c>
      <c r="C112" t="s">
        <v>20</v>
      </c>
      <c r="D112">
        <v>0</v>
      </c>
      <c r="E112" t="s">
        <v>16</v>
      </c>
      <c r="F112" t="s">
        <v>15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30</v>
      </c>
      <c r="M112" t="s">
        <v>18</v>
      </c>
      <c r="N112" s="7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x14ac:dyDescent="0.25">
      <c r="A113" t="s">
        <v>171</v>
      </c>
      <c r="B113" t="s">
        <v>42</v>
      </c>
      <c r="C113" t="s">
        <v>20</v>
      </c>
      <c r="D113">
        <v>2</v>
      </c>
      <c r="E113" t="s">
        <v>16</v>
      </c>
      <c r="F113" t="s">
        <v>15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17</v>
      </c>
      <c r="M113" t="s">
        <v>18</v>
      </c>
      <c r="N113" s="7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x14ac:dyDescent="0.25">
      <c r="A114" t="s">
        <v>172</v>
      </c>
      <c r="B114" t="s">
        <v>14</v>
      </c>
      <c r="C114" t="s">
        <v>20</v>
      </c>
      <c r="D114">
        <v>1</v>
      </c>
      <c r="E114" t="s">
        <v>16</v>
      </c>
      <c r="F114" t="s">
        <v>15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17</v>
      </c>
      <c r="M114" t="s">
        <v>18</v>
      </c>
      <c r="N114" s="7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x14ac:dyDescent="0.25">
      <c r="A115" t="s">
        <v>173</v>
      </c>
      <c r="B115" t="s">
        <v>42</v>
      </c>
      <c r="C115" t="s">
        <v>15</v>
      </c>
      <c r="D115">
        <v>0</v>
      </c>
      <c r="E115" t="s">
        <v>16</v>
      </c>
      <c r="F115" t="s">
        <v>15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21</v>
      </c>
      <c r="M115" t="s">
        <v>22</v>
      </c>
      <c r="N115" s="7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x14ac:dyDescent="0.25">
      <c r="A116" t="s">
        <v>174</v>
      </c>
      <c r="B116" t="s">
        <v>14</v>
      </c>
      <c r="C116" t="s">
        <v>20</v>
      </c>
      <c r="D116">
        <v>0</v>
      </c>
      <c r="E116" t="s">
        <v>16</v>
      </c>
      <c r="F116" t="s">
        <v>15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30</v>
      </c>
      <c r="M116" t="s">
        <v>18</v>
      </c>
      <c r="N116" s="7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spans="1:28" x14ac:dyDescent="0.25">
      <c r="A117" t="s">
        <v>175</v>
      </c>
      <c r="B117" t="s">
        <v>14</v>
      </c>
      <c r="C117" t="s">
        <v>15</v>
      </c>
      <c r="D117">
        <v>0</v>
      </c>
      <c r="E117" t="s">
        <v>16</v>
      </c>
      <c r="F117" t="s">
        <v>15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21</v>
      </c>
      <c r="M117" t="s">
        <v>22</v>
      </c>
      <c r="N117" s="7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x14ac:dyDescent="0.25">
      <c r="A118" t="s">
        <v>176</v>
      </c>
      <c r="B118" t="s">
        <v>14</v>
      </c>
      <c r="C118" t="s">
        <v>20</v>
      </c>
      <c r="D118">
        <v>0</v>
      </c>
      <c r="E118" t="s">
        <v>16</v>
      </c>
      <c r="F118" t="s">
        <v>20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21</v>
      </c>
      <c r="M118" t="s">
        <v>18</v>
      </c>
      <c r="N118" s="7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x14ac:dyDescent="0.25">
      <c r="A119" t="s">
        <v>177</v>
      </c>
      <c r="B119" t="s">
        <v>14</v>
      </c>
      <c r="C119" t="s">
        <v>15</v>
      </c>
      <c r="D119">
        <v>0</v>
      </c>
      <c r="E119" t="s">
        <v>16</v>
      </c>
      <c r="F119" t="s">
        <v>15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17</v>
      </c>
      <c r="M119" t="s">
        <v>22</v>
      </c>
      <c r="N119" s="7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x14ac:dyDescent="0.25">
      <c r="A120" t="s">
        <v>178</v>
      </c>
      <c r="B120" t="s">
        <v>14</v>
      </c>
      <c r="C120" t="s">
        <v>20</v>
      </c>
      <c r="D120">
        <v>2</v>
      </c>
      <c r="E120" t="s">
        <v>25</v>
      </c>
      <c r="F120" t="s">
        <v>15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21</v>
      </c>
      <c r="M120" t="s">
        <v>22</v>
      </c>
      <c r="N120" s="7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x14ac:dyDescent="0.25">
      <c r="A121" t="s">
        <v>179</v>
      </c>
      <c r="B121" t="s">
        <v>14</v>
      </c>
      <c r="C121" t="s">
        <v>15</v>
      </c>
      <c r="D121">
        <v>0</v>
      </c>
      <c r="E121" t="s">
        <v>16</v>
      </c>
      <c r="F121" t="s">
        <v>15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17</v>
      </c>
      <c r="M121" t="s">
        <v>18</v>
      </c>
      <c r="N121" s="7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x14ac:dyDescent="0.25">
      <c r="A122" t="s">
        <v>180</v>
      </c>
      <c r="B122" t="s">
        <v>14</v>
      </c>
      <c r="C122" t="s">
        <v>20</v>
      </c>
      <c r="D122">
        <v>3</v>
      </c>
      <c r="E122" t="s">
        <v>16</v>
      </c>
      <c r="F122" t="s">
        <v>15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30</v>
      </c>
      <c r="M122" t="s">
        <v>18</v>
      </c>
      <c r="N122" s="7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x14ac:dyDescent="0.25">
      <c r="A123" t="s">
        <v>182</v>
      </c>
      <c r="B123" t="s">
        <v>14</v>
      </c>
      <c r="C123" t="s">
        <v>20</v>
      </c>
      <c r="D123">
        <v>1</v>
      </c>
      <c r="E123" t="s">
        <v>16</v>
      </c>
      <c r="F123" t="s">
        <v>15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17</v>
      </c>
      <c r="M123" t="s">
        <v>18</v>
      </c>
      <c r="N123" s="7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x14ac:dyDescent="0.25">
      <c r="A124" t="s">
        <v>184</v>
      </c>
      <c r="B124" t="s">
        <v>14</v>
      </c>
      <c r="C124" t="s">
        <v>20</v>
      </c>
      <c r="D124">
        <v>0</v>
      </c>
      <c r="E124" t="s">
        <v>16</v>
      </c>
      <c r="F124" t="s">
        <v>15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30</v>
      </c>
      <c r="M124" t="s">
        <v>18</v>
      </c>
      <c r="N124" s="7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x14ac:dyDescent="0.25">
      <c r="A125" t="s">
        <v>185</v>
      </c>
      <c r="B125" t="s">
        <v>14</v>
      </c>
      <c r="C125" t="s">
        <v>20</v>
      </c>
      <c r="D125">
        <v>0</v>
      </c>
      <c r="E125" t="s">
        <v>25</v>
      </c>
      <c r="F125" t="s">
        <v>15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30</v>
      </c>
      <c r="M125" t="s">
        <v>18</v>
      </c>
      <c r="N125" s="7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x14ac:dyDescent="0.25">
      <c r="A126" t="s">
        <v>186</v>
      </c>
      <c r="B126" t="s">
        <v>14</v>
      </c>
      <c r="C126" t="s">
        <v>20</v>
      </c>
      <c r="D126">
        <v>0</v>
      </c>
      <c r="E126" t="s">
        <v>16</v>
      </c>
      <c r="F126" t="s">
        <v>15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17</v>
      </c>
      <c r="M126" t="s">
        <v>22</v>
      </c>
      <c r="N126" s="7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x14ac:dyDescent="0.25">
      <c r="A127" t="s">
        <v>187</v>
      </c>
      <c r="B127" t="s">
        <v>14</v>
      </c>
      <c r="C127" t="s">
        <v>20</v>
      </c>
      <c r="D127">
        <v>1</v>
      </c>
      <c r="E127" t="s">
        <v>16</v>
      </c>
      <c r="F127" t="s">
        <v>15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30</v>
      </c>
      <c r="M127" t="s">
        <v>22</v>
      </c>
      <c r="N127" s="7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x14ac:dyDescent="0.25">
      <c r="A128" t="s">
        <v>188</v>
      </c>
      <c r="B128" t="s">
        <v>14</v>
      </c>
      <c r="C128" t="s">
        <v>20</v>
      </c>
      <c r="D128">
        <v>2</v>
      </c>
      <c r="E128" t="s">
        <v>16</v>
      </c>
      <c r="F128" t="s">
        <v>15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21</v>
      </c>
      <c r="M128" t="s">
        <v>18</v>
      </c>
      <c r="N128" s="7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x14ac:dyDescent="0.25">
      <c r="A129" t="s">
        <v>189</v>
      </c>
      <c r="B129" t="s">
        <v>14</v>
      </c>
      <c r="C129" t="s">
        <v>20</v>
      </c>
      <c r="D129">
        <v>0</v>
      </c>
      <c r="E129" t="s">
        <v>16</v>
      </c>
      <c r="F129" t="s">
        <v>15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17</v>
      </c>
      <c r="M129" t="s">
        <v>18</v>
      </c>
      <c r="N129" s="7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x14ac:dyDescent="0.25">
      <c r="A130" t="s">
        <v>191</v>
      </c>
      <c r="B130" t="s">
        <v>42</v>
      </c>
      <c r="C130" t="s">
        <v>20</v>
      </c>
      <c r="D130">
        <v>0</v>
      </c>
      <c r="E130" t="s">
        <v>16</v>
      </c>
      <c r="F130" t="s">
        <v>15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21</v>
      </c>
      <c r="M130" t="s">
        <v>22</v>
      </c>
      <c r="N130" s="7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x14ac:dyDescent="0.25">
      <c r="A131" t="s">
        <v>192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21</v>
      </c>
      <c r="M131" t="s">
        <v>18</v>
      </c>
      <c r="N131" s="7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x14ac:dyDescent="0.25">
      <c r="A132" t="s">
        <v>193</v>
      </c>
      <c r="B132" t="s">
        <v>14</v>
      </c>
      <c r="C132" t="s">
        <v>15</v>
      </c>
      <c r="D132">
        <v>0</v>
      </c>
      <c r="E132" t="s">
        <v>16</v>
      </c>
      <c r="F132" t="s">
        <v>15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30</v>
      </c>
      <c r="M132" t="s">
        <v>22</v>
      </c>
      <c r="N132" s="7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x14ac:dyDescent="0.25">
      <c r="A133" t="s">
        <v>194</v>
      </c>
      <c r="B133" t="s">
        <v>14</v>
      </c>
      <c r="C133" t="s">
        <v>20</v>
      </c>
      <c r="D133">
        <v>2</v>
      </c>
      <c r="E133" t="s">
        <v>16</v>
      </c>
      <c r="F133" t="s">
        <v>15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30</v>
      </c>
      <c r="M133" t="s">
        <v>18</v>
      </c>
      <c r="N133" s="7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x14ac:dyDescent="0.25">
      <c r="A134" t="s">
        <v>197</v>
      </c>
      <c r="B134" t="s">
        <v>14</v>
      </c>
      <c r="C134" t="s">
        <v>20</v>
      </c>
      <c r="D134">
        <v>3</v>
      </c>
      <c r="E134" t="s">
        <v>25</v>
      </c>
      <c r="F134" t="s">
        <v>15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21</v>
      </c>
      <c r="M134" t="s">
        <v>22</v>
      </c>
      <c r="N134" s="7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x14ac:dyDescent="0.25">
      <c r="A135" t="s">
        <v>198</v>
      </c>
      <c r="B135" t="s">
        <v>14</v>
      </c>
      <c r="C135" t="s">
        <v>20</v>
      </c>
      <c r="D135">
        <v>0</v>
      </c>
      <c r="E135" t="s">
        <v>16</v>
      </c>
      <c r="F135" t="s">
        <v>15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30</v>
      </c>
      <c r="M135" t="s">
        <v>18</v>
      </c>
      <c r="N135" s="7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x14ac:dyDescent="0.25">
      <c r="A136" t="s">
        <v>199</v>
      </c>
      <c r="B136" t="s">
        <v>14</v>
      </c>
      <c r="C136" t="s">
        <v>20</v>
      </c>
      <c r="D136">
        <v>0</v>
      </c>
      <c r="E136" t="s">
        <v>25</v>
      </c>
      <c r="F136" t="s">
        <v>20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30</v>
      </c>
      <c r="M136" t="s">
        <v>22</v>
      </c>
      <c r="N136" s="7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x14ac:dyDescent="0.25">
      <c r="A137" t="s">
        <v>200</v>
      </c>
      <c r="B137" t="s">
        <v>14</v>
      </c>
      <c r="C137" t="s">
        <v>20</v>
      </c>
      <c r="D137">
        <v>0</v>
      </c>
      <c r="E137" t="s">
        <v>16</v>
      </c>
      <c r="F137" t="s">
        <v>15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21</v>
      </c>
      <c r="M137" t="s">
        <v>18</v>
      </c>
      <c r="N137" s="7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x14ac:dyDescent="0.25">
      <c r="A138" t="s">
        <v>201</v>
      </c>
      <c r="B138" t="s">
        <v>14</v>
      </c>
      <c r="C138" t="s">
        <v>20</v>
      </c>
      <c r="D138">
        <v>2</v>
      </c>
      <c r="E138" t="s">
        <v>16</v>
      </c>
      <c r="F138" t="s">
        <v>15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21</v>
      </c>
      <c r="M138" t="s">
        <v>18</v>
      </c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x14ac:dyDescent="0.25">
      <c r="A139" t="s">
        <v>202</v>
      </c>
      <c r="B139" t="s">
        <v>14</v>
      </c>
      <c r="C139" t="s">
        <v>20</v>
      </c>
      <c r="D139">
        <v>3</v>
      </c>
      <c r="E139" t="s">
        <v>16</v>
      </c>
      <c r="F139" t="s">
        <v>15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30</v>
      </c>
      <c r="M139" t="s">
        <v>22</v>
      </c>
      <c r="N139" s="7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x14ac:dyDescent="0.25">
      <c r="A140" t="s">
        <v>203</v>
      </c>
      <c r="B140" t="s">
        <v>14</v>
      </c>
      <c r="C140" t="s">
        <v>20</v>
      </c>
      <c r="D140">
        <v>1</v>
      </c>
      <c r="E140" t="s">
        <v>16</v>
      </c>
      <c r="F140" t="s">
        <v>15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30</v>
      </c>
      <c r="M140" t="s">
        <v>18</v>
      </c>
      <c r="N140" s="7"/>
    </row>
    <row r="141" spans="1:28" x14ac:dyDescent="0.25">
      <c r="A141" t="s">
        <v>204</v>
      </c>
      <c r="B141" t="s">
        <v>14</v>
      </c>
      <c r="C141" t="s">
        <v>15</v>
      </c>
      <c r="D141">
        <v>0</v>
      </c>
      <c r="E141" t="s">
        <v>25</v>
      </c>
      <c r="F141" t="s">
        <v>15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17</v>
      </c>
      <c r="M141" t="s">
        <v>22</v>
      </c>
      <c r="N141" s="7"/>
    </row>
    <row r="142" spans="1:28" x14ac:dyDescent="0.25">
      <c r="A142" t="s">
        <v>205</v>
      </c>
      <c r="B142" t="s">
        <v>14</v>
      </c>
      <c r="C142" t="s">
        <v>20</v>
      </c>
      <c r="D142">
        <v>1</v>
      </c>
      <c r="E142" t="s">
        <v>16</v>
      </c>
      <c r="F142" t="s">
        <v>15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17</v>
      </c>
      <c r="M142" t="s">
        <v>22</v>
      </c>
      <c r="N142" s="7"/>
    </row>
    <row r="143" spans="1:28" x14ac:dyDescent="0.25">
      <c r="A143" t="s">
        <v>207</v>
      </c>
      <c r="B143" t="s">
        <v>14</v>
      </c>
      <c r="C143" t="s">
        <v>20</v>
      </c>
      <c r="D143">
        <v>0</v>
      </c>
      <c r="E143" t="s">
        <v>16</v>
      </c>
      <c r="F143" t="s">
        <v>15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30</v>
      </c>
      <c r="M143" t="s">
        <v>18</v>
      </c>
      <c r="N143" s="7"/>
    </row>
    <row r="144" spans="1:28" x14ac:dyDescent="0.25">
      <c r="A144" t="s">
        <v>208</v>
      </c>
      <c r="B144" t="s">
        <v>14</v>
      </c>
      <c r="C144" t="s">
        <v>20</v>
      </c>
      <c r="D144">
        <v>1</v>
      </c>
      <c r="E144" t="s">
        <v>16</v>
      </c>
      <c r="F144" t="s">
        <v>15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30</v>
      </c>
      <c r="M144" t="s">
        <v>22</v>
      </c>
      <c r="N144" s="7"/>
    </row>
    <row r="145" spans="1:14" x14ac:dyDescent="0.25">
      <c r="A145" t="s">
        <v>209</v>
      </c>
      <c r="B145" t="s">
        <v>42</v>
      </c>
      <c r="C145" t="s">
        <v>20</v>
      </c>
      <c r="D145">
        <v>0</v>
      </c>
      <c r="E145" t="s">
        <v>16</v>
      </c>
      <c r="F145" t="s">
        <v>15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30</v>
      </c>
      <c r="M145" t="s">
        <v>18</v>
      </c>
      <c r="N145" s="7"/>
    </row>
    <row r="146" spans="1:14" x14ac:dyDescent="0.25">
      <c r="A146" t="s">
        <v>210</v>
      </c>
      <c r="B146" t="s">
        <v>14</v>
      </c>
      <c r="C146" t="s">
        <v>20</v>
      </c>
      <c r="D146">
        <v>0</v>
      </c>
      <c r="E146" t="s">
        <v>16</v>
      </c>
      <c r="F146" t="s">
        <v>20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30</v>
      </c>
      <c r="M146" t="s">
        <v>18</v>
      </c>
      <c r="N146" s="7"/>
    </row>
    <row r="147" spans="1:14" x14ac:dyDescent="0.25">
      <c r="A147" t="s">
        <v>211</v>
      </c>
      <c r="B147" t="s">
        <v>14</v>
      </c>
      <c r="C147" t="s">
        <v>20</v>
      </c>
      <c r="D147">
        <v>1</v>
      </c>
      <c r="E147" t="s">
        <v>16</v>
      </c>
      <c r="F147" t="s">
        <v>20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21</v>
      </c>
      <c r="M147" t="s">
        <v>22</v>
      </c>
      <c r="N147" s="7"/>
    </row>
    <row r="148" spans="1:14" x14ac:dyDescent="0.25">
      <c r="A148" t="s">
        <v>214</v>
      </c>
      <c r="B148" t="s">
        <v>14</v>
      </c>
      <c r="C148" t="s">
        <v>20</v>
      </c>
      <c r="D148">
        <v>0</v>
      </c>
      <c r="E148" t="s">
        <v>16</v>
      </c>
      <c r="F148" t="s">
        <v>15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21</v>
      </c>
      <c r="M148" t="s">
        <v>18</v>
      </c>
      <c r="N148" s="7"/>
    </row>
    <row r="149" spans="1:14" x14ac:dyDescent="0.25">
      <c r="A149" t="s">
        <v>215</v>
      </c>
      <c r="B149" t="s">
        <v>14</v>
      </c>
      <c r="C149" t="s">
        <v>15</v>
      </c>
      <c r="D149">
        <v>0</v>
      </c>
      <c r="E149" t="s">
        <v>25</v>
      </c>
      <c r="F149" t="s">
        <v>15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21</v>
      </c>
      <c r="M149" t="s">
        <v>18</v>
      </c>
      <c r="N149" s="7"/>
    </row>
    <row r="150" spans="1:14" x14ac:dyDescent="0.25">
      <c r="A150" t="s">
        <v>216</v>
      </c>
      <c r="B150" t="s">
        <v>14</v>
      </c>
      <c r="C150" t="s">
        <v>15</v>
      </c>
      <c r="D150">
        <v>0</v>
      </c>
      <c r="E150" t="s">
        <v>16</v>
      </c>
      <c r="F150" t="s">
        <v>15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30</v>
      </c>
      <c r="M150" t="s">
        <v>22</v>
      </c>
      <c r="N150" s="7"/>
    </row>
    <row r="151" spans="1:14" x14ac:dyDescent="0.25">
      <c r="A151" t="s">
        <v>217</v>
      </c>
      <c r="B151" t="s">
        <v>14</v>
      </c>
      <c r="C151" t="s">
        <v>20</v>
      </c>
      <c r="D151">
        <v>0</v>
      </c>
      <c r="E151" t="s">
        <v>25</v>
      </c>
      <c r="F151" t="s">
        <v>15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17</v>
      </c>
      <c r="M151" t="s">
        <v>22</v>
      </c>
      <c r="N151" s="7"/>
    </row>
    <row r="152" spans="1:14" x14ac:dyDescent="0.25">
      <c r="A152" t="s">
        <v>218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30</v>
      </c>
      <c r="M152" t="s">
        <v>18</v>
      </c>
      <c r="N152" s="7"/>
    </row>
    <row r="153" spans="1:14" x14ac:dyDescent="0.25">
      <c r="A153" t="s">
        <v>219</v>
      </c>
      <c r="B153" t="s">
        <v>14</v>
      </c>
      <c r="C153" t="s">
        <v>15</v>
      </c>
      <c r="D153">
        <v>0</v>
      </c>
      <c r="E153" t="s">
        <v>16</v>
      </c>
      <c r="F153" t="s">
        <v>15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21</v>
      </c>
      <c r="M153" t="s">
        <v>18</v>
      </c>
      <c r="N153" s="7"/>
    </row>
    <row r="154" spans="1:14" x14ac:dyDescent="0.25">
      <c r="A154" t="s">
        <v>220</v>
      </c>
      <c r="B154" t="s">
        <v>14</v>
      </c>
      <c r="C154" t="s">
        <v>20</v>
      </c>
      <c r="D154">
        <v>1</v>
      </c>
      <c r="E154" t="s">
        <v>16</v>
      </c>
      <c r="F154" t="s">
        <v>15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30</v>
      </c>
      <c r="M154" t="s">
        <v>22</v>
      </c>
      <c r="N154" s="7"/>
    </row>
    <row r="155" spans="1:14" x14ac:dyDescent="0.25">
      <c r="A155" t="s">
        <v>221</v>
      </c>
      <c r="B155" t="s">
        <v>14</v>
      </c>
      <c r="C155" t="s">
        <v>15</v>
      </c>
      <c r="D155">
        <v>0</v>
      </c>
      <c r="E155" t="s">
        <v>16</v>
      </c>
      <c r="F155" t="s">
        <v>15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21</v>
      </c>
      <c r="M155" t="s">
        <v>18</v>
      </c>
      <c r="N155" s="7"/>
    </row>
    <row r="156" spans="1:14" x14ac:dyDescent="0.25">
      <c r="A156" t="s">
        <v>224</v>
      </c>
      <c r="B156" t="s">
        <v>14</v>
      </c>
      <c r="C156" t="s">
        <v>15</v>
      </c>
      <c r="D156">
        <v>0</v>
      </c>
      <c r="E156" t="s">
        <v>16</v>
      </c>
      <c r="F156" t="s">
        <v>20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17</v>
      </c>
      <c r="M156" t="s">
        <v>22</v>
      </c>
      <c r="N156" s="7"/>
    </row>
    <row r="157" spans="1:14" x14ac:dyDescent="0.25">
      <c r="A157" t="s">
        <v>225</v>
      </c>
      <c r="B157" t="s">
        <v>14</v>
      </c>
      <c r="C157" t="s">
        <v>20</v>
      </c>
      <c r="D157">
        <v>1</v>
      </c>
      <c r="E157" t="s">
        <v>25</v>
      </c>
      <c r="F157" t="s">
        <v>15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30</v>
      </c>
      <c r="M157" t="s">
        <v>18</v>
      </c>
      <c r="N157" s="7"/>
    </row>
    <row r="158" spans="1:14" x14ac:dyDescent="0.25">
      <c r="A158" t="s">
        <v>226</v>
      </c>
      <c r="B158" t="s">
        <v>14</v>
      </c>
      <c r="C158" t="s">
        <v>15</v>
      </c>
      <c r="D158">
        <v>2</v>
      </c>
      <c r="E158" t="s">
        <v>16</v>
      </c>
      <c r="F158" t="s">
        <v>15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30</v>
      </c>
      <c r="M158" t="s">
        <v>18</v>
      </c>
      <c r="N158" s="7"/>
    </row>
    <row r="159" spans="1:14" x14ac:dyDescent="0.25">
      <c r="A159" t="s">
        <v>228</v>
      </c>
      <c r="B159" t="s">
        <v>14</v>
      </c>
      <c r="C159" t="s">
        <v>20</v>
      </c>
      <c r="D159">
        <v>1</v>
      </c>
      <c r="E159" t="s">
        <v>25</v>
      </c>
      <c r="F159" t="s">
        <v>15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17</v>
      </c>
      <c r="M159" t="s">
        <v>18</v>
      </c>
      <c r="N159" s="7"/>
    </row>
    <row r="160" spans="1:14" x14ac:dyDescent="0.25">
      <c r="A160" t="s">
        <v>229</v>
      </c>
      <c r="B160" t="s">
        <v>14</v>
      </c>
      <c r="C160" t="s">
        <v>20</v>
      </c>
      <c r="D160">
        <v>2</v>
      </c>
      <c r="E160" t="s">
        <v>25</v>
      </c>
      <c r="F160" t="s">
        <v>15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30</v>
      </c>
      <c r="M160" t="s">
        <v>18</v>
      </c>
      <c r="N160" s="7"/>
    </row>
    <row r="161" spans="1:14" x14ac:dyDescent="0.25">
      <c r="A161" t="s">
        <v>230</v>
      </c>
      <c r="B161" t="s">
        <v>42</v>
      </c>
      <c r="C161" t="s">
        <v>15</v>
      </c>
      <c r="D161">
        <v>0</v>
      </c>
      <c r="E161" t="s">
        <v>25</v>
      </c>
      <c r="F161" t="s">
        <v>15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30</v>
      </c>
      <c r="M161" t="s">
        <v>18</v>
      </c>
      <c r="N161" s="7"/>
    </row>
    <row r="162" spans="1:14" x14ac:dyDescent="0.25">
      <c r="A162" t="s">
        <v>231</v>
      </c>
      <c r="B162" t="s">
        <v>42</v>
      </c>
      <c r="C162" t="s">
        <v>15</v>
      </c>
      <c r="D162">
        <v>0</v>
      </c>
      <c r="E162" t="s">
        <v>16</v>
      </c>
      <c r="F162" t="s">
        <v>15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17</v>
      </c>
      <c r="M162" t="s">
        <v>18</v>
      </c>
      <c r="N162" s="7"/>
    </row>
    <row r="163" spans="1:14" x14ac:dyDescent="0.25">
      <c r="A163" t="s">
        <v>232</v>
      </c>
      <c r="B163" t="s">
        <v>14</v>
      </c>
      <c r="C163" t="s">
        <v>15</v>
      </c>
      <c r="D163">
        <v>0</v>
      </c>
      <c r="E163" t="s">
        <v>25</v>
      </c>
      <c r="F163" t="s">
        <v>15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21</v>
      </c>
      <c r="M163" t="s">
        <v>18</v>
      </c>
      <c r="N163" s="7"/>
    </row>
    <row r="164" spans="1:14" x14ac:dyDescent="0.25">
      <c r="A164" t="s">
        <v>233</v>
      </c>
      <c r="B164" t="s">
        <v>14</v>
      </c>
      <c r="C164" t="s">
        <v>15</v>
      </c>
      <c r="D164">
        <v>0</v>
      </c>
      <c r="E164" t="s">
        <v>16</v>
      </c>
      <c r="F164" t="s">
        <v>15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17</v>
      </c>
      <c r="M164" t="s">
        <v>18</v>
      </c>
      <c r="N164" s="7"/>
    </row>
    <row r="165" spans="1:14" x14ac:dyDescent="0.25">
      <c r="A165" t="s">
        <v>234</v>
      </c>
      <c r="B165" t="s">
        <v>14</v>
      </c>
      <c r="C165" t="s">
        <v>15</v>
      </c>
      <c r="D165">
        <v>0</v>
      </c>
      <c r="E165" t="s">
        <v>16</v>
      </c>
      <c r="F165" t="s">
        <v>15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30</v>
      </c>
      <c r="M165" t="s">
        <v>22</v>
      </c>
    </row>
    <row r="166" spans="1:14" x14ac:dyDescent="0.25">
      <c r="A166" t="s">
        <v>235</v>
      </c>
      <c r="B166" t="s">
        <v>42</v>
      </c>
      <c r="C166" t="s">
        <v>15</v>
      </c>
      <c r="D166">
        <v>0</v>
      </c>
      <c r="E166" t="s">
        <v>16</v>
      </c>
      <c r="F166" t="s">
        <v>15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30</v>
      </c>
      <c r="M166" t="s">
        <v>22</v>
      </c>
    </row>
    <row r="167" spans="1:14" x14ac:dyDescent="0.25">
      <c r="A167" t="s">
        <v>236</v>
      </c>
      <c r="B167" t="s">
        <v>14</v>
      </c>
      <c r="C167" t="s">
        <v>20</v>
      </c>
      <c r="D167">
        <v>3</v>
      </c>
      <c r="E167" t="s">
        <v>16</v>
      </c>
      <c r="F167" t="s">
        <v>15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30</v>
      </c>
      <c r="M167" t="s">
        <v>22</v>
      </c>
    </row>
    <row r="168" spans="1:14" x14ac:dyDescent="0.25">
      <c r="A168" t="s">
        <v>237</v>
      </c>
      <c r="B168" t="s">
        <v>14</v>
      </c>
      <c r="C168" t="s">
        <v>20</v>
      </c>
      <c r="D168">
        <v>1</v>
      </c>
      <c r="E168" t="s">
        <v>16</v>
      </c>
      <c r="F168" t="s">
        <v>20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17</v>
      </c>
      <c r="M168" t="s">
        <v>18</v>
      </c>
    </row>
    <row r="169" spans="1:14" x14ac:dyDescent="0.25">
      <c r="A169" t="s">
        <v>238</v>
      </c>
      <c r="B169" t="s">
        <v>14</v>
      </c>
      <c r="C169" t="s">
        <v>20</v>
      </c>
      <c r="D169">
        <v>3</v>
      </c>
      <c r="E169" t="s">
        <v>25</v>
      </c>
      <c r="F169" t="s">
        <v>20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21</v>
      </c>
      <c r="M169" t="s">
        <v>18</v>
      </c>
    </row>
    <row r="170" spans="1:14" x14ac:dyDescent="0.25">
      <c r="A170" t="s">
        <v>239</v>
      </c>
      <c r="B170" t="s">
        <v>14</v>
      </c>
      <c r="C170" t="s">
        <v>20</v>
      </c>
      <c r="D170">
        <v>0</v>
      </c>
      <c r="E170" t="s">
        <v>16</v>
      </c>
      <c r="F170" t="s">
        <v>15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17</v>
      </c>
      <c r="M170" t="s">
        <v>18</v>
      </c>
    </row>
    <row r="171" spans="1:14" x14ac:dyDescent="0.25">
      <c r="A171" t="s">
        <v>240</v>
      </c>
      <c r="B171" t="s">
        <v>14</v>
      </c>
      <c r="C171" t="s">
        <v>20</v>
      </c>
      <c r="D171">
        <v>3</v>
      </c>
      <c r="E171" t="s">
        <v>25</v>
      </c>
      <c r="F171" t="s">
        <v>15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30</v>
      </c>
      <c r="M171" t="s">
        <v>18</v>
      </c>
    </row>
    <row r="172" spans="1:14" x14ac:dyDescent="0.25">
      <c r="A172" t="s">
        <v>241</v>
      </c>
      <c r="B172" t="s">
        <v>14</v>
      </c>
      <c r="C172" t="s">
        <v>20</v>
      </c>
      <c r="D172">
        <v>0</v>
      </c>
      <c r="E172" t="s">
        <v>16</v>
      </c>
      <c r="F172" t="s">
        <v>15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21</v>
      </c>
      <c r="M172" t="s">
        <v>22</v>
      </c>
    </row>
    <row r="173" spans="1:14" x14ac:dyDescent="0.25">
      <c r="A173" t="s">
        <v>242</v>
      </c>
      <c r="B173" t="s">
        <v>14</v>
      </c>
      <c r="C173" t="s">
        <v>20</v>
      </c>
      <c r="D173">
        <v>0</v>
      </c>
      <c r="E173" t="s">
        <v>16</v>
      </c>
      <c r="F173" t="s">
        <v>15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30</v>
      </c>
      <c r="M173" t="s">
        <v>18</v>
      </c>
    </row>
    <row r="174" spans="1:14" x14ac:dyDescent="0.25">
      <c r="A174" t="s">
        <v>245</v>
      </c>
      <c r="B174" t="s">
        <v>14</v>
      </c>
      <c r="C174" t="s">
        <v>20</v>
      </c>
      <c r="D174">
        <v>0</v>
      </c>
      <c r="E174" t="s">
        <v>16</v>
      </c>
      <c r="F174" t="s">
        <v>15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17</v>
      </c>
      <c r="M174" t="s">
        <v>22</v>
      </c>
    </row>
    <row r="175" spans="1:14" x14ac:dyDescent="0.25">
      <c r="A175" t="s">
        <v>246</v>
      </c>
      <c r="B175" t="s">
        <v>14</v>
      </c>
      <c r="C175" t="s">
        <v>20</v>
      </c>
      <c r="D175">
        <v>2</v>
      </c>
      <c r="E175" t="s">
        <v>16</v>
      </c>
      <c r="F175" t="s">
        <v>15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30</v>
      </c>
      <c r="M175" t="s">
        <v>18</v>
      </c>
    </row>
    <row r="176" spans="1:14" x14ac:dyDescent="0.25">
      <c r="A176" t="s">
        <v>247</v>
      </c>
      <c r="B176" t="s">
        <v>14</v>
      </c>
      <c r="C176" t="s">
        <v>15</v>
      </c>
      <c r="D176">
        <v>0</v>
      </c>
      <c r="E176" t="s">
        <v>16</v>
      </c>
      <c r="F176" t="s">
        <v>15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30</v>
      </c>
      <c r="M176" t="s">
        <v>18</v>
      </c>
    </row>
    <row r="177" spans="1:13" x14ac:dyDescent="0.25">
      <c r="A177" t="s">
        <v>249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30</v>
      </c>
      <c r="M177" t="s">
        <v>18</v>
      </c>
    </row>
    <row r="178" spans="1:13" x14ac:dyDescent="0.25">
      <c r="A178" t="s">
        <v>250</v>
      </c>
      <c r="B178" t="s">
        <v>14</v>
      </c>
      <c r="C178" t="s">
        <v>20</v>
      </c>
      <c r="D178">
        <v>0</v>
      </c>
      <c r="E178" t="s">
        <v>16</v>
      </c>
      <c r="F178" t="s">
        <v>15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21</v>
      </c>
      <c r="M178" t="s">
        <v>22</v>
      </c>
    </row>
    <row r="179" spans="1:13" x14ac:dyDescent="0.25">
      <c r="A179" t="s">
        <v>252</v>
      </c>
      <c r="B179" t="s">
        <v>14</v>
      </c>
      <c r="C179" t="s">
        <v>20</v>
      </c>
      <c r="D179">
        <v>2</v>
      </c>
      <c r="E179" t="s">
        <v>16</v>
      </c>
      <c r="F179" t="s">
        <v>15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30</v>
      </c>
      <c r="M179" t="s">
        <v>18</v>
      </c>
    </row>
    <row r="180" spans="1:13" x14ac:dyDescent="0.25">
      <c r="A180" t="s">
        <v>254</v>
      </c>
      <c r="B180" t="s">
        <v>14</v>
      </c>
      <c r="C180" t="s">
        <v>15</v>
      </c>
      <c r="D180">
        <v>0</v>
      </c>
      <c r="E180" t="s">
        <v>16</v>
      </c>
      <c r="F180" t="s">
        <v>20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21</v>
      </c>
      <c r="M180" t="s">
        <v>18</v>
      </c>
    </row>
    <row r="181" spans="1:13" x14ac:dyDescent="0.25">
      <c r="A181" t="s">
        <v>255</v>
      </c>
      <c r="B181" t="s">
        <v>14</v>
      </c>
      <c r="C181" t="s">
        <v>20</v>
      </c>
      <c r="D181">
        <v>1</v>
      </c>
      <c r="E181" t="s">
        <v>16</v>
      </c>
      <c r="F181" t="s">
        <v>15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30</v>
      </c>
      <c r="M181" t="s">
        <v>18</v>
      </c>
    </row>
    <row r="182" spans="1:13" x14ac:dyDescent="0.25">
      <c r="A182" t="s">
        <v>258</v>
      </c>
      <c r="B182" t="s">
        <v>42</v>
      </c>
      <c r="C182" t="s">
        <v>15</v>
      </c>
      <c r="D182">
        <v>0</v>
      </c>
      <c r="E182" t="s">
        <v>16</v>
      </c>
      <c r="F182" t="s">
        <v>15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30</v>
      </c>
      <c r="M182" t="s">
        <v>18</v>
      </c>
    </row>
    <row r="183" spans="1:13" x14ac:dyDescent="0.25">
      <c r="A183" t="s">
        <v>259</v>
      </c>
      <c r="B183" t="s">
        <v>14</v>
      </c>
      <c r="C183" t="s">
        <v>20</v>
      </c>
      <c r="D183">
        <v>1</v>
      </c>
      <c r="E183" t="s">
        <v>16</v>
      </c>
      <c r="F183" t="s">
        <v>15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30</v>
      </c>
      <c r="M183" t="s">
        <v>18</v>
      </c>
    </row>
    <row r="184" spans="1:13" x14ac:dyDescent="0.25">
      <c r="A184" t="s">
        <v>260</v>
      </c>
      <c r="B184" t="s">
        <v>14</v>
      </c>
      <c r="C184" t="s">
        <v>20</v>
      </c>
      <c r="D184">
        <v>1</v>
      </c>
      <c r="E184" t="s">
        <v>16</v>
      </c>
      <c r="F184" t="s">
        <v>15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21</v>
      </c>
      <c r="M184" t="s">
        <v>18</v>
      </c>
    </row>
    <row r="185" spans="1:13" x14ac:dyDescent="0.25">
      <c r="A185" t="s">
        <v>263</v>
      </c>
      <c r="B185" t="s">
        <v>42</v>
      </c>
      <c r="C185" t="s">
        <v>15</v>
      </c>
      <c r="D185">
        <v>1</v>
      </c>
      <c r="E185" t="s">
        <v>16</v>
      </c>
      <c r="F185" t="s">
        <v>15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21</v>
      </c>
      <c r="M185" t="s">
        <v>18</v>
      </c>
    </row>
    <row r="186" spans="1:13" x14ac:dyDescent="0.25">
      <c r="A186" t="s">
        <v>264</v>
      </c>
      <c r="B186" t="s">
        <v>14</v>
      </c>
      <c r="C186" t="s">
        <v>20</v>
      </c>
      <c r="D186">
        <v>1</v>
      </c>
      <c r="E186" t="s">
        <v>16</v>
      </c>
      <c r="F186" t="s">
        <v>15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30</v>
      </c>
      <c r="M186" t="s">
        <v>18</v>
      </c>
    </row>
    <row r="187" spans="1:13" x14ac:dyDescent="0.25">
      <c r="A187" t="s">
        <v>265</v>
      </c>
      <c r="B187" t="s">
        <v>14</v>
      </c>
      <c r="C187" t="s">
        <v>20</v>
      </c>
      <c r="D187">
        <v>2</v>
      </c>
      <c r="E187" t="s">
        <v>16</v>
      </c>
      <c r="F187" t="s">
        <v>15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21</v>
      </c>
      <c r="M187" t="s">
        <v>18</v>
      </c>
    </row>
    <row r="188" spans="1:13" x14ac:dyDescent="0.25">
      <c r="A188" t="s">
        <v>266</v>
      </c>
      <c r="B188" t="s">
        <v>14</v>
      </c>
      <c r="C188" t="s">
        <v>20</v>
      </c>
      <c r="D188">
        <v>1</v>
      </c>
      <c r="E188" t="s">
        <v>25</v>
      </c>
      <c r="F188" t="s">
        <v>15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17</v>
      </c>
      <c r="M188" t="s">
        <v>22</v>
      </c>
    </row>
    <row r="189" spans="1:13" x14ac:dyDescent="0.25">
      <c r="A189" t="s">
        <v>267</v>
      </c>
      <c r="B189" t="s">
        <v>14</v>
      </c>
      <c r="C189" t="s">
        <v>15</v>
      </c>
      <c r="D189">
        <v>0</v>
      </c>
      <c r="E189" t="s">
        <v>16</v>
      </c>
      <c r="F189" t="s">
        <v>15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17</v>
      </c>
      <c r="M189" t="s">
        <v>18</v>
      </c>
    </row>
    <row r="190" spans="1:13" x14ac:dyDescent="0.25">
      <c r="A190" t="s">
        <v>268</v>
      </c>
      <c r="B190" t="s">
        <v>14</v>
      </c>
      <c r="C190" t="s">
        <v>20</v>
      </c>
      <c r="D190">
        <v>2</v>
      </c>
      <c r="E190" t="s">
        <v>16</v>
      </c>
      <c r="F190" t="s">
        <v>20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269</v>
      </c>
      <c r="B191" t="s">
        <v>14</v>
      </c>
      <c r="C191" t="s">
        <v>20</v>
      </c>
      <c r="D191">
        <v>0</v>
      </c>
      <c r="E191" t="s">
        <v>25</v>
      </c>
      <c r="F191" t="s">
        <v>15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30</v>
      </c>
      <c r="M191" t="s">
        <v>18</v>
      </c>
    </row>
    <row r="192" spans="1:13" x14ac:dyDescent="0.25">
      <c r="A192" t="s">
        <v>270</v>
      </c>
      <c r="B192" t="s">
        <v>14</v>
      </c>
      <c r="C192" t="s">
        <v>15</v>
      </c>
      <c r="D192">
        <v>0</v>
      </c>
      <c r="E192" t="s">
        <v>16</v>
      </c>
      <c r="F192" t="s">
        <v>20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17</v>
      </c>
      <c r="M192" t="s">
        <v>22</v>
      </c>
    </row>
    <row r="193" spans="1:13" x14ac:dyDescent="0.25">
      <c r="A193" t="s">
        <v>271</v>
      </c>
      <c r="B193" t="s">
        <v>14</v>
      </c>
      <c r="C193" t="s">
        <v>20</v>
      </c>
      <c r="D193">
        <v>2</v>
      </c>
      <c r="E193" t="s">
        <v>16</v>
      </c>
      <c r="F193" t="s">
        <v>15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17</v>
      </c>
      <c r="M193" t="s">
        <v>18</v>
      </c>
    </row>
    <row r="194" spans="1:13" x14ac:dyDescent="0.25">
      <c r="A194" t="s">
        <v>272</v>
      </c>
      <c r="B194" t="s">
        <v>14</v>
      </c>
      <c r="C194" t="s">
        <v>20</v>
      </c>
      <c r="D194">
        <v>1</v>
      </c>
      <c r="E194" t="s">
        <v>25</v>
      </c>
      <c r="F194" t="s">
        <v>15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17</v>
      </c>
      <c r="M194" t="s">
        <v>18</v>
      </c>
    </row>
    <row r="195" spans="1:13" x14ac:dyDescent="0.25">
      <c r="A195" t="s">
        <v>273</v>
      </c>
      <c r="B195" t="s">
        <v>14</v>
      </c>
      <c r="C195" t="s">
        <v>20</v>
      </c>
      <c r="D195">
        <v>1</v>
      </c>
      <c r="E195" t="s">
        <v>16</v>
      </c>
      <c r="F195" t="s">
        <v>15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30</v>
      </c>
      <c r="M195" t="s">
        <v>18</v>
      </c>
    </row>
    <row r="196" spans="1:13" x14ac:dyDescent="0.25">
      <c r="A196" t="s">
        <v>274</v>
      </c>
      <c r="B196" t="s">
        <v>14</v>
      </c>
      <c r="C196" t="s">
        <v>20</v>
      </c>
      <c r="D196">
        <v>0</v>
      </c>
      <c r="E196" t="s">
        <v>16</v>
      </c>
      <c r="F196" t="s">
        <v>15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17</v>
      </c>
      <c r="M196" t="s">
        <v>18</v>
      </c>
    </row>
    <row r="197" spans="1:13" x14ac:dyDescent="0.25">
      <c r="A197" t="s">
        <v>275</v>
      </c>
      <c r="B197" t="s">
        <v>14</v>
      </c>
      <c r="C197" t="s">
        <v>20</v>
      </c>
      <c r="D197">
        <v>0</v>
      </c>
      <c r="E197" t="s">
        <v>25</v>
      </c>
      <c r="F197" t="s">
        <v>15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30</v>
      </c>
      <c r="M197" t="s">
        <v>22</v>
      </c>
    </row>
    <row r="198" spans="1:13" x14ac:dyDescent="0.25">
      <c r="A198" t="s">
        <v>276</v>
      </c>
      <c r="B198" t="s">
        <v>42</v>
      </c>
      <c r="C198" t="s">
        <v>15</v>
      </c>
      <c r="D198">
        <v>2</v>
      </c>
      <c r="E198" t="s">
        <v>16</v>
      </c>
      <c r="F198" t="s">
        <v>15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17</v>
      </c>
      <c r="M198" t="s">
        <v>22</v>
      </c>
    </row>
    <row r="199" spans="1:13" x14ac:dyDescent="0.25">
      <c r="A199" t="s">
        <v>277</v>
      </c>
      <c r="B199" t="s">
        <v>14</v>
      </c>
      <c r="C199" t="s">
        <v>15</v>
      </c>
      <c r="D199">
        <v>0</v>
      </c>
      <c r="E199" t="s">
        <v>25</v>
      </c>
      <c r="F199" t="s">
        <v>20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21</v>
      </c>
      <c r="M199" t="s">
        <v>18</v>
      </c>
    </row>
    <row r="200" spans="1:13" x14ac:dyDescent="0.25">
      <c r="A200" t="s">
        <v>278</v>
      </c>
      <c r="B200" t="s">
        <v>14</v>
      </c>
      <c r="C200" t="s">
        <v>20</v>
      </c>
      <c r="D200">
        <v>1</v>
      </c>
      <c r="E200" t="s">
        <v>25</v>
      </c>
      <c r="F200" t="s">
        <v>15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30</v>
      </c>
      <c r="M200" t="s">
        <v>18</v>
      </c>
    </row>
    <row r="201" spans="1:13" x14ac:dyDescent="0.25">
      <c r="A201" t="s">
        <v>279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17</v>
      </c>
      <c r="M201" t="s">
        <v>22</v>
      </c>
    </row>
    <row r="202" spans="1:13" x14ac:dyDescent="0.25">
      <c r="A202" t="s">
        <v>280</v>
      </c>
      <c r="B202" t="s">
        <v>42</v>
      </c>
      <c r="C202" t="s">
        <v>15</v>
      </c>
      <c r="D202">
        <v>3</v>
      </c>
      <c r="E202" t="s">
        <v>16</v>
      </c>
      <c r="F202" t="s">
        <v>15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21</v>
      </c>
      <c r="M202" t="s">
        <v>18</v>
      </c>
    </row>
    <row r="203" spans="1:13" x14ac:dyDescent="0.25">
      <c r="A203" t="s">
        <v>281</v>
      </c>
      <c r="B203" t="s">
        <v>14</v>
      </c>
      <c r="C203" t="s">
        <v>15</v>
      </c>
      <c r="D203">
        <v>0</v>
      </c>
      <c r="E203" t="s">
        <v>25</v>
      </c>
      <c r="F203" t="s">
        <v>15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21</v>
      </c>
      <c r="M203" t="s">
        <v>22</v>
      </c>
    </row>
    <row r="204" spans="1:13" x14ac:dyDescent="0.25">
      <c r="A204" t="s">
        <v>282</v>
      </c>
      <c r="B204" t="s">
        <v>14</v>
      </c>
      <c r="C204" t="s">
        <v>20</v>
      </c>
      <c r="D204">
        <v>3</v>
      </c>
      <c r="E204" t="s">
        <v>16</v>
      </c>
      <c r="F204" t="s">
        <v>15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17</v>
      </c>
      <c r="M204" t="s">
        <v>22</v>
      </c>
    </row>
    <row r="205" spans="1:13" x14ac:dyDescent="0.25">
      <c r="A205" t="s">
        <v>283</v>
      </c>
      <c r="B205" t="s">
        <v>14</v>
      </c>
      <c r="C205" t="s">
        <v>20</v>
      </c>
      <c r="D205">
        <v>0</v>
      </c>
      <c r="E205" t="s">
        <v>16</v>
      </c>
      <c r="F205" t="s">
        <v>15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21</v>
      </c>
      <c r="M205" t="s">
        <v>22</v>
      </c>
    </row>
    <row r="206" spans="1:13" x14ac:dyDescent="0.25">
      <c r="A206" t="s">
        <v>286</v>
      </c>
      <c r="B206" t="s">
        <v>14</v>
      </c>
      <c r="C206" t="s">
        <v>15</v>
      </c>
      <c r="D206">
        <v>0</v>
      </c>
      <c r="E206" t="s">
        <v>16</v>
      </c>
      <c r="F206" t="s">
        <v>15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30</v>
      </c>
      <c r="M206" t="s">
        <v>18</v>
      </c>
    </row>
    <row r="207" spans="1:13" x14ac:dyDescent="0.25">
      <c r="A207" t="s">
        <v>287</v>
      </c>
      <c r="B207" t="s">
        <v>42</v>
      </c>
      <c r="C207" t="s">
        <v>15</v>
      </c>
      <c r="D207">
        <v>1</v>
      </c>
      <c r="E207" t="s">
        <v>16</v>
      </c>
      <c r="F207" t="s">
        <v>15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30</v>
      </c>
      <c r="M207" t="s">
        <v>22</v>
      </c>
    </row>
    <row r="208" spans="1:13" x14ac:dyDescent="0.25">
      <c r="A208" t="s">
        <v>288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21</v>
      </c>
      <c r="M208" t="s">
        <v>18</v>
      </c>
    </row>
    <row r="209" spans="1:13" x14ac:dyDescent="0.25">
      <c r="A209" t="s">
        <v>289</v>
      </c>
      <c r="B209" t="s">
        <v>14</v>
      </c>
      <c r="C209" t="s">
        <v>15</v>
      </c>
      <c r="D209">
        <v>0</v>
      </c>
      <c r="E209" t="s">
        <v>16</v>
      </c>
      <c r="F209" t="s">
        <v>20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30</v>
      </c>
      <c r="M209" t="s">
        <v>18</v>
      </c>
    </row>
    <row r="210" spans="1:13" x14ac:dyDescent="0.25">
      <c r="A210" t="s">
        <v>290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21</v>
      </c>
      <c r="M210" t="s">
        <v>18</v>
      </c>
    </row>
    <row r="211" spans="1:13" x14ac:dyDescent="0.25">
      <c r="A211" t="s">
        <v>291</v>
      </c>
      <c r="B211" t="s">
        <v>14</v>
      </c>
      <c r="C211" t="s">
        <v>20</v>
      </c>
      <c r="D211">
        <v>2</v>
      </c>
      <c r="E211" t="s">
        <v>16</v>
      </c>
      <c r="F211" t="s">
        <v>15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30</v>
      </c>
      <c r="M211" t="s">
        <v>18</v>
      </c>
    </row>
    <row r="212" spans="1:13" x14ac:dyDescent="0.25">
      <c r="A212" t="s">
        <v>292</v>
      </c>
      <c r="B212" t="s">
        <v>14</v>
      </c>
      <c r="C212" t="s">
        <v>20</v>
      </c>
      <c r="D212">
        <v>3</v>
      </c>
      <c r="E212" t="s">
        <v>16</v>
      </c>
      <c r="F212" t="s">
        <v>15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17</v>
      </c>
      <c r="M212" t="s">
        <v>18</v>
      </c>
    </row>
    <row r="213" spans="1:13" x14ac:dyDescent="0.25">
      <c r="A213" t="s">
        <v>294</v>
      </c>
      <c r="B213" t="s">
        <v>42</v>
      </c>
      <c r="C213" t="s">
        <v>15</v>
      </c>
      <c r="D213">
        <v>1</v>
      </c>
      <c r="E213" t="s">
        <v>16</v>
      </c>
      <c r="F213" t="s">
        <v>15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17</v>
      </c>
      <c r="M213" t="s">
        <v>18</v>
      </c>
    </row>
    <row r="214" spans="1:13" x14ac:dyDescent="0.25">
      <c r="A214" t="s">
        <v>295</v>
      </c>
      <c r="B214" t="s">
        <v>42</v>
      </c>
      <c r="C214" t="s">
        <v>15</v>
      </c>
      <c r="D214">
        <v>0</v>
      </c>
      <c r="E214" t="s">
        <v>16</v>
      </c>
      <c r="F214" t="s">
        <v>15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296</v>
      </c>
      <c r="B215" t="s">
        <v>14</v>
      </c>
      <c r="C215" t="s">
        <v>20</v>
      </c>
      <c r="D215">
        <v>0</v>
      </c>
      <c r="E215" t="s">
        <v>16</v>
      </c>
      <c r="F215" t="s">
        <v>15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17</v>
      </c>
      <c r="M215" t="s">
        <v>18</v>
      </c>
    </row>
    <row r="216" spans="1:13" x14ac:dyDescent="0.25">
      <c r="A216" t="s">
        <v>297</v>
      </c>
      <c r="B216" t="s">
        <v>14</v>
      </c>
      <c r="C216" t="s">
        <v>15</v>
      </c>
      <c r="D216">
        <v>0</v>
      </c>
      <c r="E216" t="s">
        <v>16</v>
      </c>
      <c r="F216" t="s">
        <v>15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21</v>
      </c>
      <c r="M216" t="s">
        <v>18</v>
      </c>
    </row>
    <row r="217" spans="1:13" x14ac:dyDescent="0.25">
      <c r="A217" t="s">
        <v>298</v>
      </c>
      <c r="B217" t="s">
        <v>14</v>
      </c>
      <c r="C217" t="s">
        <v>20</v>
      </c>
      <c r="D217">
        <v>0</v>
      </c>
      <c r="E217" t="s">
        <v>16</v>
      </c>
      <c r="F217" t="s">
        <v>15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30</v>
      </c>
      <c r="M217" t="s">
        <v>18</v>
      </c>
    </row>
    <row r="218" spans="1:13" x14ac:dyDescent="0.25">
      <c r="A218" t="s">
        <v>299</v>
      </c>
      <c r="B218" t="s">
        <v>14</v>
      </c>
      <c r="C218" t="s">
        <v>20</v>
      </c>
      <c r="D218">
        <v>2</v>
      </c>
      <c r="E218" t="s">
        <v>16</v>
      </c>
      <c r="F218" t="s">
        <v>15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30</v>
      </c>
      <c r="M218" t="s">
        <v>18</v>
      </c>
    </row>
    <row r="219" spans="1:13" x14ac:dyDescent="0.25">
      <c r="A219" t="s">
        <v>300</v>
      </c>
      <c r="B219" t="s">
        <v>14</v>
      </c>
      <c r="C219" t="s">
        <v>20</v>
      </c>
      <c r="D219">
        <v>1</v>
      </c>
      <c r="E219" t="s">
        <v>16</v>
      </c>
      <c r="F219" t="s">
        <v>15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25">
      <c r="A220" t="s">
        <v>301</v>
      </c>
      <c r="B220" t="s">
        <v>14</v>
      </c>
      <c r="C220" t="s">
        <v>20</v>
      </c>
      <c r="D220">
        <v>0</v>
      </c>
      <c r="E220" t="s">
        <v>16</v>
      </c>
      <c r="F220" t="s">
        <v>15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30</v>
      </c>
      <c r="M220" t="s">
        <v>18</v>
      </c>
    </row>
    <row r="221" spans="1:13" x14ac:dyDescent="0.25">
      <c r="A221" t="s">
        <v>302</v>
      </c>
      <c r="B221" t="s">
        <v>14</v>
      </c>
      <c r="C221" t="s">
        <v>20</v>
      </c>
      <c r="D221">
        <v>0</v>
      </c>
      <c r="E221" t="s">
        <v>16</v>
      </c>
      <c r="F221" t="s">
        <v>15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17</v>
      </c>
      <c r="M221" t="s">
        <v>18</v>
      </c>
    </row>
    <row r="222" spans="1:13" x14ac:dyDescent="0.25">
      <c r="A222" t="s">
        <v>303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30</v>
      </c>
      <c r="M222" t="s">
        <v>18</v>
      </c>
    </row>
    <row r="223" spans="1:13" x14ac:dyDescent="0.25">
      <c r="A223" t="s">
        <v>305</v>
      </c>
      <c r="B223" t="s">
        <v>14</v>
      </c>
      <c r="C223" t="s">
        <v>15</v>
      </c>
      <c r="D223">
        <v>1</v>
      </c>
      <c r="E223" t="s">
        <v>25</v>
      </c>
      <c r="F223" t="s">
        <v>20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17</v>
      </c>
      <c r="M223" t="s">
        <v>22</v>
      </c>
    </row>
    <row r="224" spans="1:13" x14ac:dyDescent="0.25">
      <c r="A224" t="s">
        <v>306</v>
      </c>
      <c r="B224" t="s">
        <v>14</v>
      </c>
      <c r="C224" t="s">
        <v>20</v>
      </c>
      <c r="D224">
        <v>0</v>
      </c>
      <c r="E224" t="s">
        <v>16</v>
      </c>
      <c r="F224" t="s">
        <v>15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25">
      <c r="A225" t="s">
        <v>307</v>
      </c>
      <c r="B225" t="s">
        <v>14</v>
      </c>
      <c r="C225" t="s">
        <v>20</v>
      </c>
      <c r="D225">
        <v>2</v>
      </c>
      <c r="E225" t="s">
        <v>16</v>
      </c>
      <c r="F225" t="s">
        <v>15</v>
      </c>
      <c r="G225">
        <v>2301</v>
      </c>
      <c r="H225">
        <v>986</v>
      </c>
      <c r="I225">
        <v>78</v>
      </c>
      <c r="J225">
        <v>180</v>
      </c>
      <c r="K225">
        <v>1</v>
      </c>
      <c r="L225" t="s">
        <v>17</v>
      </c>
      <c r="M225" t="s">
        <v>18</v>
      </c>
    </row>
    <row r="226" spans="1:13" x14ac:dyDescent="0.25">
      <c r="A226" t="s">
        <v>308</v>
      </c>
      <c r="B226" t="s">
        <v>42</v>
      </c>
      <c r="C226" t="s">
        <v>15</v>
      </c>
      <c r="D226">
        <v>0</v>
      </c>
      <c r="E226" t="s">
        <v>16</v>
      </c>
      <c r="F226" t="s">
        <v>15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17</v>
      </c>
      <c r="M226" t="s">
        <v>18</v>
      </c>
    </row>
    <row r="227" spans="1:13" x14ac:dyDescent="0.25">
      <c r="A227" t="s">
        <v>310</v>
      </c>
      <c r="B227" t="s">
        <v>14</v>
      </c>
      <c r="C227" t="s">
        <v>15</v>
      </c>
      <c r="D227">
        <v>0</v>
      </c>
      <c r="E227" t="s">
        <v>16</v>
      </c>
      <c r="F227" t="s">
        <v>15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21</v>
      </c>
      <c r="M227" t="s">
        <v>18</v>
      </c>
    </row>
    <row r="228" spans="1:13" x14ac:dyDescent="0.25">
      <c r="A228" t="s">
        <v>311</v>
      </c>
      <c r="B228" t="s">
        <v>42</v>
      </c>
      <c r="C228" t="s">
        <v>15</v>
      </c>
      <c r="D228">
        <v>0</v>
      </c>
      <c r="E228" t="s">
        <v>16</v>
      </c>
      <c r="F228" t="s">
        <v>20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30</v>
      </c>
      <c r="M228" t="s">
        <v>22</v>
      </c>
    </row>
    <row r="229" spans="1:13" x14ac:dyDescent="0.25">
      <c r="A229" t="s">
        <v>312</v>
      </c>
      <c r="B229" t="s">
        <v>14</v>
      </c>
      <c r="C229" t="s">
        <v>20</v>
      </c>
      <c r="D229">
        <v>0</v>
      </c>
      <c r="E229" t="s">
        <v>16</v>
      </c>
      <c r="F229" t="s">
        <v>15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21</v>
      </c>
      <c r="M229" t="s">
        <v>18</v>
      </c>
    </row>
    <row r="230" spans="1:13" x14ac:dyDescent="0.25">
      <c r="A230" t="s">
        <v>313</v>
      </c>
      <c r="B230" t="s">
        <v>42</v>
      </c>
      <c r="C230" t="s">
        <v>15</v>
      </c>
      <c r="D230">
        <v>0</v>
      </c>
      <c r="E230" t="s">
        <v>16</v>
      </c>
      <c r="F230" t="s">
        <v>15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30</v>
      </c>
      <c r="M230" t="s">
        <v>18</v>
      </c>
    </row>
    <row r="231" spans="1:13" x14ac:dyDescent="0.25">
      <c r="A231" t="s">
        <v>314</v>
      </c>
      <c r="B231" t="s">
        <v>14</v>
      </c>
      <c r="C231" t="s">
        <v>15</v>
      </c>
      <c r="D231">
        <v>0</v>
      </c>
      <c r="E231" t="s">
        <v>16</v>
      </c>
      <c r="F231" t="s">
        <v>15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315</v>
      </c>
      <c r="B232" t="s">
        <v>14</v>
      </c>
      <c r="C232" t="s">
        <v>20</v>
      </c>
      <c r="D232">
        <v>0</v>
      </c>
      <c r="E232" t="s">
        <v>16</v>
      </c>
      <c r="F232" t="s">
        <v>15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21</v>
      </c>
      <c r="M232" t="s">
        <v>18</v>
      </c>
    </row>
    <row r="233" spans="1:13" x14ac:dyDescent="0.25">
      <c r="A233" t="s">
        <v>316</v>
      </c>
      <c r="B233" t="s">
        <v>14</v>
      </c>
      <c r="C233" t="s">
        <v>20</v>
      </c>
      <c r="D233">
        <v>2</v>
      </c>
      <c r="E233" t="s">
        <v>16</v>
      </c>
      <c r="F233" t="s">
        <v>15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30</v>
      </c>
      <c r="M233" t="s">
        <v>22</v>
      </c>
    </row>
    <row r="234" spans="1:13" x14ac:dyDescent="0.25">
      <c r="A234" t="s">
        <v>317</v>
      </c>
      <c r="B234" t="s">
        <v>14</v>
      </c>
      <c r="C234" t="s">
        <v>20</v>
      </c>
      <c r="D234">
        <v>2</v>
      </c>
      <c r="E234" t="s">
        <v>16</v>
      </c>
      <c r="F234" t="s">
        <v>15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17</v>
      </c>
      <c r="M234" t="s">
        <v>18</v>
      </c>
    </row>
    <row r="235" spans="1:13" x14ac:dyDescent="0.25">
      <c r="A235" t="s">
        <v>319</v>
      </c>
      <c r="B235" t="s">
        <v>14</v>
      </c>
      <c r="C235" t="s">
        <v>20</v>
      </c>
      <c r="D235">
        <v>0</v>
      </c>
      <c r="E235" t="s">
        <v>16</v>
      </c>
      <c r="F235" t="s">
        <v>15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25">
      <c r="A236" t="s">
        <v>321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30</v>
      </c>
      <c r="M236" t="s">
        <v>18</v>
      </c>
    </row>
    <row r="237" spans="1:13" x14ac:dyDescent="0.25">
      <c r="A237" t="s">
        <v>322</v>
      </c>
      <c r="B237" t="s">
        <v>42</v>
      </c>
      <c r="C237" t="s">
        <v>20</v>
      </c>
      <c r="D237">
        <v>1</v>
      </c>
      <c r="E237" t="s">
        <v>16</v>
      </c>
      <c r="F237" t="s">
        <v>15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17</v>
      </c>
      <c r="M237" t="s">
        <v>18</v>
      </c>
    </row>
    <row r="238" spans="1:13" x14ac:dyDescent="0.25">
      <c r="A238" t="s">
        <v>323</v>
      </c>
      <c r="B238" t="s">
        <v>42</v>
      </c>
      <c r="C238" t="s">
        <v>15</v>
      </c>
      <c r="D238">
        <v>0</v>
      </c>
      <c r="E238" t="s">
        <v>16</v>
      </c>
      <c r="F238" t="s">
        <v>15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21</v>
      </c>
      <c r="M238" t="s">
        <v>22</v>
      </c>
    </row>
    <row r="239" spans="1:13" x14ac:dyDescent="0.25">
      <c r="A239" t="s">
        <v>324</v>
      </c>
      <c r="B239" t="s">
        <v>14</v>
      </c>
      <c r="C239" t="s">
        <v>20</v>
      </c>
      <c r="D239">
        <v>1</v>
      </c>
      <c r="E239" t="s">
        <v>16</v>
      </c>
      <c r="F239" t="s">
        <v>15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17</v>
      </c>
      <c r="M239" t="s">
        <v>22</v>
      </c>
    </row>
    <row r="240" spans="1:13" x14ac:dyDescent="0.25">
      <c r="A240" t="s">
        <v>325</v>
      </c>
      <c r="B240" t="s">
        <v>14</v>
      </c>
      <c r="C240" t="s">
        <v>20</v>
      </c>
      <c r="D240">
        <v>0</v>
      </c>
      <c r="E240" t="s">
        <v>25</v>
      </c>
      <c r="F240" t="s">
        <v>15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17</v>
      </c>
      <c r="M240" t="s">
        <v>22</v>
      </c>
    </row>
    <row r="241" spans="1:13" x14ac:dyDescent="0.25">
      <c r="A241" t="s">
        <v>327</v>
      </c>
      <c r="B241" t="s">
        <v>42</v>
      </c>
      <c r="C241" t="s">
        <v>15</v>
      </c>
      <c r="D241">
        <v>0</v>
      </c>
      <c r="E241" t="s">
        <v>16</v>
      </c>
      <c r="F241" t="s">
        <v>15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21</v>
      </c>
      <c r="M241" t="s">
        <v>18</v>
      </c>
    </row>
    <row r="242" spans="1:13" x14ac:dyDescent="0.25">
      <c r="A242" t="s">
        <v>328</v>
      </c>
      <c r="B242" t="s">
        <v>14</v>
      </c>
      <c r="C242" t="s">
        <v>20</v>
      </c>
      <c r="D242">
        <v>1</v>
      </c>
      <c r="E242" t="s">
        <v>16</v>
      </c>
      <c r="F242" t="s">
        <v>15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17</v>
      </c>
      <c r="M242" t="s">
        <v>18</v>
      </c>
    </row>
    <row r="243" spans="1:13" x14ac:dyDescent="0.25">
      <c r="A243" t="s">
        <v>329</v>
      </c>
      <c r="B243" t="s">
        <v>14</v>
      </c>
      <c r="C243" t="s">
        <v>15</v>
      </c>
      <c r="D243">
        <v>0</v>
      </c>
      <c r="E243" t="s">
        <v>16</v>
      </c>
      <c r="F243" t="s">
        <v>15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21</v>
      </c>
      <c r="M243" t="s">
        <v>18</v>
      </c>
    </row>
    <row r="244" spans="1:13" x14ac:dyDescent="0.25">
      <c r="A244" t="s">
        <v>331</v>
      </c>
      <c r="B244" t="s">
        <v>42</v>
      </c>
      <c r="C244" t="s">
        <v>15</v>
      </c>
      <c r="D244">
        <v>0</v>
      </c>
      <c r="E244" t="s">
        <v>16</v>
      </c>
      <c r="F244" t="s">
        <v>15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21</v>
      </c>
      <c r="M244" t="s">
        <v>18</v>
      </c>
    </row>
    <row r="245" spans="1:13" x14ac:dyDescent="0.25">
      <c r="A245" t="s">
        <v>332</v>
      </c>
      <c r="B245" t="s">
        <v>42</v>
      </c>
      <c r="C245" t="s">
        <v>15</v>
      </c>
      <c r="D245">
        <v>0</v>
      </c>
      <c r="E245" t="s">
        <v>16</v>
      </c>
      <c r="F245" t="s">
        <v>15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17</v>
      </c>
      <c r="M245" t="s">
        <v>22</v>
      </c>
    </row>
    <row r="246" spans="1:13" x14ac:dyDescent="0.25">
      <c r="A246" t="s">
        <v>333</v>
      </c>
      <c r="B246" t="s">
        <v>14</v>
      </c>
      <c r="C246" t="s">
        <v>15</v>
      </c>
      <c r="D246">
        <v>0</v>
      </c>
      <c r="E246" t="s">
        <v>16</v>
      </c>
      <c r="F246" t="s">
        <v>15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21</v>
      </c>
      <c r="M246" t="s">
        <v>22</v>
      </c>
    </row>
    <row r="247" spans="1:13" x14ac:dyDescent="0.25">
      <c r="A247" t="s">
        <v>335</v>
      </c>
      <c r="B247" t="s">
        <v>42</v>
      </c>
      <c r="C247" t="s">
        <v>15</v>
      </c>
      <c r="D247">
        <v>0</v>
      </c>
      <c r="E247" t="s">
        <v>16</v>
      </c>
      <c r="F247" t="s">
        <v>15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30</v>
      </c>
      <c r="M247" t="s">
        <v>18</v>
      </c>
    </row>
    <row r="248" spans="1:13" x14ac:dyDescent="0.25">
      <c r="A248" t="s">
        <v>336</v>
      </c>
      <c r="B248" t="s">
        <v>14</v>
      </c>
      <c r="C248" t="s">
        <v>15</v>
      </c>
      <c r="D248">
        <v>0</v>
      </c>
      <c r="E248" t="s">
        <v>25</v>
      </c>
      <c r="F248" t="s">
        <v>15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30</v>
      </c>
      <c r="M248" t="s">
        <v>18</v>
      </c>
    </row>
    <row r="249" spans="1:13" x14ac:dyDescent="0.25">
      <c r="A249" t="s">
        <v>337</v>
      </c>
      <c r="B249" t="s">
        <v>42</v>
      </c>
      <c r="C249" t="s">
        <v>15</v>
      </c>
      <c r="D249">
        <v>0</v>
      </c>
      <c r="E249" t="s">
        <v>16</v>
      </c>
      <c r="F249" t="s">
        <v>15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21</v>
      </c>
      <c r="M249" t="s">
        <v>18</v>
      </c>
    </row>
    <row r="250" spans="1:13" x14ac:dyDescent="0.25">
      <c r="A250" t="s">
        <v>340</v>
      </c>
      <c r="B250" t="s">
        <v>14</v>
      </c>
      <c r="C250" t="s">
        <v>20</v>
      </c>
      <c r="D250">
        <v>1</v>
      </c>
      <c r="E250" t="s">
        <v>25</v>
      </c>
      <c r="F250" t="s">
        <v>15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17</v>
      </c>
      <c r="M250" t="s">
        <v>18</v>
      </c>
    </row>
    <row r="251" spans="1:13" x14ac:dyDescent="0.25">
      <c r="A251" t="s">
        <v>341</v>
      </c>
      <c r="B251" t="s">
        <v>14</v>
      </c>
      <c r="C251" t="s">
        <v>20</v>
      </c>
      <c r="D251">
        <v>2</v>
      </c>
      <c r="E251" t="s">
        <v>16</v>
      </c>
      <c r="F251" t="s">
        <v>15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30</v>
      </c>
      <c r="M251" t="s">
        <v>18</v>
      </c>
    </row>
    <row r="252" spans="1:13" x14ac:dyDescent="0.25">
      <c r="A252" t="s">
        <v>344</v>
      </c>
      <c r="B252" t="s">
        <v>14</v>
      </c>
      <c r="C252" t="s">
        <v>20</v>
      </c>
      <c r="D252">
        <v>1</v>
      </c>
      <c r="E252" t="s">
        <v>16</v>
      </c>
      <c r="F252" t="s">
        <v>20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21</v>
      </c>
      <c r="M252" t="s">
        <v>22</v>
      </c>
    </row>
    <row r="253" spans="1:13" x14ac:dyDescent="0.25">
      <c r="A253" t="s">
        <v>345</v>
      </c>
      <c r="B253" t="s">
        <v>14</v>
      </c>
      <c r="C253" t="s">
        <v>20</v>
      </c>
      <c r="D253">
        <v>0</v>
      </c>
      <c r="E253" t="s">
        <v>16</v>
      </c>
      <c r="F253" t="s">
        <v>15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30</v>
      </c>
      <c r="M253" t="s">
        <v>18</v>
      </c>
    </row>
    <row r="254" spans="1:13" x14ac:dyDescent="0.25">
      <c r="A254" t="s">
        <v>346</v>
      </c>
      <c r="B254" t="s">
        <v>14</v>
      </c>
      <c r="C254" t="s">
        <v>20</v>
      </c>
      <c r="D254">
        <v>3</v>
      </c>
      <c r="E254" t="s">
        <v>16</v>
      </c>
      <c r="F254" t="s">
        <v>15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30</v>
      </c>
      <c r="M254" t="s">
        <v>18</v>
      </c>
    </row>
    <row r="255" spans="1:13" x14ac:dyDescent="0.25">
      <c r="A255" t="s">
        <v>349</v>
      </c>
      <c r="B255" t="s">
        <v>14</v>
      </c>
      <c r="C255" t="s">
        <v>20</v>
      </c>
      <c r="D255">
        <v>3</v>
      </c>
      <c r="E255" t="s">
        <v>16</v>
      </c>
      <c r="F255" t="s">
        <v>15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21</v>
      </c>
      <c r="M255" t="s">
        <v>18</v>
      </c>
    </row>
    <row r="256" spans="1:13" x14ac:dyDescent="0.25">
      <c r="A256" t="s">
        <v>350</v>
      </c>
      <c r="B256" t="s">
        <v>14</v>
      </c>
      <c r="C256" t="s">
        <v>20</v>
      </c>
      <c r="D256">
        <v>1</v>
      </c>
      <c r="E256" t="s">
        <v>16</v>
      </c>
      <c r="F256" t="s">
        <v>20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21</v>
      </c>
      <c r="M256" t="s">
        <v>22</v>
      </c>
    </row>
    <row r="257" spans="1:13" x14ac:dyDescent="0.25">
      <c r="A257" t="s">
        <v>351</v>
      </c>
      <c r="B257" t="s">
        <v>14</v>
      </c>
      <c r="C257" t="s">
        <v>15</v>
      </c>
      <c r="D257">
        <v>0</v>
      </c>
      <c r="E257" t="s">
        <v>16</v>
      </c>
      <c r="F257" t="s">
        <v>15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21</v>
      </c>
      <c r="M257" t="s">
        <v>18</v>
      </c>
    </row>
    <row r="258" spans="1:13" x14ac:dyDescent="0.25">
      <c r="A258" t="s">
        <v>352</v>
      </c>
      <c r="B258" t="s">
        <v>14</v>
      </c>
      <c r="C258" t="s">
        <v>20</v>
      </c>
      <c r="D258">
        <v>0</v>
      </c>
      <c r="E258" t="s">
        <v>16</v>
      </c>
      <c r="F258" t="s">
        <v>20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30</v>
      </c>
      <c r="M258" t="s">
        <v>18</v>
      </c>
    </row>
    <row r="259" spans="1:13" x14ac:dyDescent="0.25">
      <c r="A259" t="s">
        <v>353</v>
      </c>
      <c r="B259" t="s">
        <v>42</v>
      </c>
      <c r="C259" t="s">
        <v>20</v>
      </c>
      <c r="D259">
        <v>0</v>
      </c>
      <c r="E259" t="s">
        <v>16</v>
      </c>
      <c r="F259" t="s">
        <v>15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354</v>
      </c>
      <c r="B260" t="s">
        <v>42</v>
      </c>
      <c r="C260" t="s">
        <v>15</v>
      </c>
      <c r="D260">
        <v>0</v>
      </c>
      <c r="E260" t="s">
        <v>16</v>
      </c>
      <c r="F260" t="s">
        <v>15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17</v>
      </c>
      <c r="M260" t="s">
        <v>18</v>
      </c>
    </row>
    <row r="261" spans="1:13" x14ac:dyDescent="0.25">
      <c r="A261" t="s">
        <v>355</v>
      </c>
      <c r="B261" t="s">
        <v>14</v>
      </c>
      <c r="C261" t="s">
        <v>15</v>
      </c>
      <c r="D261">
        <v>1</v>
      </c>
      <c r="E261" t="s">
        <v>16</v>
      </c>
      <c r="F261" t="s">
        <v>15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17</v>
      </c>
      <c r="M261" t="s">
        <v>18</v>
      </c>
    </row>
    <row r="262" spans="1:13" x14ac:dyDescent="0.25">
      <c r="A262" t="s">
        <v>356</v>
      </c>
      <c r="B262" t="s">
        <v>14</v>
      </c>
      <c r="C262" t="s">
        <v>15</v>
      </c>
      <c r="D262">
        <v>0</v>
      </c>
      <c r="E262" t="s">
        <v>16</v>
      </c>
      <c r="F262" t="s">
        <v>15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30</v>
      </c>
      <c r="M262" t="s">
        <v>18</v>
      </c>
    </row>
    <row r="263" spans="1:13" x14ac:dyDescent="0.25">
      <c r="A263" t="s">
        <v>362</v>
      </c>
      <c r="B263" t="s">
        <v>14</v>
      </c>
      <c r="C263" t="s">
        <v>20</v>
      </c>
      <c r="D263">
        <v>2</v>
      </c>
      <c r="E263" t="s">
        <v>16</v>
      </c>
      <c r="F263" t="s">
        <v>20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21</v>
      </c>
      <c r="M263" t="s">
        <v>18</v>
      </c>
    </row>
    <row r="264" spans="1:13" x14ac:dyDescent="0.25">
      <c r="A264" t="s">
        <v>364</v>
      </c>
      <c r="B264" t="s">
        <v>42</v>
      </c>
      <c r="C264" t="s">
        <v>15</v>
      </c>
      <c r="D264">
        <v>0</v>
      </c>
      <c r="E264" t="s">
        <v>16</v>
      </c>
      <c r="F264" t="s">
        <v>15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30</v>
      </c>
      <c r="M264" t="s">
        <v>18</v>
      </c>
    </row>
    <row r="265" spans="1:13" x14ac:dyDescent="0.25">
      <c r="A265" t="s">
        <v>365</v>
      </c>
      <c r="B265" t="s">
        <v>14</v>
      </c>
      <c r="C265" t="s">
        <v>20</v>
      </c>
      <c r="D265">
        <v>3</v>
      </c>
      <c r="E265" t="s">
        <v>25</v>
      </c>
      <c r="F265" t="s">
        <v>15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21</v>
      </c>
      <c r="M265" t="s">
        <v>22</v>
      </c>
    </row>
    <row r="266" spans="1:13" x14ac:dyDescent="0.25">
      <c r="A266" t="s">
        <v>366</v>
      </c>
      <c r="B266" t="s">
        <v>42</v>
      </c>
      <c r="C266" t="s">
        <v>15</v>
      </c>
      <c r="D266">
        <v>0</v>
      </c>
      <c r="E266" t="s">
        <v>16</v>
      </c>
      <c r="F266" t="s">
        <v>15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21</v>
      </c>
      <c r="M266" t="s">
        <v>22</v>
      </c>
    </row>
    <row r="267" spans="1:13" x14ac:dyDescent="0.25">
      <c r="A267" t="s">
        <v>367</v>
      </c>
      <c r="B267" t="s">
        <v>14</v>
      </c>
      <c r="C267" t="s">
        <v>20</v>
      </c>
      <c r="D267">
        <v>1</v>
      </c>
      <c r="E267" t="s">
        <v>25</v>
      </c>
      <c r="F267" t="s">
        <v>15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17</v>
      </c>
      <c r="M267" t="s">
        <v>18</v>
      </c>
    </row>
    <row r="268" spans="1:13" x14ac:dyDescent="0.25">
      <c r="A268" t="s">
        <v>368</v>
      </c>
      <c r="B268" t="s">
        <v>14</v>
      </c>
      <c r="C268" t="s">
        <v>20</v>
      </c>
      <c r="D268">
        <v>3</v>
      </c>
      <c r="E268" t="s">
        <v>25</v>
      </c>
      <c r="F268" t="s">
        <v>15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30</v>
      </c>
      <c r="M268" t="s">
        <v>18</v>
      </c>
    </row>
    <row r="269" spans="1:13" x14ac:dyDescent="0.25">
      <c r="A269" t="s">
        <v>370</v>
      </c>
      <c r="B269" t="s">
        <v>14</v>
      </c>
      <c r="C269" t="s">
        <v>20</v>
      </c>
      <c r="D269">
        <v>0</v>
      </c>
      <c r="E269" t="s">
        <v>16</v>
      </c>
      <c r="F269" t="s">
        <v>15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30</v>
      </c>
      <c r="M269" t="s">
        <v>18</v>
      </c>
    </row>
    <row r="270" spans="1:13" x14ac:dyDescent="0.25">
      <c r="A270" t="s">
        <v>372</v>
      </c>
      <c r="B270" t="s">
        <v>14</v>
      </c>
      <c r="C270" t="s">
        <v>20</v>
      </c>
      <c r="D270">
        <v>2</v>
      </c>
      <c r="E270" t="s">
        <v>25</v>
      </c>
      <c r="F270" t="s">
        <v>15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17</v>
      </c>
      <c r="M270" t="s">
        <v>18</v>
      </c>
    </row>
    <row r="271" spans="1:13" x14ac:dyDescent="0.25">
      <c r="A271" t="s">
        <v>374</v>
      </c>
      <c r="B271" t="s">
        <v>14</v>
      </c>
      <c r="C271" t="s">
        <v>20</v>
      </c>
      <c r="D271">
        <v>0</v>
      </c>
      <c r="E271" t="s">
        <v>16</v>
      </c>
      <c r="F271" t="s">
        <v>15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21</v>
      </c>
      <c r="M271" t="s">
        <v>18</v>
      </c>
    </row>
    <row r="272" spans="1:13" x14ac:dyDescent="0.25">
      <c r="A272" t="s">
        <v>375</v>
      </c>
      <c r="B272" t="s">
        <v>14</v>
      </c>
      <c r="C272" t="s">
        <v>20</v>
      </c>
      <c r="D272">
        <v>0</v>
      </c>
      <c r="E272" t="s">
        <v>16</v>
      </c>
      <c r="F272" t="s">
        <v>15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30</v>
      </c>
      <c r="M272" t="s">
        <v>18</v>
      </c>
    </row>
    <row r="273" spans="1:13" x14ac:dyDescent="0.25">
      <c r="A273" t="s">
        <v>376</v>
      </c>
      <c r="B273" t="s">
        <v>14</v>
      </c>
      <c r="C273" t="s">
        <v>15</v>
      </c>
      <c r="D273">
        <v>0</v>
      </c>
      <c r="E273" t="s">
        <v>16</v>
      </c>
      <c r="F273" t="s">
        <v>15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21</v>
      </c>
      <c r="M273" t="s">
        <v>22</v>
      </c>
    </row>
    <row r="274" spans="1:13" x14ac:dyDescent="0.25">
      <c r="A274" t="s">
        <v>377</v>
      </c>
      <c r="B274" t="s">
        <v>14</v>
      </c>
      <c r="C274" t="s">
        <v>20</v>
      </c>
      <c r="D274">
        <v>3</v>
      </c>
      <c r="E274" t="s">
        <v>16</v>
      </c>
      <c r="F274" t="s">
        <v>15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378</v>
      </c>
      <c r="B275" t="s">
        <v>42</v>
      </c>
      <c r="C275" t="s">
        <v>20</v>
      </c>
      <c r="D275">
        <v>0</v>
      </c>
      <c r="E275" t="s">
        <v>16</v>
      </c>
      <c r="F275" t="s">
        <v>20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21</v>
      </c>
      <c r="M275" t="s">
        <v>22</v>
      </c>
    </row>
    <row r="276" spans="1:13" x14ac:dyDescent="0.25">
      <c r="A276" t="s">
        <v>379</v>
      </c>
      <c r="B276" t="s">
        <v>42</v>
      </c>
      <c r="C276" t="s">
        <v>20</v>
      </c>
      <c r="D276">
        <v>0</v>
      </c>
      <c r="E276" t="s">
        <v>16</v>
      </c>
      <c r="F276" t="s">
        <v>15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30</v>
      </c>
      <c r="M276" t="s">
        <v>18</v>
      </c>
    </row>
    <row r="277" spans="1:13" x14ac:dyDescent="0.25">
      <c r="A277" t="s">
        <v>381</v>
      </c>
      <c r="B277" t="s">
        <v>14</v>
      </c>
      <c r="C277" t="s">
        <v>20</v>
      </c>
      <c r="D277">
        <v>2</v>
      </c>
      <c r="E277" t="s">
        <v>16</v>
      </c>
      <c r="F277" t="s">
        <v>15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21</v>
      </c>
      <c r="M277" t="s">
        <v>18</v>
      </c>
    </row>
    <row r="278" spans="1:13" x14ac:dyDescent="0.25">
      <c r="A278" t="s">
        <v>382</v>
      </c>
      <c r="B278" t="s">
        <v>14</v>
      </c>
      <c r="C278" t="s">
        <v>20</v>
      </c>
      <c r="D278">
        <v>1</v>
      </c>
      <c r="E278" t="s">
        <v>16</v>
      </c>
      <c r="F278" t="s">
        <v>15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17</v>
      </c>
      <c r="M278" t="s">
        <v>22</v>
      </c>
    </row>
    <row r="279" spans="1:13" x14ac:dyDescent="0.25">
      <c r="A279" t="s">
        <v>383</v>
      </c>
      <c r="B279" t="s">
        <v>14</v>
      </c>
      <c r="C279" t="s">
        <v>20</v>
      </c>
      <c r="D279">
        <v>0</v>
      </c>
      <c r="E279" t="s">
        <v>25</v>
      </c>
      <c r="F279" t="s">
        <v>15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17</v>
      </c>
      <c r="M279" t="s">
        <v>22</v>
      </c>
    </row>
    <row r="280" spans="1:13" x14ac:dyDescent="0.25">
      <c r="A280" t="s">
        <v>384</v>
      </c>
      <c r="B280" t="s">
        <v>14</v>
      </c>
      <c r="C280" t="s">
        <v>20</v>
      </c>
      <c r="D280">
        <v>3</v>
      </c>
      <c r="E280" t="s">
        <v>16</v>
      </c>
      <c r="F280" t="s">
        <v>15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30</v>
      </c>
      <c r="M280" t="s">
        <v>18</v>
      </c>
    </row>
    <row r="281" spans="1:13" x14ac:dyDescent="0.25">
      <c r="A281" t="s">
        <v>385</v>
      </c>
      <c r="B281" t="s">
        <v>42</v>
      </c>
      <c r="C281" t="s">
        <v>15</v>
      </c>
      <c r="D281">
        <v>1</v>
      </c>
      <c r="E281" t="s">
        <v>16</v>
      </c>
      <c r="F281" t="s">
        <v>15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30</v>
      </c>
      <c r="M281" t="s">
        <v>22</v>
      </c>
    </row>
    <row r="282" spans="1:13" x14ac:dyDescent="0.25">
      <c r="A282" t="s">
        <v>386</v>
      </c>
      <c r="B282" t="s">
        <v>14</v>
      </c>
      <c r="C282" t="s">
        <v>20</v>
      </c>
      <c r="D282">
        <v>2</v>
      </c>
      <c r="E282" t="s">
        <v>16</v>
      </c>
      <c r="F282" t="s">
        <v>15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30</v>
      </c>
      <c r="M282" t="s">
        <v>18</v>
      </c>
    </row>
    <row r="283" spans="1:13" x14ac:dyDescent="0.25">
      <c r="A283" t="s">
        <v>387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17</v>
      </c>
      <c r="M283" t="s">
        <v>18</v>
      </c>
    </row>
    <row r="284" spans="1:13" x14ac:dyDescent="0.25">
      <c r="A284" t="s">
        <v>389</v>
      </c>
      <c r="B284" t="s">
        <v>14</v>
      </c>
      <c r="C284" t="s">
        <v>15</v>
      </c>
      <c r="D284">
        <v>0</v>
      </c>
      <c r="E284" t="s">
        <v>16</v>
      </c>
      <c r="F284" t="s">
        <v>20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21</v>
      </c>
      <c r="M284" t="s">
        <v>18</v>
      </c>
    </row>
    <row r="285" spans="1:13" x14ac:dyDescent="0.25">
      <c r="A285" t="s">
        <v>390</v>
      </c>
      <c r="B285" t="s">
        <v>14</v>
      </c>
      <c r="C285" t="s">
        <v>15</v>
      </c>
      <c r="D285">
        <v>0</v>
      </c>
      <c r="E285" t="s">
        <v>25</v>
      </c>
      <c r="F285" t="s">
        <v>15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21</v>
      </c>
      <c r="M285" t="s">
        <v>22</v>
      </c>
    </row>
    <row r="286" spans="1:13" x14ac:dyDescent="0.25">
      <c r="A286" t="s">
        <v>391</v>
      </c>
      <c r="B286" t="s">
        <v>14</v>
      </c>
      <c r="C286" t="s">
        <v>15</v>
      </c>
      <c r="D286">
        <v>0</v>
      </c>
      <c r="E286" t="s">
        <v>16</v>
      </c>
      <c r="F286" t="s">
        <v>15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30</v>
      </c>
      <c r="M286" t="s">
        <v>22</v>
      </c>
    </row>
    <row r="287" spans="1:13" x14ac:dyDescent="0.25">
      <c r="A287" t="s">
        <v>393</v>
      </c>
      <c r="B287" t="s">
        <v>14</v>
      </c>
      <c r="C287" t="s">
        <v>20</v>
      </c>
      <c r="D287">
        <v>1</v>
      </c>
      <c r="E287" t="s">
        <v>16</v>
      </c>
      <c r="F287" t="s">
        <v>15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30</v>
      </c>
      <c r="M287" t="s">
        <v>18</v>
      </c>
    </row>
    <row r="288" spans="1:13" x14ac:dyDescent="0.25">
      <c r="A288" t="s">
        <v>394</v>
      </c>
      <c r="B288" t="s">
        <v>14</v>
      </c>
      <c r="C288" t="s">
        <v>20</v>
      </c>
      <c r="D288">
        <v>0</v>
      </c>
      <c r="E288" t="s">
        <v>16</v>
      </c>
      <c r="F288" t="s">
        <v>15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21</v>
      </c>
      <c r="M288" t="s">
        <v>22</v>
      </c>
    </row>
    <row r="289" spans="1:13" x14ac:dyDescent="0.25">
      <c r="A289" t="s">
        <v>395</v>
      </c>
      <c r="B289" t="s">
        <v>42</v>
      </c>
      <c r="C289" t="s">
        <v>15</v>
      </c>
      <c r="D289">
        <v>0</v>
      </c>
      <c r="E289" t="s">
        <v>16</v>
      </c>
      <c r="F289" t="s">
        <v>20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30</v>
      </c>
      <c r="M289" t="s">
        <v>18</v>
      </c>
    </row>
    <row r="290" spans="1:13" x14ac:dyDescent="0.25">
      <c r="A290" t="s">
        <v>396</v>
      </c>
      <c r="B290" t="s">
        <v>14</v>
      </c>
      <c r="C290" t="s">
        <v>20</v>
      </c>
      <c r="D290">
        <v>2</v>
      </c>
      <c r="E290" t="s">
        <v>16</v>
      </c>
      <c r="F290" t="s">
        <v>15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25">
      <c r="A291" t="s">
        <v>397</v>
      </c>
      <c r="B291" t="s">
        <v>14</v>
      </c>
      <c r="C291" t="s">
        <v>20</v>
      </c>
      <c r="D291">
        <v>2</v>
      </c>
      <c r="E291" t="s">
        <v>16</v>
      </c>
      <c r="F291" t="s">
        <v>20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21</v>
      </c>
      <c r="M291" t="s">
        <v>18</v>
      </c>
    </row>
    <row r="292" spans="1:13" x14ac:dyDescent="0.25">
      <c r="A292" t="s">
        <v>398</v>
      </c>
      <c r="B292" t="s">
        <v>14</v>
      </c>
      <c r="C292" t="s">
        <v>15</v>
      </c>
      <c r="D292">
        <v>1</v>
      </c>
      <c r="E292" t="s">
        <v>16</v>
      </c>
      <c r="F292" t="s">
        <v>15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17</v>
      </c>
      <c r="M292" t="s">
        <v>22</v>
      </c>
    </row>
    <row r="293" spans="1:13" x14ac:dyDescent="0.25">
      <c r="A293" t="s">
        <v>400</v>
      </c>
      <c r="B293" t="s">
        <v>14</v>
      </c>
      <c r="C293" t="s">
        <v>20</v>
      </c>
      <c r="D293">
        <v>0</v>
      </c>
      <c r="E293" t="s">
        <v>16</v>
      </c>
      <c r="F293" t="s">
        <v>15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17</v>
      </c>
      <c r="M293" t="s">
        <v>18</v>
      </c>
    </row>
    <row r="294" spans="1:13" x14ac:dyDescent="0.25">
      <c r="A294" t="s">
        <v>401</v>
      </c>
      <c r="B294" t="s">
        <v>14</v>
      </c>
      <c r="C294" t="s">
        <v>20</v>
      </c>
      <c r="D294">
        <v>3</v>
      </c>
      <c r="E294" t="s">
        <v>16</v>
      </c>
      <c r="F294" t="s">
        <v>15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21</v>
      </c>
      <c r="M294" t="s">
        <v>18</v>
      </c>
    </row>
    <row r="295" spans="1:13" x14ac:dyDescent="0.25">
      <c r="A295" t="s">
        <v>403</v>
      </c>
      <c r="B295" t="s">
        <v>14</v>
      </c>
      <c r="C295" t="s">
        <v>15</v>
      </c>
      <c r="D295">
        <v>0</v>
      </c>
      <c r="E295" t="s">
        <v>16</v>
      </c>
      <c r="F295" t="s">
        <v>15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17</v>
      </c>
      <c r="M295" t="s">
        <v>22</v>
      </c>
    </row>
    <row r="296" spans="1:13" x14ac:dyDescent="0.25">
      <c r="A296" t="s">
        <v>404</v>
      </c>
      <c r="B296" t="s">
        <v>14</v>
      </c>
      <c r="C296" t="s">
        <v>20</v>
      </c>
      <c r="D296">
        <v>2</v>
      </c>
      <c r="E296" t="s">
        <v>16</v>
      </c>
      <c r="F296" t="s">
        <v>15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17</v>
      </c>
      <c r="M296" t="s">
        <v>18</v>
      </c>
    </row>
    <row r="297" spans="1:13" x14ac:dyDescent="0.25">
      <c r="A297" t="s">
        <v>406</v>
      </c>
      <c r="B297" t="s">
        <v>14</v>
      </c>
      <c r="C297" t="s">
        <v>15</v>
      </c>
      <c r="D297">
        <v>0</v>
      </c>
      <c r="E297" t="s">
        <v>16</v>
      </c>
      <c r="F297" t="s">
        <v>15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30</v>
      </c>
      <c r="M297" t="s">
        <v>18</v>
      </c>
    </row>
    <row r="298" spans="1:13" x14ac:dyDescent="0.25">
      <c r="A298" t="s">
        <v>407</v>
      </c>
      <c r="B298" t="s">
        <v>42</v>
      </c>
      <c r="C298" t="s">
        <v>15</v>
      </c>
      <c r="D298">
        <v>0</v>
      </c>
      <c r="E298" t="s">
        <v>16</v>
      </c>
      <c r="F298" t="s">
        <v>15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17</v>
      </c>
      <c r="M298" t="s">
        <v>18</v>
      </c>
    </row>
    <row r="299" spans="1:13" x14ac:dyDescent="0.25">
      <c r="A299" t="s">
        <v>408</v>
      </c>
      <c r="B299" t="s">
        <v>14</v>
      </c>
      <c r="C299" t="s">
        <v>15</v>
      </c>
      <c r="D299">
        <v>0</v>
      </c>
      <c r="E299" t="s">
        <v>16</v>
      </c>
      <c r="F299" t="s">
        <v>20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409</v>
      </c>
      <c r="B300" t="s">
        <v>14</v>
      </c>
      <c r="C300" t="s">
        <v>20</v>
      </c>
      <c r="D300">
        <v>2</v>
      </c>
      <c r="E300" t="s">
        <v>16</v>
      </c>
      <c r="F300" t="s">
        <v>15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17</v>
      </c>
      <c r="M300" t="s">
        <v>22</v>
      </c>
    </row>
    <row r="301" spans="1:13" x14ac:dyDescent="0.25">
      <c r="A301" t="s">
        <v>411</v>
      </c>
      <c r="B301" t="s">
        <v>14</v>
      </c>
      <c r="C301" t="s">
        <v>15</v>
      </c>
      <c r="D301">
        <v>0</v>
      </c>
      <c r="E301" t="s">
        <v>25</v>
      </c>
      <c r="F301" t="s">
        <v>15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30</v>
      </c>
      <c r="M301" t="s">
        <v>18</v>
      </c>
    </row>
    <row r="302" spans="1:13" x14ac:dyDescent="0.25">
      <c r="A302" t="s">
        <v>413</v>
      </c>
      <c r="B302" t="s">
        <v>14</v>
      </c>
      <c r="C302" t="s">
        <v>20</v>
      </c>
      <c r="D302">
        <v>0</v>
      </c>
      <c r="E302" t="s">
        <v>16</v>
      </c>
      <c r="F302" t="s">
        <v>15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17</v>
      </c>
      <c r="M302" t="s">
        <v>18</v>
      </c>
    </row>
    <row r="303" spans="1:13" x14ac:dyDescent="0.25">
      <c r="A303" t="s">
        <v>414</v>
      </c>
      <c r="B303" t="s">
        <v>14</v>
      </c>
      <c r="C303" t="s">
        <v>20</v>
      </c>
      <c r="D303">
        <v>0</v>
      </c>
      <c r="E303" t="s">
        <v>16</v>
      </c>
      <c r="F303" t="s">
        <v>15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21</v>
      </c>
      <c r="M303" t="s">
        <v>18</v>
      </c>
    </row>
    <row r="304" spans="1:13" x14ac:dyDescent="0.25">
      <c r="A304" t="s">
        <v>415</v>
      </c>
      <c r="B304" t="s">
        <v>14</v>
      </c>
      <c r="C304" t="s">
        <v>15</v>
      </c>
      <c r="D304">
        <v>3</v>
      </c>
      <c r="E304" t="s">
        <v>16</v>
      </c>
      <c r="F304" t="s">
        <v>15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416</v>
      </c>
      <c r="B305" t="s">
        <v>14</v>
      </c>
      <c r="C305" t="s">
        <v>20</v>
      </c>
      <c r="D305">
        <v>3</v>
      </c>
      <c r="E305" t="s">
        <v>16</v>
      </c>
      <c r="F305" t="s">
        <v>15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21</v>
      </c>
      <c r="M305" t="s">
        <v>18</v>
      </c>
    </row>
    <row r="306" spans="1:13" x14ac:dyDescent="0.25">
      <c r="A306" t="s">
        <v>418</v>
      </c>
      <c r="B306" t="s">
        <v>14</v>
      </c>
      <c r="C306" t="s">
        <v>20</v>
      </c>
      <c r="D306">
        <v>2</v>
      </c>
      <c r="E306" t="s">
        <v>25</v>
      </c>
      <c r="F306" t="s">
        <v>15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30</v>
      </c>
      <c r="M306" t="s">
        <v>18</v>
      </c>
    </row>
    <row r="307" spans="1:13" x14ac:dyDescent="0.25">
      <c r="A307" t="s">
        <v>419</v>
      </c>
      <c r="B307" t="s">
        <v>14</v>
      </c>
      <c r="C307" t="s">
        <v>20</v>
      </c>
      <c r="D307">
        <v>2</v>
      </c>
      <c r="E307" t="s">
        <v>16</v>
      </c>
      <c r="F307" t="s">
        <v>15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17</v>
      </c>
      <c r="M307" t="s">
        <v>18</v>
      </c>
    </row>
    <row r="308" spans="1:13" x14ac:dyDescent="0.25">
      <c r="A308" t="s">
        <v>421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17</v>
      </c>
      <c r="M308" t="s">
        <v>22</v>
      </c>
    </row>
    <row r="309" spans="1:13" x14ac:dyDescent="0.25">
      <c r="A309" t="s">
        <v>422</v>
      </c>
      <c r="B309" t="s">
        <v>14</v>
      </c>
      <c r="C309" t="s">
        <v>20</v>
      </c>
      <c r="D309">
        <v>0</v>
      </c>
      <c r="E309" t="s">
        <v>16</v>
      </c>
      <c r="F309" t="s">
        <v>15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17</v>
      </c>
      <c r="M309" t="s">
        <v>18</v>
      </c>
    </row>
    <row r="310" spans="1:13" x14ac:dyDescent="0.25">
      <c r="A310" t="s">
        <v>423</v>
      </c>
      <c r="B310" t="s">
        <v>14</v>
      </c>
      <c r="C310" t="s">
        <v>15</v>
      </c>
      <c r="D310">
        <v>0</v>
      </c>
      <c r="E310" t="s">
        <v>25</v>
      </c>
      <c r="F310" t="s">
        <v>15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21</v>
      </c>
      <c r="M310" t="s">
        <v>18</v>
      </c>
    </row>
    <row r="311" spans="1:13" x14ac:dyDescent="0.25">
      <c r="A311" t="s">
        <v>424</v>
      </c>
      <c r="B311" t="s">
        <v>42</v>
      </c>
      <c r="C311" t="s">
        <v>15</v>
      </c>
      <c r="D311">
        <v>0</v>
      </c>
      <c r="E311" t="s">
        <v>16</v>
      </c>
      <c r="F311" t="s">
        <v>15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30</v>
      </c>
      <c r="M311" t="s">
        <v>22</v>
      </c>
    </row>
    <row r="312" spans="1:13" x14ac:dyDescent="0.25">
      <c r="A312" t="s">
        <v>425</v>
      </c>
      <c r="B312" t="s">
        <v>14</v>
      </c>
      <c r="C312" t="s">
        <v>20</v>
      </c>
      <c r="D312">
        <v>2</v>
      </c>
      <c r="E312" t="s">
        <v>25</v>
      </c>
      <c r="F312" t="s">
        <v>15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17</v>
      </c>
      <c r="M312" t="s">
        <v>22</v>
      </c>
    </row>
    <row r="313" spans="1:13" x14ac:dyDescent="0.25">
      <c r="A313" t="s">
        <v>426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21</v>
      </c>
      <c r="M313" t="s">
        <v>22</v>
      </c>
    </row>
    <row r="314" spans="1:13" x14ac:dyDescent="0.25">
      <c r="A314" t="s">
        <v>427</v>
      </c>
      <c r="B314" t="s">
        <v>14</v>
      </c>
      <c r="C314" t="s">
        <v>15</v>
      </c>
      <c r="D314">
        <v>0</v>
      </c>
      <c r="E314" t="s">
        <v>16</v>
      </c>
      <c r="F314" t="s">
        <v>15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30</v>
      </c>
      <c r="M314" t="s">
        <v>18</v>
      </c>
    </row>
    <row r="315" spans="1:13" x14ac:dyDescent="0.25">
      <c r="A315" t="s">
        <v>428</v>
      </c>
      <c r="B315" t="s">
        <v>42</v>
      </c>
      <c r="C315" t="s">
        <v>15</v>
      </c>
      <c r="D315">
        <v>0</v>
      </c>
      <c r="E315" t="s">
        <v>25</v>
      </c>
      <c r="F315" t="s">
        <v>15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30</v>
      </c>
      <c r="M315" t="s">
        <v>18</v>
      </c>
    </row>
    <row r="316" spans="1:13" x14ac:dyDescent="0.25">
      <c r="A316" t="s">
        <v>429</v>
      </c>
      <c r="B316" t="s">
        <v>42</v>
      </c>
      <c r="C316" t="s">
        <v>15</v>
      </c>
      <c r="D316">
        <v>0</v>
      </c>
      <c r="E316" t="s">
        <v>16</v>
      </c>
      <c r="F316" t="s">
        <v>20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430</v>
      </c>
      <c r="B317" t="s">
        <v>42</v>
      </c>
      <c r="C317" t="s">
        <v>15</v>
      </c>
      <c r="D317">
        <v>0</v>
      </c>
      <c r="E317" t="s">
        <v>16</v>
      </c>
      <c r="F317" t="s">
        <v>15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30</v>
      </c>
      <c r="M317" t="s">
        <v>18</v>
      </c>
    </row>
    <row r="318" spans="1:13" x14ac:dyDescent="0.25">
      <c r="A318" t="s">
        <v>431</v>
      </c>
      <c r="B318" t="s">
        <v>14</v>
      </c>
      <c r="C318" t="s">
        <v>20</v>
      </c>
      <c r="D318">
        <v>0</v>
      </c>
      <c r="E318" t="s">
        <v>25</v>
      </c>
      <c r="F318" t="s">
        <v>15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17</v>
      </c>
      <c r="M318" t="s">
        <v>18</v>
      </c>
    </row>
    <row r="319" spans="1:13" x14ac:dyDescent="0.25">
      <c r="A319" t="s">
        <v>432</v>
      </c>
      <c r="B319" t="s">
        <v>42</v>
      </c>
      <c r="C319" t="s">
        <v>15</v>
      </c>
      <c r="D319">
        <v>0</v>
      </c>
      <c r="E319" t="s">
        <v>25</v>
      </c>
      <c r="F319" t="s">
        <v>15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21</v>
      </c>
      <c r="M319" t="s">
        <v>18</v>
      </c>
    </row>
    <row r="320" spans="1:13" x14ac:dyDescent="0.25">
      <c r="A320" t="s">
        <v>433</v>
      </c>
      <c r="B320" t="s">
        <v>14</v>
      </c>
      <c r="C320" t="s">
        <v>20</v>
      </c>
      <c r="D320">
        <v>1</v>
      </c>
      <c r="E320" t="s">
        <v>16</v>
      </c>
      <c r="F320" t="s">
        <v>15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30</v>
      </c>
      <c r="M320" t="s">
        <v>22</v>
      </c>
    </row>
    <row r="321" spans="1:13" x14ac:dyDescent="0.25">
      <c r="A321" t="s">
        <v>434</v>
      </c>
      <c r="B321" t="s">
        <v>14</v>
      </c>
      <c r="C321" t="s">
        <v>20</v>
      </c>
      <c r="D321">
        <v>3</v>
      </c>
      <c r="E321" t="s">
        <v>16</v>
      </c>
      <c r="F321" t="s">
        <v>15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21</v>
      </c>
      <c r="M321" t="s">
        <v>22</v>
      </c>
    </row>
    <row r="322" spans="1:13" x14ac:dyDescent="0.25">
      <c r="A322" t="s">
        <v>435</v>
      </c>
      <c r="B322" t="s">
        <v>42</v>
      </c>
      <c r="C322" t="s">
        <v>15</v>
      </c>
      <c r="D322">
        <v>1</v>
      </c>
      <c r="E322" t="s">
        <v>25</v>
      </c>
      <c r="F322" t="s">
        <v>20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30</v>
      </c>
      <c r="M322" t="s">
        <v>22</v>
      </c>
    </row>
    <row r="323" spans="1:13" x14ac:dyDescent="0.25">
      <c r="A323" t="s">
        <v>437</v>
      </c>
      <c r="B323" t="s">
        <v>14</v>
      </c>
      <c r="C323" t="s">
        <v>20</v>
      </c>
      <c r="D323">
        <v>0</v>
      </c>
      <c r="E323" t="s">
        <v>25</v>
      </c>
      <c r="F323" t="s">
        <v>15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21</v>
      </c>
      <c r="M323" t="s">
        <v>22</v>
      </c>
    </row>
    <row r="324" spans="1:13" x14ac:dyDescent="0.25">
      <c r="A324" t="s">
        <v>438</v>
      </c>
      <c r="B324" t="s">
        <v>14</v>
      </c>
      <c r="C324" t="s">
        <v>20</v>
      </c>
      <c r="D324">
        <v>0</v>
      </c>
      <c r="E324" t="s">
        <v>25</v>
      </c>
      <c r="F324" t="s">
        <v>15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439</v>
      </c>
      <c r="B325" t="s">
        <v>42</v>
      </c>
      <c r="C325" t="s">
        <v>20</v>
      </c>
      <c r="D325">
        <v>0</v>
      </c>
      <c r="E325" t="s">
        <v>25</v>
      </c>
      <c r="F325" t="s">
        <v>15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30</v>
      </c>
      <c r="M325" t="s">
        <v>22</v>
      </c>
    </row>
    <row r="326" spans="1:13" x14ac:dyDescent="0.25">
      <c r="A326" t="s">
        <v>440</v>
      </c>
      <c r="B326" t="s">
        <v>42</v>
      </c>
      <c r="C326" t="s">
        <v>15</v>
      </c>
      <c r="D326">
        <v>0</v>
      </c>
      <c r="E326" t="s">
        <v>16</v>
      </c>
      <c r="F326" t="s">
        <v>15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17</v>
      </c>
      <c r="M326" t="s">
        <v>18</v>
      </c>
    </row>
    <row r="327" spans="1:13" x14ac:dyDescent="0.25">
      <c r="A327" t="s">
        <v>441</v>
      </c>
      <c r="B327" t="s">
        <v>42</v>
      </c>
      <c r="C327" t="s">
        <v>15</v>
      </c>
      <c r="D327">
        <v>1</v>
      </c>
      <c r="E327" t="s">
        <v>16</v>
      </c>
      <c r="F327" t="s">
        <v>15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17</v>
      </c>
      <c r="M327" t="s">
        <v>22</v>
      </c>
    </row>
    <row r="328" spans="1:13" x14ac:dyDescent="0.25">
      <c r="A328" t="s">
        <v>442</v>
      </c>
      <c r="B328" t="s">
        <v>14</v>
      </c>
      <c r="C328" t="s">
        <v>20</v>
      </c>
      <c r="D328">
        <v>2</v>
      </c>
      <c r="E328" t="s">
        <v>16</v>
      </c>
      <c r="F328" t="s">
        <v>20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17</v>
      </c>
      <c r="M328" t="s">
        <v>22</v>
      </c>
    </row>
    <row r="329" spans="1:13" x14ac:dyDescent="0.25">
      <c r="A329" t="s">
        <v>443</v>
      </c>
      <c r="B329" t="s">
        <v>14</v>
      </c>
      <c r="C329" t="s">
        <v>20</v>
      </c>
      <c r="D329">
        <v>0</v>
      </c>
      <c r="E329" t="s">
        <v>16</v>
      </c>
      <c r="F329" t="s">
        <v>15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21</v>
      </c>
      <c r="M329" t="s">
        <v>18</v>
      </c>
    </row>
    <row r="330" spans="1:13" x14ac:dyDescent="0.25">
      <c r="A330" t="s">
        <v>444</v>
      </c>
      <c r="B330" t="s">
        <v>14</v>
      </c>
      <c r="C330" t="s">
        <v>20</v>
      </c>
      <c r="D330">
        <v>0</v>
      </c>
      <c r="E330" t="s">
        <v>16</v>
      </c>
      <c r="F330" t="s">
        <v>15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30</v>
      </c>
      <c r="M330" t="s">
        <v>18</v>
      </c>
    </row>
    <row r="331" spans="1:13" x14ac:dyDescent="0.25">
      <c r="A331" t="s">
        <v>445</v>
      </c>
      <c r="B331" t="s">
        <v>14</v>
      </c>
      <c r="C331" t="s">
        <v>20</v>
      </c>
      <c r="D331">
        <v>0</v>
      </c>
      <c r="E331" t="s">
        <v>16</v>
      </c>
      <c r="F331" t="s">
        <v>15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21</v>
      </c>
      <c r="M331" t="s">
        <v>18</v>
      </c>
    </row>
    <row r="332" spans="1:13" x14ac:dyDescent="0.25">
      <c r="A332" t="s">
        <v>447</v>
      </c>
      <c r="B332" t="s">
        <v>14</v>
      </c>
      <c r="C332" t="s">
        <v>20</v>
      </c>
      <c r="D332">
        <v>0</v>
      </c>
      <c r="E332" t="s">
        <v>16</v>
      </c>
      <c r="F332" t="s">
        <v>15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449</v>
      </c>
      <c r="B333" t="s">
        <v>14</v>
      </c>
      <c r="C333" t="s">
        <v>20</v>
      </c>
      <c r="D333">
        <v>0</v>
      </c>
      <c r="E333" t="s">
        <v>16</v>
      </c>
      <c r="F333" t="s">
        <v>15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30</v>
      </c>
      <c r="M333" t="s">
        <v>18</v>
      </c>
    </row>
    <row r="334" spans="1:13" x14ac:dyDescent="0.25">
      <c r="A334" t="s">
        <v>450</v>
      </c>
      <c r="B334" t="s">
        <v>14</v>
      </c>
      <c r="C334" t="s">
        <v>20</v>
      </c>
      <c r="D334">
        <v>0</v>
      </c>
      <c r="E334" t="s">
        <v>16</v>
      </c>
      <c r="F334" t="s">
        <v>15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21</v>
      </c>
      <c r="M334" t="s">
        <v>18</v>
      </c>
    </row>
    <row r="335" spans="1:13" x14ac:dyDescent="0.25">
      <c r="A335" t="s">
        <v>451</v>
      </c>
      <c r="B335" t="s">
        <v>42</v>
      </c>
      <c r="C335" t="s">
        <v>15</v>
      </c>
      <c r="D335">
        <v>1</v>
      </c>
      <c r="E335" t="s">
        <v>25</v>
      </c>
      <c r="F335" t="s">
        <v>15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21</v>
      </c>
      <c r="M335" t="s">
        <v>22</v>
      </c>
    </row>
    <row r="336" spans="1:13" x14ac:dyDescent="0.25">
      <c r="A336" t="s">
        <v>452</v>
      </c>
      <c r="B336" t="s">
        <v>14</v>
      </c>
      <c r="C336" t="s">
        <v>20</v>
      </c>
      <c r="D336">
        <v>2</v>
      </c>
      <c r="E336" t="s">
        <v>16</v>
      </c>
      <c r="F336" t="s">
        <v>15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30</v>
      </c>
      <c r="M336" t="s">
        <v>18</v>
      </c>
    </row>
    <row r="337" spans="1:13" x14ac:dyDescent="0.25">
      <c r="A337" t="s">
        <v>453</v>
      </c>
      <c r="B337" t="s">
        <v>14</v>
      </c>
      <c r="C337" t="s">
        <v>20</v>
      </c>
      <c r="D337">
        <v>0</v>
      </c>
      <c r="E337" t="s">
        <v>16</v>
      </c>
      <c r="F337" t="s">
        <v>15</v>
      </c>
      <c r="G337">
        <v>2920</v>
      </c>
      <c r="H337">
        <v>16</v>
      </c>
      <c r="I337">
        <v>87</v>
      </c>
      <c r="J337">
        <v>360</v>
      </c>
      <c r="K337">
        <v>1</v>
      </c>
      <c r="L337" t="s">
        <v>21</v>
      </c>
      <c r="M337" t="s">
        <v>18</v>
      </c>
    </row>
    <row r="338" spans="1:13" x14ac:dyDescent="0.25">
      <c r="A338" t="s">
        <v>454</v>
      </c>
      <c r="B338" t="s">
        <v>14</v>
      </c>
      <c r="C338" t="s">
        <v>15</v>
      </c>
      <c r="D338">
        <v>0</v>
      </c>
      <c r="E338" t="s">
        <v>25</v>
      </c>
      <c r="F338" t="s">
        <v>15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17</v>
      </c>
      <c r="M338" t="s">
        <v>18</v>
      </c>
    </row>
    <row r="339" spans="1:13" x14ac:dyDescent="0.25">
      <c r="A339" t="s">
        <v>455</v>
      </c>
      <c r="B339" t="s">
        <v>42</v>
      </c>
      <c r="C339" t="s">
        <v>15</v>
      </c>
      <c r="D339">
        <v>1</v>
      </c>
      <c r="E339" t="s">
        <v>16</v>
      </c>
      <c r="F339" t="s">
        <v>20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30</v>
      </c>
      <c r="M339" t="s">
        <v>18</v>
      </c>
    </row>
    <row r="340" spans="1:13" x14ac:dyDescent="0.25">
      <c r="A340" t="s">
        <v>456</v>
      </c>
      <c r="B340" t="s">
        <v>14</v>
      </c>
      <c r="C340" t="s">
        <v>15</v>
      </c>
      <c r="D340">
        <v>0</v>
      </c>
      <c r="E340" t="s">
        <v>16</v>
      </c>
      <c r="F340" t="s">
        <v>15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21</v>
      </c>
      <c r="M340" t="s">
        <v>22</v>
      </c>
    </row>
    <row r="341" spans="1:13" x14ac:dyDescent="0.25">
      <c r="A341" t="s">
        <v>458</v>
      </c>
      <c r="B341" t="s">
        <v>14</v>
      </c>
      <c r="C341" t="s">
        <v>20</v>
      </c>
      <c r="D341">
        <v>0</v>
      </c>
      <c r="E341" t="s">
        <v>16</v>
      </c>
      <c r="F341" t="s">
        <v>15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30</v>
      </c>
      <c r="M341" t="s">
        <v>18</v>
      </c>
    </row>
    <row r="342" spans="1:13" x14ac:dyDescent="0.25">
      <c r="A342" t="s">
        <v>459</v>
      </c>
      <c r="B342" t="s">
        <v>14</v>
      </c>
      <c r="C342" t="s">
        <v>15</v>
      </c>
      <c r="D342">
        <v>0</v>
      </c>
      <c r="E342" t="s">
        <v>16</v>
      </c>
      <c r="F342" t="s">
        <v>15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17</v>
      </c>
      <c r="M342" t="s">
        <v>18</v>
      </c>
    </row>
    <row r="343" spans="1:13" x14ac:dyDescent="0.25">
      <c r="A343" t="s">
        <v>461</v>
      </c>
      <c r="B343" t="s">
        <v>14</v>
      </c>
      <c r="C343" t="s">
        <v>15</v>
      </c>
      <c r="D343">
        <v>0</v>
      </c>
      <c r="E343" t="s">
        <v>16</v>
      </c>
      <c r="F343" t="s">
        <v>15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30</v>
      </c>
      <c r="M343" t="s">
        <v>18</v>
      </c>
    </row>
    <row r="344" spans="1:13" x14ac:dyDescent="0.25">
      <c r="A344" t="s">
        <v>463</v>
      </c>
      <c r="B344" t="s">
        <v>14</v>
      </c>
      <c r="C344" t="s">
        <v>15</v>
      </c>
      <c r="D344">
        <v>0</v>
      </c>
      <c r="E344" t="s">
        <v>16</v>
      </c>
      <c r="F344" t="s">
        <v>20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17</v>
      </c>
      <c r="M344" t="s">
        <v>22</v>
      </c>
    </row>
    <row r="345" spans="1:13" x14ac:dyDescent="0.25">
      <c r="A345" t="s">
        <v>464</v>
      </c>
      <c r="B345" t="s">
        <v>42</v>
      </c>
      <c r="C345" t="s">
        <v>20</v>
      </c>
      <c r="D345">
        <v>0</v>
      </c>
      <c r="E345" t="s">
        <v>25</v>
      </c>
      <c r="F345" t="s">
        <v>20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21</v>
      </c>
      <c r="M345" t="s">
        <v>18</v>
      </c>
    </row>
    <row r="346" spans="1:13" x14ac:dyDescent="0.25">
      <c r="A346" t="s">
        <v>465</v>
      </c>
      <c r="B346" t="s">
        <v>14</v>
      </c>
      <c r="C346" t="s">
        <v>15</v>
      </c>
      <c r="D346">
        <v>0</v>
      </c>
      <c r="E346" t="s">
        <v>16</v>
      </c>
      <c r="F346" t="s">
        <v>15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30</v>
      </c>
      <c r="M346" t="s">
        <v>18</v>
      </c>
    </row>
    <row r="347" spans="1:13" x14ac:dyDescent="0.25">
      <c r="A347" t="s">
        <v>466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21</v>
      </c>
      <c r="M347" t="s">
        <v>18</v>
      </c>
    </row>
    <row r="348" spans="1:13" x14ac:dyDescent="0.25">
      <c r="A348" t="s">
        <v>467</v>
      </c>
      <c r="B348" t="s">
        <v>14</v>
      </c>
      <c r="C348" t="s">
        <v>15</v>
      </c>
      <c r="D348">
        <v>3</v>
      </c>
      <c r="E348" t="s">
        <v>25</v>
      </c>
      <c r="F348" t="s">
        <v>15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30</v>
      </c>
      <c r="M348" t="s">
        <v>18</v>
      </c>
    </row>
    <row r="349" spans="1:13" x14ac:dyDescent="0.25">
      <c r="A349" t="s">
        <v>468</v>
      </c>
      <c r="B349" t="s">
        <v>14</v>
      </c>
      <c r="C349" t="s">
        <v>15</v>
      </c>
      <c r="D349">
        <v>1</v>
      </c>
      <c r="E349" t="s">
        <v>16</v>
      </c>
      <c r="F349" t="s">
        <v>15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30</v>
      </c>
      <c r="M349" t="s">
        <v>18</v>
      </c>
    </row>
    <row r="350" spans="1:13" x14ac:dyDescent="0.25">
      <c r="A350" t="s">
        <v>470</v>
      </c>
      <c r="B350" t="s">
        <v>14</v>
      </c>
      <c r="C350" t="s">
        <v>20</v>
      </c>
      <c r="D350">
        <v>1</v>
      </c>
      <c r="E350" t="s">
        <v>16</v>
      </c>
      <c r="F350" t="s">
        <v>20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21</v>
      </c>
      <c r="M350" t="s">
        <v>18</v>
      </c>
    </row>
    <row r="351" spans="1:13" x14ac:dyDescent="0.25">
      <c r="A351" t="s">
        <v>471</v>
      </c>
      <c r="B351" t="s">
        <v>14</v>
      </c>
      <c r="C351" t="s">
        <v>20</v>
      </c>
      <c r="D351">
        <v>2</v>
      </c>
      <c r="E351" t="s">
        <v>25</v>
      </c>
      <c r="F351" t="s">
        <v>15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473</v>
      </c>
      <c r="B352" t="s">
        <v>14</v>
      </c>
      <c r="C352" t="s">
        <v>20</v>
      </c>
      <c r="D352">
        <v>2</v>
      </c>
      <c r="E352" t="s">
        <v>16</v>
      </c>
      <c r="F352" t="s">
        <v>15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21</v>
      </c>
      <c r="M352" t="s">
        <v>22</v>
      </c>
    </row>
    <row r="353" spans="1:13" x14ac:dyDescent="0.25">
      <c r="A353" t="s">
        <v>475</v>
      </c>
      <c r="B353" t="s">
        <v>14</v>
      </c>
      <c r="C353" t="s">
        <v>20</v>
      </c>
      <c r="D353">
        <v>2</v>
      </c>
      <c r="E353" t="s">
        <v>25</v>
      </c>
      <c r="F353" t="s">
        <v>15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21</v>
      </c>
      <c r="M353" t="s">
        <v>22</v>
      </c>
    </row>
    <row r="354" spans="1:13" x14ac:dyDescent="0.25">
      <c r="A354" t="s">
        <v>477</v>
      </c>
      <c r="B354" t="s">
        <v>14</v>
      </c>
      <c r="C354" t="s">
        <v>20</v>
      </c>
      <c r="D354">
        <v>0</v>
      </c>
      <c r="E354" t="s">
        <v>16</v>
      </c>
      <c r="F354" t="s">
        <v>15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21</v>
      </c>
      <c r="M354" t="s">
        <v>22</v>
      </c>
    </row>
    <row r="355" spans="1:13" x14ac:dyDescent="0.25">
      <c r="A355" t="s">
        <v>478</v>
      </c>
      <c r="B355" t="s">
        <v>14</v>
      </c>
      <c r="C355" t="s">
        <v>20</v>
      </c>
      <c r="D355">
        <v>0</v>
      </c>
      <c r="E355" t="s">
        <v>16</v>
      </c>
      <c r="F355" t="s">
        <v>15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21</v>
      </c>
      <c r="M355" t="s">
        <v>18</v>
      </c>
    </row>
    <row r="356" spans="1:13" x14ac:dyDescent="0.25">
      <c r="A356" t="s">
        <v>479</v>
      </c>
      <c r="B356" t="s">
        <v>14</v>
      </c>
      <c r="C356" t="s">
        <v>15</v>
      </c>
      <c r="D356">
        <v>0</v>
      </c>
      <c r="E356" t="s">
        <v>16</v>
      </c>
      <c r="F356" t="s">
        <v>20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30</v>
      </c>
      <c r="M356" t="s">
        <v>18</v>
      </c>
    </row>
    <row r="357" spans="1:13" x14ac:dyDescent="0.25">
      <c r="A357" t="s">
        <v>480</v>
      </c>
      <c r="B357" t="s">
        <v>14</v>
      </c>
      <c r="C357" t="s">
        <v>20</v>
      </c>
      <c r="D357">
        <v>2</v>
      </c>
      <c r="E357" t="s">
        <v>16</v>
      </c>
      <c r="F357" t="s">
        <v>15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30</v>
      </c>
      <c r="M357" t="s">
        <v>18</v>
      </c>
    </row>
    <row r="358" spans="1:13" x14ac:dyDescent="0.25">
      <c r="A358" t="s">
        <v>481</v>
      </c>
      <c r="B358" t="s">
        <v>14</v>
      </c>
      <c r="C358" t="s">
        <v>20</v>
      </c>
      <c r="D358">
        <v>0</v>
      </c>
      <c r="E358" t="s">
        <v>16</v>
      </c>
      <c r="F358" t="s">
        <v>15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17</v>
      </c>
      <c r="M358" t="s">
        <v>18</v>
      </c>
    </row>
    <row r="359" spans="1:13" x14ac:dyDescent="0.25">
      <c r="A359" t="s">
        <v>482</v>
      </c>
      <c r="B359" t="s">
        <v>14</v>
      </c>
      <c r="C359" t="s">
        <v>20</v>
      </c>
      <c r="D359">
        <v>0</v>
      </c>
      <c r="E359" t="s">
        <v>16</v>
      </c>
      <c r="F359" t="s">
        <v>15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483</v>
      </c>
      <c r="B360" t="s">
        <v>14</v>
      </c>
      <c r="C360" t="s">
        <v>15</v>
      </c>
      <c r="D360">
        <v>2</v>
      </c>
      <c r="E360" t="s">
        <v>16</v>
      </c>
      <c r="F360" t="s">
        <v>15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21</v>
      </c>
      <c r="M360" t="s">
        <v>18</v>
      </c>
    </row>
    <row r="361" spans="1:13" x14ac:dyDescent="0.25">
      <c r="A361" t="s">
        <v>484</v>
      </c>
      <c r="B361" t="s">
        <v>14</v>
      </c>
      <c r="C361" t="s">
        <v>20</v>
      </c>
      <c r="D361">
        <v>0</v>
      </c>
      <c r="E361" t="s">
        <v>16</v>
      </c>
      <c r="F361" t="s">
        <v>15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30</v>
      </c>
      <c r="M361" t="s">
        <v>22</v>
      </c>
    </row>
    <row r="362" spans="1:13" x14ac:dyDescent="0.25">
      <c r="A362" t="s">
        <v>486</v>
      </c>
      <c r="B362" t="s">
        <v>14</v>
      </c>
      <c r="C362" t="s">
        <v>20</v>
      </c>
      <c r="D362">
        <v>3</v>
      </c>
      <c r="E362" t="s">
        <v>16</v>
      </c>
      <c r="F362" t="s">
        <v>15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17</v>
      </c>
      <c r="M362" t="s">
        <v>18</v>
      </c>
    </row>
    <row r="363" spans="1:13" x14ac:dyDescent="0.25">
      <c r="A363" t="s">
        <v>487</v>
      </c>
      <c r="B363" t="s">
        <v>14</v>
      </c>
      <c r="C363" t="s">
        <v>20</v>
      </c>
      <c r="D363">
        <v>0</v>
      </c>
      <c r="E363" t="s">
        <v>16</v>
      </c>
      <c r="F363" t="s">
        <v>15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21</v>
      </c>
      <c r="M363" t="s">
        <v>18</v>
      </c>
    </row>
    <row r="364" spans="1:13" x14ac:dyDescent="0.25">
      <c r="A364" t="s">
        <v>489</v>
      </c>
      <c r="B364" t="s">
        <v>14</v>
      </c>
      <c r="C364" t="s">
        <v>15</v>
      </c>
      <c r="D364">
        <v>0</v>
      </c>
      <c r="E364" t="s">
        <v>16</v>
      </c>
      <c r="F364" t="s">
        <v>15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30</v>
      </c>
      <c r="M364" t="s">
        <v>22</v>
      </c>
    </row>
    <row r="365" spans="1:13" x14ac:dyDescent="0.25">
      <c r="A365" t="s">
        <v>490</v>
      </c>
      <c r="B365" t="s">
        <v>14</v>
      </c>
      <c r="C365" t="s">
        <v>15</v>
      </c>
      <c r="D365">
        <v>0</v>
      </c>
      <c r="E365" t="s">
        <v>16</v>
      </c>
      <c r="F365" t="s">
        <v>15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21</v>
      </c>
      <c r="M365" t="s">
        <v>18</v>
      </c>
    </row>
    <row r="366" spans="1:13" x14ac:dyDescent="0.25">
      <c r="A366" t="s">
        <v>491</v>
      </c>
      <c r="B366" t="s">
        <v>14</v>
      </c>
      <c r="C366" t="s">
        <v>20</v>
      </c>
      <c r="D366">
        <v>3</v>
      </c>
      <c r="E366" t="s">
        <v>25</v>
      </c>
      <c r="F366" t="s">
        <v>15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17</v>
      </c>
      <c r="M366" t="s">
        <v>22</v>
      </c>
    </row>
    <row r="367" spans="1:13" x14ac:dyDescent="0.25">
      <c r="A367" t="s">
        <v>494</v>
      </c>
      <c r="B367" t="s">
        <v>14</v>
      </c>
      <c r="C367" t="s">
        <v>20</v>
      </c>
      <c r="D367">
        <v>0</v>
      </c>
      <c r="E367" t="s">
        <v>16</v>
      </c>
      <c r="F367" t="s">
        <v>15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17</v>
      </c>
      <c r="M367" t="s">
        <v>22</v>
      </c>
    </row>
    <row r="368" spans="1:13" x14ac:dyDescent="0.25">
      <c r="A368" t="s">
        <v>495</v>
      </c>
      <c r="B368" t="s">
        <v>14</v>
      </c>
      <c r="C368" t="s">
        <v>20</v>
      </c>
      <c r="D368">
        <v>1</v>
      </c>
      <c r="E368" t="s">
        <v>16</v>
      </c>
      <c r="F368" t="s">
        <v>20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30</v>
      </c>
      <c r="M368" t="s">
        <v>18</v>
      </c>
    </row>
    <row r="369" spans="1:13" x14ac:dyDescent="0.25">
      <c r="A369" t="s">
        <v>496</v>
      </c>
      <c r="B369" t="s">
        <v>14</v>
      </c>
      <c r="C369" t="s">
        <v>20</v>
      </c>
      <c r="D369">
        <v>1</v>
      </c>
      <c r="E369" t="s">
        <v>25</v>
      </c>
      <c r="F369" t="s">
        <v>15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21</v>
      </c>
      <c r="M369" t="s">
        <v>22</v>
      </c>
    </row>
    <row r="370" spans="1:13" x14ac:dyDescent="0.25">
      <c r="A370" t="s">
        <v>497</v>
      </c>
      <c r="B370" t="s">
        <v>14</v>
      </c>
      <c r="C370" t="s">
        <v>20</v>
      </c>
      <c r="D370">
        <v>3</v>
      </c>
      <c r="E370" t="s">
        <v>16</v>
      </c>
      <c r="F370" t="s">
        <v>15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30</v>
      </c>
      <c r="M370" t="s">
        <v>18</v>
      </c>
    </row>
    <row r="371" spans="1:13" x14ac:dyDescent="0.25">
      <c r="A371" t="s">
        <v>499</v>
      </c>
      <c r="B371" t="s">
        <v>14</v>
      </c>
      <c r="C371" t="s">
        <v>15</v>
      </c>
      <c r="D371">
        <v>2</v>
      </c>
      <c r="E371" t="s">
        <v>16</v>
      </c>
      <c r="F371" t="s">
        <v>15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21</v>
      </c>
      <c r="M371" t="s">
        <v>18</v>
      </c>
    </row>
    <row r="372" spans="1:13" x14ac:dyDescent="0.25">
      <c r="A372" t="s">
        <v>500</v>
      </c>
      <c r="B372" t="s">
        <v>14</v>
      </c>
      <c r="C372" t="s">
        <v>20</v>
      </c>
      <c r="D372">
        <v>2</v>
      </c>
      <c r="E372" t="s">
        <v>16</v>
      </c>
      <c r="F372" t="s">
        <v>20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21</v>
      </c>
      <c r="M372" t="s">
        <v>18</v>
      </c>
    </row>
    <row r="373" spans="1:13" x14ac:dyDescent="0.25">
      <c r="A373" t="s">
        <v>501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30</v>
      </c>
      <c r="M373" t="s">
        <v>18</v>
      </c>
    </row>
    <row r="374" spans="1:13" x14ac:dyDescent="0.25">
      <c r="A374" t="s">
        <v>503</v>
      </c>
      <c r="B374" t="s">
        <v>14</v>
      </c>
      <c r="C374" t="s">
        <v>20</v>
      </c>
      <c r="D374">
        <v>1</v>
      </c>
      <c r="E374" t="s">
        <v>16</v>
      </c>
      <c r="F374" t="s">
        <v>20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30</v>
      </c>
      <c r="M374" t="s">
        <v>18</v>
      </c>
    </row>
    <row r="375" spans="1:13" x14ac:dyDescent="0.25">
      <c r="A375" t="s">
        <v>505</v>
      </c>
      <c r="B375" t="s">
        <v>42</v>
      </c>
      <c r="C375" t="s">
        <v>15</v>
      </c>
      <c r="D375">
        <v>0</v>
      </c>
      <c r="E375" t="s">
        <v>25</v>
      </c>
      <c r="F375" t="s">
        <v>15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21</v>
      </c>
      <c r="M375" t="s">
        <v>18</v>
      </c>
    </row>
    <row r="376" spans="1:13" x14ac:dyDescent="0.25">
      <c r="A376" t="s">
        <v>506</v>
      </c>
      <c r="B376" t="s">
        <v>14</v>
      </c>
      <c r="C376" t="s">
        <v>20</v>
      </c>
      <c r="D376">
        <v>3</v>
      </c>
      <c r="E376" t="s">
        <v>25</v>
      </c>
      <c r="F376" t="s">
        <v>15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21</v>
      </c>
      <c r="M376" t="s">
        <v>18</v>
      </c>
    </row>
    <row r="377" spans="1:13" x14ac:dyDescent="0.25">
      <c r="A377" t="s">
        <v>507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30</v>
      </c>
      <c r="M377" t="s">
        <v>18</v>
      </c>
    </row>
    <row r="378" spans="1:13" x14ac:dyDescent="0.25">
      <c r="A378" t="s">
        <v>508</v>
      </c>
      <c r="B378" t="s">
        <v>14</v>
      </c>
      <c r="C378" t="s">
        <v>20</v>
      </c>
      <c r="D378">
        <v>0</v>
      </c>
      <c r="E378" t="s">
        <v>16</v>
      </c>
      <c r="F378" t="s">
        <v>15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30</v>
      </c>
      <c r="M378" t="s">
        <v>18</v>
      </c>
    </row>
    <row r="379" spans="1:13" x14ac:dyDescent="0.25">
      <c r="A379" t="s">
        <v>509</v>
      </c>
      <c r="B379" t="s">
        <v>14</v>
      </c>
      <c r="C379" t="s">
        <v>20</v>
      </c>
      <c r="D379">
        <v>2</v>
      </c>
      <c r="E379" t="s">
        <v>16</v>
      </c>
      <c r="F379" t="s">
        <v>15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30</v>
      </c>
      <c r="M379" t="s">
        <v>18</v>
      </c>
    </row>
    <row r="380" spans="1:13" x14ac:dyDescent="0.25">
      <c r="A380" t="s">
        <v>510</v>
      </c>
      <c r="B380" t="s">
        <v>14</v>
      </c>
      <c r="C380" t="s">
        <v>20</v>
      </c>
      <c r="D380">
        <v>1</v>
      </c>
      <c r="E380" t="s">
        <v>25</v>
      </c>
      <c r="F380" t="s">
        <v>15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21</v>
      </c>
      <c r="M380" t="s">
        <v>18</v>
      </c>
    </row>
    <row r="381" spans="1:13" x14ac:dyDescent="0.25">
      <c r="A381" t="s">
        <v>511</v>
      </c>
      <c r="B381" t="s">
        <v>14</v>
      </c>
      <c r="C381" t="s">
        <v>15</v>
      </c>
      <c r="D381">
        <v>2</v>
      </c>
      <c r="E381" t="s">
        <v>16</v>
      </c>
      <c r="F381" t="s">
        <v>15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21</v>
      </c>
      <c r="M381" t="s">
        <v>22</v>
      </c>
    </row>
    <row r="382" spans="1:13" x14ac:dyDescent="0.25">
      <c r="A382" t="s">
        <v>512</v>
      </c>
      <c r="B382" t="s">
        <v>14</v>
      </c>
      <c r="C382" t="s">
        <v>20</v>
      </c>
      <c r="D382">
        <v>1</v>
      </c>
      <c r="E382" t="s">
        <v>16</v>
      </c>
      <c r="F382" t="s">
        <v>15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17</v>
      </c>
      <c r="M382" t="s">
        <v>22</v>
      </c>
    </row>
    <row r="383" spans="1:13" x14ac:dyDescent="0.25">
      <c r="A383" t="s">
        <v>513</v>
      </c>
      <c r="B383" t="s">
        <v>14</v>
      </c>
      <c r="C383" t="s">
        <v>20</v>
      </c>
      <c r="D383">
        <v>2</v>
      </c>
      <c r="E383" t="s">
        <v>16</v>
      </c>
      <c r="F383" t="s">
        <v>20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30</v>
      </c>
      <c r="M383" t="s">
        <v>18</v>
      </c>
    </row>
    <row r="384" spans="1:13" x14ac:dyDescent="0.25">
      <c r="A384" t="s">
        <v>514</v>
      </c>
      <c r="B384" t="s">
        <v>14</v>
      </c>
      <c r="C384" t="s">
        <v>15</v>
      </c>
      <c r="D384">
        <v>0</v>
      </c>
      <c r="E384" t="s">
        <v>16</v>
      </c>
      <c r="F384" t="s">
        <v>15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17</v>
      </c>
      <c r="M384" t="s">
        <v>22</v>
      </c>
    </row>
    <row r="385" spans="1:13" x14ac:dyDescent="0.25">
      <c r="A385" t="s">
        <v>517</v>
      </c>
      <c r="B385" t="s">
        <v>14</v>
      </c>
      <c r="C385" t="s">
        <v>15</v>
      </c>
      <c r="D385">
        <v>0</v>
      </c>
      <c r="E385" t="s">
        <v>25</v>
      </c>
      <c r="F385" t="s">
        <v>15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21</v>
      </c>
      <c r="M385" t="s">
        <v>18</v>
      </c>
    </row>
    <row r="386" spans="1:13" x14ac:dyDescent="0.25">
      <c r="A386" t="s">
        <v>518</v>
      </c>
      <c r="B386" t="s">
        <v>42</v>
      </c>
      <c r="C386" t="s">
        <v>15</v>
      </c>
      <c r="D386">
        <v>0</v>
      </c>
      <c r="E386" t="s">
        <v>25</v>
      </c>
      <c r="F386" t="s">
        <v>20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30</v>
      </c>
      <c r="M386" t="s">
        <v>18</v>
      </c>
    </row>
    <row r="387" spans="1:13" x14ac:dyDescent="0.25">
      <c r="A387" t="s">
        <v>519</v>
      </c>
      <c r="B387" t="s">
        <v>14</v>
      </c>
      <c r="C387" t="s">
        <v>20</v>
      </c>
      <c r="D387">
        <v>0</v>
      </c>
      <c r="E387" t="s">
        <v>16</v>
      </c>
      <c r="F387" t="s">
        <v>15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21</v>
      </c>
      <c r="M387" t="s">
        <v>22</v>
      </c>
    </row>
    <row r="388" spans="1:13" x14ac:dyDescent="0.25">
      <c r="A388" t="s">
        <v>520</v>
      </c>
      <c r="B388" t="s">
        <v>42</v>
      </c>
      <c r="C388" t="s">
        <v>20</v>
      </c>
      <c r="D388">
        <v>1</v>
      </c>
      <c r="E388" t="s">
        <v>16</v>
      </c>
      <c r="F388" t="s">
        <v>15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30</v>
      </c>
      <c r="M388" t="s">
        <v>18</v>
      </c>
    </row>
    <row r="389" spans="1:13" x14ac:dyDescent="0.25">
      <c r="A389" t="s">
        <v>521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21</v>
      </c>
      <c r="M389" t="s">
        <v>18</v>
      </c>
    </row>
    <row r="390" spans="1:13" x14ac:dyDescent="0.25">
      <c r="A390" t="s">
        <v>523</v>
      </c>
      <c r="B390" t="s">
        <v>14</v>
      </c>
      <c r="C390" t="s">
        <v>20</v>
      </c>
      <c r="D390">
        <v>1</v>
      </c>
      <c r="E390" t="s">
        <v>16</v>
      </c>
      <c r="F390" t="s">
        <v>20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30</v>
      </c>
      <c r="M390" t="s">
        <v>18</v>
      </c>
    </row>
    <row r="391" spans="1:13" x14ac:dyDescent="0.25">
      <c r="A391" t="s">
        <v>524</v>
      </c>
      <c r="B391" t="s">
        <v>14</v>
      </c>
      <c r="C391" t="s">
        <v>15</v>
      </c>
      <c r="D391">
        <v>0</v>
      </c>
      <c r="E391" t="s">
        <v>16</v>
      </c>
      <c r="F391" t="s">
        <v>15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21</v>
      </c>
      <c r="M391" t="s">
        <v>22</v>
      </c>
    </row>
    <row r="392" spans="1:13" x14ac:dyDescent="0.25">
      <c r="A392" t="s">
        <v>525</v>
      </c>
      <c r="B392" t="s">
        <v>42</v>
      </c>
      <c r="C392" t="s">
        <v>15</v>
      </c>
      <c r="D392">
        <v>0</v>
      </c>
      <c r="E392" t="s">
        <v>16</v>
      </c>
      <c r="F392" t="s">
        <v>15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21</v>
      </c>
      <c r="M392" t="s">
        <v>18</v>
      </c>
    </row>
    <row r="393" spans="1:13" x14ac:dyDescent="0.25">
      <c r="A393" t="s">
        <v>526</v>
      </c>
      <c r="B393" t="s">
        <v>42</v>
      </c>
      <c r="C393" t="s">
        <v>15</v>
      </c>
      <c r="D393">
        <v>0</v>
      </c>
      <c r="E393" t="s">
        <v>16</v>
      </c>
      <c r="F393" t="s">
        <v>15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30</v>
      </c>
      <c r="M393" t="s">
        <v>18</v>
      </c>
    </row>
    <row r="394" spans="1:13" x14ac:dyDescent="0.25">
      <c r="A394" t="s">
        <v>527</v>
      </c>
      <c r="B394" t="s">
        <v>14</v>
      </c>
      <c r="C394" t="s">
        <v>20</v>
      </c>
      <c r="D394">
        <v>2</v>
      </c>
      <c r="E394" t="s">
        <v>16</v>
      </c>
      <c r="F394" t="s">
        <v>15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30</v>
      </c>
      <c r="M394" t="s">
        <v>18</v>
      </c>
    </row>
    <row r="395" spans="1:13" x14ac:dyDescent="0.25">
      <c r="A395" t="s">
        <v>529</v>
      </c>
      <c r="B395" t="s">
        <v>14</v>
      </c>
      <c r="C395" t="s">
        <v>20</v>
      </c>
      <c r="D395">
        <v>0</v>
      </c>
      <c r="E395" t="s">
        <v>25</v>
      </c>
      <c r="F395" t="s">
        <v>15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30</v>
      </c>
      <c r="M395" t="s">
        <v>18</v>
      </c>
    </row>
    <row r="396" spans="1:13" x14ac:dyDescent="0.25">
      <c r="A396" t="s">
        <v>530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21</v>
      </c>
      <c r="M396" t="s">
        <v>18</v>
      </c>
    </row>
    <row r="397" spans="1:13" x14ac:dyDescent="0.25">
      <c r="A397" t="s">
        <v>533</v>
      </c>
      <c r="B397" t="s">
        <v>14</v>
      </c>
      <c r="C397" t="s">
        <v>20</v>
      </c>
      <c r="D397">
        <v>0</v>
      </c>
      <c r="E397" t="s">
        <v>16</v>
      </c>
      <c r="F397" t="s">
        <v>20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17</v>
      </c>
      <c r="M397" t="s">
        <v>18</v>
      </c>
    </row>
    <row r="398" spans="1:13" x14ac:dyDescent="0.25">
      <c r="A398" t="s">
        <v>534</v>
      </c>
      <c r="B398" t="s">
        <v>42</v>
      </c>
      <c r="C398" t="s">
        <v>15</v>
      </c>
      <c r="D398">
        <v>1</v>
      </c>
      <c r="E398" t="s">
        <v>16</v>
      </c>
      <c r="F398" t="s">
        <v>15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17</v>
      </c>
      <c r="M398" t="s">
        <v>18</v>
      </c>
    </row>
    <row r="399" spans="1:13" x14ac:dyDescent="0.25">
      <c r="A399" t="s">
        <v>535</v>
      </c>
      <c r="B399" t="s">
        <v>14</v>
      </c>
      <c r="C399" t="s">
        <v>15</v>
      </c>
      <c r="D399">
        <v>0</v>
      </c>
      <c r="E399" t="s">
        <v>25</v>
      </c>
      <c r="F399" t="s">
        <v>15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21</v>
      </c>
      <c r="M399" t="s">
        <v>22</v>
      </c>
    </row>
    <row r="400" spans="1:13" x14ac:dyDescent="0.25">
      <c r="A400" t="s">
        <v>536</v>
      </c>
      <c r="B400" t="s">
        <v>14</v>
      </c>
      <c r="C400" t="s">
        <v>20</v>
      </c>
      <c r="D400">
        <v>1</v>
      </c>
      <c r="E400" t="s">
        <v>16</v>
      </c>
      <c r="F400" t="s">
        <v>15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30</v>
      </c>
      <c r="M400" t="s">
        <v>18</v>
      </c>
    </row>
    <row r="401" spans="1:13" x14ac:dyDescent="0.25">
      <c r="A401" t="s">
        <v>537</v>
      </c>
      <c r="B401" t="s">
        <v>14</v>
      </c>
      <c r="C401" t="s">
        <v>20</v>
      </c>
      <c r="D401">
        <v>2</v>
      </c>
      <c r="E401" t="s">
        <v>16</v>
      </c>
      <c r="F401" t="s">
        <v>15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17</v>
      </c>
      <c r="M401" t="s">
        <v>18</v>
      </c>
    </row>
    <row r="402" spans="1:13" x14ac:dyDescent="0.25">
      <c r="A402" t="s">
        <v>538</v>
      </c>
      <c r="B402" t="s">
        <v>14</v>
      </c>
      <c r="C402" t="s">
        <v>20</v>
      </c>
      <c r="D402">
        <v>0</v>
      </c>
      <c r="E402" t="s">
        <v>16</v>
      </c>
      <c r="F402" t="s">
        <v>15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30</v>
      </c>
      <c r="M402" t="s">
        <v>22</v>
      </c>
    </row>
    <row r="403" spans="1:13" x14ac:dyDescent="0.25">
      <c r="A403" t="s">
        <v>539</v>
      </c>
      <c r="B403" t="s">
        <v>14</v>
      </c>
      <c r="C403" t="s">
        <v>15</v>
      </c>
      <c r="D403">
        <v>0</v>
      </c>
      <c r="E403" t="s">
        <v>16</v>
      </c>
      <c r="F403" t="s">
        <v>15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21</v>
      </c>
      <c r="M403" t="s">
        <v>22</v>
      </c>
    </row>
    <row r="404" spans="1:13" x14ac:dyDescent="0.25">
      <c r="A404" t="s">
        <v>540</v>
      </c>
      <c r="B404" t="s">
        <v>14</v>
      </c>
      <c r="C404" t="s">
        <v>20</v>
      </c>
      <c r="D404">
        <v>3</v>
      </c>
      <c r="E404" t="s">
        <v>16</v>
      </c>
      <c r="F404" t="s">
        <v>15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21</v>
      </c>
      <c r="M404" t="s">
        <v>18</v>
      </c>
    </row>
    <row r="405" spans="1:13" x14ac:dyDescent="0.25">
      <c r="A405" t="s">
        <v>541</v>
      </c>
      <c r="B405" t="s">
        <v>42</v>
      </c>
      <c r="C405" t="s">
        <v>20</v>
      </c>
      <c r="D405">
        <v>2</v>
      </c>
      <c r="E405" t="s">
        <v>16</v>
      </c>
      <c r="F405" t="s">
        <v>15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30</v>
      </c>
      <c r="M405" t="s">
        <v>18</v>
      </c>
    </row>
    <row r="406" spans="1:13" x14ac:dyDescent="0.25">
      <c r="A406" t="s">
        <v>543</v>
      </c>
      <c r="B406" t="s">
        <v>14</v>
      </c>
      <c r="C406" t="s">
        <v>15</v>
      </c>
      <c r="D406">
        <v>0</v>
      </c>
      <c r="E406" t="s">
        <v>16</v>
      </c>
      <c r="F406" t="s">
        <v>15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30</v>
      </c>
      <c r="M406" t="s">
        <v>22</v>
      </c>
    </row>
    <row r="407" spans="1:13" x14ac:dyDescent="0.25">
      <c r="A407" t="s">
        <v>544</v>
      </c>
      <c r="B407" t="s">
        <v>42</v>
      </c>
      <c r="C407" t="s">
        <v>15</v>
      </c>
      <c r="D407">
        <v>0</v>
      </c>
      <c r="E407" t="s">
        <v>25</v>
      </c>
      <c r="F407" t="s">
        <v>15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21</v>
      </c>
      <c r="M407" t="s">
        <v>22</v>
      </c>
    </row>
    <row r="408" spans="1:13" x14ac:dyDescent="0.25">
      <c r="A408" t="s">
        <v>545</v>
      </c>
      <c r="B408" t="s">
        <v>14</v>
      </c>
      <c r="C408" t="s">
        <v>20</v>
      </c>
      <c r="D408">
        <v>2</v>
      </c>
      <c r="E408" t="s">
        <v>25</v>
      </c>
      <c r="F408" t="s">
        <v>15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30</v>
      </c>
      <c r="M408" t="s">
        <v>18</v>
      </c>
    </row>
    <row r="409" spans="1:13" x14ac:dyDescent="0.25">
      <c r="A409" t="s">
        <v>546</v>
      </c>
      <c r="B409" t="s">
        <v>14</v>
      </c>
      <c r="C409" t="s">
        <v>15</v>
      </c>
      <c r="D409">
        <v>0</v>
      </c>
      <c r="E409" t="s">
        <v>16</v>
      </c>
      <c r="F409" t="s">
        <v>15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30</v>
      </c>
      <c r="M409" t="s">
        <v>18</v>
      </c>
    </row>
    <row r="410" spans="1:13" x14ac:dyDescent="0.25">
      <c r="A410" t="s">
        <v>547</v>
      </c>
      <c r="B410" t="s">
        <v>14</v>
      </c>
      <c r="C410" t="s">
        <v>20</v>
      </c>
      <c r="D410">
        <v>3</v>
      </c>
      <c r="E410" t="s">
        <v>16</v>
      </c>
      <c r="F410" t="s">
        <v>20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21</v>
      </c>
      <c r="M410" t="s">
        <v>18</v>
      </c>
    </row>
    <row r="411" spans="1:13" x14ac:dyDescent="0.25">
      <c r="A411" t="s">
        <v>548</v>
      </c>
      <c r="B411" t="s">
        <v>14</v>
      </c>
      <c r="C411" t="s">
        <v>20</v>
      </c>
      <c r="D411">
        <v>2</v>
      </c>
      <c r="E411" t="s">
        <v>16</v>
      </c>
      <c r="F411" t="s">
        <v>20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21</v>
      </c>
      <c r="M411" t="s">
        <v>18</v>
      </c>
    </row>
    <row r="412" spans="1:13" x14ac:dyDescent="0.25">
      <c r="A412" t="s">
        <v>550</v>
      </c>
      <c r="B412" t="s">
        <v>14</v>
      </c>
      <c r="C412" t="s">
        <v>20</v>
      </c>
      <c r="D412">
        <v>2</v>
      </c>
      <c r="E412" t="s">
        <v>16</v>
      </c>
      <c r="F412" t="s">
        <v>20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21</v>
      </c>
      <c r="M412" t="s">
        <v>18</v>
      </c>
    </row>
    <row r="413" spans="1:13" x14ac:dyDescent="0.25">
      <c r="A413" t="s">
        <v>551</v>
      </c>
      <c r="B413" t="s">
        <v>14</v>
      </c>
      <c r="C413" t="s">
        <v>20</v>
      </c>
      <c r="D413">
        <v>0</v>
      </c>
      <c r="E413" t="s">
        <v>16</v>
      </c>
      <c r="F413" t="s">
        <v>15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30</v>
      </c>
      <c r="M413" t="s">
        <v>18</v>
      </c>
    </row>
    <row r="414" spans="1:13" x14ac:dyDescent="0.25">
      <c r="A414" t="s">
        <v>552</v>
      </c>
      <c r="B414" t="s">
        <v>14</v>
      </c>
      <c r="C414" t="s">
        <v>20</v>
      </c>
      <c r="D414">
        <v>1</v>
      </c>
      <c r="E414" t="s">
        <v>25</v>
      </c>
      <c r="F414" t="s">
        <v>15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30</v>
      </c>
      <c r="M414" t="s">
        <v>18</v>
      </c>
    </row>
    <row r="415" spans="1:13" x14ac:dyDescent="0.25">
      <c r="A415" t="s">
        <v>553</v>
      </c>
      <c r="B415" t="s">
        <v>14</v>
      </c>
      <c r="C415" t="s">
        <v>15</v>
      </c>
      <c r="D415">
        <v>1</v>
      </c>
      <c r="E415" t="s">
        <v>25</v>
      </c>
      <c r="F415" t="s">
        <v>15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30</v>
      </c>
      <c r="M415" t="s">
        <v>18</v>
      </c>
    </row>
    <row r="416" spans="1:13" x14ac:dyDescent="0.25">
      <c r="A416" t="s">
        <v>554</v>
      </c>
      <c r="B416" t="s">
        <v>14</v>
      </c>
      <c r="C416" t="s">
        <v>15</v>
      </c>
      <c r="D416">
        <v>0</v>
      </c>
      <c r="E416" t="s">
        <v>25</v>
      </c>
      <c r="F416" t="s">
        <v>15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30</v>
      </c>
      <c r="M416" t="s">
        <v>18</v>
      </c>
    </row>
    <row r="417" spans="1:13" x14ac:dyDescent="0.25">
      <c r="A417" t="s">
        <v>556</v>
      </c>
      <c r="B417" t="s">
        <v>14</v>
      </c>
      <c r="C417" t="s">
        <v>20</v>
      </c>
      <c r="D417">
        <v>3</v>
      </c>
      <c r="E417" t="s">
        <v>16</v>
      </c>
      <c r="F417" t="s">
        <v>15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557</v>
      </c>
      <c r="B418" t="s">
        <v>14</v>
      </c>
      <c r="C418" t="s">
        <v>15</v>
      </c>
      <c r="D418">
        <v>2</v>
      </c>
      <c r="E418" t="s">
        <v>16</v>
      </c>
      <c r="F418" t="s">
        <v>15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21</v>
      </c>
      <c r="M418" t="s">
        <v>22</v>
      </c>
    </row>
    <row r="419" spans="1:13" x14ac:dyDescent="0.25">
      <c r="A419" t="s">
        <v>559</v>
      </c>
      <c r="B419" t="s">
        <v>42</v>
      </c>
      <c r="C419" t="s">
        <v>15</v>
      </c>
      <c r="D419">
        <v>0</v>
      </c>
      <c r="E419" t="s">
        <v>25</v>
      </c>
      <c r="F419" t="s">
        <v>20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17</v>
      </c>
      <c r="M419" t="s">
        <v>18</v>
      </c>
    </row>
    <row r="420" spans="1:13" x14ac:dyDescent="0.25">
      <c r="A420" t="s">
        <v>561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17</v>
      </c>
      <c r="M420" t="s">
        <v>18</v>
      </c>
    </row>
    <row r="421" spans="1:13" x14ac:dyDescent="0.25">
      <c r="A421" t="s">
        <v>562</v>
      </c>
      <c r="B421" t="s">
        <v>14</v>
      </c>
      <c r="C421" t="s">
        <v>15</v>
      </c>
      <c r="D421">
        <v>2</v>
      </c>
      <c r="E421" t="s">
        <v>16</v>
      </c>
      <c r="F421" t="s">
        <v>15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30</v>
      </c>
      <c r="M421" t="s">
        <v>18</v>
      </c>
    </row>
    <row r="422" spans="1:13" x14ac:dyDescent="0.25">
      <c r="A422" t="s">
        <v>563</v>
      </c>
      <c r="B422" t="s">
        <v>14</v>
      </c>
      <c r="C422" t="s">
        <v>20</v>
      </c>
      <c r="D422">
        <v>0</v>
      </c>
      <c r="E422" t="s">
        <v>25</v>
      </c>
      <c r="F422" t="s">
        <v>15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21</v>
      </c>
      <c r="M422" t="s">
        <v>22</v>
      </c>
    </row>
    <row r="423" spans="1:13" x14ac:dyDescent="0.25">
      <c r="A423" t="s">
        <v>564</v>
      </c>
      <c r="B423" t="s">
        <v>14</v>
      </c>
      <c r="C423" t="s">
        <v>20</v>
      </c>
      <c r="D423">
        <v>3</v>
      </c>
      <c r="E423" t="s">
        <v>16</v>
      </c>
      <c r="F423" t="s">
        <v>15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21</v>
      </c>
      <c r="M423" t="s">
        <v>18</v>
      </c>
    </row>
    <row r="424" spans="1:13" x14ac:dyDescent="0.25">
      <c r="A424" t="s">
        <v>565</v>
      </c>
      <c r="B424" t="s">
        <v>42</v>
      </c>
      <c r="C424" t="s">
        <v>20</v>
      </c>
      <c r="D424">
        <v>1</v>
      </c>
      <c r="E424" t="s">
        <v>16</v>
      </c>
      <c r="F424" t="s">
        <v>15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30</v>
      </c>
      <c r="M424" t="s">
        <v>18</v>
      </c>
    </row>
    <row r="425" spans="1:13" x14ac:dyDescent="0.25">
      <c r="A425" t="s">
        <v>566</v>
      </c>
      <c r="B425" t="s">
        <v>42</v>
      </c>
      <c r="C425" t="s">
        <v>15</v>
      </c>
      <c r="D425">
        <v>0</v>
      </c>
      <c r="E425" t="s">
        <v>16</v>
      </c>
      <c r="F425" t="s">
        <v>15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30</v>
      </c>
      <c r="M425" t="s">
        <v>22</v>
      </c>
    </row>
    <row r="426" spans="1:13" x14ac:dyDescent="0.25">
      <c r="A426" t="s">
        <v>568</v>
      </c>
      <c r="B426" t="s">
        <v>14</v>
      </c>
      <c r="C426" t="s">
        <v>20</v>
      </c>
      <c r="D426">
        <v>1</v>
      </c>
      <c r="E426" t="s">
        <v>25</v>
      </c>
      <c r="F426" t="s">
        <v>15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17</v>
      </c>
      <c r="M426" t="s">
        <v>18</v>
      </c>
    </row>
    <row r="427" spans="1:13" x14ac:dyDescent="0.25">
      <c r="A427" t="s">
        <v>570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571</v>
      </c>
      <c r="B428" t="s">
        <v>14</v>
      </c>
      <c r="C428" t="s">
        <v>15</v>
      </c>
      <c r="D428">
        <v>0</v>
      </c>
      <c r="E428" t="s">
        <v>25</v>
      </c>
      <c r="F428" t="s">
        <v>15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30</v>
      </c>
      <c r="M428" t="s">
        <v>22</v>
      </c>
    </row>
    <row r="429" spans="1:13" x14ac:dyDescent="0.25">
      <c r="A429" t="s">
        <v>572</v>
      </c>
      <c r="B429" t="s">
        <v>14</v>
      </c>
      <c r="C429" t="s">
        <v>15</v>
      </c>
      <c r="D429">
        <v>0</v>
      </c>
      <c r="E429" t="s">
        <v>16</v>
      </c>
      <c r="F429" t="s">
        <v>15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21</v>
      </c>
      <c r="M429" t="s">
        <v>18</v>
      </c>
    </row>
    <row r="430" spans="1:13" x14ac:dyDescent="0.25">
      <c r="A430" t="s">
        <v>573</v>
      </c>
      <c r="B430" t="s">
        <v>42</v>
      </c>
      <c r="C430" t="s">
        <v>15</v>
      </c>
      <c r="D430">
        <v>0</v>
      </c>
      <c r="E430" t="s">
        <v>16</v>
      </c>
      <c r="F430" t="s">
        <v>15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30</v>
      </c>
      <c r="M430" t="s">
        <v>22</v>
      </c>
    </row>
    <row r="431" spans="1:13" x14ac:dyDescent="0.25">
      <c r="A431" t="s">
        <v>574</v>
      </c>
      <c r="B431" t="s">
        <v>14</v>
      </c>
      <c r="C431" t="s">
        <v>20</v>
      </c>
      <c r="D431">
        <v>0</v>
      </c>
      <c r="E431" t="s">
        <v>16</v>
      </c>
      <c r="F431" t="s">
        <v>15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21</v>
      </c>
      <c r="M431" t="s">
        <v>18</v>
      </c>
    </row>
    <row r="432" spans="1:13" x14ac:dyDescent="0.25">
      <c r="A432" t="s">
        <v>577</v>
      </c>
      <c r="B432" t="s">
        <v>14</v>
      </c>
      <c r="C432" t="s">
        <v>20</v>
      </c>
      <c r="D432">
        <v>1</v>
      </c>
      <c r="E432" t="s">
        <v>16</v>
      </c>
      <c r="F432" t="s">
        <v>15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17</v>
      </c>
      <c r="M432" t="s">
        <v>18</v>
      </c>
    </row>
    <row r="433" spans="1:13" x14ac:dyDescent="0.25">
      <c r="A433" t="s">
        <v>578</v>
      </c>
      <c r="B433" t="s">
        <v>14</v>
      </c>
      <c r="C433" t="s">
        <v>20</v>
      </c>
      <c r="D433">
        <v>0</v>
      </c>
      <c r="E433" t="s">
        <v>25</v>
      </c>
      <c r="F433" t="s">
        <v>15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17</v>
      </c>
      <c r="M433" t="s">
        <v>22</v>
      </c>
    </row>
    <row r="434" spans="1:13" x14ac:dyDescent="0.25">
      <c r="A434" t="s">
        <v>579</v>
      </c>
      <c r="B434" t="s">
        <v>14</v>
      </c>
      <c r="C434" t="s">
        <v>20</v>
      </c>
      <c r="D434">
        <v>0</v>
      </c>
      <c r="E434" t="s">
        <v>16</v>
      </c>
      <c r="F434" t="s">
        <v>15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21</v>
      </c>
      <c r="M434" t="s">
        <v>22</v>
      </c>
    </row>
    <row r="435" spans="1:13" x14ac:dyDescent="0.25">
      <c r="A435" t="s">
        <v>580</v>
      </c>
      <c r="B435" t="s">
        <v>14</v>
      </c>
      <c r="C435" t="s">
        <v>20</v>
      </c>
      <c r="D435">
        <v>1</v>
      </c>
      <c r="E435" t="s">
        <v>16</v>
      </c>
      <c r="F435" t="s">
        <v>15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30</v>
      </c>
      <c r="M435" t="s">
        <v>18</v>
      </c>
    </row>
    <row r="436" spans="1:13" x14ac:dyDescent="0.25">
      <c r="A436" t="s">
        <v>582</v>
      </c>
      <c r="B436" t="s">
        <v>14</v>
      </c>
      <c r="C436" t="s">
        <v>20</v>
      </c>
      <c r="D436">
        <v>3</v>
      </c>
      <c r="E436" t="s">
        <v>16</v>
      </c>
      <c r="F436" t="s">
        <v>20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30</v>
      </c>
      <c r="M436" t="s">
        <v>18</v>
      </c>
    </row>
    <row r="437" spans="1:13" x14ac:dyDescent="0.25">
      <c r="A437" t="s">
        <v>583</v>
      </c>
      <c r="B437" t="s">
        <v>14</v>
      </c>
      <c r="C437" t="s">
        <v>20</v>
      </c>
      <c r="D437">
        <v>0</v>
      </c>
      <c r="E437" t="s">
        <v>16</v>
      </c>
      <c r="F437" t="s">
        <v>15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30</v>
      </c>
      <c r="M437" t="s">
        <v>18</v>
      </c>
    </row>
    <row r="438" spans="1:13" x14ac:dyDescent="0.25">
      <c r="A438" t="s">
        <v>584</v>
      </c>
      <c r="B438" t="s">
        <v>42</v>
      </c>
      <c r="C438" t="s">
        <v>20</v>
      </c>
      <c r="D438">
        <v>0</v>
      </c>
      <c r="E438" t="s">
        <v>16</v>
      </c>
      <c r="F438" t="s">
        <v>15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30</v>
      </c>
      <c r="M438" t="s">
        <v>18</v>
      </c>
    </row>
    <row r="439" spans="1:13" x14ac:dyDescent="0.25">
      <c r="A439" t="s">
        <v>585</v>
      </c>
      <c r="B439" t="s">
        <v>14</v>
      </c>
      <c r="C439" t="s">
        <v>20</v>
      </c>
      <c r="D439">
        <v>2</v>
      </c>
      <c r="E439" t="s">
        <v>25</v>
      </c>
      <c r="F439" t="s">
        <v>15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30</v>
      </c>
      <c r="M439" t="s">
        <v>18</v>
      </c>
    </row>
    <row r="440" spans="1:13" x14ac:dyDescent="0.25">
      <c r="A440" t="s">
        <v>586</v>
      </c>
      <c r="B440" t="s">
        <v>42</v>
      </c>
      <c r="C440" t="s">
        <v>20</v>
      </c>
      <c r="D440">
        <v>1</v>
      </c>
      <c r="E440" t="s">
        <v>16</v>
      </c>
      <c r="F440" t="s">
        <v>20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30</v>
      </c>
      <c r="M440" t="s">
        <v>18</v>
      </c>
    </row>
    <row r="441" spans="1:13" x14ac:dyDescent="0.25">
      <c r="A441" t="s">
        <v>587</v>
      </c>
      <c r="B441" t="s">
        <v>14</v>
      </c>
      <c r="C441" t="s">
        <v>20</v>
      </c>
      <c r="D441">
        <v>0</v>
      </c>
      <c r="E441" t="s">
        <v>16</v>
      </c>
      <c r="F441" t="s">
        <v>15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588</v>
      </c>
      <c r="B442" t="s">
        <v>14</v>
      </c>
      <c r="C442" t="s">
        <v>15</v>
      </c>
      <c r="D442">
        <v>0</v>
      </c>
      <c r="E442" t="s">
        <v>25</v>
      </c>
      <c r="F442" t="s">
        <v>20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30</v>
      </c>
      <c r="M442" t="s">
        <v>18</v>
      </c>
    </row>
    <row r="443" spans="1:13" x14ac:dyDescent="0.25">
      <c r="A443" t="s">
        <v>589</v>
      </c>
      <c r="B443" t="s">
        <v>14</v>
      </c>
      <c r="C443" t="s">
        <v>20</v>
      </c>
      <c r="D443">
        <v>2</v>
      </c>
      <c r="E443" t="s">
        <v>16</v>
      </c>
      <c r="F443" t="s">
        <v>15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17</v>
      </c>
      <c r="M443" t="s">
        <v>22</v>
      </c>
    </row>
    <row r="444" spans="1:13" x14ac:dyDescent="0.25">
      <c r="A444" t="s">
        <v>591</v>
      </c>
      <c r="B444" t="s">
        <v>14</v>
      </c>
      <c r="C444" t="s">
        <v>15</v>
      </c>
      <c r="D444">
        <v>0</v>
      </c>
      <c r="E444" t="s">
        <v>16</v>
      </c>
      <c r="F444" t="s">
        <v>15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17</v>
      </c>
      <c r="M444" t="s">
        <v>18</v>
      </c>
    </row>
    <row r="445" spans="1:13" x14ac:dyDescent="0.25">
      <c r="A445" t="s">
        <v>592</v>
      </c>
      <c r="B445" t="s">
        <v>14</v>
      </c>
      <c r="C445" t="s">
        <v>20</v>
      </c>
      <c r="D445">
        <v>3</v>
      </c>
      <c r="E445" t="s">
        <v>16</v>
      </c>
      <c r="F445" t="s">
        <v>15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21</v>
      </c>
      <c r="M445" t="s">
        <v>22</v>
      </c>
    </row>
    <row r="446" spans="1:13" x14ac:dyDescent="0.25">
      <c r="A446" t="s">
        <v>593</v>
      </c>
      <c r="B446" t="s">
        <v>42</v>
      </c>
      <c r="C446" t="s">
        <v>15</v>
      </c>
      <c r="D446">
        <v>0</v>
      </c>
      <c r="E446" t="s">
        <v>16</v>
      </c>
      <c r="F446" t="s">
        <v>15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17</v>
      </c>
      <c r="M446" t="s">
        <v>22</v>
      </c>
    </row>
    <row r="447" spans="1:13" x14ac:dyDescent="0.25">
      <c r="A447" t="s">
        <v>594</v>
      </c>
      <c r="B447" t="s">
        <v>14</v>
      </c>
      <c r="C447" t="s">
        <v>20</v>
      </c>
      <c r="D447">
        <v>0</v>
      </c>
      <c r="E447" t="s">
        <v>16</v>
      </c>
      <c r="F447" t="s">
        <v>15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17</v>
      </c>
      <c r="M447" t="s">
        <v>22</v>
      </c>
    </row>
    <row r="448" spans="1:13" x14ac:dyDescent="0.25">
      <c r="A448" t="s">
        <v>595</v>
      </c>
      <c r="B448" t="s">
        <v>14</v>
      </c>
      <c r="C448" t="s">
        <v>20</v>
      </c>
      <c r="D448">
        <v>1</v>
      </c>
      <c r="E448" t="s">
        <v>16</v>
      </c>
      <c r="F448" t="s">
        <v>15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17</v>
      </c>
      <c r="M448" t="s">
        <v>18</v>
      </c>
    </row>
    <row r="449" spans="1:13" x14ac:dyDescent="0.25">
      <c r="A449" t="s">
        <v>597</v>
      </c>
      <c r="B449" t="s">
        <v>14</v>
      </c>
      <c r="C449" t="s">
        <v>20</v>
      </c>
      <c r="D449">
        <v>2</v>
      </c>
      <c r="E449" t="s">
        <v>16</v>
      </c>
      <c r="F449" t="s">
        <v>15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17</v>
      </c>
      <c r="M449" t="s">
        <v>18</v>
      </c>
    </row>
    <row r="450" spans="1:13" x14ac:dyDescent="0.25">
      <c r="A450" t="s">
        <v>598</v>
      </c>
      <c r="B450" t="s">
        <v>14</v>
      </c>
      <c r="C450" t="s">
        <v>20</v>
      </c>
      <c r="D450">
        <v>2</v>
      </c>
      <c r="E450" t="s">
        <v>25</v>
      </c>
      <c r="F450" t="s">
        <v>15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30</v>
      </c>
      <c r="M450" t="s">
        <v>22</v>
      </c>
    </row>
    <row r="451" spans="1:13" x14ac:dyDescent="0.25">
      <c r="A451" t="s">
        <v>599</v>
      </c>
      <c r="B451" t="s">
        <v>14</v>
      </c>
      <c r="C451" t="s">
        <v>20</v>
      </c>
      <c r="D451">
        <v>3</v>
      </c>
      <c r="E451" t="s">
        <v>16</v>
      </c>
      <c r="F451" t="s">
        <v>15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30</v>
      </c>
      <c r="M451" t="s">
        <v>22</v>
      </c>
    </row>
    <row r="452" spans="1:13" x14ac:dyDescent="0.25">
      <c r="A452" t="s">
        <v>600</v>
      </c>
      <c r="B452" t="s">
        <v>14</v>
      </c>
      <c r="C452" t="s">
        <v>20</v>
      </c>
      <c r="D452">
        <v>2</v>
      </c>
      <c r="E452" t="s">
        <v>16</v>
      </c>
      <c r="F452" t="s">
        <v>15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17</v>
      </c>
      <c r="M452" t="s">
        <v>18</v>
      </c>
    </row>
    <row r="453" spans="1:13" x14ac:dyDescent="0.25">
      <c r="A453" t="s">
        <v>602</v>
      </c>
      <c r="B453" t="s">
        <v>14</v>
      </c>
      <c r="C453" t="s">
        <v>15</v>
      </c>
      <c r="D453">
        <v>0</v>
      </c>
      <c r="E453" t="s">
        <v>16</v>
      </c>
      <c r="F453" t="s">
        <v>15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17</v>
      </c>
      <c r="M453" t="s">
        <v>18</v>
      </c>
    </row>
    <row r="454" spans="1:13" x14ac:dyDescent="0.25">
      <c r="A454" t="s">
        <v>603</v>
      </c>
      <c r="B454" t="s">
        <v>14</v>
      </c>
      <c r="C454" t="s">
        <v>20</v>
      </c>
      <c r="D454">
        <v>1</v>
      </c>
      <c r="E454" t="s">
        <v>16</v>
      </c>
      <c r="F454" t="s">
        <v>15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21</v>
      </c>
      <c r="M454" t="s">
        <v>18</v>
      </c>
    </row>
    <row r="455" spans="1:13" x14ac:dyDescent="0.25">
      <c r="A455" t="s">
        <v>605</v>
      </c>
      <c r="B455" t="s">
        <v>14</v>
      </c>
      <c r="C455" t="s">
        <v>20</v>
      </c>
      <c r="D455">
        <v>2</v>
      </c>
      <c r="E455" t="s">
        <v>16</v>
      </c>
      <c r="F455" t="s">
        <v>15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30</v>
      </c>
      <c r="M455" t="s">
        <v>18</v>
      </c>
    </row>
    <row r="456" spans="1:13" x14ac:dyDescent="0.25">
      <c r="A456" t="s">
        <v>606</v>
      </c>
      <c r="B456" t="s">
        <v>14</v>
      </c>
      <c r="C456" t="s">
        <v>15</v>
      </c>
      <c r="D456">
        <v>0</v>
      </c>
      <c r="E456" t="s">
        <v>16</v>
      </c>
      <c r="F456" t="s">
        <v>15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17</v>
      </c>
      <c r="M456" t="s">
        <v>22</v>
      </c>
    </row>
    <row r="457" spans="1:13" x14ac:dyDescent="0.25">
      <c r="A457" t="s">
        <v>607</v>
      </c>
      <c r="B457" t="s">
        <v>42</v>
      </c>
      <c r="C457" t="s">
        <v>20</v>
      </c>
      <c r="D457">
        <v>0</v>
      </c>
      <c r="E457" t="s">
        <v>16</v>
      </c>
      <c r="F457" t="s">
        <v>15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30</v>
      </c>
      <c r="M457" t="s">
        <v>18</v>
      </c>
    </row>
    <row r="458" spans="1:13" x14ac:dyDescent="0.25">
      <c r="A458" t="s">
        <v>609</v>
      </c>
      <c r="B458" t="s">
        <v>14</v>
      </c>
      <c r="C458" t="s">
        <v>20</v>
      </c>
      <c r="D458">
        <v>1</v>
      </c>
      <c r="E458" t="s">
        <v>16</v>
      </c>
      <c r="F458" t="s">
        <v>15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21</v>
      </c>
      <c r="M458" t="s">
        <v>22</v>
      </c>
    </row>
    <row r="459" spans="1:13" x14ac:dyDescent="0.25">
      <c r="A459" t="s">
        <v>610</v>
      </c>
      <c r="B459" t="s">
        <v>14</v>
      </c>
      <c r="C459" t="s">
        <v>20</v>
      </c>
      <c r="D459">
        <v>1</v>
      </c>
      <c r="E459" t="s">
        <v>16</v>
      </c>
      <c r="F459" t="s">
        <v>15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21</v>
      </c>
      <c r="M459" t="s">
        <v>22</v>
      </c>
    </row>
    <row r="460" spans="1:13" x14ac:dyDescent="0.25">
      <c r="A460" t="s">
        <v>611</v>
      </c>
      <c r="B460" t="s">
        <v>14</v>
      </c>
      <c r="C460" t="s">
        <v>20</v>
      </c>
      <c r="D460">
        <v>0</v>
      </c>
      <c r="E460" t="s">
        <v>16</v>
      </c>
      <c r="F460" t="s">
        <v>15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17</v>
      </c>
      <c r="M460" t="s">
        <v>18</v>
      </c>
    </row>
    <row r="461" spans="1:13" x14ac:dyDescent="0.25">
      <c r="A461" t="s">
        <v>612</v>
      </c>
      <c r="B461" t="s">
        <v>42</v>
      </c>
      <c r="C461" t="s">
        <v>15</v>
      </c>
      <c r="D461">
        <v>0</v>
      </c>
      <c r="E461" t="s">
        <v>25</v>
      </c>
      <c r="F461" t="s">
        <v>15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30</v>
      </c>
      <c r="M461" t="s">
        <v>18</v>
      </c>
    </row>
    <row r="462" spans="1:13" x14ac:dyDescent="0.25">
      <c r="A462" t="s">
        <v>614</v>
      </c>
      <c r="B462" t="s">
        <v>14</v>
      </c>
      <c r="C462" t="s">
        <v>20</v>
      </c>
      <c r="D462">
        <v>2</v>
      </c>
      <c r="E462" t="s">
        <v>16</v>
      </c>
      <c r="F462" t="s">
        <v>20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30</v>
      </c>
      <c r="M462" t="s">
        <v>22</v>
      </c>
    </row>
    <row r="463" spans="1:13" x14ac:dyDescent="0.25">
      <c r="A463" t="s">
        <v>615</v>
      </c>
      <c r="B463" t="s">
        <v>14</v>
      </c>
      <c r="C463" t="s">
        <v>20</v>
      </c>
      <c r="D463">
        <v>0</v>
      </c>
      <c r="E463" t="s">
        <v>16</v>
      </c>
      <c r="F463" t="s">
        <v>15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30</v>
      </c>
      <c r="M463" t="s">
        <v>18</v>
      </c>
    </row>
    <row r="464" spans="1:13" x14ac:dyDescent="0.25">
      <c r="A464" t="s">
        <v>616</v>
      </c>
      <c r="B464" t="s">
        <v>14</v>
      </c>
      <c r="C464" t="s">
        <v>20</v>
      </c>
      <c r="D464">
        <v>2</v>
      </c>
      <c r="E464" t="s">
        <v>16</v>
      </c>
      <c r="F464" t="s">
        <v>20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30</v>
      </c>
      <c r="M464" t="s">
        <v>22</v>
      </c>
    </row>
    <row r="465" spans="1:13" x14ac:dyDescent="0.25">
      <c r="A465" t="s">
        <v>618</v>
      </c>
      <c r="B465" t="s">
        <v>14</v>
      </c>
      <c r="C465" t="s">
        <v>20</v>
      </c>
      <c r="D465">
        <v>0</v>
      </c>
      <c r="E465" t="s">
        <v>16</v>
      </c>
      <c r="F465" t="s">
        <v>15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21</v>
      </c>
      <c r="M465" t="s">
        <v>18</v>
      </c>
    </row>
    <row r="466" spans="1:13" x14ac:dyDescent="0.25">
      <c r="A466" t="s">
        <v>619</v>
      </c>
      <c r="B466" t="s">
        <v>14</v>
      </c>
      <c r="C466" t="s">
        <v>20</v>
      </c>
      <c r="D466">
        <v>0</v>
      </c>
      <c r="E466" t="s">
        <v>16</v>
      </c>
      <c r="F466" t="s">
        <v>20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17</v>
      </c>
      <c r="M466" t="s">
        <v>18</v>
      </c>
    </row>
    <row r="467" spans="1:13" x14ac:dyDescent="0.25">
      <c r="A467" t="s">
        <v>620</v>
      </c>
      <c r="B467" t="s">
        <v>14</v>
      </c>
      <c r="C467" t="s">
        <v>15</v>
      </c>
      <c r="D467">
        <v>0</v>
      </c>
      <c r="E467" t="s">
        <v>25</v>
      </c>
      <c r="F467" t="s">
        <v>15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621</v>
      </c>
      <c r="B468" t="s">
        <v>14</v>
      </c>
      <c r="C468" t="s">
        <v>20</v>
      </c>
      <c r="D468">
        <v>2</v>
      </c>
      <c r="E468" t="s">
        <v>25</v>
      </c>
      <c r="F468" t="s">
        <v>20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21</v>
      </c>
      <c r="M468" t="s">
        <v>22</v>
      </c>
    </row>
    <row r="469" spans="1:13" x14ac:dyDescent="0.25">
      <c r="A469" t="s">
        <v>623</v>
      </c>
      <c r="B469" t="s">
        <v>14</v>
      </c>
      <c r="C469" t="s">
        <v>20</v>
      </c>
      <c r="D469">
        <v>0</v>
      </c>
      <c r="E469" t="s">
        <v>16</v>
      </c>
      <c r="F469" t="s">
        <v>20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21</v>
      </c>
      <c r="M469" t="s">
        <v>18</v>
      </c>
    </row>
    <row r="470" spans="1:13" x14ac:dyDescent="0.25">
      <c r="A470" t="s">
        <v>624</v>
      </c>
      <c r="B470" t="s">
        <v>14</v>
      </c>
      <c r="C470" t="s">
        <v>20</v>
      </c>
      <c r="D470">
        <v>2</v>
      </c>
      <c r="E470" t="s">
        <v>16</v>
      </c>
      <c r="F470" t="s">
        <v>15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17</v>
      </c>
      <c r="M470" t="s">
        <v>18</v>
      </c>
    </row>
    <row r="471" spans="1:13" x14ac:dyDescent="0.25">
      <c r="A471" t="s">
        <v>627</v>
      </c>
      <c r="B471" t="s">
        <v>14</v>
      </c>
      <c r="C471" t="s">
        <v>20</v>
      </c>
      <c r="D471">
        <v>3</v>
      </c>
      <c r="E471" t="s">
        <v>16</v>
      </c>
      <c r="F471" t="s">
        <v>15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17</v>
      </c>
      <c r="M471" t="s">
        <v>18</v>
      </c>
    </row>
    <row r="472" spans="1:13" x14ac:dyDescent="0.25">
      <c r="A472" t="s">
        <v>628</v>
      </c>
      <c r="B472" t="s">
        <v>14</v>
      </c>
      <c r="C472" t="s">
        <v>15</v>
      </c>
      <c r="D472">
        <v>0</v>
      </c>
      <c r="E472" t="s">
        <v>16</v>
      </c>
      <c r="F472" t="s">
        <v>15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21</v>
      </c>
      <c r="M472" t="s">
        <v>18</v>
      </c>
    </row>
    <row r="473" spans="1:13" x14ac:dyDescent="0.25">
      <c r="A473" t="s">
        <v>629</v>
      </c>
      <c r="B473" t="s">
        <v>42</v>
      </c>
      <c r="C473" t="s">
        <v>20</v>
      </c>
      <c r="D473">
        <v>1</v>
      </c>
      <c r="E473" t="s">
        <v>16</v>
      </c>
      <c r="F473" t="s">
        <v>15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30</v>
      </c>
      <c r="M473" t="s">
        <v>18</v>
      </c>
    </row>
    <row r="474" spans="1:13" x14ac:dyDescent="0.25">
      <c r="A474" t="s">
        <v>631</v>
      </c>
      <c r="B474" t="s">
        <v>14</v>
      </c>
      <c r="C474" t="s">
        <v>20</v>
      </c>
      <c r="D474">
        <v>1</v>
      </c>
      <c r="E474" t="s">
        <v>16</v>
      </c>
      <c r="F474" t="s">
        <v>15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30</v>
      </c>
      <c r="M474" t="s">
        <v>18</v>
      </c>
    </row>
    <row r="475" spans="1:13" x14ac:dyDescent="0.25">
      <c r="A475" t="s">
        <v>632</v>
      </c>
      <c r="B475" t="s">
        <v>14</v>
      </c>
      <c r="C475" t="s">
        <v>20</v>
      </c>
      <c r="D475">
        <v>2</v>
      </c>
      <c r="E475" t="s">
        <v>25</v>
      </c>
      <c r="F475" t="s">
        <v>15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21</v>
      </c>
      <c r="M475" t="s">
        <v>18</v>
      </c>
    </row>
    <row r="476" spans="1:13" x14ac:dyDescent="0.25">
      <c r="A476" t="s">
        <v>633</v>
      </c>
      <c r="B476" t="s">
        <v>14</v>
      </c>
      <c r="C476" t="s">
        <v>20</v>
      </c>
      <c r="D476">
        <v>0</v>
      </c>
      <c r="E476" t="s">
        <v>16</v>
      </c>
      <c r="F476" t="s">
        <v>15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634</v>
      </c>
      <c r="B477" t="s">
        <v>42</v>
      </c>
      <c r="C477" t="s">
        <v>15</v>
      </c>
      <c r="D477">
        <v>0</v>
      </c>
      <c r="E477" t="s">
        <v>16</v>
      </c>
      <c r="F477" t="s">
        <v>15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635</v>
      </c>
      <c r="B478" t="s">
        <v>14</v>
      </c>
      <c r="C478" t="s">
        <v>20</v>
      </c>
      <c r="D478">
        <v>3</v>
      </c>
      <c r="E478" t="s">
        <v>16</v>
      </c>
      <c r="F478" t="s">
        <v>15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21</v>
      </c>
      <c r="M478" t="s">
        <v>18</v>
      </c>
    </row>
    <row r="479" spans="1:13" x14ac:dyDescent="0.25">
      <c r="A479" t="s">
        <v>636</v>
      </c>
      <c r="B479" t="s">
        <v>14</v>
      </c>
      <c r="C479" t="s">
        <v>20</v>
      </c>
      <c r="D479">
        <v>1</v>
      </c>
      <c r="E479" t="s">
        <v>16</v>
      </c>
      <c r="F479" t="s">
        <v>15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17</v>
      </c>
      <c r="M479" t="s">
        <v>18</v>
      </c>
    </row>
    <row r="480" spans="1:13" x14ac:dyDescent="0.25">
      <c r="A480" t="s">
        <v>637</v>
      </c>
      <c r="B480" t="s">
        <v>14</v>
      </c>
      <c r="C480" t="s">
        <v>20</v>
      </c>
      <c r="D480">
        <v>2</v>
      </c>
      <c r="E480" t="s">
        <v>16</v>
      </c>
      <c r="F480" t="s">
        <v>15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17</v>
      </c>
      <c r="M480" t="s">
        <v>18</v>
      </c>
    </row>
    <row r="481" spans="1:14" ht="15.75" thickBot="1" x14ac:dyDescent="0.3">
      <c r="A481" t="s">
        <v>638</v>
      </c>
      <c r="B481" t="s">
        <v>42</v>
      </c>
      <c r="C481" t="s">
        <v>15</v>
      </c>
      <c r="D481">
        <v>0</v>
      </c>
      <c r="E481" t="s">
        <v>16</v>
      </c>
      <c r="F481" t="s">
        <v>20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30</v>
      </c>
      <c r="M481" t="s">
        <v>22</v>
      </c>
    </row>
    <row r="482" spans="1:14" ht="16.5" thickTop="1" thickBot="1" x14ac:dyDescent="0.3">
      <c r="A482">
        <f t="shared" ref="A482:M482" si="3">COUNTIF(A2:A481,"")</f>
        <v>0</v>
      </c>
      <c r="B482">
        <f t="shared" si="3"/>
        <v>0</v>
      </c>
      <c r="C482">
        <f t="shared" si="3"/>
        <v>0</v>
      </c>
      <c r="D482">
        <f t="shared" si="3"/>
        <v>0</v>
      </c>
      <c r="E482">
        <f t="shared" si="3"/>
        <v>0</v>
      </c>
      <c r="F482">
        <f t="shared" si="3"/>
        <v>0</v>
      </c>
      <c r="G482">
        <f t="shared" si="3"/>
        <v>0</v>
      </c>
      <c r="H482">
        <f t="shared" si="3"/>
        <v>0</v>
      </c>
      <c r="I482">
        <f t="shared" si="3"/>
        <v>0</v>
      </c>
      <c r="J482">
        <f t="shared" si="3"/>
        <v>0</v>
      </c>
      <c r="K482">
        <f t="shared" si="3"/>
        <v>0</v>
      </c>
      <c r="L482">
        <f t="shared" si="3"/>
        <v>0</v>
      </c>
      <c r="M482">
        <f t="shared" si="3"/>
        <v>0</v>
      </c>
      <c r="N482" s="4" t="s">
        <v>639</v>
      </c>
    </row>
    <row r="483" spans="1:14" ht="15.75" thickTop="1" x14ac:dyDescent="0.25">
      <c r="A483" s="2">
        <f>COUNTIF(A2:A482,"NA")</f>
        <v>0</v>
      </c>
      <c r="B483" s="3">
        <f t="shared" ref="B483:M483" si="4">COUNTIF(B2:B482,"NA")</f>
        <v>0</v>
      </c>
      <c r="C483" s="3">
        <f t="shared" si="4"/>
        <v>0</v>
      </c>
      <c r="D483" s="3">
        <f t="shared" si="4"/>
        <v>0</v>
      </c>
      <c r="E483" s="3">
        <f t="shared" si="4"/>
        <v>0</v>
      </c>
      <c r="F483" s="3">
        <f t="shared" si="4"/>
        <v>0</v>
      </c>
      <c r="G483" s="3">
        <f t="shared" si="4"/>
        <v>0</v>
      </c>
      <c r="H483" s="3">
        <f t="shared" si="4"/>
        <v>0</v>
      </c>
      <c r="I483" s="3">
        <f t="shared" si="4"/>
        <v>0</v>
      </c>
      <c r="J483" s="3">
        <f t="shared" si="4"/>
        <v>0</v>
      </c>
      <c r="K483" s="3">
        <f t="shared" si="4"/>
        <v>0</v>
      </c>
      <c r="L483" s="3">
        <f t="shared" si="4"/>
        <v>0</v>
      </c>
      <c r="M483" s="4">
        <f t="shared" si="4"/>
        <v>0</v>
      </c>
      <c r="N483" s="4" t="s">
        <v>640</v>
      </c>
    </row>
  </sheetData>
  <mergeCells count="14">
    <mergeCell ref="O24:W24"/>
    <mergeCell ref="O45:AB45"/>
    <mergeCell ref="O93:AB93"/>
    <mergeCell ref="Y3:Z3"/>
    <mergeCell ref="AA3:AB3"/>
    <mergeCell ref="O44:AD44"/>
    <mergeCell ref="AC3:AD3"/>
    <mergeCell ref="O1:AD1"/>
    <mergeCell ref="O9:Y9"/>
    <mergeCell ref="O3:P3"/>
    <mergeCell ref="Q3:R3"/>
    <mergeCell ref="S3:T3"/>
    <mergeCell ref="U3:V3"/>
    <mergeCell ref="W3:X3"/>
  </mergeCells>
  <pageMargins left="0.7" right="0.7" top="0.75" bottom="0.75" header="0.3" footer="0.3"/>
  <drawing r:id="rId15"/>
  <tableParts count="1">
    <tablePart r:id="rId1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603C-AF7B-4CE1-8BC4-BE10BF22DC93}">
  <dimension ref="A1:S483"/>
  <sheetViews>
    <sheetView topLeftCell="I1" zoomScaleNormal="100" workbookViewId="0">
      <selection activeCell="O56" sqref="O5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  <col min="4" max="4" width="14" bestFit="1" customWidth="1"/>
    <col min="5" max="5" width="12.28515625" bestFit="1" customWidth="1"/>
    <col min="6" max="6" width="16.28515625" bestFit="1" customWidth="1"/>
    <col min="7" max="7" width="18" bestFit="1" customWidth="1"/>
    <col min="8" max="8" width="20.5703125" bestFit="1" customWidth="1"/>
    <col min="9" max="9" width="14.140625" bestFit="1" customWidth="1"/>
    <col min="10" max="10" width="20.5703125" bestFit="1" customWidth="1"/>
    <col min="11" max="11" width="16.140625" bestFit="1" customWidth="1"/>
    <col min="12" max="12" width="15.5703125" bestFit="1" customWidth="1"/>
    <col min="13" max="13" width="13.7109375" bestFit="1" customWidth="1"/>
    <col min="15" max="15" width="37.42578125" bestFit="1" customWidth="1"/>
    <col min="16" max="16" width="26.5703125" bestFit="1" customWidth="1"/>
    <col min="17" max="17" width="12" bestFit="1" customWidth="1"/>
    <col min="18" max="19" width="13.7109375" bestFit="1" customWidth="1"/>
  </cols>
  <sheetData>
    <row r="1" spans="1:18" ht="18.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37" t="s">
        <v>691</v>
      </c>
      <c r="P1" s="38"/>
      <c r="Q1" s="38"/>
    </row>
    <row r="2" spans="1:18" x14ac:dyDescent="0.25">
      <c r="A2" t="s">
        <v>19</v>
      </c>
      <c r="B2" t="s">
        <v>14</v>
      </c>
      <c r="C2" t="s">
        <v>20</v>
      </c>
      <c r="D2">
        <v>1</v>
      </c>
      <c r="E2" t="s">
        <v>16</v>
      </c>
      <c r="F2" t="s">
        <v>15</v>
      </c>
      <c r="G2">
        <v>4583</v>
      </c>
      <c r="H2">
        <v>1508</v>
      </c>
      <c r="I2">
        <v>128</v>
      </c>
      <c r="J2">
        <v>360</v>
      </c>
      <c r="K2">
        <v>1</v>
      </c>
      <c r="L2" t="s">
        <v>21</v>
      </c>
      <c r="M2" t="s">
        <v>22</v>
      </c>
      <c r="O2" s="24" t="s">
        <v>699</v>
      </c>
      <c r="P2" t="s">
        <v>700</v>
      </c>
      <c r="Q2" t="s">
        <v>701</v>
      </c>
    </row>
    <row r="3" spans="1:18" x14ac:dyDescent="0.25">
      <c r="A3" t="s">
        <v>23</v>
      </c>
      <c r="B3" t="s">
        <v>14</v>
      </c>
      <c r="C3" t="s">
        <v>20</v>
      </c>
      <c r="D3">
        <v>0</v>
      </c>
      <c r="E3" t="s">
        <v>16</v>
      </c>
      <c r="F3" t="s">
        <v>20</v>
      </c>
      <c r="G3">
        <v>3000</v>
      </c>
      <c r="H3">
        <v>0</v>
      </c>
      <c r="I3">
        <v>66</v>
      </c>
      <c r="J3">
        <v>360</v>
      </c>
      <c r="K3">
        <v>1</v>
      </c>
      <c r="L3" t="s">
        <v>17</v>
      </c>
      <c r="M3" t="s">
        <v>18</v>
      </c>
    </row>
    <row r="4" spans="1:18" x14ac:dyDescent="0.25">
      <c r="A4" t="s">
        <v>24</v>
      </c>
      <c r="B4" t="s">
        <v>14</v>
      </c>
      <c r="C4" t="s">
        <v>20</v>
      </c>
      <c r="D4">
        <v>0</v>
      </c>
      <c r="E4" t="s">
        <v>25</v>
      </c>
      <c r="F4" t="s">
        <v>15</v>
      </c>
      <c r="G4">
        <v>2583</v>
      </c>
      <c r="H4">
        <v>2358</v>
      </c>
      <c r="I4">
        <v>120</v>
      </c>
      <c r="J4">
        <v>360</v>
      </c>
      <c r="K4">
        <v>1</v>
      </c>
      <c r="L4" t="s">
        <v>17</v>
      </c>
      <c r="M4" t="s">
        <v>18</v>
      </c>
      <c r="O4" s="24" t="s">
        <v>692</v>
      </c>
      <c r="P4" t="s">
        <v>702</v>
      </c>
    </row>
    <row r="5" spans="1:18" x14ac:dyDescent="0.25">
      <c r="A5" t="s">
        <v>26</v>
      </c>
      <c r="B5" t="s">
        <v>14</v>
      </c>
      <c r="C5" t="s">
        <v>15</v>
      </c>
      <c r="D5">
        <v>0</v>
      </c>
      <c r="E5" t="s">
        <v>16</v>
      </c>
      <c r="F5" t="s">
        <v>15</v>
      </c>
      <c r="G5">
        <v>6000</v>
      </c>
      <c r="H5">
        <v>0</v>
      </c>
      <c r="I5">
        <v>141</v>
      </c>
      <c r="J5">
        <v>360</v>
      </c>
      <c r="K5">
        <v>1</v>
      </c>
      <c r="L5" t="s">
        <v>17</v>
      </c>
      <c r="M5" t="s">
        <v>18</v>
      </c>
    </row>
    <row r="6" spans="1:18" x14ac:dyDescent="0.25">
      <c r="A6" t="s">
        <v>27</v>
      </c>
      <c r="B6" t="s">
        <v>14</v>
      </c>
      <c r="C6" t="s">
        <v>20</v>
      </c>
      <c r="D6">
        <v>2</v>
      </c>
      <c r="E6" t="s">
        <v>16</v>
      </c>
      <c r="F6" t="s">
        <v>20</v>
      </c>
      <c r="G6">
        <v>5417</v>
      </c>
      <c r="H6">
        <v>4196</v>
      </c>
      <c r="I6">
        <v>267</v>
      </c>
      <c r="J6">
        <v>360</v>
      </c>
      <c r="K6">
        <v>1</v>
      </c>
      <c r="L6" t="s">
        <v>17</v>
      </c>
      <c r="M6" t="s">
        <v>18</v>
      </c>
      <c r="O6" s="24" t="s">
        <v>693</v>
      </c>
      <c r="P6" t="s">
        <v>697</v>
      </c>
      <c r="Q6" t="s">
        <v>698</v>
      </c>
    </row>
    <row r="7" spans="1:18" x14ac:dyDescent="0.25">
      <c r="A7" t="s">
        <v>28</v>
      </c>
      <c r="B7" t="s">
        <v>14</v>
      </c>
      <c r="C7" t="s">
        <v>20</v>
      </c>
      <c r="D7">
        <v>0</v>
      </c>
      <c r="E7" t="s">
        <v>25</v>
      </c>
      <c r="F7" t="s">
        <v>15</v>
      </c>
      <c r="G7">
        <v>2333</v>
      </c>
      <c r="H7">
        <v>1516</v>
      </c>
      <c r="I7">
        <v>95</v>
      </c>
      <c r="J7">
        <v>360</v>
      </c>
      <c r="K7">
        <v>1</v>
      </c>
      <c r="L7" t="s">
        <v>17</v>
      </c>
      <c r="M7" t="s">
        <v>18</v>
      </c>
    </row>
    <row r="8" spans="1:18" x14ac:dyDescent="0.25">
      <c r="A8" t="s">
        <v>29</v>
      </c>
      <c r="B8" t="s">
        <v>14</v>
      </c>
      <c r="C8" t="s">
        <v>20</v>
      </c>
      <c r="D8">
        <v>3</v>
      </c>
      <c r="E8" t="s">
        <v>16</v>
      </c>
      <c r="F8" t="s">
        <v>15</v>
      </c>
      <c r="G8">
        <v>3036</v>
      </c>
      <c r="H8">
        <v>2504</v>
      </c>
      <c r="I8">
        <v>158</v>
      </c>
      <c r="J8">
        <v>360</v>
      </c>
      <c r="K8">
        <v>0</v>
      </c>
      <c r="L8" t="s">
        <v>30</v>
      </c>
      <c r="M8" t="s">
        <v>22</v>
      </c>
      <c r="O8" s="24" t="s">
        <v>694</v>
      </c>
      <c r="P8" t="s">
        <v>695</v>
      </c>
      <c r="Q8" t="s">
        <v>696</v>
      </c>
    </row>
    <row r="9" spans="1:18" x14ac:dyDescent="0.25">
      <c r="A9" t="s">
        <v>31</v>
      </c>
      <c r="B9" t="s">
        <v>14</v>
      </c>
      <c r="C9" t="s">
        <v>20</v>
      </c>
      <c r="D9">
        <v>2</v>
      </c>
      <c r="E9" t="s">
        <v>16</v>
      </c>
      <c r="F9" t="s">
        <v>15</v>
      </c>
      <c r="G9">
        <v>4006</v>
      </c>
      <c r="H9">
        <v>1526</v>
      </c>
      <c r="I9">
        <v>168</v>
      </c>
      <c r="J9">
        <v>360</v>
      </c>
      <c r="K9">
        <v>1</v>
      </c>
      <c r="L9" t="s">
        <v>17</v>
      </c>
      <c r="M9" t="s">
        <v>18</v>
      </c>
    </row>
    <row r="10" spans="1:18" x14ac:dyDescent="0.25">
      <c r="A10" t="s">
        <v>32</v>
      </c>
      <c r="B10" t="s">
        <v>14</v>
      </c>
      <c r="C10" t="s">
        <v>20</v>
      </c>
      <c r="D10">
        <v>1</v>
      </c>
      <c r="E10" t="s">
        <v>16</v>
      </c>
      <c r="F10" t="s">
        <v>15</v>
      </c>
      <c r="G10">
        <v>12841</v>
      </c>
      <c r="H10">
        <v>10968</v>
      </c>
      <c r="I10">
        <v>349</v>
      </c>
      <c r="J10">
        <v>360</v>
      </c>
      <c r="K10">
        <v>1</v>
      </c>
      <c r="L10" t="s">
        <v>30</v>
      </c>
      <c r="M10" t="s">
        <v>22</v>
      </c>
    </row>
    <row r="11" spans="1:18" x14ac:dyDescent="0.25">
      <c r="A11" t="s">
        <v>33</v>
      </c>
      <c r="B11" t="s">
        <v>14</v>
      </c>
      <c r="C11" t="s">
        <v>20</v>
      </c>
      <c r="D11">
        <v>2</v>
      </c>
      <c r="E11" t="s">
        <v>16</v>
      </c>
      <c r="F11" t="s">
        <v>15</v>
      </c>
      <c r="G11">
        <v>3200</v>
      </c>
      <c r="H11">
        <v>700</v>
      </c>
      <c r="I11">
        <v>70</v>
      </c>
      <c r="J11">
        <v>360</v>
      </c>
      <c r="K11">
        <v>1</v>
      </c>
      <c r="L11" t="s">
        <v>17</v>
      </c>
      <c r="M11" t="s">
        <v>18</v>
      </c>
    </row>
    <row r="12" spans="1:18" ht="18.75" x14ac:dyDescent="0.3">
      <c r="A12" t="s">
        <v>36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3073</v>
      </c>
      <c r="H12">
        <v>8106</v>
      </c>
      <c r="I12">
        <v>200</v>
      </c>
      <c r="J12">
        <v>360</v>
      </c>
      <c r="K12">
        <v>1</v>
      </c>
      <c r="L12" t="s">
        <v>17</v>
      </c>
      <c r="M12" t="s">
        <v>18</v>
      </c>
      <c r="O12" s="37" t="s">
        <v>703</v>
      </c>
      <c r="P12" s="38"/>
      <c r="Q12" s="38"/>
      <c r="R12" s="38"/>
    </row>
    <row r="13" spans="1:18" x14ac:dyDescent="0.25">
      <c r="A13" t="s">
        <v>37</v>
      </c>
      <c r="B13" t="s">
        <v>14</v>
      </c>
      <c r="C13" t="s">
        <v>15</v>
      </c>
      <c r="D13">
        <v>0</v>
      </c>
      <c r="E13" t="s">
        <v>16</v>
      </c>
      <c r="F13" t="s">
        <v>15</v>
      </c>
      <c r="G13">
        <v>1853</v>
      </c>
      <c r="H13">
        <v>2840</v>
      </c>
      <c r="I13">
        <v>114</v>
      </c>
      <c r="J13">
        <v>360</v>
      </c>
      <c r="K13">
        <v>1</v>
      </c>
      <c r="L13" t="s">
        <v>21</v>
      </c>
      <c r="M13" t="s">
        <v>22</v>
      </c>
      <c r="O13" s="24" t="s">
        <v>705</v>
      </c>
    </row>
    <row r="14" spans="1:18" x14ac:dyDescent="0.25">
      <c r="A14" t="s">
        <v>38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1299</v>
      </c>
      <c r="H14">
        <v>1086</v>
      </c>
      <c r="I14">
        <v>17</v>
      </c>
      <c r="J14">
        <v>120</v>
      </c>
      <c r="K14">
        <v>1</v>
      </c>
      <c r="L14" t="s">
        <v>17</v>
      </c>
      <c r="M14" t="s">
        <v>18</v>
      </c>
      <c r="O14" s="13" t="s">
        <v>671</v>
      </c>
      <c r="P14" t="s">
        <v>704</v>
      </c>
    </row>
    <row r="15" spans="1:18" x14ac:dyDescent="0.25">
      <c r="A15" t="s">
        <v>39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4950</v>
      </c>
      <c r="H15">
        <v>0</v>
      </c>
      <c r="I15">
        <v>125</v>
      </c>
      <c r="J15">
        <v>360</v>
      </c>
      <c r="K15">
        <v>1</v>
      </c>
      <c r="L15" t="s">
        <v>17</v>
      </c>
      <c r="M15" t="s">
        <v>18</v>
      </c>
      <c r="O15" s="14" t="s">
        <v>21</v>
      </c>
      <c r="P15">
        <v>21634</v>
      </c>
    </row>
    <row r="16" spans="1:18" x14ac:dyDescent="0.25">
      <c r="A16" t="s">
        <v>41</v>
      </c>
      <c r="B16" t="s">
        <v>42</v>
      </c>
      <c r="C16" t="s">
        <v>15</v>
      </c>
      <c r="D16">
        <v>0</v>
      </c>
      <c r="E16" t="s">
        <v>16</v>
      </c>
      <c r="F16" t="s">
        <v>15</v>
      </c>
      <c r="G16">
        <v>3510</v>
      </c>
      <c r="H16">
        <v>0</v>
      </c>
      <c r="I16">
        <v>76</v>
      </c>
      <c r="J16">
        <v>360</v>
      </c>
      <c r="K16">
        <v>0</v>
      </c>
      <c r="L16" t="s">
        <v>17</v>
      </c>
      <c r="M16" t="s">
        <v>22</v>
      </c>
      <c r="O16" s="14" t="s">
        <v>30</v>
      </c>
      <c r="P16">
        <v>27897</v>
      </c>
    </row>
    <row r="17" spans="1:18" x14ac:dyDescent="0.25">
      <c r="A17" t="s">
        <v>43</v>
      </c>
      <c r="B17" t="s">
        <v>14</v>
      </c>
      <c r="C17" t="s">
        <v>20</v>
      </c>
      <c r="D17">
        <v>0</v>
      </c>
      <c r="E17" t="s">
        <v>25</v>
      </c>
      <c r="F17" t="s">
        <v>15</v>
      </c>
      <c r="G17">
        <v>4887</v>
      </c>
      <c r="H17">
        <v>0</v>
      </c>
      <c r="I17">
        <v>133</v>
      </c>
      <c r="J17">
        <v>360</v>
      </c>
      <c r="K17">
        <v>1</v>
      </c>
      <c r="L17" t="s">
        <v>21</v>
      </c>
      <c r="M17" t="s">
        <v>22</v>
      </c>
      <c r="O17" s="14" t="s">
        <v>17</v>
      </c>
      <c r="P17">
        <v>19942</v>
      </c>
    </row>
    <row r="18" spans="1:18" x14ac:dyDescent="0.25">
      <c r="A18" t="s">
        <v>45</v>
      </c>
      <c r="B18" t="s">
        <v>14</v>
      </c>
      <c r="C18" t="s">
        <v>20</v>
      </c>
      <c r="D18">
        <v>0</v>
      </c>
      <c r="E18" t="s">
        <v>25</v>
      </c>
      <c r="F18" t="s">
        <v>15</v>
      </c>
      <c r="G18">
        <v>7660</v>
      </c>
      <c r="H18">
        <v>0</v>
      </c>
      <c r="I18">
        <v>104</v>
      </c>
      <c r="J18">
        <v>360</v>
      </c>
      <c r="K18">
        <v>0</v>
      </c>
      <c r="L18" t="s">
        <v>17</v>
      </c>
      <c r="M18" t="s">
        <v>22</v>
      </c>
      <c r="O18" s="14" t="s">
        <v>672</v>
      </c>
      <c r="P18">
        <v>69473</v>
      </c>
    </row>
    <row r="19" spans="1:18" x14ac:dyDescent="0.25">
      <c r="A19" t="s">
        <v>46</v>
      </c>
      <c r="B19" t="s">
        <v>14</v>
      </c>
      <c r="C19" t="s">
        <v>20</v>
      </c>
      <c r="D19">
        <v>1</v>
      </c>
      <c r="E19" t="s">
        <v>16</v>
      </c>
      <c r="F19" t="s">
        <v>15</v>
      </c>
      <c r="G19">
        <v>5955</v>
      </c>
      <c r="H19">
        <v>5625</v>
      </c>
      <c r="I19">
        <v>315</v>
      </c>
      <c r="J19">
        <v>360</v>
      </c>
      <c r="K19">
        <v>1</v>
      </c>
      <c r="L19" t="s">
        <v>17</v>
      </c>
      <c r="M19" t="s">
        <v>18</v>
      </c>
    </row>
    <row r="20" spans="1:18" x14ac:dyDescent="0.25">
      <c r="A20" t="s">
        <v>47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2600</v>
      </c>
      <c r="H20">
        <v>1911</v>
      </c>
      <c r="I20">
        <v>116</v>
      </c>
      <c r="J20">
        <v>360</v>
      </c>
      <c r="K20">
        <v>0</v>
      </c>
      <c r="L20" t="s">
        <v>30</v>
      </c>
      <c r="M20" t="s">
        <v>22</v>
      </c>
      <c r="O20" s="24" t="s">
        <v>706</v>
      </c>
    </row>
    <row r="21" spans="1:18" x14ac:dyDescent="0.25">
      <c r="A21" t="s">
        <v>50</v>
      </c>
      <c r="B21" t="s">
        <v>14</v>
      </c>
      <c r="C21" t="s">
        <v>20</v>
      </c>
      <c r="D21">
        <v>0</v>
      </c>
      <c r="E21" t="s">
        <v>16</v>
      </c>
      <c r="F21" t="s">
        <v>20</v>
      </c>
      <c r="G21">
        <v>9560</v>
      </c>
      <c r="H21">
        <v>0</v>
      </c>
      <c r="I21">
        <v>191</v>
      </c>
      <c r="J21">
        <v>360</v>
      </c>
      <c r="K21">
        <v>1</v>
      </c>
      <c r="L21" t="s">
        <v>30</v>
      </c>
      <c r="M21" t="s">
        <v>18</v>
      </c>
      <c r="O21" s="13" t="s">
        <v>671</v>
      </c>
      <c r="P21" t="s">
        <v>708</v>
      </c>
    </row>
    <row r="22" spans="1:18" x14ac:dyDescent="0.25">
      <c r="A22" t="s">
        <v>51</v>
      </c>
      <c r="B22" t="s">
        <v>14</v>
      </c>
      <c r="C22" t="s">
        <v>20</v>
      </c>
      <c r="D22">
        <v>0</v>
      </c>
      <c r="E22" t="s">
        <v>16</v>
      </c>
      <c r="F22" t="s">
        <v>15</v>
      </c>
      <c r="G22">
        <v>2799</v>
      </c>
      <c r="H22">
        <v>2253</v>
      </c>
      <c r="I22">
        <v>122</v>
      </c>
      <c r="J22">
        <v>360</v>
      </c>
      <c r="K22">
        <v>1</v>
      </c>
      <c r="L22" t="s">
        <v>30</v>
      </c>
      <c r="M22" t="s">
        <v>18</v>
      </c>
      <c r="O22" s="14" t="s">
        <v>16</v>
      </c>
      <c r="P22">
        <v>5738.0182767624019</v>
      </c>
    </row>
    <row r="23" spans="1:18" x14ac:dyDescent="0.25">
      <c r="A23" t="s">
        <v>52</v>
      </c>
      <c r="B23" t="s">
        <v>14</v>
      </c>
      <c r="C23" t="s">
        <v>20</v>
      </c>
      <c r="D23">
        <v>2</v>
      </c>
      <c r="E23" t="s">
        <v>25</v>
      </c>
      <c r="F23" t="s">
        <v>15</v>
      </c>
      <c r="G23">
        <v>4226</v>
      </c>
      <c r="H23">
        <v>1040</v>
      </c>
      <c r="I23">
        <v>110</v>
      </c>
      <c r="J23">
        <v>360</v>
      </c>
      <c r="K23">
        <v>1</v>
      </c>
      <c r="L23" t="s">
        <v>17</v>
      </c>
      <c r="M23" t="s">
        <v>18</v>
      </c>
      <c r="O23" s="14" t="s">
        <v>25</v>
      </c>
      <c r="P23">
        <v>3888.3505154639174</v>
      </c>
    </row>
    <row r="24" spans="1:18" x14ac:dyDescent="0.25">
      <c r="A24" t="s">
        <v>53</v>
      </c>
      <c r="B24" t="s">
        <v>14</v>
      </c>
      <c r="C24" t="s">
        <v>15</v>
      </c>
      <c r="D24">
        <v>0</v>
      </c>
      <c r="E24" t="s">
        <v>25</v>
      </c>
      <c r="F24" t="s">
        <v>15</v>
      </c>
      <c r="G24">
        <v>1442</v>
      </c>
      <c r="H24">
        <v>0</v>
      </c>
      <c r="I24">
        <v>35</v>
      </c>
      <c r="J24">
        <v>360</v>
      </c>
      <c r="K24">
        <v>1</v>
      </c>
      <c r="L24" t="s">
        <v>17</v>
      </c>
      <c r="M24" t="s">
        <v>22</v>
      </c>
      <c r="O24" s="14" t="s">
        <v>672</v>
      </c>
      <c r="P24">
        <v>5364.2312499999998</v>
      </c>
    </row>
    <row r="25" spans="1:18" x14ac:dyDescent="0.25">
      <c r="A25" t="s">
        <v>56</v>
      </c>
      <c r="B25" t="s">
        <v>14</v>
      </c>
      <c r="C25" t="s">
        <v>15</v>
      </c>
      <c r="D25">
        <v>0</v>
      </c>
      <c r="E25" t="s">
        <v>16</v>
      </c>
      <c r="F25" t="s">
        <v>15</v>
      </c>
      <c r="G25">
        <v>3167</v>
      </c>
      <c r="H25">
        <v>0</v>
      </c>
      <c r="I25">
        <v>74</v>
      </c>
      <c r="J25">
        <v>360</v>
      </c>
      <c r="K25">
        <v>1</v>
      </c>
      <c r="L25" t="s">
        <v>17</v>
      </c>
      <c r="M25" t="s">
        <v>22</v>
      </c>
    </row>
    <row r="26" spans="1:18" x14ac:dyDescent="0.25">
      <c r="A26" t="s">
        <v>57</v>
      </c>
      <c r="B26" t="s">
        <v>14</v>
      </c>
      <c r="C26" t="s">
        <v>15</v>
      </c>
      <c r="D26">
        <v>1</v>
      </c>
      <c r="E26" t="s">
        <v>16</v>
      </c>
      <c r="F26" t="s">
        <v>20</v>
      </c>
      <c r="G26">
        <v>4692</v>
      </c>
      <c r="H26">
        <v>0</v>
      </c>
      <c r="I26">
        <v>106</v>
      </c>
      <c r="J26">
        <v>360</v>
      </c>
      <c r="K26">
        <v>1</v>
      </c>
      <c r="L26" t="s">
        <v>21</v>
      </c>
      <c r="M26" t="s">
        <v>22</v>
      </c>
      <c r="O26" s="24" t="s">
        <v>707</v>
      </c>
    </row>
    <row r="27" spans="1:18" ht="30" x14ac:dyDescent="0.25">
      <c r="A27" t="s">
        <v>58</v>
      </c>
      <c r="B27" t="s">
        <v>14</v>
      </c>
      <c r="C27" t="s">
        <v>20</v>
      </c>
      <c r="D27">
        <v>0</v>
      </c>
      <c r="E27" t="s">
        <v>16</v>
      </c>
      <c r="F27" t="s">
        <v>15</v>
      </c>
      <c r="G27">
        <v>3500</v>
      </c>
      <c r="H27">
        <v>1667</v>
      </c>
      <c r="I27">
        <v>114</v>
      </c>
      <c r="J27">
        <v>360</v>
      </c>
      <c r="K27">
        <v>1</v>
      </c>
      <c r="L27" t="s">
        <v>30</v>
      </c>
      <c r="M27" t="s">
        <v>18</v>
      </c>
      <c r="O27" s="26" t="s">
        <v>710</v>
      </c>
      <c r="P27" s="13" t="s">
        <v>682</v>
      </c>
    </row>
    <row r="28" spans="1:18" x14ac:dyDescent="0.25">
      <c r="A28" t="s">
        <v>59</v>
      </c>
      <c r="B28" t="s">
        <v>14</v>
      </c>
      <c r="C28" t="s">
        <v>15</v>
      </c>
      <c r="D28">
        <v>3</v>
      </c>
      <c r="E28" t="s">
        <v>16</v>
      </c>
      <c r="F28" t="s">
        <v>15</v>
      </c>
      <c r="G28">
        <v>12500</v>
      </c>
      <c r="H28">
        <v>3000</v>
      </c>
      <c r="I28">
        <v>320</v>
      </c>
      <c r="J28">
        <v>360</v>
      </c>
      <c r="K28">
        <v>1</v>
      </c>
      <c r="L28" t="s">
        <v>21</v>
      </c>
      <c r="M28" t="s">
        <v>22</v>
      </c>
      <c r="O28" s="13" t="s">
        <v>671</v>
      </c>
      <c r="P28" t="s">
        <v>22</v>
      </c>
      <c r="Q28" t="s">
        <v>18</v>
      </c>
      <c r="R28" t="s">
        <v>672</v>
      </c>
    </row>
    <row r="29" spans="1:18" x14ac:dyDescent="0.25">
      <c r="A29" t="s">
        <v>62</v>
      </c>
      <c r="B29" t="s">
        <v>42</v>
      </c>
      <c r="C29" t="s">
        <v>20</v>
      </c>
      <c r="D29">
        <v>0</v>
      </c>
      <c r="E29" t="s">
        <v>16</v>
      </c>
      <c r="F29" t="s">
        <v>15</v>
      </c>
      <c r="G29">
        <v>3667</v>
      </c>
      <c r="H29">
        <v>1459</v>
      </c>
      <c r="I29">
        <v>144</v>
      </c>
      <c r="J29">
        <v>360</v>
      </c>
      <c r="K29">
        <v>1</v>
      </c>
      <c r="L29" t="s">
        <v>30</v>
      </c>
      <c r="M29" t="s">
        <v>18</v>
      </c>
      <c r="O29" s="14">
        <v>0</v>
      </c>
      <c r="P29">
        <v>63</v>
      </c>
      <c r="Q29">
        <v>7</v>
      </c>
      <c r="R29">
        <v>70</v>
      </c>
    </row>
    <row r="30" spans="1:18" x14ac:dyDescent="0.25">
      <c r="A30" t="s">
        <v>63</v>
      </c>
      <c r="B30" t="s">
        <v>14</v>
      </c>
      <c r="C30" t="s">
        <v>15</v>
      </c>
      <c r="D30">
        <v>0</v>
      </c>
      <c r="E30" t="s">
        <v>16</v>
      </c>
      <c r="F30" t="s">
        <v>15</v>
      </c>
      <c r="G30">
        <v>4166</v>
      </c>
      <c r="H30">
        <v>7210</v>
      </c>
      <c r="I30">
        <v>184</v>
      </c>
      <c r="J30">
        <v>360</v>
      </c>
      <c r="K30">
        <v>1</v>
      </c>
      <c r="L30" t="s">
        <v>17</v>
      </c>
      <c r="M30" t="s">
        <v>18</v>
      </c>
      <c r="O30" s="14">
        <v>1</v>
      </c>
      <c r="P30">
        <v>85</v>
      </c>
      <c r="Q30">
        <v>325</v>
      </c>
      <c r="R30">
        <v>410</v>
      </c>
    </row>
    <row r="31" spans="1:18" x14ac:dyDescent="0.25">
      <c r="A31" t="s">
        <v>64</v>
      </c>
      <c r="B31" t="s">
        <v>14</v>
      </c>
      <c r="C31" t="s">
        <v>15</v>
      </c>
      <c r="D31">
        <v>0</v>
      </c>
      <c r="E31" t="s">
        <v>25</v>
      </c>
      <c r="F31" t="s">
        <v>15</v>
      </c>
      <c r="G31">
        <v>3748</v>
      </c>
      <c r="H31">
        <v>1668</v>
      </c>
      <c r="I31">
        <v>110</v>
      </c>
      <c r="J31">
        <v>360</v>
      </c>
      <c r="K31">
        <v>1</v>
      </c>
      <c r="L31" t="s">
        <v>30</v>
      </c>
      <c r="M31" t="s">
        <v>18</v>
      </c>
      <c r="N31" s="7"/>
      <c r="O31" s="14" t="s">
        <v>672</v>
      </c>
      <c r="P31">
        <v>148</v>
      </c>
      <c r="Q31">
        <v>332</v>
      </c>
      <c r="R31">
        <v>480</v>
      </c>
    </row>
    <row r="32" spans="1:18" x14ac:dyDescent="0.25">
      <c r="A32" t="s">
        <v>65</v>
      </c>
      <c r="B32" t="s">
        <v>14</v>
      </c>
      <c r="C32" t="s">
        <v>15</v>
      </c>
      <c r="D32">
        <v>0</v>
      </c>
      <c r="E32" t="s">
        <v>16</v>
      </c>
      <c r="F32" t="s">
        <v>15</v>
      </c>
      <c r="G32">
        <v>3600</v>
      </c>
      <c r="H32">
        <v>0</v>
      </c>
      <c r="I32">
        <v>80</v>
      </c>
      <c r="J32">
        <v>360</v>
      </c>
      <c r="K32">
        <v>1</v>
      </c>
      <c r="L32" t="s">
        <v>17</v>
      </c>
      <c r="M32" t="s">
        <v>22</v>
      </c>
    </row>
    <row r="33" spans="1:18" ht="18.75" x14ac:dyDescent="0.3">
      <c r="A33" t="s">
        <v>66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1800</v>
      </c>
      <c r="H33">
        <v>1213</v>
      </c>
      <c r="I33">
        <v>47</v>
      </c>
      <c r="J33">
        <v>360</v>
      </c>
      <c r="K33">
        <v>1</v>
      </c>
      <c r="L33" t="s">
        <v>17</v>
      </c>
      <c r="M33" t="s">
        <v>18</v>
      </c>
      <c r="N33" s="7"/>
      <c r="O33" s="37" t="s">
        <v>711</v>
      </c>
      <c r="P33" s="38"/>
      <c r="Q33" s="38"/>
      <c r="R33" s="38"/>
    </row>
    <row r="34" spans="1:18" x14ac:dyDescent="0.25">
      <c r="A34" t="s">
        <v>68</v>
      </c>
      <c r="B34" t="s">
        <v>14</v>
      </c>
      <c r="C34" t="s">
        <v>20</v>
      </c>
      <c r="D34">
        <v>0</v>
      </c>
      <c r="E34" t="s">
        <v>16</v>
      </c>
      <c r="F34" t="s">
        <v>15</v>
      </c>
      <c r="G34">
        <v>3941</v>
      </c>
      <c r="H34">
        <v>2336</v>
      </c>
      <c r="I34">
        <v>134</v>
      </c>
      <c r="J34">
        <v>360</v>
      </c>
      <c r="K34">
        <v>1</v>
      </c>
      <c r="L34" t="s">
        <v>30</v>
      </c>
      <c r="M34" t="s">
        <v>18</v>
      </c>
      <c r="N34" s="7"/>
      <c r="O34" s="40" t="s">
        <v>712</v>
      </c>
      <c r="P34" s="41"/>
      <c r="Q34" s="41"/>
      <c r="R34" s="41"/>
    </row>
    <row r="35" spans="1:18" x14ac:dyDescent="0.25">
      <c r="A35" t="s">
        <v>71</v>
      </c>
      <c r="B35" t="s">
        <v>14</v>
      </c>
      <c r="C35" t="s">
        <v>20</v>
      </c>
      <c r="D35">
        <v>1</v>
      </c>
      <c r="E35" t="s">
        <v>16</v>
      </c>
      <c r="F35" t="s">
        <v>15</v>
      </c>
      <c r="G35">
        <v>5649</v>
      </c>
      <c r="H35">
        <v>0</v>
      </c>
      <c r="I35">
        <v>44</v>
      </c>
      <c r="J35">
        <v>360</v>
      </c>
      <c r="K35">
        <v>1</v>
      </c>
      <c r="L35" t="s">
        <v>17</v>
      </c>
      <c r="M35" t="s">
        <v>18</v>
      </c>
      <c r="N35" s="7"/>
    </row>
    <row r="36" spans="1:18" x14ac:dyDescent="0.25">
      <c r="A36" t="s">
        <v>72</v>
      </c>
      <c r="B36" t="s">
        <v>14</v>
      </c>
      <c r="C36" t="s">
        <v>20</v>
      </c>
      <c r="D36">
        <v>0</v>
      </c>
      <c r="E36" t="s">
        <v>16</v>
      </c>
      <c r="F36" t="s">
        <v>15</v>
      </c>
      <c r="G36">
        <v>5821</v>
      </c>
      <c r="H36">
        <v>0</v>
      </c>
      <c r="I36">
        <v>144</v>
      </c>
      <c r="J36">
        <v>360</v>
      </c>
      <c r="K36">
        <v>1</v>
      </c>
      <c r="L36" t="s">
        <v>17</v>
      </c>
      <c r="M36" t="s">
        <v>18</v>
      </c>
      <c r="N36" s="7"/>
    </row>
    <row r="37" spans="1:18" x14ac:dyDescent="0.25">
      <c r="A37" t="s">
        <v>73</v>
      </c>
      <c r="B37" t="s">
        <v>42</v>
      </c>
      <c r="C37" t="s">
        <v>20</v>
      </c>
      <c r="D37">
        <v>0</v>
      </c>
      <c r="E37" t="s">
        <v>16</v>
      </c>
      <c r="F37" t="s">
        <v>15</v>
      </c>
      <c r="G37">
        <v>2645</v>
      </c>
      <c r="H37">
        <v>3440</v>
      </c>
      <c r="I37">
        <v>120</v>
      </c>
      <c r="J37">
        <v>360</v>
      </c>
      <c r="K37">
        <v>0</v>
      </c>
      <c r="L37" t="s">
        <v>17</v>
      </c>
      <c r="M37" t="s">
        <v>22</v>
      </c>
      <c r="N37" s="7"/>
    </row>
    <row r="38" spans="1:18" x14ac:dyDescent="0.25">
      <c r="A38" t="s">
        <v>74</v>
      </c>
      <c r="B38" t="s">
        <v>42</v>
      </c>
      <c r="C38" t="s">
        <v>15</v>
      </c>
      <c r="D38">
        <v>0</v>
      </c>
      <c r="E38" t="s">
        <v>16</v>
      </c>
      <c r="F38" t="s">
        <v>15</v>
      </c>
      <c r="G38">
        <v>4000</v>
      </c>
      <c r="H38">
        <v>2275</v>
      </c>
      <c r="I38">
        <v>144</v>
      </c>
      <c r="J38">
        <v>360</v>
      </c>
      <c r="K38">
        <v>1</v>
      </c>
      <c r="L38" t="s">
        <v>30</v>
      </c>
      <c r="M38" t="s">
        <v>18</v>
      </c>
      <c r="N38" s="7"/>
    </row>
    <row r="39" spans="1:18" x14ac:dyDescent="0.25">
      <c r="A39" t="s">
        <v>75</v>
      </c>
      <c r="B39" t="s">
        <v>42</v>
      </c>
      <c r="C39" t="s">
        <v>20</v>
      </c>
      <c r="D39">
        <v>0</v>
      </c>
      <c r="E39" t="s">
        <v>25</v>
      </c>
      <c r="F39" t="s">
        <v>15</v>
      </c>
      <c r="G39">
        <v>1928</v>
      </c>
      <c r="H39">
        <v>1644</v>
      </c>
      <c r="I39">
        <v>100</v>
      </c>
      <c r="J39">
        <v>360</v>
      </c>
      <c r="K39">
        <v>1</v>
      </c>
      <c r="L39" t="s">
        <v>30</v>
      </c>
      <c r="M39" t="s">
        <v>18</v>
      </c>
      <c r="N39" s="7"/>
    </row>
    <row r="40" spans="1:18" x14ac:dyDescent="0.25">
      <c r="A40" t="s">
        <v>76</v>
      </c>
      <c r="B40" t="s">
        <v>42</v>
      </c>
      <c r="C40" t="s">
        <v>15</v>
      </c>
      <c r="D40">
        <v>0</v>
      </c>
      <c r="E40" t="s">
        <v>16</v>
      </c>
      <c r="F40" t="s">
        <v>15</v>
      </c>
      <c r="G40">
        <v>3086</v>
      </c>
      <c r="H40">
        <v>0</v>
      </c>
      <c r="I40">
        <v>120</v>
      </c>
      <c r="J40">
        <v>360</v>
      </c>
      <c r="K40">
        <v>1</v>
      </c>
      <c r="L40" t="s">
        <v>30</v>
      </c>
      <c r="M40" t="s">
        <v>18</v>
      </c>
      <c r="N40" s="7"/>
    </row>
    <row r="41" spans="1:18" x14ac:dyDescent="0.25">
      <c r="A41" t="s">
        <v>77</v>
      </c>
      <c r="B41" t="s">
        <v>42</v>
      </c>
      <c r="C41" t="s">
        <v>15</v>
      </c>
      <c r="D41">
        <v>0</v>
      </c>
      <c r="E41" t="s">
        <v>16</v>
      </c>
      <c r="F41" t="s">
        <v>15</v>
      </c>
      <c r="G41">
        <v>4230</v>
      </c>
      <c r="H41">
        <v>0</v>
      </c>
      <c r="I41">
        <v>112</v>
      </c>
      <c r="J41">
        <v>360</v>
      </c>
      <c r="K41">
        <v>1</v>
      </c>
      <c r="L41" t="s">
        <v>30</v>
      </c>
      <c r="M41" t="s">
        <v>22</v>
      </c>
      <c r="N41" s="7"/>
    </row>
    <row r="42" spans="1:18" x14ac:dyDescent="0.25">
      <c r="A42" t="s">
        <v>78</v>
      </c>
      <c r="B42" t="s">
        <v>14</v>
      </c>
      <c r="C42" t="s">
        <v>20</v>
      </c>
      <c r="D42">
        <v>2</v>
      </c>
      <c r="E42" t="s">
        <v>16</v>
      </c>
      <c r="F42" t="s">
        <v>15</v>
      </c>
      <c r="G42">
        <v>4616</v>
      </c>
      <c r="H42">
        <v>0</v>
      </c>
      <c r="I42">
        <v>134</v>
      </c>
      <c r="J42">
        <v>360</v>
      </c>
      <c r="K42">
        <v>1</v>
      </c>
      <c r="L42" t="s">
        <v>17</v>
      </c>
      <c r="M42" t="s">
        <v>22</v>
      </c>
      <c r="N42" s="7"/>
    </row>
    <row r="43" spans="1:18" x14ac:dyDescent="0.25">
      <c r="A43" t="s">
        <v>79</v>
      </c>
      <c r="B43" t="s">
        <v>42</v>
      </c>
      <c r="C43" t="s">
        <v>20</v>
      </c>
      <c r="D43">
        <v>1</v>
      </c>
      <c r="E43" t="s">
        <v>16</v>
      </c>
      <c r="F43" t="s">
        <v>20</v>
      </c>
      <c r="G43">
        <v>11500</v>
      </c>
      <c r="H43">
        <v>0</v>
      </c>
      <c r="I43">
        <v>286</v>
      </c>
      <c r="J43">
        <v>360</v>
      </c>
      <c r="K43">
        <v>0</v>
      </c>
      <c r="L43" t="s">
        <v>17</v>
      </c>
      <c r="M43" t="s">
        <v>22</v>
      </c>
      <c r="N43" s="7"/>
    </row>
    <row r="44" spans="1:18" x14ac:dyDescent="0.25">
      <c r="A44" t="s">
        <v>80</v>
      </c>
      <c r="B44" t="s">
        <v>14</v>
      </c>
      <c r="C44" t="s">
        <v>20</v>
      </c>
      <c r="D44">
        <v>2</v>
      </c>
      <c r="E44" t="s">
        <v>16</v>
      </c>
      <c r="F44" t="s">
        <v>15</v>
      </c>
      <c r="G44">
        <v>2708</v>
      </c>
      <c r="H44">
        <v>1167</v>
      </c>
      <c r="I44">
        <v>97</v>
      </c>
      <c r="J44">
        <v>360</v>
      </c>
      <c r="K44">
        <v>1</v>
      </c>
      <c r="L44" t="s">
        <v>30</v>
      </c>
      <c r="M44" t="s">
        <v>18</v>
      </c>
      <c r="N44" s="7"/>
    </row>
    <row r="45" spans="1:18" x14ac:dyDescent="0.25">
      <c r="A45" t="s">
        <v>81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2132</v>
      </c>
      <c r="H45">
        <v>1591</v>
      </c>
      <c r="I45">
        <v>96</v>
      </c>
      <c r="J45">
        <v>360</v>
      </c>
      <c r="K45">
        <v>1</v>
      </c>
      <c r="L45" t="s">
        <v>30</v>
      </c>
      <c r="M45" t="s">
        <v>18</v>
      </c>
      <c r="N45" s="7"/>
    </row>
    <row r="46" spans="1:18" x14ac:dyDescent="0.25">
      <c r="A46" t="s">
        <v>82</v>
      </c>
      <c r="B46" t="s">
        <v>14</v>
      </c>
      <c r="C46" t="s">
        <v>20</v>
      </c>
      <c r="D46">
        <v>0</v>
      </c>
      <c r="E46" t="s">
        <v>16</v>
      </c>
      <c r="F46" t="s">
        <v>15</v>
      </c>
      <c r="G46">
        <v>3366</v>
      </c>
      <c r="H46">
        <v>2200</v>
      </c>
      <c r="I46">
        <v>135</v>
      </c>
      <c r="J46">
        <v>360</v>
      </c>
      <c r="K46">
        <v>1</v>
      </c>
      <c r="L46" t="s">
        <v>21</v>
      </c>
      <c r="M46" t="s">
        <v>22</v>
      </c>
      <c r="N46" s="7"/>
    </row>
    <row r="47" spans="1:18" x14ac:dyDescent="0.25">
      <c r="A47" t="s">
        <v>83</v>
      </c>
      <c r="B47" t="s">
        <v>14</v>
      </c>
      <c r="C47" t="s">
        <v>20</v>
      </c>
      <c r="D47">
        <v>1</v>
      </c>
      <c r="E47" t="s">
        <v>16</v>
      </c>
      <c r="F47" t="s">
        <v>15</v>
      </c>
      <c r="G47">
        <v>8080</v>
      </c>
      <c r="H47">
        <v>2250</v>
      </c>
      <c r="I47">
        <v>180</v>
      </c>
      <c r="J47">
        <v>360</v>
      </c>
      <c r="K47">
        <v>1</v>
      </c>
      <c r="L47" t="s">
        <v>17</v>
      </c>
      <c r="M47" t="s">
        <v>18</v>
      </c>
      <c r="N47" s="7"/>
    </row>
    <row r="48" spans="1:18" x14ac:dyDescent="0.25">
      <c r="A48" t="s">
        <v>84</v>
      </c>
      <c r="B48" t="s">
        <v>14</v>
      </c>
      <c r="C48" t="s">
        <v>20</v>
      </c>
      <c r="D48">
        <v>2</v>
      </c>
      <c r="E48" t="s">
        <v>25</v>
      </c>
      <c r="F48" t="s">
        <v>15</v>
      </c>
      <c r="G48">
        <v>3357</v>
      </c>
      <c r="H48">
        <v>2859</v>
      </c>
      <c r="I48">
        <v>144</v>
      </c>
      <c r="J48">
        <v>360</v>
      </c>
      <c r="K48">
        <v>1</v>
      </c>
      <c r="L48" t="s">
        <v>17</v>
      </c>
      <c r="M48" t="s">
        <v>18</v>
      </c>
      <c r="N48" s="7"/>
    </row>
    <row r="49" spans="1:19" x14ac:dyDescent="0.25">
      <c r="A49" t="s">
        <v>85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2500</v>
      </c>
      <c r="H49">
        <v>3796</v>
      </c>
      <c r="I49">
        <v>120</v>
      </c>
      <c r="J49">
        <v>360</v>
      </c>
      <c r="K49">
        <v>1</v>
      </c>
      <c r="L49" t="s">
        <v>17</v>
      </c>
      <c r="M49" t="s">
        <v>18</v>
      </c>
      <c r="N49" s="7"/>
    </row>
    <row r="50" spans="1:19" x14ac:dyDescent="0.25">
      <c r="A50" t="s">
        <v>86</v>
      </c>
      <c r="B50" t="s">
        <v>14</v>
      </c>
      <c r="C50" t="s">
        <v>20</v>
      </c>
      <c r="D50">
        <v>3</v>
      </c>
      <c r="E50" t="s">
        <v>16</v>
      </c>
      <c r="F50" t="s">
        <v>15</v>
      </c>
      <c r="G50">
        <v>3029</v>
      </c>
      <c r="H50">
        <v>0</v>
      </c>
      <c r="I50">
        <v>99</v>
      </c>
      <c r="J50">
        <v>360</v>
      </c>
      <c r="K50">
        <v>1</v>
      </c>
      <c r="L50" t="s">
        <v>17</v>
      </c>
      <c r="M50" t="s">
        <v>18</v>
      </c>
      <c r="N50" s="7"/>
    </row>
    <row r="51" spans="1:19" x14ac:dyDescent="0.25">
      <c r="A51" t="s">
        <v>87</v>
      </c>
      <c r="B51" t="s">
        <v>14</v>
      </c>
      <c r="C51" t="s">
        <v>20</v>
      </c>
      <c r="D51">
        <v>0</v>
      </c>
      <c r="E51" t="s">
        <v>25</v>
      </c>
      <c r="F51" t="s">
        <v>20</v>
      </c>
      <c r="G51">
        <v>2609</v>
      </c>
      <c r="H51">
        <v>3449</v>
      </c>
      <c r="I51">
        <v>165</v>
      </c>
      <c r="J51">
        <v>180</v>
      </c>
      <c r="K51">
        <v>0</v>
      </c>
      <c r="L51" t="s">
        <v>21</v>
      </c>
      <c r="M51" t="s">
        <v>22</v>
      </c>
      <c r="N51" s="7"/>
    </row>
    <row r="52" spans="1:19" x14ac:dyDescent="0.25">
      <c r="A52" t="s">
        <v>89</v>
      </c>
      <c r="B52" t="s">
        <v>42</v>
      </c>
      <c r="C52" t="s">
        <v>15</v>
      </c>
      <c r="D52">
        <v>0</v>
      </c>
      <c r="E52" t="s">
        <v>16</v>
      </c>
      <c r="F52" t="s">
        <v>15</v>
      </c>
      <c r="G52">
        <v>4166</v>
      </c>
      <c r="H52">
        <v>0</v>
      </c>
      <c r="I52">
        <v>116</v>
      </c>
      <c r="J52">
        <v>360</v>
      </c>
      <c r="K52">
        <v>0</v>
      </c>
      <c r="L52" t="s">
        <v>30</v>
      </c>
      <c r="M52" t="s">
        <v>22</v>
      </c>
      <c r="N52" s="7"/>
      <c r="O52" s="40" t="s">
        <v>713</v>
      </c>
      <c r="P52" s="41"/>
      <c r="Q52" s="41"/>
      <c r="R52" s="41"/>
      <c r="S52" s="41"/>
    </row>
    <row r="53" spans="1:19" x14ac:dyDescent="0.25">
      <c r="A53" t="s">
        <v>90</v>
      </c>
      <c r="B53" t="s">
        <v>14</v>
      </c>
      <c r="C53" t="s">
        <v>20</v>
      </c>
      <c r="D53">
        <v>0</v>
      </c>
      <c r="E53" t="s">
        <v>16</v>
      </c>
      <c r="F53" t="s">
        <v>15</v>
      </c>
      <c r="G53">
        <v>5726</v>
      </c>
      <c r="H53">
        <v>4595</v>
      </c>
      <c r="I53">
        <v>258</v>
      </c>
      <c r="J53">
        <v>360</v>
      </c>
      <c r="K53">
        <v>1</v>
      </c>
      <c r="L53" t="s">
        <v>30</v>
      </c>
      <c r="M53" t="s">
        <v>22</v>
      </c>
      <c r="N53" s="7"/>
      <c r="O53" s="13" t="s">
        <v>714</v>
      </c>
      <c r="P53" s="13" t="s">
        <v>682</v>
      </c>
    </row>
    <row r="54" spans="1:19" x14ac:dyDescent="0.25">
      <c r="A54" t="s">
        <v>91</v>
      </c>
      <c r="B54" t="s">
        <v>14</v>
      </c>
      <c r="C54" t="s">
        <v>15</v>
      </c>
      <c r="D54">
        <v>0</v>
      </c>
      <c r="E54" t="s">
        <v>25</v>
      </c>
      <c r="F54" t="s">
        <v>15</v>
      </c>
      <c r="G54">
        <v>3200</v>
      </c>
      <c r="H54">
        <v>2254</v>
      </c>
      <c r="I54">
        <v>126</v>
      </c>
      <c r="J54">
        <v>180</v>
      </c>
      <c r="K54">
        <v>0</v>
      </c>
      <c r="L54" t="s">
        <v>17</v>
      </c>
      <c r="M54" t="s">
        <v>22</v>
      </c>
      <c r="N54" s="7"/>
      <c r="O54" s="13" t="s">
        <v>671</v>
      </c>
      <c r="P54" t="s">
        <v>21</v>
      </c>
      <c r="Q54" t="s">
        <v>30</v>
      </c>
      <c r="R54" t="s">
        <v>17</v>
      </c>
      <c r="S54" t="s">
        <v>672</v>
      </c>
    </row>
    <row r="55" spans="1:19" x14ac:dyDescent="0.25">
      <c r="A55" t="s">
        <v>92</v>
      </c>
      <c r="B55" t="s">
        <v>14</v>
      </c>
      <c r="C55" t="s">
        <v>20</v>
      </c>
      <c r="D55">
        <v>1</v>
      </c>
      <c r="E55" t="s">
        <v>16</v>
      </c>
      <c r="F55" t="s">
        <v>15</v>
      </c>
      <c r="G55">
        <v>10750</v>
      </c>
      <c r="H55">
        <v>0</v>
      </c>
      <c r="I55">
        <v>312</v>
      </c>
      <c r="J55">
        <v>360</v>
      </c>
      <c r="K55">
        <v>1</v>
      </c>
      <c r="L55" t="s">
        <v>17</v>
      </c>
      <c r="M55" t="s">
        <v>18</v>
      </c>
      <c r="N55" s="7"/>
      <c r="O55" s="14" t="s">
        <v>22</v>
      </c>
      <c r="P55" s="27">
        <v>167.03703703703704</v>
      </c>
      <c r="Q55" s="27">
        <v>157.52380952380952</v>
      </c>
      <c r="R55" s="27">
        <v>135.84615384615384</v>
      </c>
      <c r="S55" s="27">
        <v>153.37837837837839</v>
      </c>
    </row>
    <row r="56" spans="1:19" x14ac:dyDescent="0.25">
      <c r="A56" t="s">
        <v>93</v>
      </c>
      <c r="B56" t="s">
        <v>14</v>
      </c>
      <c r="C56" t="s">
        <v>20</v>
      </c>
      <c r="D56">
        <v>3</v>
      </c>
      <c r="E56" t="s">
        <v>25</v>
      </c>
      <c r="F56" t="s">
        <v>20</v>
      </c>
      <c r="G56">
        <v>7100</v>
      </c>
      <c r="H56">
        <v>0</v>
      </c>
      <c r="I56">
        <v>125</v>
      </c>
      <c r="J56">
        <v>60</v>
      </c>
      <c r="K56">
        <v>1</v>
      </c>
      <c r="L56" t="s">
        <v>17</v>
      </c>
      <c r="M56" t="s">
        <v>18</v>
      </c>
      <c r="N56" s="7"/>
      <c r="O56" s="14" t="s">
        <v>18</v>
      </c>
      <c r="P56" s="27">
        <v>148.4</v>
      </c>
      <c r="Q56" s="27">
        <v>142.82550335570471</v>
      </c>
      <c r="R56" s="27">
        <v>131.40816326530611</v>
      </c>
      <c r="S56" s="27">
        <v>140.88253012048193</v>
      </c>
    </row>
    <row r="57" spans="1:19" x14ac:dyDescent="0.25">
      <c r="A57" t="s">
        <v>94</v>
      </c>
      <c r="B57" t="s">
        <v>42</v>
      </c>
      <c r="C57" t="s">
        <v>15</v>
      </c>
      <c r="D57">
        <v>0</v>
      </c>
      <c r="E57" t="s">
        <v>16</v>
      </c>
      <c r="F57" t="s">
        <v>15</v>
      </c>
      <c r="G57">
        <v>4300</v>
      </c>
      <c r="H57">
        <v>0</v>
      </c>
      <c r="I57">
        <v>136</v>
      </c>
      <c r="J57">
        <v>360</v>
      </c>
      <c r="K57">
        <v>0</v>
      </c>
      <c r="L57" t="s">
        <v>30</v>
      </c>
      <c r="M57" t="s">
        <v>22</v>
      </c>
      <c r="N57" s="7"/>
      <c r="O57" s="14" t="s">
        <v>672</v>
      </c>
      <c r="P57">
        <v>155.64028776978418</v>
      </c>
      <c r="Q57">
        <v>146.05759162303664</v>
      </c>
      <c r="R57">
        <v>132.94666666666666</v>
      </c>
      <c r="S57">
        <v>144.73541666666668</v>
      </c>
    </row>
    <row r="58" spans="1:19" x14ac:dyDescent="0.25">
      <c r="A58" t="s">
        <v>95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3208</v>
      </c>
      <c r="H58">
        <v>3066</v>
      </c>
      <c r="I58">
        <v>172</v>
      </c>
      <c r="J58">
        <v>360</v>
      </c>
      <c r="K58">
        <v>1</v>
      </c>
      <c r="L58" t="s">
        <v>17</v>
      </c>
      <c r="M58" t="s">
        <v>18</v>
      </c>
      <c r="N58" s="7"/>
    </row>
    <row r="59" spans="1:19" x14ac:dyDescent="0.25">
      <c r="A59" t="s">
        <v>96</v>
      </c>
      <c r="B59" t="s">
        <v>14</v>
      </c>
      <c r="C59" t="s">
        <v>20</v>
      </c>
      <c r="D59">
        <v>2</v>
      </c>
      <c r="E59" t="s">
        <v>25</v>
      </c>
      <c r="F59" t="s">
        <v>20</v>
      </c>
      <c r="G59">
        <v>1875</v>
      </c>
      <c r="H59">
        <v>1875</v>
      </c>
      <c r="I59">
        <v>97</v>
      </c>
      <c r="J59">
        <v>360</v>
      </c>
      <c r="K59">
        <v>1</v>
      </c>
      <c r="L59" t="s">
        <v>30</v>
      </c>
      <c r="M59" t="s">
        <v>18</v>
      </c>
      <c r="N59" s="7"/>
    </row>
    <row r="60" spans="1:19" x14ac:dyDescent="0.25">
      <c r="A60" t="s">
        <v>97</v>
      </c>
      <c r="B60" t="s">
        <v>14</v>
      </c>
      <c r="C60" t="s">
        <v>15</v>
      </c>
      <c r="D60">
        <v>0</v>
      </c>
      <c r="E60" t="s">
        <v>16</v>
      </c>
      <c r="F60" t="s">
        <v>15</v>
      </c>
      <c r="G60">
        <v>3500</v>
      </c>
      <c r="H60">
        <v>0</v>
      </c>
      <c r="I60">
        <v>81</v>
      </c>
      <c r="J60">
        <v>300</v>
      </c>
      <c r="K60">
        <v>1</v>
      </c>
      <c r="L60" t="s">
        <v>30</v>
      </c>
      <c r="M60" t="s">
        <v>18</v>
      </c>
      <c r="N60" s="7"/>
    </row>
    <row r="61" spans="1:19" x14ac:dyDescent="0.25">
      <c r="A61" t="s">
        <v>99</v>
      </c>
      <c r="B61" t="s">
        <v>14</v>
      </c>
      <c r="C61" t="s">
        <v>20</v>
      </c>
      <c r="D61">
        <v>3</v>
      </c>
      <c r="E61" t="s">
        <v>16</v>
      </c>
      <c r="F61" t="s">
        <v>20</v>
      </c>
      <c r="G61">
        <v>5266</v>
      </c>
      <c r="H61">
        <v>1774</v>
      </c>
      <c r="I61">
        <v>187</v>
      </c>
      <c r="J61">
        <v>360</v>
      </c>
      <c r="K61">
        <v>1</v>
      </c>
      <c r="L61" t="s">
        <v>30</v>
      </c>
      <c r="M61" t="s">
        <v>18</v>
      </c>
      <c r="N61" s="7"/>
    </row>
    <row r="62" spans="1:19" x14ac:dyDescent="0.25">
      <c r="A62" t="s">
        <v>100</v>
      </c>
      <c r="B62" t="s">
        <v>14</v>
      </c>
      <c r="C62" t="s">
        <v>15</v>
      </c>
      <c r="D62">
        <v>0</v>
      </c>
      <c r="E62" t="s">
        <v>16</v>
      </c>
      <c r="F62" t="s">
        <v>15</v>
      </c>
      <c r="G62">
        <v>3750</v>
      </c>
      <c r="H62">
        <v>0</v>
      </c>
      <c r="I62">
        <v>113</v>
      </c>
      <c r="J62">
        <v>480</v>
      </c>
      <c r="K62">
        <v>1</v>
      </c>
      <c r="L62" t="s">
        <v>17</v>
      </c>
      <c r="M62" t="s">
        <v>22</v>
      </c>
      <c r="N62" s="7"/>
    </row>
    <row r="63" spans="1:19" x14ac:dyDescent="0.25">
      <c r="A63" t="s">
        <v>101</v>
      </c>
      <c r="B63" t="s">
        <v>14</v>
      </c>
      <c r="C63" t="s">
        <v>15</v>
      </c>
      <c r="D63">
        <v>0</v>
      </c>
      <c r="E63" t="s">
        <v>16</v>
      </c>
      <c r="F63" t="s">
        <v>15</v>
      </c>
      <c r="G63">
        <v>3750</v>
      </c>
      <c r="H63">
        <v>4750</v>
      </c>
      <c r="I63">
        <v>176</v>
      </c>
      <c r="J63">
        <v>360</v>
      </c>
      <c r="K63">
        <v>1</v>
      </c>
      <c r="L63" t="s">
        <v>17</v>
      </c>
      <c r="M63" t="s">
        <v>22</v>
      </c>
      <c r="N63" s="7"/>
    </row>
    <row r="64" spans="1:19" x14ac:dyDescent="0.25">
      <c r="A64" t="s">
        <v>102</v>
      </c>
      <c r="B64" t="s">
        <v>14</v>
      </c>
      <c r="C64" t="s">
        <v>20</v>
      </c>
      <c r="D64">
        <v>1</v>
      </c>
      <c r="E64" t="s">
        <v>16</v>
      </c>
      <c r="F64" t="s">
        <v>20</v>
      </c>
      <c r="G64">
        <v>1000</v>
      </c>
      <c r="H64">
        <v>3022</v>
      </c>
      <c r="I64">
        <v>110</v>
      </c>
      <c r="J64">
        <v>360</v>
      </c>
      <c r="K64">
        <v>1</v>
      </c>
      <c r="L64" t="s">
        <v>17</v>
      </c>
      <c r="M64" t="s">
        <v>22</v>
      </c>
      <c r="N64" s="7"/>
    </row>
    <row r="65" spans="1:18" x14ac:dyDescent="0.25">
      <c r="A65" t="s">
        <v>103</v>
      </c>
      <c r="B65" t="s">
        <v>14</v>
      </c>
      <c r="C65" t="s">
        <v>20</v>
      </c>
      <c r="D65">
        <v>3</v>
      </c>
      <c r="E65" t="s">
        <v>16</v>
      </c>
      <c r="F65" t="s">
        <v>15</v>
      </c>
      <c r="G65">
        <v>3167</v>
      </c>
      <c r="H65">
        <v>4000</v>
      </c>
      <c r="I65">
        <v>180</v>
      </c>
      <c r="J65">
        <v>300</v>
      </c>
      <c r="K65">
        <v>0</v>
      </c>
      <c r="L65" t="s">
        <v>30</v>
      </c>
      <c r="M65" t="s">
        <v>22</v>
      </c>
      <c r="N65" s="7"/>
    </row>
    <row r="66" spans="1:18" x14ac:dyDescent="0.25">
      <c r="A66" t="s">
        <v>105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3846</v>
      </c>
      <c r="H66">
        <v>0</v>
      </c>
      <c r="I66">
        <v>111</v>
      </c>
      <c r="J66">
        <v>360</v>
      </c>
      <c r="K66">
        <v>1</v>
      </c>
      <c r="L66" t="s">
        <v>30</v>
      </c>
      <c r="M66" t="s">
        <v>18</v>
      </c>
      <c r="N66" s="7"/>
    </row>
    <row r="67" spans="1:18" x14ac:dyDescent="0.25">
      <c r="A67" t="s">
        <v>107</v>
      </c>
      <c r="B67" t="s">
        <v>42</v>
      </c>
      <c r="C67" t="s">
        <v>20</v>
      </c>
      <c r="D67">
        <v>2</v>
      </c>
      <c r="E67" t="s">
        <v>16</v>
      </c>
      <c r="F67" t="s">
        <v>15</v>
      </c>
      <c r="G67">
        <v>1378</v>
      </c>
      <c r="H67">
        <v>1881</v>
      </c>
      <c r="I67">
        <v>167</v>
      </c>
      <c r="J67">
        <v>360</v>
      </c>
      <c r="K67">
        <v>1</v>
      </c>
      <c r="L67" t="s">
        <v>17</v>
      </c>
      <c r="M67" t="s">
        <v>22</v>
      </c>
    </row>
    <row r="68" spans="1:18" x14ac:dyDescent="0.25">
      <c r="A68" t="s">
        <v>109</v>
      </c>
      <c r="B68" t="s">
        <v>14</v>
      </c>
      <c r="C68" t="s">
        <v>20</v>
      </c>
      <c r="D68">
        <v>1</v>
      </c>
      <c r="E68" t="s">
        <v>16</v>
      </c>
      <c r="F68" t="s">
        <v>15</v>
      </c>
      <c r="G68">
        <v>3988</v>
      </c>
      <c r="H68">
        <v>0</v>
      </c>
      <c r="I68">
        <v>50</v>
      </c>
      <c r="J68">
        <v>240</v>
      </c>
      <c r="K68">
        <v>1</v>
      </c>
      <c r="L68" t="s">
        <v>17</v>
      </c>
      <c r="M68" t="s">
        <v>18</v>
      </c>
      <c r="N68" s="7"/>
    </row>
    <row r="69" spans="1:18" x14ac:dyDescent="0.25">
      <c r="A69" t="s">
        <v>110</v>
      </c>
      <c r="B69" t="s">
        <v>14</v>
      </c>
      <c r="C69" t="s">
        <v>15</v>
      </c>
      <c r="D69">
        <v>0</v>
      </c>
      <c r="E69" t="s">
        <v>16</v>
      </c>
      <c r="F69" t="s">
        <v>15</v>
      </c>
      <c r="G69">
        <v>2366</v>
      </c>
      <c r="H69">
        <v>2531</v>
      </c>
      <c r="I69">
        <v>136</v>
      </c>
      <c r="J69">
        <v>360</v>
      </c>
      <c r="K69">
        <v>1</v>
      </c>
      <c r="L69" t="s">
        <v>30</v>
      </c>
      <c r="M69" t="s">
        <v>18</v>
      </c>
      <c r="N69" s="7"/>
    </row>
    <row r="70" spans="1:18" x14ac:dyDescent="0.25">
      <c r="A70" t="s">
        <v>112</v>
      </c>
      <c r="B70" t="s">
        <v>14</v>
      </c>
      <c r="C70" t="s">
        <v>20</v>
      </c>
      <c r="D70">
        <v>0</v>
      </c>
      <c r="E70" t="s">
        <v>16</v>
      </c>
      <c r="F70" t="s">
        <v>15</v>
      </c>
      <c r="G70">
        <v>2500</v>
      </c>
      <c r="H70">
        <v>2118</v>
      </c>
      <c r="I70">
        <v>104</v>
      </c>
      <c r="J70">
        <v>360</v>
      </c>
      <c r="K70">
        <v>1</v>
      </c>
      <c r="L70" t="s">
        <v>30</v>
      </c>
      <c r="M70" t="s">
        <v>18</v>
      </c>
      <c r="N70" s="7"/>
    </row>
    <row r="71" spans="1:18" x14ac:dyDescent="0.25">
      <c r="A71" t="s">
        <v>113</v>
      </c>
      <c r="B71" t="s">
        <v>14</v>
      </c>
      <c r="C71" t="s">
        <v>15</v>
      </c>
      <c r="D71">
        <v>0</v>
      </c>
      <c r="E71" t="s">
        <v>16</v>
      </c>
      <c r="F71" t="s">
        <v>15</v>
      </c>
      <c r="G71">
        <v>8566</v>
      </c>
      <c r="H71">
        <v>0</v>
      </c>
      <c r="I71">
        <v>210</v>
      </c>
      <c r="J71">
        <v>360</v>
      </c>
      <c r="K71">
        <v>1</v>
      </c>
      <c r="L71" t="s">
        <v>17</v>
      </c>
      <c r="M71" t="s">
        <v>18</v>
      </c>
      <c r="N71" s="7"/>
      <c r="O71" s="40" t="s">
        <v>715</v>
      </c>
      <c r="P71" s="41"/>
      <c r="Q71" s="41"/>
      <c r="R71" s="41"/>
    </row>
    <row r="72" spans="1:18" x14ac:dyDescent="0.25">
      <c r="A72" t="s">
        <v>114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5695</v>
      </c>
      <c r="H72">
        <v>4167</v>
      </c>
      <c r="I72">
        <v>175</v>
      </c>
      <c r="J72">
        <v>360</v>
      </c>
      <c r="K72">
        <v>1</v>
      </c>
      <c r="L72" t="s">
        <v>30</v>
      </c>
      <c r="M72" t="s">
        <v>18</v>
      </c>
      <c r="N72" s="7"/>
      <c r="O72" s="13" t="s">
        <v>671</v>
      </c>
      <c r="P72" t="s">
        <v>709</v>
      </c>
    </row>
    <row r="73" spans="1:18" x14ac:dyDescent="0.25">
      <c r="A73" t="s">
        <v>115</v>
      </c>
      <c r="B73" t="s">
        <v>14</v>
      </c>
      <c r="C73" t="s">
        <v>20</v>
      </c>
      <c r="D73">
        <v>0</v>
      </c>
      <c r="E73" t="s">
        <v>16</v>
      </c>
      <c r="F73" t="s">
        <v>15</v>
      </c>
      <c r="G73">
        <v>2958</v>
      </c>
      <c r="H73">
        <v>2900</v>
      </c>
      <c r="I73">
        <v>131</v>
      </c>
      <c r="J73">
        <v>360</v>
      </c>
      <c r="K73">
        <v>1</v>
      </c>
      <c r="L73" t="s">
        <v>30</v>
      </c>
      <c r="M73" t="s">
        <v>18</v>
      </c>
      <c r="N73" s="7"/>
      <c r="O73" s="14" t="s">
        <v>22</v>
      </c>
      <c r="P73">
        <v>148</v>
      </c>
    </row>
    <row r="74" spans="1:18" x14ac:dyDescent="0.25">
      <c r="A74" t="s">
        <v>116</v>
      </c>
      <c r="B74" t="s">
        <v>14</v>
      </c>
      <c r="C74" t="s">
        <v>20</v>
      </c>
      <c r="D74">
        <v>2</v>
      </c>
      <c r="E74" t="s">
        <v>16</v>
      </c>
      <c r="F74" t="s">
        <v>15</v>
      </c>
      <c r="G74">
        <v>6250</v>
      </c>
      <c r="H74">
        <v>5654</v>
      </c>
      <c r="I74">
        <v>188</v>
      </c>
      <c r="J74">
        <v>180</v>
      </c>
      <c r="K74">
        <v>1</v>
      </c>
      <c r="L74" t="s">
        <v>30</v>
      </c>
      <c r="M74" t="s">
        <v>18</v>
      </c>
      <c r="N74" s="7"/>
      <c r="O74" s="14" t="s">
        <v>18</v>
      </c>
      <c r="P74">
        <v>332</v>
      </c>
    </row>
    <row r="75" spans="1:18" x14ac:dyDescent="0.25">
      <c r="A75" t="s">
        <v>117</v>
      </c>
      <c r="B75" t="s">
        <v>14</v>
      </c>
      <c r="C75" t="s">
        <v>20</v>
      </c>
      <c r="D75">
        <v>2</v>
      </c>
      <c r="E75" t="s">
        <v>25</v>
      </c>
      <c r="F75" t="s">
        <v>15</v>
      </c>
      <c r="G75">
        <v>3273</v>
      </c>
      <c r="H75">
        <v>1820</v>
      </c>
      <c r="I75">
        <v>81</v>
      </c>
      <c r="J75">
        <v>360</v>
      </c>
      <c r="K75">
        <v>1</v>
      </c>
      <c r="L75" t="s">
        <v>17</v>
      </c>
      <c r="M75" t="s">
        <v>18</v>
      </c>
      <c r="N75" s="7"/>
      <c r="O75" s="14" t="s">
        <v>672</v>
      </c>
      <c r="P75">
        <v>480</v>
      </c>
    </row>
    <row r="76" spans="1:18" x14ac:dyDescent="0.25">
      <c r="A76" t="s">
        <v>118</v>
      </c>
      <c r="B76" t="s">
        <v>14</v>
      </c>
      <c r="C76" t="s">
        <v>15</v>
      </c>
      <c r="D76">
        <v>0</v>
      </c>
      <c r="E76" t="s">
        <v>16</v>
      </c>
      <c r="F76" t="s">
        <v>15</v>
      </c>
      <c r="G76">
        <v>4133</v>
      </c>
      <c r="H76">
        <v>0</v>
      </c>
      <c r="I76">
        <v>122</v>
      </c>
      <c r="J76">
        <v>360</v>
      </c>
      <c r="K76">
        <v>1</v>
      </c>
      <c r="L76" t="s">
        <v>30</v>
      </c>
      <c r="M76" t="s">
        <v>18</v>
      </c>
      <c r="N76" s="7"/>
    </row>
    <row r="77" spans="1:18" x14ac:dyDescent="0.25">
      <c r="A77" t="s">
        <v>119</v>
      </c>
      <c r="B77" t="s">
        <v>14</v>
      </c>
      <c r="C77" t="s">
        <v>15</v>
      </c>
      <c r="D77">
        <v>0</v>
      </c>
      <c r="E77" t="s">
        <v>25</v>
      </c>
      <c r="F77" t="s">
        <v>15</v>
      </c>
      <c r="G77">
        <v>3620</v>
      </c>
      <c r="H77">
        <v>0</v>
      </c>
      <c r="I77">
        <v>25</v>
      </c>
      <c r="J77">
        <v>120</v>
      </c>
      <c r="K77">
        <v>1</v>
      </c>
      <c r="L77" t="s">
        <v>30</v>
      </c>
      <c r="M77" t="s">
        <v>18</v>
      </c>
      <c r="N77" s="7"/>
    </row>
    <row r="78" spans="1:18" x14ac:dyDescent="0.25">
      <c r="A78" t="s">
        <v>121</v>
      </c>
      <c r="B78" t="s">
        <v>42</v>
      </c>
      <c r="C78" t="s">
        <v>20</v>
      </c>
      <c r="D78">
        <v>0</v>
      </c>
      <c r="E78" t="s">
        <v>16</v>
      </c>
      <c r="F78" t="s">
        <v>15</v>
      </c>
      <c r="G78">
        <v>2484</v>
      </c>
      <c r="H78">
        <v>2302</v>
      </c>
      <c r="I78">
        <v>137</v>
      </c>
      <c r="J78">
        <v>360</v>
      </c>
      <c r="K78">
        <v>1</v>
      </c>
      <c r="L78" t="s">
        <v>30</v>
      </c>
      <c r="M78" t="s">
        <v>18</v>
      </c>
      <c r="N78" s="7"/>
    </row>
    <row r="79" spans="1:18" x14ac:dyDescent="0.25">
      <c r="A79" t="s">
        <v>122</v>
      </c>
      <c r="B79" t="s">
        <v>14</v>
      </c>
      <c r="C79" t="s">
        <v>20</v>
      </c>
      <c r="D79">
        <v>0</v>
      </c>
      <c r="E79" t="s">
        <v>16</v>
      </c>
      <c r="F79" t="s">
        <v>15</v>
      </c>
      <c r="G79">
        <v>1977</v>
      </c>
      <c r="H79">
        <v>997</v>
      </c>
      <c r="I79">
        <v>50</v>
      </c>
      <c r="J79">
        <v>360</v>
      </c>
      <c r="K79">
        <v>1</v>
      </c>
      <c r="L79" t="s">
        <v>30</v>
      </c>
      <c r="M79" t="s">
        <v>18</v>
      </c>
      <c r="N79" s="7"/>
    </row>
    <row r="80" spans="1:18" x14ac:dyDescent="0.25">
      <c r="A80" t="s">
        <v>123</v>
      </c>
      <c r="B80" t="s">
        <v>14</v>
      </c>
      <c r="C80" t="s">
        <v>20</v>
      </c>
      <c r="D80">
        <v>0</v>
      </c>
      <c r="E80" t="s">
        <v>25</v>
      </c>
      <c r="F80" t="s">
        <v>15</v>
      </c>
      <c r="G80">
        <v>4188</v>
      </c>
      <c r="H80">
        <v>0</v>
      </c>
      <c r="I80">
        <v>115</v>
      </c>
      <c r="J80">
        <v>180</v>
      </c>
      <c r="K80">
        <v>1</v>
      </c>
      <c r="L80" t="s">
        <v>30</v>
      </c>
      <c r="M80" t="s">
        <v>18</v>
      </c>
      <c r="N80" s="7"/>
    </row>
    <row r="81" spans="1:18" x14ac:dyDescent="0.25">
      <c r="A81" t="s">
        <v>124</v>
      </c>
      <c r="B81" t="s">
        <v>14</v>
      </c>
      <c r="C81" t="s">
        <v>20</v>
      </c>
      <c r="D81">
        <v>0</v>
      </c>
      <c r="E81" t="s">
        <v>16</v>
      </c>
      <c r="F81" t="s">
        <v>15</v>
      </c>
      <c r="G81">
        <v>1759</v>
      </c>
      <c r="H81">
        <v>3541</v>
      </c>
      <c r="I81">
        <v>131</v>
      </c>
      <c r="J81">
        <v>360</v>
      </c>
      <c r="K81">
        <v>1</v>
      </c>
      <c r="L81" t="s">
        <v>30</v>
      </c>
      <c r="M81" t="s">
        <v>18</v>
      </c>
      <c r="N81" s="7"/>
    </row>
    <row r="82" spans="1:18" x14ac:dyDescent="0.25">
      <c r="A82" t="s">
        <v>125</v>
      </c>
      <c r="B82" t="s">
        <v>14</v>
      </c>
      <c r="C82" t="s">
        <v>20</v>
      </c>
      <c r="D82">
        <v>2</v>
      </c>
      <c r="E82" t="s">
        <v>25</v>
      </c>
      <c r="F82" t="s">
        <v>15</v>
      </c>
      <c r="G82">
        <v>4288</v>
      </c>
      <c r="H82">
        <v>3263</v>
      </c>
      <c r="I82">
        <v>133</v>
      </c>
      <c r="J82">
        <v>180</v>
      </c>
      <c r="K82">
        <v>1</v>
      </c>
      <c r="L82" t="s">
        <v>17</v>
      </c>
      <c r="M82" t="s">
        <v>18</v>
      </c>
      <c r="N82" s="7"/>
    </row>
    <row r="83" spans="1:18" x14ac:dyDescent="0.25">
      <c r="A83" t="s">
        <v>126</v>
      </c>
      <c r="B83" t="s">
        <v>14</v>
      </c>
      <c r="C83" t="s">
        <v>15</v>
      </c>
      <c r="D83">
        <v>0</v>
      </c>
      <c r="E83" t="s">
        <v>16</v>
      </c>
      <c r="F83" t="s">
        <v>15</v>
      </c>
      <c r="G83">
        <v>4843</v>
      </c>
      <c r="H83">
        <v>3806</v>
      </c>
      <c r="I83">
        <v>151</v>
      </c>
      <c r="J83">
        <v>360</v>
      </c>
      <c r="K83">
        <v>1</v>
      </c>
      <c r="L83" t="s">
        <v>30</v>
      </c>
      <c r="M83" t="s">
        <v>18</v>
      </c>
      <c r="N83" s="7"/>
    </row>
    <row r="84" spans="1:18" x14ac:dyDescent="0.25">
      <c r="A84" t="s">
        <v>130</v>
      </c>
      <c r="B84" t="s">
        <v>14</v>
      </c>
      <c r="C84" t="s">
        <v>20</v>
      </c>
      <c r="D84">
        <v>1</v>
      </c>
      <c r="E84" t="s">
        <v>16</v>
      </c>
      <c r="F84" t="s">
        <v>15</v>
      </c>
      <c r="G84">
        <v>3052</v>
      </c>
      <c r="H84">
        <v>1030</v>
      </c>
      <c r="I84">
        <v>100</v>
      </c>
      <c r="J84">
        <v>360</v>
      </c>
      <c r="K84">
        <v>1</v>
      </c>
      <c r="L84" t="s">
        <v>17</v>
      </c>
      <c r="M84" t="s">
        <v>18</v>
      </c>
      <c r="N84" s="7"/>
    </row>
    <row r="85" spans="1:18" x14ac:dyDescent="0.25">
      <c r="A85" t="s">
        <v>131</v>
      </c>
      <c r="B85" t="s">
        <v>14</v>
      </c>
      <c r="C85" t="s">
        <v>20</v>
      </c>
      <c r="D85">
        <v>2</v>
      </c>
      <c r="E85" t="s">
        <v>16</v>
      </c>
      <c r="F85" t="s">
        <v>15</v>
      </c>
      <c r="G85">
        <v>11417</v>
      </c>
      <c r="H85">
        <v>1126</v>
      </c>
      <c r="I85">
        <v>225</v>
      </c>
      <c r="J85">
        <v>360</v>
      </c>
      <c r="K85">
        <v>1</v>
      </c>
      <c r="L85" t="s">
        <v>17</v>
      </c>
      <c r="M85" t="s">
        <v>18</v>
      </c>
      <c r="N85" s="7"/>
    </row>
    <row r="86" spans="1:18" x14ac:dyDescent="0.25">
      <c r="A86" t="s">
        <v>133</v>
      </c>
      <c r="B86" t="s">
        <v>14</v>
      </c>
      <c r="C86" t="s">
        <v>20</v>
      </c>
      <c r="D86">
        <v>2</v>
      </c>
      <c r="E86" t="s">
        <v>16</v>
      </c>
      <c r="F86" t="s">
        <v>15</v>
      </c>
      <c r="G86">
        <v>3800</v>
      </c>
      <c r="H86">
        <v>3600</v>
      </c>
      <c r="I86">
        <v>216</v>
      </c>
      <c r="J86">
        <v>360</v>
      </c>
      <c r="K86">
        <v>0</v>
      </c>
      <c r="L86" t="s">
        <v>17</v>
      </c>
      <c r="M86" t="s">
        <v>22</v>
      </c>
      <c r="N86" s="7"/>
    </row>
    <row r="87" spans="1:18" x14ac:dyDescent="0.25">
      <c r="A87" t="s">
        <v>134</v>
      </c>
      <c r="B87" t="s">
        <v>14</v>
      </c>
      <c r="C87" t="s">
        <v>20</v>
      </c>
      <c r="D87">
        <v>3</v>
      </c>
      <c r="E87" t="s">
        <v>25</v>
      </c>
      <c r="F87" t="s">
        <v>15</v>
      </c>
      <c r="G87">
        <v>2071</v>
      </c>
      <c r="H87">
        <v>754</v>
      </c>
      <c r="I87">
        <v>94</v>
      </c>
      <c r="J87">
        <v>480</v>
      </c>
      <c r="K87">
        <v>1</v>
      </c>
      <c r="L87" t="s">
        <v>30</v>
      </c>
      <c r="M87" t="s">
        <v>18</v>
      </c>
      <c r="N87" s="7"/>
    </row>
    <row r="88" spans="1:18" x14ac:dyDescent="0.25">
      <c r="A88" t="s">
        <v>135</v>
      </c>
      <c r="B88" t="s">
        <v>14</v>
      </c>
      <c r="C88" t="s">
        <v>15</v>
      </c>
      <c r="D88">
        <v>0</v>
      </c>
      <c r="E88" t="s">
        <v>16</v>
      </c>
      <c r="F88" t="s">
        <v>15</v>
      </c>
      <c r="G88">
        <v>5316</v>
      </c>
      <c r="H88">
        <v>0</v>
      </c>
      <c r="I88">
        <v>136</v>
      </c>
      <c r="J88">
        <v>360</v>
      </c>
      <c r="K88">
        <v>1</v>
      </c>
      <c r="L88" t="s">
        <v>17</v>
      </c>
      <c r="M88" t="s">
        <v>18</v>
      </c>
      <c r="N88" s="7"/>
    </row>
    <row r="89" spans="1:18" x14ac:dyDescent="0.25">
      <c r="A89" t="s">
        <v>140</v>
      </c>
      <c r="B89" t="s">
        <v>14</v>
      </c>
      <c r="C89" t="s">
        <v>20</v>
      </c>
      <c r="D89">
        <v>1</v>
      </c>
      <c r="E89" t="s">
        <v>16</v>
      </c>
      <c r="F89" t="s">
        <v>15</v>
      </c>
      <c r="G89">
        <v>14583</v>
      </c>
      <c r="H89">
        <v>0</v>
      </c>
      <c r="I89">
        <v>185</v>
      </c>
      <c r="J89">
        <v>180</v>
      </c>
      <c r="K89">
        <v>1</v>
      </c>
      <c r="L89" t="s">
        <v>21</v>
      </c>
      <c r="M89" t="s">
        <v>18</v>
      </c>
      <c r="N89" s="7"/>
    </row>
    <row r="90" spans="1:18" x14ac:dyDescent="0.25">
      <c r="A90" t="s">
        <v>141</v>
      </c>
      <c r="B90" t="s">
        <v>42</v>
      </c>
      <c r="C90" t="s">
        <v>20</v>
      </c>
      <c r="D90">
        <v>0</v>
      </c>
      <c r="E90" t="s">
        <v>16</v>
      </c>
      <c r="F90" t="s">
        <v>15</v>
      </c>
      <c r="G90">
        <v>3167</v>
      </c>
      <c r="H90">
        <v>2283</v>
      </c>
      <c r="I90">
        <v>154</v>
      </c>
      <c r="J90">
        <v>360</v>
      </c>
      <c r="K90">
        <v>1</v>
      </c>
      <c r="L90" t="s">
        <v>30</v>
      </c>
      <c r="M90" t="s">
        <v>18</v>
      </c>
      <c r="N90" s="7"/>
    </row>
    <row r="91" spans="1:18" x14ac:dyDescent="0.25">
      <c r="A91" t="s">
        <v>143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5568</v>
      </c>
      <c r="H91">
        <v>2142</v>
      </c>
      <c r="I91">
        <v>175</v>
      </c>
      <c r="J91">
        <v>360</v>
      </c>
      <c r="K91">
        <v>1</v>
      </c>
      <c r="L91" t="s">
        <v>21</v>
      </c>
      <c r="M91" t="s">
        <v>22</v>
      </c>
      <c r="N91" s="7"/>
    </row>
    <row r="92" spans="1:18" x14ac:dyDescent="0.25">
      <c r="A92" t="s">
        <v>144</v>
      </c>
      <c r="B92" t="s">
        <v>42</v>
      </c>
      <c r="C92" t="s">
        <v>15</v>
      </c>
      <c r="D92">
        <v>0</v>
      </c>
      <c r="E92" t="s">
        <v>16</v>
      </c>
      <c r="F92" t="s">
        <v>15</v>
      </c>
      <c r="G92">
        <v>10408</v>
      </c>
      <c r="H92">
        <v>0</v>
      </c>
      <c r="I92">
        <v>259</v>
      </c>
      <c r="J92">
        <v>360</v>
      </c>
      <c r="K92">
        <v>1</v>
      </c>
      <c r="L92" t="s">
        <v>17</v>
      </c>
      <c r="M92" t="s">
        <v>18</v>
      </c>
      <c r="N92" s="7"/>
    </row>
    <row r="93" spans="1:18" x14ac:dyDescent="0.25">
      <c r="A93" t="s">
        <v>146</v>
      </c>
      <c r="B93" t="s">
        <v>42</v>
      </c>
      <c r="C93" t="s">
        <v>15</v>
      </c>
      <c r="D93">
        <v>0</v>
      </c>
      <c r="E93" t="s">
        <v>16</v>
      </c>
      <c r="F93" t="s">
        <v>15</v>
      </c>
      <c r="G93">
        <v>4166</v>
      </c>
      <c r="H93">
        <v>0</v>
      </c>
      <c r="I93">
        <v>44</v>
      </c>
      <c r="J93">
        <v>360</v>
      </c>
      <c r="K93">
        <v>1</v>
      </c>
      <c r="L93" t="s">
        <v>30</v>
      </c>
      <c r="M93" t="s">
        <v>18</v>
      </c>
      <c r="N93" s="7"/>
    </row>
    <row r="94" spans="1:18" x14ac:dyDescent="0.25">
      <c r="A94" t="s">
        <v>147</v>
      </c>
      <c r="B94" t="s">
        <v>42</v>
      </c>
      <c r="C94" t="s">
        <v>15</v>
      </c>
      <c r="D94">
        <v>0</v>
      </c>
      <c r="E94" t="s">
        <v>16</v>
      </c>
      <c r="F94" t="s">
        <v>15</v>
      </c>
      <c r="G94">
        <v>2137</v>
      </c>
      <c r="H94">
        <v>8980</v>
      </c>
      <c r="I94">
        <v>137</v>
      </c>
      <c r="J94">
        <v>360</v>
      </c>
      <c r="K94">
        <v>0</v>
      </c>
      <c r="L94" t="s">
        <v>30</v>
      </c>
      <c r="M94" t="s">
        <v>18</v>
      </c>
      <c r="N94" s="7"/>
      <c r="O94" s="40" t="s">
        <v>660</v>
      </c>
      <c r="P94" s="41"/>
      <c r="Q94" s="41"/>
      <c r="R94" s="41"/>
    </row>
    <row r="95" spans="1:18" x14ac:dyDescent="0.25">
      <c r="A95" t="s">
        <v>148</v>
      </c>
      <c r="B95" t="s">
        <v>14</v>
      </c>
      <c r="C95" t="s">
        <v>20</v>
      </c>
      <c r="D95">
        <v>2</v>
      </c>
      <c r="E95" t="s">
        <v>16</v>
      </c>
      <c r="F95" t="s">
        <v>15</v>
      </c>
      <c r="G95">
        <v>2957</v>
      </c>
      <c r="H95">
        <v>0</v>
      </c>
      <c r="I95">
        <v>81</v>
      </c>
      <c r="J95">
        <v>360</v>
      </c>
      <c r="K95">
        <v>1</v>
      </c>
      <c r="L95" t="s">
        <v>30</v>
      </c>
      <c r="M95" t="s">
        <v>18</v>
      </c>
      <c r="N95" s="7"/>
    </row>
    <row r="96" spans="1:18" x14ac:dyDescent="0.25">
      <c r="A96" t="s">
        <v>149</v>
      </c>
      <c r="B96" t="s">
        <v>14</v>
      </c>
      <c r="C96" t="s">
        <v>20</v>
      </c>
      <c r="D96">
        <v>0</v>
      </c>
      <c r="E96" t="s">
        <v>25</v>
      </c>
      <c r="F96" t="s">
        <v>15</v>
      </c>
      <c r="G96">
        <v>4300</v>
      </c>
      <c r="H96">
        <v>2014</v>
      </c>
      <c r="I96">
        <v>194</v>
      </c>
      <c r="J96">
        <v>360</v>
      </c>
      <c r="K96">
        <v>1</v>
      </c>
      <c r="L96" t="s">
        <v>21</v>
      </c>
      <c r="M96" t="s">
        <v>18</v>
      </c>
      <c r="N96" s="7"/>
    </row>
    <row r="97" spans="1:14" x14ac:dyDescent="0.25">
      <c r="A97" t="s">
        <v>153</v>
      </c>
      <c r="B97" t="s">
        <v>14</v>
      </c>
      <c r="C97" t="s">
        <v>20</v>
      </c>
      <c r="D97">
        <v>1</v>
      </c>
      <c r="E97" t="s">
        <v>16</v>
      </c>
      <c r="F97" t="s">
        <v>20</v>
      </c>
      <c r="G97">
        <v>10513</v>
      </c>
      <c r="H97">
        <v>3850</v>
      </c>
      <c r="I97">
        <v>160</v>
      </c>
      <c r="J97">
        <v>180</v>
      </c>
      <c r="K97">
        <v>0</v>
      </c>
      <c r="L97" t="s">
        <v>17</v>
      </c>
      <c r="M97" t="s">
        <v>22</v>
      </c>
      <c r="N97" s="7"/>
    </row>
    <row r="98" spans="1:14" x14ac:dyDescent="0.25">
      <c r="A98" t="s">
        <v>156</v>
      </c>
      <c r="B98" t="s">
        <v>14</v>
      </c>
      <c r="C98" t="s">
        <v>15</v>
      </c>
      <c r="D98">
        <v>0</v>
      </c>
      <c r="E98" t="s">
        <v>16</v>
      </c>
      <c r="F98" t="s">
        <v>15</v>
      </c>
      <c r="G98">
        <v>2014</v>
      </c>
      <c r="H98">
        <v>1929</v>
      </c>
      <c r="I98">
        <v>74</v>
      </c>
      <c r="J98">
        <v>360</v>
      </c>
      <c r="K98">
        <v>1</v>
      </c>
      <c r="L98" t="s">
        <v>17</v>
      </c>
      <c r="M98" t="s">
        <v>18</v>
      </c>
      <c r="N98" s="7"/>
    </row>
    <row r="99" spans="1:14" x14ac:dyDescent="0.25">
      <c r="A99" t="s">
        <v>157</v>
      </c>
      <c r="B99" t="s">
        <v>14</v>
      </c>
      <c r="C99" t="s">
        <v>15</v>
      </c>
      <c r="D99">
        <v>0</v>
      </c>
      <c r="E99" t="s">
        <v>16</v>
      </c>
      <c r="F99" t="s">
        <v>15</v>
      </c>
      <c r="G99">
        <v>2718</v>
      </c>
      <c r="H99">
        <v>0</v>
      </c>
      <c r="I99">
        <v>70</v>
      </c>
      <c r="J99">
        <v>360</v>
      </c>
      <c r="K99">
        <v>1</v>
      </c>
      <c r="L99" t="s">
        <v>30</v>
      </c>
      <c r="M99" t="s">
        <v>18</v>
      </c>
      <c r="N99" s="7"/>
    </row>
    <row r="100" spans="1:14" x14ac:dyDescent="0.25">
      <c r="A100" t="s">
        <v>158</v>
      </c>
      <c r="B100" t="s">
        <v>14</v>
      </c>
      <c r="C100" t="s">
        <v>20</v>
      </c>
      <c r="D100">
        <v>0</v>
      </c>
      <c r="E100" t="s">
        <v>16</v>
      </c>
      <c r="F100" t="s">
        <v>20</v>
      </c>
      <c r="G100">
        <v>3459</v>
      </c>
      <c r="H100">
        <v>0</v>
      </c>
      <c r="I100">
        <v>25</v>
      </c>
      <c r="J100">
        <v>120</v>
      </c>
      <c r="K100">
        <v>1</v>
      </c>
      <c r="L100" t="s">
        <v>30</v>
      </c>
      <c r="M100" t="s">
        <v>18</v>
      </c>
      <c r="N100" s="7"/>
    </row>
    <row r="101" spans="1:14" x14ac:dyDescent="0.25">
      <c r="A101" t="s">
        <v>159</v>
      </c>
      <c r="B101" t="s">
        <v>14</v>
      </c>
      <c r="C101" t="s">
        <v>15</v>
      </c>
      <c r="D101">
        <v>0</v>
      </c>
      <c r="E101" t="s">
        <v>16</v>
      </c>
      <c r="F101" t="s">
        <v>15</v>
      </c>
      <c r="G101">
        <v>4895</v>
      </c>
      <c r="H101">
        <v>0</v>
      </c>
      <c r="I101">
        <v>102</v>
      </c>
      <c r="J101">
        <v>360</v>
      </c>
      <c r="K101">
        <v>1</v>
      </c>
      <c r="L101" t="s">
        <v>30</v>
      </c>
      <c r="M101" t="s">
        <v>18</v>
      </c>
    </row>
    <row r="102" spans="1:14" x14ac:dyDescent="0.25">
      <c r="A102" t="s">
        <v>160</v>
      </c>
      <c r="B102" t="s">
        <v>14</v>
      </c>
      <c r="C102" t="s">
        <v>20</v>
      </c>
      <c r="D102">
        <v>3</v>
      </c>
      <c r="E102" t="s">
        <v>16</v>
      </c>
      <c r="F102" t="s">
        <v>15</v>
      </c>
      <c r="G102">
        <v>4000</v>
      </c>
      <c r="H102">
        <v>7750</v>
      </c>
      <c r="I102">
        <v>290</v>
      </c>
      <c r="J102">
        <v>360</v>
      </c>
      <c r="K102">
        <v>1</v>
      </c>
      <c r="L102" t="s">
        <v>30</v>
      </c>
      <c r="M102" t="s">
        <v>22</v>
      </c>
      <c r="N102" s="7"/>
    </row>
    <row r="103" spans="1:14" x14ac:dyDescent="0.25">
      <c r="A103" t="s">
        <v>161</v>
      </c>
      <c r="B103" t="s">
        <v>42</v>
      </c>
      <c r="C103" t="s">
        <v>20</v>
      </c>
      <c r="D103">
        <v>0</v>
      </c>
      <c r="E103" t="s">
        <v>16</v>
      </c>
      <c r="F103" t="s">
        <v>15</v>
      </c>
      <c r="G103">
        <v>4583</v>
      </c>
      <c r="H103">
        <v>0</v>
      </c>
      <c r="I103">
        <v>84</v>
      </c>
      <c r="J103">
        <v>360</v>
      </c>
      <c r="K103">
        <v>1</v>
      </c>
      <c r="L103" t="s">
        <v>21</v>
      </c>
      <c r="M103" t="s">
        <v>22</v>
      </c>
      <c r="N103" s="7"/>
    </row>
    <row r="104" spans="1:14" x14ac:dyDescent="0.25">
      <c r="A104" t="s">
        <v>162</v>
      </c>
      <c r="B104" t="s">
        <v>14</v>
      </c>
      <c r="C104" t="s">
        <v>20</v>
      </c>
      <c r="D104">
        <v>2</v>
      </c>
      <c r="E104" t="s">
        <v>16</v>
      </c>
      <c r="F104" t="s">
        <v>20</v>
      </c>
      <c r="G104">
        <v>3316</v>
      </c>
      <c r="H104">
        <v>3500</v>
      </c>
      <c r="I104">
        <v>88</v>
      </c>
      <c r="J104">
        <v>360</v>
      </c>
      <c r="K104">
        <v>1</v>
      </c>
      <c r="L104" t="s">
        <v>17</v>
      </c>
      <c r="M104" t="s">
        <v>18</v>
      </c>
      <c r="N104" s="7"/>
    </row>
    <row r="105" spans="1:14" x14ac:dyDescent="0.25">
      <c r="A105" t="s">
        <v>163</v>
      </c>
      <c r="B105" t="s">
        <v>14</v>
      </c>
      <c r="C105" t="s">
        <v>15</v>
      </c>
      <c r="D105">
        <v>0</v>
      </c>
      <c r="E105" t="s">
        <v>16</v>
      </c>
      <c r="F105" t="s">
        <v>15</v>
      </c>
      <c r="G105">
        <v>14999</v>
      </c>
      <c r="H105">
        <v>0</v>
      </c>
      <c r="I105">
        <v>242</v>
      </c>
      <c r="J105">
        <v>360</v>
      </c>
      <c r="K105">
        <v>0</v>
      </c>
      <c r="L105" t="s">
        <v>30</v>
      </c>
      <c r="M105" t="s">
        <v>22</v>
      </c>
      <c r="N105" s="7"/>
    </row>
    <row r="106" spans="1:14" x14ac:dyDescent="0.25">
      <c r="A106" t="s">
        <v>164</v>
      </c>
      <c r="B106" t="s">
        <v>14</v>
      </c>
      <c r="C106" t="s">
        <v>20</v>
      </c>
      <c r="D106">
        <v>2</v>
      </c>
      <c r="E106" t="s">
        <v>25</v>
      </c>
      <c r="F106" t="s">
        <v>15</v>
      </c>
      <c r="G106">
        <v>4200</v>
      </c>
      <c r="H106">
        <v>1430</v>
      </c>
      <c r="I106">
        <v>129</v>
      </c>
      <c r="J106">
        <v>360</v>
      </c>
      <c r="K106">
        <v>1</v>
      </c>
      <c r="L106" t="s">
        <v>21</v>
      </c>
      <c r="M106" t="s">
        <v>22</v>
      </c>
      <c r="N106" s="7"/>
    </row>
    <row r="107" spans="1:14" x14ac:dyDescent="0.25">
      <c r="A107" t="s">
        <v>165</v>
      </c>
      <c r="B107" t="s">
        <v>14</v>
      </c>
      <c r="C107" t="s">
        <v>20</v>
      </c>
      <c r="D107">
        <v>2</v>
      </c>
      <c r="E107" t="s">
        <v>16</v>
      </c>
      <c r="F107" t="s">
        <v>15</v>
      </c>
      <c r="G107">
        <v>5042</v>
      </c>
      <c r="H107">
        <v>2083</v>
      </c>
      <c r="I107">
        <v>185</v>
      </c>
      <c r="J107">
        <v>360</v>
      </c>
      <c r="K107">
        <v>1</v>
      </c>
      <c r="L107" t="s">
        <v>21</v>
      </c>
      <c r="M107" t="s">
        <v>22</v>
      </c>
      <c r="N107" s="7"/>
    </row>
    <row r="108" spans="1:14" x14ac:dyDescent="0.25">
      <c r="A108" t="s">
        <v>166</v>
      </c>
      <c r="B108" t="s">
        <v>14</v>
      </c>
      <c r="C108" t="s">
        <v>15</v>
      </c>
      <c r="D108">
        <v>0</v>
      </c>
      <c r="E108" t="s">
        <v>16</v>
      </c>
      <c r="F108" t="s">
        <v>15</v>
      </c>
      <c r="G108">
        <v>5417</v>
      </c>
      <c r="H108">
        <v>0</v>
      </c>
      <c r="I108">
        <v>168</v>
      </c>
      <c r="J108">
        <v>360</v>
      </c>
      <c r="K108">
        <v>1</v>
      </c>
      <c r="L108" t="s">
        <v>17</v>
      </c>
      <c r="M108" t="s">
        <v>18</v>
      </c>
      <c r="N108" s="7"/>
    </row>
    <row r="109" spans="1:14" x14ac:dyDescent="0.25">
      <c r="A109" t="s">
        <v>167</v>
      </c>
      <c r="B109" t="s">
        <v>14</v>
      </c>
      <c r="C109" t="s">
        <v>15</v>
      </c>
      <c r="D109">
        <v>0</v>
      </c>
      <c r="E109" t="s">
        <v>16</v>
      </c>
      <c r="F109" t="s">
        <v>20</v>
      </c>
      <c r="G109">
        <v>6950</v>
      </c>
      <c r="H109">
        <v>0</v>
      </c>
      <c r="I109">
        <v>175</v>
      </c>
      <c r="J109">
        <v>180</v>
      </c>
      <c r="K109">
        <v>1</v>
      </c>
      <c r="L109" t="s">
        <v>30</v>
      </c>
      <c r="M109" t="s">
        <v>18</v>
      </c>
      <c r="N109" s="7"/>
    </row>
    <row r="110" spans="1:14" x14ac:dyDescent="0.25">
      <c r="A110" t="s">
        <v>168</v>
      </c>
      <c r="B110" t="s">
        <v>14</v>
      </c>
      <c r="C110" t="s">
        <v>20</v>
      </c>
      <c r="D110">
        <v>0</v>
      </c>
      <c r="E110" t="s">
        <v>16</v>
      </c>
      <c r="F110" t="s">
        <v>15</v>
      </c>
      <c r="G110">
        <v>2698</v>
      </c>
      <c r="H110">
        <v>2034</v>
      </c>
      <c r="I110">
        <v>122</v>
      </c>
      <c r="J110">
        <v>360</v>
      </c>
      <c r="K110">
        <v>1</v>
      </c>
      <c r="L110" t="s">
        <v>30</v>
      </c>
      <c r="M110" t="s">
        <v>18</v>
      </c>
      <c r="N110" s="7"/>
    </row>
    <row r="111" spans="1:14" x14ac:dyDescent="0.25">
      <c r="A111" t="s">
        <v>169</v>
      </c>
      <c r="B111" t="s">
        <v>14</v>
      </c>
      <c r="C111" t="s">
        <v>20</v>
      </c>
      <c r="D111">
        <v>2</v>
      </c>
      <c r="E111" t="s">
        <v>16</v>
      </c>
      <c r="F111" t="s">
        <v>15</v>
      </c>
      <c r="G111">
        <v>11757</v>
      </c>
      <c r="H111">
        <v>0</v>
      </c>
      <c r="I111">
        <v>187</v>
      </c>
      <c r="J111">
        <v>180</v>
      </c>
      <c r="K111">
        <v>1</v>
      </c>
      <c r="L111" t="s">
        <v>17</v>
      </c>
      <c r="M111" t="s">
        <v>18</v>
      </c>
      <c r="N111" s="7"/>
    </row>
    <row r="112" spans="1:14" x14ac:dyDescent="0.25">
      <c r="A112" t="s">
        <v>170</v>
      </c>
      <c r="B112" t="s">
        <v>42</v>
      </c>
      <c r="C112" t="s">
        <v>20</v>
      </c>
      <c r="D112">
        <v>0</v>
      </c>
      <c r="E112" t="s">
        <v>16</v>
      </c>
      <c r="F112" t="s">
        <v>15</v>
      </c>
      <c r="G112">
        <v>2330</v>
      </c>
      <c r="H112">
        <v>4486</v>
      </c>
      <c r="I112">
        <v>100</v>
      </c>
      <c r="J112">
        <v>360</v>
      </c>
      <c r="K112">
        <v>1</v>
      </c>
      <c r="L112" t="s">
        <v>30</v>
      </c>
      <c r="M112" t="s">
        <v>18</v>
      </c>
      <c r="N112" s="7"/>
    </row>
    <row r="113" spans="1:14" x14ac:dyDescent="0.25">
      <c r="A113" t="s">
        <v>171</v>
      </c>
      <c r="B113" t="s">
        <v>42</v>
      </c>
      <c r="C113" t="s">
        <v>20</v>
      </c>
      <c r="D113">
        <v>2</v>
      </c>
      <c r="E113" t="s">
        <v>16</v>
      </c>
      <c r="F113" t="s">
        <v>15</v>
      </c>
      <c r="G113">
        <v>14866</v>
      </c>
      <c r="H113">
        <v>0</v>
      </c>
      <c r="I113">
        <v>70</v>
      </c>
      <c r="J113">
        <v>360</v>
      </c>
      <c r="K113">
        <v>1</v>
      </c>
      <c r="L113" t="s">
        <v>17</v>
      </c>
      <c r="M113" t="s">
        <v>18</v>
      </c>
      <c r="N113" s="7"/>
    </row>
    <row r="114" spans="1:14" x14ac:dyDescent="0.25">
      <c r="A114" t="s">
        <v>172</v>
      </c>
      <c r="B114" t="s">
        <v>14</v>
      </c>
      <c r="C114" t="s">
        <v>20</v>
      </c>
      <c r="D114">
        <v>1</v>
      </c>
      <c r="E114" t="s">
        <v>16</v>
      </c>
      <c r="F114" t="s">
        <v>15</v>
      </c>
      <c r="G114">
        <v>1538</v>
      </c>
      <c r="H114">
        <v>1425</v>
      </c>
      <c r="I114">
        <v>30</v>
      </c>
      <c r="J114">
        <v>360</v>
      </c>
      <c r="K114">
        <v>1</v>
      </c>
      <c r="L114" t="s">
        <v>17</v>
      </c>
      <c r="M114" t="s">
        <v>18</v>
      </c>
      <c r="N114" s="7"/>
    </row>
    <row r="115" spans="1:14" x14ac:dyDescent="0.25">
      <c r="A115" t="s">
        <v>173</v>
      </c>
      <c r="B115" t="s">
        <v>42</v>
      </c>
      <c r="C115" t="s">
        <v>15</v>
      </c>
      <c r="D115">
        <v>0</v>
      </c>
      <c r="E115" t="s">
        <v>16</v>
      </c>
      <c r="F115" t="s">
        <v>15</v>
      </c>
      <c r="G115">
        <v>10000</v>
      </c>
      <c r="H115">
        <v>1666</v>
      </c>
      <c r="I115">
        <v>225</v>
      </c>
      <c r="J115">
        <v>360</v>
      </c>
      <c r="K115">
        <v>1</v>
      </c>
      <c r="L115" t="s">
        <v>21</v>
      </c>
      <c r="M115" t="s">
        <v>22</v>
      </c>
      <c r="N115" s="7"/>
    </row>
    <row r="116" spans="1:14" x14ac:dyDescent="0.25">
      <c r="A116" t="s">
        <v>174</v>
      </c>
      <c r="B116" t="s">
        <v>14</v>
      </c>
      <c r="C116" t="s">
        <v>20</v>
      </c>
      <c r="D116">
        <v>0</v>
      </c>
      <c r="E116" t="s">
        <v>16</v>
      </c>
      <c r="F116" t="s">
        <v>15</v>
      </c>
      <c r="G116">
        <v>4860</v>
      </c>
      <c r="H116">
        <v>830</v>
      </c>
      <c r="I116">
        <v>125</v>
      </c>
      <c r="J116">
        <v>360</v>
      </c>
      <c r="K116">
        <v>1</v>
      </c>
      <c r="L116" t="s">
        <v>30</v>
      </c>
      <c r="M116" t="s">
        <v>18</v>
      </c>
      <c r="N116" s="7"/>
    </row>
    <row r="117" spans="1:14" x14ac:dyDescent="0.25">
      <c r="A117" t="s">
        <v>175</v>
      </c>
      <c r="B117" t="s">
        <v>14</v>
      </c>
      <c r="C117" t="s">
        <v>15</v>
      </c>
      <c r="D117">
        <v>0</v>
      </c>
      <c r="E117" t="s">
        <v>16</v>
      </c>
      <c r="F117" t="s">
        <v>15</v>
      </c>
      <c r="G117">
        <v>6277</v>
      </c>
      <c r="H117">
        <v>0</v>
      </c>
      <c r="I117">
        <v>118</v>
      </c>
      <c r="J117">
        <v>360</v>
      </c>
      <c r="K117">
        <v>0</v>
      </c>
      <c r="L117" t="s">
        <v>21</v>
      </c>
      <c r="M117" t="s">
        <v>22</v>
      </c>
      <c r="N117" s="7"/>
    </row>
    <row r="118" spans="1:14" x14ac:dyDescent="0.25">
      <c r="A118" t="s">
        <v>176</v>
      </c>
      <c r="B118" t="s">
        <v>14</v>
      </c>
      <c r="C118" t="s">
        <v>20</v>
      </c>
      <c r="D118">
        <v>0</v>
      </c>
      <c r="E118" t="s">
        <v>16</v>
      </c>
      <c r="F118" t="s">
        <v>20</v>
      </c>
      <c r="G118">
        <v>2577</v>
      </c>
      <c r="H118">
        <v>3750</v>
      </c>
      <c r="I118">
        <v>152</v>
      </c>
      <c r="J118">
        <v>360</v>
      </c>
      <c r="K118">
        <v>1</v>
      </c>
      <c r="L118" t="s">
        <v>21</v>
      </c>
      <c r="M118" t="s">
        <v>18</v>
      </c>
      <c r="N118" s="7"/>
    </row>
    <row r="119" spans="1:14" x14ac:dyDescent="0.25">
      <c r="A119" t="s">
        <v>177</v>
      </c>
      <c r="B119" t="s">
        <v>14</v>
      </c>
      <c r="C119" t="s">
        <v>15</v>
      </c>
      <c r="D119">
        <v>0</v>
      </c>
      <c r="E119" t="s">
        <v>16</v>
      </c>
      <c r="F119" t="s">
        <v>15</v>
      </c>
      <c r="G119">
        <v>9166</v>
      </c>
      <c r="H119">
        <v>0</v>
      </c>
      <c r="I119">
        <v>244</v>
      </c>
      <c r="J119">
        <v>360</v>
      </c>
      <c r="K119">
        <v>1</v>
      </c>
      <c r="L119" t="s">
        <v>17</v>
      </c>
      <c r="M119" t="s">
        <v>22</v>
      </c>
      <c r="N119" s="7"/>
    </row>
    <row r="120" spans="1:14" x14ac:dyDescent="0.25">
      <c r="A120" t="s">
        <v>178</v>
      </c>
      <c r="B120" t="s">
        <v>14</v>
      </c>
      <c r="C120" t="s">
        <v>20</v>
      </c>
      <c r="D120">
        <v>2</v>
      </c>
      <c r="E120" t="s">
        <v>25</v>
      </c>
      <c r="F120" t="s">
        <v>15</v>
      </c>
      <c r="G120">
        <v>2281</v>
      </c>
      <c r="H120">
        <v>0</v>
      </c>
      <c r="I120">
        <v>113</v>
      </c>
      <c r="J120">
        <v>360</v>
      </c>
      <c r="K120">
        <v>1</v>
      </c>
      <c r="L120" t="s">
        <v>21</v>
      </c>
      <c r="M120" t="s">
        <v>22</v>
      </c>
      <c r="N120" s="7"/>
    </row>
    <row r="121" spans="1:14" x14ac:dyDescent="0.25">
      <c r="A121" t="s">
        <v>179</v>
      </c>
      <c r="B121" t="s">
        <v>14</v>
      </c>
      <c r="C121" t="s">
        <v>15</v>
      </c>
      <c r="D121">
        <v>0</v>
      </c>
      <c r="E121" t="s">
        <v>16</v>
      </c>
      <c r="F121" t="s">
        <v>15</v>
      </c>
      <c r="G121">
        <v>3254</v>
      </c>
      <c r="H121">
        <v>0</v>
      </c>
      <c r="I121">
        <v>50</v>
      </c>
      <c r="J121">
        <v>360</v>
      </c>
      <c r="K121">
        <v>1</v>
      </c>
      <c r="L121" t="s">
        <v>17</v>
      </c>
      <c r="M121" t="s">
        <v>18</v>
      </c>
      <c r="N121" s="7"/>
    </row>
    <row r="122" spans="1:14" x14ac:dyDescent="0.25">
      <c r="A122" t="s">
        <v>180</v>
      </c>
      <c r="B122" t="s">
        <v>14</v>
      </c>
      <c r="C122" t="s">
        <v>20</v>
      </c>
      <c r="D122">
        <v>3</v>
      </c>
      <c r="E122" t="s">
        <v>16</v>
      </c>
      <c r="F122" t="s">
        <v>15</v>
      </c>
      <c r="G122">
        <v>39999</v>
      </c>
      <c r="H122">
        <v>0</v>
      </c>
      <c r="I122">
        <v>600</v>
      </c>
      <c r="J122">
        <v>180</v>
      </c>
      <c r="K122">
        <v>0</v>
      </c>
      <c r="L122" t="s">
        <v>30</v>
      </c>
      <c r="M122" t="s">
        <v>18</v>
      </c>
      <c r="N122" s="7"/>
    </row>
    <row r="123" spans="1:14" x14ac:dyDescent="0.25">
      <c r="A123" t="s">
        <v>182</v>
      </c>
      <c r="B123" t="s">
        <v>14</v>
      </c>
      <c r="C123" t="s">
        <v>20</v>
      </c>
      <c r="D123">
        <v>1</v>
      </c>
      <c r="E123" t="s">
        <v>16</v>
      </c>
      <c r="F123" t="s">
        <v>15</v>
      </c>
      <c r="G123">
        <v>9538</v>
      </c>
      <c r="H123">
        <v>0</v>
      </c>
      <c r="I123">
        <v>187</v>
      </c>
      <c r="J123">
        <v>360</v>
      </c>
      <c r="K123">
        <v>1</v>
      </c>
      <c r="L123" t="s">
        <v>17</v>
      </c>
      <c r="M123" t="s">
        <v>18</v>
      </c>
      <c r="N123" s="7"/>
    </row>
    <row r="124" spans="1:14" x14ac:dyDescent="0.25">
      <c r="A124" t="s">
        <v>184</v>
      </c>
      <c r="B124" t="s">
        <v>14</v>
      </c>
      <c r="C124" t="s">
        <v>20</v>
      </c>
      <c r="D124">
        <v>0</v>
      </c>
      <c r="E124" t="s">
        <v>16</v>
      </c>
      <c r="F124" t="s">
        <v>15</v>
      </c>
      <c r="G124">
        <v>4583</v>
      </c>
      <c r="H124">
        <v>5625</v>
      </c>
      <c r="I124">
        <v>255</v>
      </c>
      <c r="J124">
        <v>360</v>
      </c>
      <c r="K124">
        <v>1</v>
      </c>
      <c r="L124" t="s">
        <v>30</v>
      </c>
      <c r="M124" t="s">
        <v>18</v>
      </c>
      <c r="N124" s="7"/>
    </row>
    <row r="125" spans="1:14" x14ac:dyDescent="0.25">
      <c r="A125" t="s">
        <v>185</v>
      </c>
      <c r="B125" t="s">
        <v>14</v>
      </c>
      <c r="C125" t="s">
        <v>20</v>
      </c>
      <c r="D125">
        <v>0</v>
      </c>
      <c r="E125" t="s">
        <v>25</v>
      </c>
      <c r="F125" t="s">
        <v>15</v>
      </c>
      <c r="G125">
        <v>1863</v>
      </c>
      <c r="H125">
        <v>1041</v>
      </c>
      <c r="I125">
        <v>98</v>
      </c>
      <c r="J125">
        <v>360</v>
      </c>
      <c r="K125">
        <v>1</v>
      </c>
      <c r="L125" t="s">
        <v>30</v>
      </c>
      <c r="M125" t="s">
        <v>18</v>
      </c>
      <c r="N125" s="7"/>
    </row>
    <row r="126" spans="1:14" x14ac:dyDescent="0.25">
      <c r="A126" t="s">
        <v>186</v>
      </c>
      <c r="B126" t="s">
        <v>14</v>
      </c>
      <c r="C126" t="s">
        <v>20</v>
      </c>
      <c r="D126">
        <v>0</v>
      </c>
      <c r="E126" t="s">
        <v>16</v>
      </c>
      <c r="F126" t="s">
        <v>15</v>
      </c>
      <c r="G126">
        <v>7933</v>
      </c>
      <c r="H126">
        <v>0</v>
      </c>
      <c r="I126">
        <v>275</v>
      </c>
      <c r="J126">
        <v>360</v>
      </c>
      <c r="K126">
        <v>1</v>
      </c>
      <c r="L126" t="s">
        <v>17</v>
      </c>
      <c r="M126" t="s">
        <v>22</v>
      </c>
      <c r="N126" s="7"/>
    </row>
    <row r="127" spans="1:14" x14ac:dyDescent="0.25">
      <c r="A127" t="s">
        <v>187</v>
      </c>
      <c r="B127" t="s">
        <v>14</v>
      </c>
      <c r="C127" t="s">
        <v>20</v>
      </c>
      <c r="D127">
        <v>1</v>
      </c>
      <c r="E127" t="s">
        <v>16</v>
      </c>
      <c r="F127" t="s">
        <v>15</v>
      </c>
      <c r="G127">
        <v>3089</v>
      </c>
      <c r="H127">
        <v>1280</v>
      </c>
      <c r="I127">
        <v>121</v>
      </c>
      <c r="J127">
        <v>360</v>
      </c>
      <c r="K127">
        <v>0</v>
      </c>
      <c r="L127" t="s">
        <v>30</v>
      </c>
      <c r="M127" t="s">
        <v>22</v>
      </c>
      <c r="N127" s="7"/>
    </row>
    <row r="128" spans="1:14" x14ac:dyDescent="0.25">
      <c r="A128" t="s">
        <v>188</v>
      </c>
      <c r="B128" t="s">
        <v>14</v>
      </c>
      <c r="C128" t="s">
        <v>20</v>
      </c>
      <c r="D128">
        <v>2</v>
      </c>
      <c r="E128" t="s">
        <v>16</v>
      </c>
      <c r="F128" t="s">
        <v>15</v>
      </c>
      <c r="G128">
        <v>4167</v>
      </c>
      <c r="H128">
        <v>1447</v>
      </c>
      <c r="I128">
        <v>158</v>
      </c>
      <c r="J128">
        <v>360</v>
      </c>
      <c r="K128">
        <v>1</v>
      </c>
      <c r="L128" t="s">
        <v>21</v>
      </c>
      <c r="M128" t="s">
        <v>18</v>
      </c>
      <c r="N128" s="7"/>
    </row>
    <row r="129" spans="1:14" x14ac:dyDescent="0.25">
      <c r="A129" t="s">
        <v>189</v>
      </c>
      <c r="B129" t="s">
        <v>14</v>
      </c>
      <c r="C129" t="s">
        <v>20</v>
      </c>
      <c r="D129">
        <v>0</v>
      </c>
      <c r="E129" t="s">
        <v>16</v>
      </c>
      <c r="F129" t="s">
        <v>15</v>
      </c>
      <c r="G129">
        <v>9323</v>
      </c>
      <c r="H129">
        <v>0</v>
      </c>
      <c r="I129">
        <v>75</v>
      </c>
      <c r="J129">
        <v>180</v>
      </c>
      <c r="K129">
        <v>1</v>
      </c>
      <c r="L129" t="s">
        <v>17</v>
      </c>
      <c r="M129" t="s">
        <v>18</v>
      </c>
      <c r="N129" s="7"/>
    </row>
    <row r="130" spans="1:14" x14ac:dyDescent="0.25">
      <c r="A130" t="s">
        <v>191</v>
      </c>
      <c r="B130" t="s">
        <v>42</v>
      </c>
      <c r="C130" t="s">
        <v>20</v>
      </c>
      <c r="D130">
        <v>0</v>
      </c>
      <c r="E130" t="s">
        <v>16</v>
      </c>
      <c r="F130" t="s">
        <v>15</v>
      </c>
      <c r="G130">
        <v>4583</v>
      </c>
      <c r="H130">
        <v>0</v>
      </c>
      <c r="I130">
        <v>112</v>
      </c>
      <c r="J130">
        <v>360</v>
      </c>
      <c r="K130">
        <v>1</v>
      </c>
      <c r="L130" t="s">
        <v>21</v>
      </c>
      <c r="M130" t="s">
        <v>22</v>
      </c>
      <c r="N130" s="7"/>
    </row>
    <row r="131" spans="1:14" x14ac:dyDescent="0.25">
      <c r="A131" t="s">
        <v>192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2439</v>
      </c>
      <c r="H131">
        <v>3333</v>
      </c>
      <c r="I131">
        <v>129</v>
      </c>
      <c r="J131">
        <v>360</v>
      </c>
      <c r="K131">
        <v>1</v>
      </c>
      <c r="L131" t="s">
        <v>21</v>
      </c>
      <c r="M131" t="s">
        <v>18</v>
      </c>
      <c r="N131" s="7"/>
    </row>
    <row r="132" spans="1:14" x14ac:dyDescent="0.25">
      <c r="A132" t="s">
        <v>193</v>
      </c>
      <c r="B132" t="s">
        <v>14</v>
      </c>
      <c r="C132" t="s">
        <v>15</v>
      </c>
      <c r="D132">
        <v>0</v>
      </c>
      <c r="E132" t="s">
        <v>16</v>
      </c>
      <c r="F132" t="s">
        <v>15</v>
      </c>
      <c r="G132">
        <v>2237</v>
      </c>
      <c r="H132">
        <v>0</v>
      </c>
      <c r="I132">
        <v>63</v>
      </c>
      <c r="J132">
        <v>480</v>
      </c>
      <c r="K132">
        <v>0</v>
      </c>
      <c r="L132" t="s">
        <v>30</v>
      </c>
      <c r="M132" t="s">
        <v>22</v>
      </c>
      <c r="N132" s="7"/>
    </row>
    <row r="133" spans="1:14" x14ac:dyDescent="0.25">
      <c r="A133" t="s">
        <v>194</v>
      </c>
      <c r="B133" t="s">
        <v>14</v>
      </c>
      <c r="C133" t="s">
        <v>20</v>
      </c>
      <c r="D133">
        <v>2</v>
      </c>
      <c r="E133" t="s">
        <v>16</v>
      </c>
      <c r="F133" t="s">
        <v>15</v>
      </c>
      <c r="G133">
        <v>8000</v>
      </c>
      <c r="H133">
        <v>0</v>
      </c>
      <c r="I133">
        <v>200</v>
      </c>
      <c r="J133">
        <v>360</v>
      </c>
      <c r="K133">
        <v>1</v>
      </c>
      <c r="L133" t="s">
        <v>30</v>
      </c>
      <c r="M133" t="s">
        <v>18</v>
      </c>
      <c r="N133" s="7"/>
    </row>
    <row r="134" spans="1:14" x14ac:dyDescent="0.25">
      <c r="A134" t="s">
        <v>197</v>
      </c>
      <c r="B134" t="s">
        <v>14</v>
      </c>
      <c r="C134" t="s">
        <v>20</v>
      </c>
      <c r="D134">
        <v>3</v>
      </c>
      <c r="E134" t="s">
        <v>25</v>
      </c>
      <c r="F134" t="s">
        <v>15</v>
      </c>
      <c r="G134">
        <v>3522</v>
      </c>
      <c r="H134">
        <v>0</v>
      </c>
      <c r="I134">
        <v>81</v>
      </c>
      <c r="J134">
        <v>180</v>
      </c>
      <c r="K134">
        <v>1</v>
      </c>
      <c r="L134" t="s">
        <v>21</v>
      </c>
      <c r="M134" t="s">
        <v>22</v>
      </c>
      <c r="N134" s="7"/>
    </row>
    <row r="135" spans="1:14" x14ac:dyDescent="0.25">
      <c r="A135" t="s">
        <v>198</v>
      </c>
      <c r="B135" t="s">
        <v>14</v>
      </c>
      <c r="C135" t="s">
        <v>20</v>
      </c>
      <c r="D135">
        <v>0</v>
      </c>
      <c r="E135" t="s">
        <v>16</v>
      </c>
      <c r="F135" t="s">
        <v>15</v>
      </c>
      <c r="G135">
        <v>5708</v>
      </c>
      <c r="H135">
        <v>5625</v>
      </c>
      <c r="I135">
        <v>187</v>
      </c>
      <c r="J135">
        <v>360</v>
      </c>
      <c r="K135">
        <v>1</v>
      </c>
      <c r="L135" t="s">
        <v>30</v>
      </c>
      <c r="M135" t="s">
        <v>18</v>
      </c>
      <c r="N135" s="7"/>
    </row>
    <row r="136" spans="1:14" x14ac:dyDescent="0.25">
      <c r="A136" t="s">
        <v>199</v>
      </c>
      <c r="B136" t="s">
        <v>14</v>
      </c>
      <c r="C136" t="s">
        <v>20</v>
      </c>
      <c r="D136">
        <v>0</v>
      </c>
      <c r="E136" t="s">
        <v>25</v>
      </c>
      <c r="F136" t="s">
        <v>20</v>
      </c>
      <c r="G136">
        <v>4344</v>
      </c>
      <c r="H136">
        <v>736</v>
      </c>
      <c r="I136">
        <v>87</v>
      </c>
      <c r="J136">
        <v>360</v>
      </c>
      <c r="K136">
        <v>1</v>
      </c>
      <c r="L136" t="s">
        <v>30</v>
      </c>
      <c r="M136" t="s">
        <v>22</v>
      </c>
      <c r="N136" s="7"/>
    </row>
    <row r="137" spans="1:14" x14ac:dyDescent="0.25">
      <c r="A137" t="s">
        <v>200</v>
      </c>
      <c r="B137" t="s">
        <v>14</v>
      </c>
      <c r="C137" t="s">
        <v>20</v>
      </c>
      <c r="D137">
        <v>0</v>
      </c>
      <c r="E137" t="s">
        <v>16</v>
      </c>
      <c r="F137" t="s">
        <v>15</v>
      </c>
      <c r="G137">
        <v>3497</v>
      </c>
      <c r="H137">
        <v>1964</v>
      </c>
      <c r="I137">
        <v>116</v>
      </c>
      <c r="J137">
        <v>360</v>
      </c>
      <c r="K137">
        <v>1</v>
      </c>
      <c r="L137" t="s">
        <v>21</v>
      </c>
      <c r="M137" t="s">
        <v>18</v>
      </c>
      <c r="N137" s="7"/>
    </row>
    <row r="138" spans="1:14" x14ac:dyDescent="0.25">
      <c r="A138" t="s">
        <v>201</v>
      </c>
      <c r="B138" t="s">
        <v>14</v>
      </c>
      <c r="C138" t="s">
        <v>20</v>
      </c>
      <c r="D138">
        <v>2</v>
      </c>
      <c r="E138" t="s">
        <v>16</v>
      </c>
      <c r="F138" t="s">
        <v>15</v>
      </c>
      <c r="G138">
        <v>2045</v>
      </c>
      <c r="H138">
        <v>1619</v>
      </c>
      <c r="I138">
        <v>101</v>
      </c>
      <c r="J138">
        <v>360</v>
      </c>
      <c r="K138">
        <v>1</v>
      </c>
      <c r="L138" t="s">
        <v>21</v>
      </c>
      <c r="M138" t="s">
        <v>18</v>
      </c>
    </row>
    <row r="139" spans="1:14" x14ac:dyDescent="0.25">
      <c r="A139" t="s">
        <v>202</v>
      </c>
      <c r="B139" t="s">
        <v>14</v>
      </c>
      <c r="C139" t="s">
        <v>20</v>
      </c>
      <c r="D139">
        <v>3</v>
      </c>
      <c r="E139" t="s">
        <v>16</v>
      </c>
      <c r="F139" t="s">
        <v>15</v>
      </c>
      <c r="G139">
        <v>5516</v>
      </c>
      <c r="H139">
        <v>11300</v>
      </c>
      <c r="I139">
        <v>495</v>
      </c>
      <c r="J139">
        <v>360</v>
      </c>
      <c r="K139">
        <v>0</v>
      </c>
      <c r="L139" t="s">
        <v>30</v>
      </c>
      <c r="M139" t="s">
        <v>22</v>
      </c>
      <c r="N139" s="7"/>
    </row>
    <row r="140" spans="1:14" x14ac:dyDescent="0.25">
      <c r="A140" t="s">
        <v>203</v>
      </c>
      <c r="B140" t="s">
        <v>14</v>
      </c>
      <c r="C140" t="s">
        <v>20</v>
      </c>
      <c r="D140">
        <v>1</v>
      </c>
      <c r="E140" t="s">
        <v>16</v>
      </c>
      <c r="F140" t="s">
        <v>15</v>
      </c>
      <c r="G140">
        <v>3750</v>
      </c>
      <c r="H140">
        <v>0</v>
      </c>
      <c r="I140">
        <v>116</v>
      </c>
      <c r="J140">
        <v>360</v>
      </c>
      <c r="K140">
        <v>1</v>
      </c>
      <c r="L140" t="s">
        <v>30</v>
      </c>
      <c r="M140" t="s">
        <v>18</v>
      </c>
      <c r="N140" s="7"/>
    </row>
    <row r="141" spans="1:14" x14ac:dyDescent="0.25">
      <c r="A141" t="s">
        <v>204</v>
      </c>
      <c r="B141" t="s">
        <v>14</v>
      </c>
      <c r="C141" t="s">
        <v>15</v>
      </c>
      <c r="D141">
        <v>0</v>
      </c>
      <c r="E141" t="s">
        <v>25</v>
      </c>
      <c r="F141" t="s">
        <v>15</v>
      </c>
      <c r="G141">
        <v>2333</v>
      </c>
      <c r="H141">
        <v>1451</v>
      </c>
      <c r="I141">
        <v>102</v>
      </c>
      <c r="J141">
        <v>480</v>
      </c>
      <c r="K141">
        <v>0</v>
      </c>
      <c r="L141" t="s">
        <v>17</v>
      </c>
      <c r="M141" t="s">
        <v>22</v>
      </c>
      <c r="N141" s="7"/>
    </row>
    <row r="142" spans="1:14" x14ac:dyDescent="0.25">
      <c r="A142" t="s">
        <v>205</v>
      </c>
      <c r="B142" t="s">
        <v>14</v>
      </c>
      <c r="C142" t="s">
        <v>20</v>
      </c>
      <c r="D142">
        <v>1</v>
      </c>
      <c r="E142" t="s">
        <v>16</v>
      </c>
      <c r="F142" t="s">
        <v>15</v>
      </c>
      <c r="G142">
        <v>6400</v>
      </c>
      <c r="H142">
        <v>7250</v>
      </c>
      <c r="I142">
        <v>180</v>
      </c>
      <c r="J142">
        <v>360</v>
      </c>
      <c r="K142">
        <v>0</v>
      </c>
      <c r="L142" t="s">
        <v>17</v>
      </c>
      <c r="M142" t="s">
        <v>22</v>
      </c>
      <c r="N142" s="7"/>
    </row>
    <row r="143" spans="1:14" x14ac:dyDescent="0.25">
      <c r="A143" t="s">
        <v>207</v>
      </c>
      <c r="B143" t="s">
        <v>14</v>
      </c>
      <c r="C143" t="s">
        <v>20</v>
      </c>
      <c r="D143">
        <v>0</v>
      </c>
      <c r="E143" t="s">
        <v>16</v>
      </c>
      <c r="F143" t="s">
        <v>15</v>
      </c>
      <c r="G143">
        <v>4600</v>
      </c>
      <c r="H143">
        <v>0</v>
      </c>
      <c r="I143">
        <v>73</v>
      </c>
      <c r="J143">
        <v>180</v>
      </c>
      <c r="K143">
        <v>1</v>
      </c>
      <c r="L143" t="s">
        <v>30</v>
      </c>
      <c r="M143" t="s">
        <v>18</v>
      </c>
      <c r="N143" s="7"/>
    </row>
    <row r="144" spans="1:14" x14ac:dyDescent="0.25">
      <c r="A144" t="s">
        <v>208</v>
      </c>
      <c r="B144" t="s">
        <v>14</v>
      </c>
      <c r="C144" t="s">
        <v>20</v>
      </c>
      <c r="D144">
        <v>1</v>
      </c>
      <c r="E144" t="s">
        <v>16</v>
      </c>
      <c r="F144" t="s">
        <v>15</v>
      </c>
      <c r="G144">
        <v>33846</v>
      </c>
      <c r="H144">
        <v>0</v>
      </c>
      <c r="I144">
        <v>260</v>
      </c>
      <c r="J144">
        <v>360</v>
      </c>
      <c r="K144">
        <v>1</v>
      </c>
      <c r="L144" t="s">
        <v>30</v>
      </c>
      <c r="M144" t="s">
        <v>22</v>
      </c>
      <c r="N144" s="7"/>
    </row>
    <row r="145" spans="1:14" x14ac:dyDescent="0.25">
      <c r="A145" t="s">
        <v>209</v>
      </c>
      <c r="B145" t="s">
        <v>42</v>
      </c>
      <c r="C145" t="s">
        <v>20</v>
      </c>
      <c r="D145">
        <v>0</v>
      </c>
      <c r="E145" t="s">
        <v>16</v>
      </c>
      <c r="F145" t="s">
        <v>15</v>
      </c>
      <c r="G145">
        <v>3625</v>
      </c>
      <c r="H145">
        <v>0</v>
      </c>
      <c r="I145">
        <v>108</v>
      </c>
      <c r="J145">
        <v>360</v>
      </c>
      <c r="K145">
        <v>1</v>
      </c>
      <c r="L145" t="s">
        <v>30</v>
      </c>
      <c r="M145" t="s">
        <v>18</v>
      </c>
      <c r="N145" s="7"/>
    </row>
    <row r="146" spans="1:14" x14ac:dyDescent="0.25">
      <c r="A146" t="s">
        <v>210</v>
      </c>
      <c r="B146" t="s">
        <v>14</v>
      </c>
      <c r="C146" t="s">
        <v>20</v>
      </c>
      <c r="D146">
        <v>0</v>
      </c>
      <c r="E146" t="s">
        <v>16</v>
      </c>
      <c r="F146" t="s">
        <v>20</v>
      </c>
      <c r="G146">
        <v>39147</v>
      </c>
      <c r="H146">
        <v>4750</v>
      </c>
      <c r="I146">
        <v>120</v>
      </c>
      <c r="J146">
        <v>360</v>
      </c>
      <c r="K146">
        <v>1</v>
      </c>
      <c r="L146" t="s">
        <v>30</v>
      </c>
      <c r="M146" t="s">
        <v>18</v>
      </c>
      <c r="N146" s="7"/>
    </row>
    <row r="147" spans="1:14" x14ac:dyDescent="0.25">
      <c r="A147" t="s">
        <v>211</v>
      </c>
      <c r="B147" t="s">
        <v>14</v>
      </c>
      <c r="C147" t="s">
        <v>20</v>
      </c>
      <c r="D147">
        <v>1</v>
      </c>
      <c r="E147" t="s">
        <v>16</v>
      </c>
      <c r="F147" t="s">
        <v>20</v>
      </c>
      <c r="G147">
        <v>2178</v>
      </c>
      <c r="H147">
        <v>0</v>
      </c>
      <c r="I147">
        <v>66</v>
      </c>
      <c r="J147">
        <v>300</v>
      </c>
      <c r="K147">
        <v>0</v>
      </c>
      <c r="L147" t="s">
        <v>21</v>
      </c>
      <c r="M147" t="s">
        <v>22</v>
      </c>
      <c r="N147" s="7"/>
    </row>
    <row r="148" spans="1:14" x14ac:dyDescent="0.25">
      <c r="A148" t="s">
        <v>214</v>
      </c>
      <c r="B148" t="s">
        <v>14</v>
      </c>
      <c r="C148" t="s">
        <v>20</v>
      </c>
      <c r="D148">
        <v>0</v>
      </c>
      <c r="E148" t="s">
        <v>16</v>
      </c>
      <c r="F148" t="s">
        <v>15</v>
      </c>
      <c r="G148">
        <v>9328</v>
      </c>
      <c r="H148">
        <v>0</v>
      </c>
      <c r="I148">
        <v>188</v>
      </c>
      <c r="J148">
        <v>180</v>
      </c>
      <c r="K148">
        <v>1</v>
      </c>
      <c r="L148" t="s">
        <v>21</v>
      </c>
      <c r="M148" t="s">
        <v>18</v>
      </c>
      <c r="N148" s="7"/>
    </row>
    <row r="149" spans="1:14" x14ac:dyDescent="0.25">
      <c r="A149" t="s">
        <v>215</v>
      </c>
      <c r="B149" t="s">
        <v>14</v>
      </c>
      <c r="C149" t="s">
        <v>15</v>
      </c>
      <c r="D149">
        <v>0</v>
      </c>
      <c r="E149" t="s">
        <v>25</v>
      </c>
      <c r="F149" t="s">
        <v>15</v>
      </c>
      <c r="G149">
        <v>4885</v>
      </c>
      <c r="H149">
        <v>0</v>
      </c>
      <c r="I149">
        <v>48</v>
      </c>
      <c r="J149">
        <v>360</v>
      </c>
      <c r="K149">
        <v>1</v>
      </c>
      <c r="L149" t="s">
        <v>21</v>
      </c>
      <c r="M149" t="s">
        <v>18</v>
      </c>
      <c r="N149" s="7"/>
    </row>
    <row r="150" spans="1:14" x14ac:dyDescent="0.25">
      <c r="A150" t="s">
        <v>216</v>
      </c>
      <c r="B150" t="s">
        <v>14</v>
      </c>
      <c r="C150" t="s">
        <v>15</v>
      </c>
      <c r="D150">
        <v>0</v>
      </c>
      <c r="E150" t="s">
        <v>16</v>
      </c>
      <c r="F150" t="s">
        <v>15</v>
      </c>
      <c r="G150">
        <v>12000</v>
      </c>
      <c r="H150">
        <v>0</v>
      </c>
      <c r="I150">
        <v>164</v>
      </c>
      <c r="J150">
        <v>360</v>
      </c>
      <c r="K150">
        <v>1</v>
      </c>
      <c r="L150" t="s">
        <v>30</v>
      </c>
      <c r="M150" t="s">
        <v>22</v>
      </c>
      <c r="N150" s="7"/>
    </row>
    <row r="151" spans="1:14" x14ac:dyDescent="0.25">
      <c r="A151" t="s">
        <v>217</v>
      </c>
      <c r="B151" t="s">
        <v>14</v>
      </c>
      <c r="C151" t="s">
        <v>20</v>
      </c>
      <c r="D151">
        <v>0</v>
      </c>
      <c r="E151" t="s">
        <v>25</v>
      </c>
      <c r="F151" t="s">
        <v>15</v>
      </c>
      <c r="G151">
        <v>6033</v>
      </c>
      <c r="H151">
        <v>0</v>
      </c>
      <c r="I151">
        <v>160</v>
      </c>
      <c r="J151">
        <v>360</v>
      </c>
      <c r="K151">
        <v>1</v>
      </c>
      <c r="L151" t="s">
        <v>17</v>
      </c>
      <c r="M151" t="s">
        <v>22</v>
      </c>
      <c r="N151" s="7"/>
    </row>
    <row r="152" spans="1:14" x14ac:dyDescent="0.25">
      <c r="A152" t="s">
        <v>218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3858</v>
      </c>
      <c r="H152">
        <v>0</v>
      </c>
      <c r="I152">
        <v>76</v>
      </c>
      <c r="J152">
        <v>360</v>
      </c>
      <c r="K152">
        <v>1</v>
      </c>
      <c r="L152" t="s">
        <v>30</v>
      </c>
      <c r="M152" t="s">
        <v>18</v>
      </c>
      <c r="N152" s="7"/>
    </row>
    <row r="153" spans="1:14" x14ac:dyDescent="0.25">
      <c r="A153" t="s">
        <v>219</v>
      </c>
      <c r="B153" t="s">
        <v>14</v>
      </c>
      <c r="C153" t="s">
        <v>15</v>
      </c>
      <c r="D153">
        <v>0</v>
      </c>
      <c r="E153" t="s">
        <v>16</v>
      </c>
      <c r="F153" t="s">
        <v>15</v>
      </c>
      <c r="G153">
        <v>4191</v>
      </c>
      <c r="H153">
        <v>0</v>
      </c>
      <c r="I153">
        <v>120</v>
      </c>
      <c r="J153">
        <v>360</v>
      </c>
      <c r="K153">
        <v>1</v>
      </c>
      <c r="L153" t="s">
        <v>21</v>
      </c>
      <c r="M153" t="s">
        <v>18</v>
      </c>
      <c r="N153" s="7"/>
    </row>
    <row r="154" spans="1:14" x14ac:dyDescent="0.25">
      <c r="A154" t="s">
        <v>220</v>
      </c>
      <c r="B154" t="s">
        <v>14</v>
      </c>
      <c r="C154" t="s">
        <v>20</v>
      </c>
      <c r="D154">
        <v>1</v>
      </c>
      <c r="E154" t="s">
        <v>16</v>
      </c>
      <c r="F154" t="s">
        <v>15</v>
      </c>
      <c r="G154">
        <v>3125</v>
      </c>
      <c r="H154">
        <v>2583</v>
      </c>
      <c r="I154">
        <v>170</v>
      </c>
      <c r="J154">
        <v>360</v>
      </c>
      <c r="K154">
        <v>1</v>
      </c>
      <c r="L154" t="s">
        <v>30</v>
      </c>
      <c r="M154" t="s">
        <v>22</v>
      </c>
      <c r="N154" s="7"/>
    </row>
    <row r="155" spans="1:14" x14ac:dyDescent="0.25">
      <c r="A155" t="s">
        <v>221</v>
      </c>
      <c r="B155" t="s">
        <v>14</v>
      </c>
      <c r="C155" t="s">
        <v>15</v>
      </c>
      <c r="D155">
        <v>0</v>
      </c>
      <c r="E155" t="s">
        <v>16</v>
      </c>
      <c r="F155" t="s">
        <v>15</v>
      </c>
      <c r="G155">
        <v>8333</v>
      </c>
      <c r="H155">
        <v>3750</v>
      </c>
      <c r="I155">
        <v>187</v>
      </c>
      <c r="J155">
        <v>360</v>
      </c>
      <c r="K155">
        <v>1</v>
      </c>
      <c r="L155" t="s">
        <v>21</v>
      </c>
      <c r="M155" t="s">
        <v>18</v>
      </c>
      <c r="N155" s="7"/>
    </row>
    <row r="156" spans="1:14" x14ac:dyDescent="0.25">
      <c r="A156" t="s">
        <v>224</v>
      </c>
      <c r="B156" t="s">
        <v>14</v>
      </c>
      <c r="C156" t="s">
        <v>15</v>
      </c>
      <c r="D156">
        <v>0</v>
      </c>
      <c r="E156" t="s">
        <v>16</v>
      </c>
      <c r="F156" t="s">
        <v>20</v>
      </c>
      <c r="G156">
        <v>11000</v>
      </c>
      <c r="H156">
        <v>0</v>
      </c>
      <c r="I156">
        <v>83</v>
      </c>
      <c r="J156">
        <v>360</v>
      </c>
      <c r="K156">
        <v>1</v>
      </c>
      <c r="L156" t="s">
        <v>17</v>
      </c>
      <c r="M156" t="s">
        <v>22</v>
      </c>
      <c r="N156" s="7"/>
    </row>
    <row r="157" spans="1:14" x14ac:dyDescent="0.25">
      <c r="A157" t="s">
        <v>225</v>
      </c>
      <c r="B157" t="s">
        <v>14</v>
      </c>
      <c r="C157" t="s">
        <v>20</v>
      </c>
      <c r="D157">
        <v>1</v>
      </c>
      <c r="E157" t="s">
        <v>25</v>
      </c>
      <c r="F157" t="s">
        <v>15</v>
      </c>
      <c r="G157">
        <v>2600</v>
      </c>
      <c r="H157">
        <v>2500</v>
      </c>
      <c r="I157">
        <v>90</v>
      </c>
      <c r="J157">
        <v>360</v>
      </c>
      <c r="K157">
        <v>1</v>
      </c>
      <c r="L157" t="s">
        <v>30</v>
      </c>
      <c r="M157" t="s">
        <v>18</v>
      </c>
      <c r="N157" s="7"/>
    </row>
    <row r="158" spans="1:14" x14ac:dyDescent="0.25">
      <c r="A158" t="s">
        <v>226</v>
      </c>
      <c r="B158" t="s">
        <v>14</v>
      </c>
      <c r="C158" t="s">
        <v>15</v>
      </c>
      <c r="D158">
        <v>2</v>
      </c>
      <c r="E158" t="s">
        <v>16</v>
      </c>
      <c r="F158" t="s">
        <v>15</v>
      </c>
      <c r="G158">
        <v>4923</v>
      </c>
      <c r="H158">
        <v>0</v>
      </c>
      <c r="I158">
        <v>166</v>
      </c>
      <c r="J158">
        <v>360</v>
      </c>
      <c r="K158">
        <v>0</v>
      </c>
      <c r="L158" t="s">
        <v>30</v>
      </c>
      <c r="M158" t="s">
        <v>18</v>
      </c>
      <c r="N158" s="7"/>
    </row>
    <row r="159" spans="1:14" x14ac:dyDescent="0.25">
      <c r="A159" t="s">
        <v>228</v>
      </c>
      <c r="B159" t="s">
        <v>14</v>
      </c>
      <c r="C159" t="s">
        <v>20</v>
      </c>
      <c r="D159">
        <v>1</v>
      </c>
      <c r="E159" t="s">
        <v>25</v>
      </c>
      <c r="F159" t="s">
        <v>15</v>
      </c>
      <c r="G159">
        <v>3500</v>
      </c>
      <c r="H159">
        <v>1083</v>
      </c>
      <c r="I159">
        <v>135</v>
      </c>
      <c r="J159">
        <v>360</v>
      </c>
      <c r="K159">
        <v>1</v>
      </c>
      <c r="L159" t="s">
        <v>17</v>
      </c>
      <c r="M159" t="s">
        <v>18</v>
      </c>
      <c r="N159" s="7"/>
    </row>
    <row r="160" spans="1:14" x14ac:dyDescent="0.25">
      <c r="A160" t="s">
        <v>229</v>
      </c>
      <c r="B160" t="s">
        <v>14</v>
      </c>
      <c r="C160" t="s">
        <v>20</v>
      </c>
      <c r="D160">
        <v>2</v>
      </c>
      <c r="E160" t="s">
        <v>25</v>
      </c>
      <c r="F160" t="s">
        <v>15</v>
      </c>
      <c r="G160">
        <v>3917</v>
      </c>
      <c r="H160">
        <v>0</v>
      </c>
      <c r="I160">
        <v>124</v>
      </c>
      <c r="J160">
        <v>360</v>
      </c>
      <c r="K160">
        <v>1</v>
      </c>
      <c r="L160" t="s">
        <v>30</v>
      </c>
      <c r="M160" t="s">
        <v>18</v>
      </c>
      <c r="N160" s="7"/>
    </row>
    <row r="161" spans="1:14" x14ac:dyDescent="0.25">
      <c r="A161" t="s">
        <v>230</v>
      </c>
      <c r="B161" t="s">
        <v>42</v>
      </c>
      <c r="C161" t="s">
        <v>15</v>
      </c>
      <c r="D161">
        <v>0</v>
      </c>
      <c r="E161" t="s">
        <v>25</v>
      </c>
      <c r="F161" t="s">
        <v>15</v>
      </c>
      <c r="G161">
        <v>4408</v>
      </c>
      <c r="H161">
        <v>0</v>
      </c>
      <c r="I161">
        <v>120</v>
      </c>
      <c r="J161">
        <v>360</v>
      </c>
      <c r="K161">
        <v>1</v>
      </c>
      <c r="L161" t="s">
        <v>30</v>
      </c>
      <c r="M161" t="s">
        <v>18</v>
      </c>
      <c r="N161" s="7"/>
    </row>
    <row r="162" spans="1:14" x14ac:dyDescent="0.25">
      <c r="A162" t="s">
        <v>231</v>
      </c>
      <c r="B162" t="s">
        <v>42</v>
      </c>
      <c r="C162" t="s">
        <v>15</v>
      </c>
      <c r="D162">
        <v>0</v>
      </c>
      <c r="E162" t="s">
        <v>16</v>
      </c>
      <c r="F162" t="s">
        <v>15</v>
      </c>
      <c r="G162">
        <v>3244</v>
      </c>
      <c r="H162">
        <v>0</v>
      </c>
      <c r="I162">
        <v>80</v>
      </c>
      <c r="J162">
        <v>360</v>
      </c>
      <c r="K162">
        <v>1</v>
      </c>
      <c r="L162" t="s">
        <v>17</v>
      </c>
      <c r="M162" t="s">
        <v>18</v>
      </c>
      <c r="N162" s="7"/>
    </row>
    <row r="163" spans="1:14" x14ac:dyDescent="0.25">
      <c r="A163" t="s">
        <v>232</v>
      </c>
      <c r="B163" t="s">
        <v>14</v>
      </c>
      <c r="C163" t="s">
        <v>15</v>
      </c>
      <c r="D163">
        <v>0</v>
      </c>
      <c r="E163" t="s">
        <v>25</v>
      </c>
      <c r="F163" t="s">
        <v>15</v>
      </c>
      <c r="G163">
        <v>3975</v>
      </c>
      <c r="H163">
        <v>2531</v>
      </c>
      <c r="I163">
        <v>55</v>
      </c>
      <c r="J163">
        <v>360</v>
      </c>
      <c r="K163">
        <v>1</v>
      </c>
      <c r="L163" t="s">
        <v>21</v>
      </c>
      <c r="M163" t="s">
        <v>18</v>
      </c>
      <c r="N163" s="7"/>
    </row>
    <row r="164" spans="1:14" x14ac:dyDescent="0.25">
      <c r="A164" t="s">
        <v>233</v>
      </c>
      <c r="B164" t="s">
        <v>14</v>
      </c>
      <c r="C164" t="s">
        <v>15</v>
      </c>
      <c r="D164">
        <v>0</v>
      </c>
      <c r="E164" t="s">
        <v>16</v>
      </c>
      <c r="F164" t="s">
        <v>15</v>
      </c>
      <c r="G164">
        <v>2479</v>
      </c>
      <c r="H164">
        <v>0</v>
      </c>
      <c r="I164">
        <v>59</v>
      </c>
      <c r="J164">
        <v>360</v>
      </c>
      <c r="K164">
        <v>1</v>
      </c>
      <c r="L164" t="s">
        <v>17</v>
      </c>
      <c r="M164" t="s">
        <v>18</v>
      </c>
      <c r="N164" s="7"/>
    </row>
    <row r="165" spans="1:14" x14ac:dyDescent="0.25">
      <c r="A165" t="s">
        <v>234</v>
      </c>
      <c r="B165" t="s">
        <v>14</v>
      </c>
      <c r="C165" t="s">
        <v>15</v>
      </c>
      <c r="D165">
        <v>0</v>
      </c>
      <c r="E165" t="s">
        <v>16</v>
      </c>
      <c r="F165" t="s">
        <v>15</v>
      </c>
      <c r="G165">
        <v>3418</v>
      </c>
      <c r="H165">
        <v>0</v>
      </c>
      <c r="I165">
        <v>127</v>
      </c>
      <c r="J165">
        <v>360</v>
      </c>
      <c r="K165">
        <v>1</v>
      </c>
      <c r="L165" t="s">
        <v>30</v>
      </c>
      <c r="M165" t="s">
        <v>22</v>
      </c>
    </row>
    <row r="166" spans="1:14" x14ac:dyDescent="0.25">
      <c r="A166" t="s">
        <v>235</v>
      </c>
      <c r="B166" t="s">
        <v>42</v>
      </c>
      <c r="C166" t="s">
        <v>15</v>
      </c>
      <c r="D166">
        <v>0</v>
      </c>
      <c r="E166" t="s">
        <v>16</v>
      </c>
      <c r="F166" t="s">
        <v>15</v>
      </c>
      <c r="G166">
        <v>10000</v>
      </c>
      <c r="H166">
        <v>0</v>
      </c>
      <c r="I166">
        <v>214</v>
      </c>
      <c r="J166">
        <v>360</v>
      </c>
      <c r="K166">
        <v>1</v>
      </c>
      <c r="L166" t="s">
        <v>30</v>
      </c>
      <c r="M166" t="s">
        <v>22</v>
      </c>
    </row>
    <row r="167" spans="1:14" x14ac:dyDescent="0.25">
      <c r="A167" t="s">
        <v>236</v>
      </c>
      <c r="B167" t="s">
        <v>14</v>
      </c>
      <c r="C167" t="s">
        <v>20</v>
      </c>
      <c r="D167">
        <v>3</v>
      </c>
      <c r="E167" t="s">
        <v>16</v>
      </c>
      <c r="F167" t="s">
        <v>15</v>
      </c>
      <c r="G167">
        <v>3430</v>
      </c>
      <c r="H167">
        <v>1250</v>
      </c>
      <c r="I167">
        <v>128</v>
      </c>
      <c r="J167">
        <v>360</v>
      </c>
      <c r="K167">
        <v>0</v>
      </c>
      <c r="L167" t="s">
        <v>30</v>
      </c>
      <c r="M167" t="s">
        <v>22</v>
      </c>
    </row>
    <row r="168" spans="1:14" x14ac:dyDescent="0.25">
      <c r="A168" t="s">
        <v>237</v>
      </c>
      <c r="B168" t="s">
        <v>14</v>
      </c>
      <c r="C168" t="s">
        <v>20</v>
      </c>
      <c r="D168">
        <v>1</v>
      </c>
      <c r="E168" t="s">
        <v>16</v>
      </c>
      <c r="F168" t="s">
        <v>20</v>
      </c>
      <c r="G168">
        <v>7787</v>
      </c>
      <c r="H168">
        <v>0</v>
      </c>
      <c r="I168">
        <v>240</v>
      </c>
      <c r="J168">
        <v>360</v>
      </c>
      <c r="K168">
        <v>1</v>
      </c>
      <c r="L168" t="s">
        <v>17</v>
      </c>
      <c r="M168" t="s">
        <v>18</v>
      </c>
    </row>
    <row r="169" spans="1:14" x14ac:dyDescent="0.25">
      <c r="A169" t="s">
        <v>238</v>
      </c>
      <c r="B169" t="s">
        <v>14</v>
      </c>
      <c r="C169" t="s">
        <v>20</v>
      </c>
      <c r="D169">
        <v>3</v>
      </c>
      <c r="E169" t="s">
        <v>25</v>
      </c>
      <c r="F169" t="s">
        <v>20</v>
      </c>
      <c r="G169">
        <v>5703</v>
      </c>
      <c r="H169">
        <v>0</v>
      </c>
      <c r="I169">
        <v>130</v>
      </c>
      <c r="J169">
        <v>360</v>
      </c>
      <c r="K169">
        <v>1</v>
      </c>
      <c r="L169" t="s">
        <v>21</v>
      </c>
      <c r="M169" t="s">
        <v>18</v>
      </c>
    </row>
    <row r="170" spans="1:14" x14ac:dyDescent="0.25">
      <c r="A170" t="s">
        <v>239</v>
      </c>
      <c r="B170" t="s">
        <v>14</v>
      </c>
      <c r="C170" t="s">
        <v>20</v>
      </c>
      <c r="D170">
        <v>0</v>
      </c>
      <c r="E170" t="s">
        <v>16</v>
      </c>
      <c r="F170" t="s">
        <v>15</v>
      </c>
      <c r="G170">
        <v>3173</v>
      </c>
      <c r="H170">
        <v>3021</v>
      </c>
      <c r="I170">
        <v>137</v>
      </c>
      <c r="J170">
        <v>360</v>
      </c>
      <c r="K170">
        <v>1</v>
      </c>
      <c r="L170" t="s">
        <v>17</v>
      </c>
      <c r="M170" t="s">
        <v>18</v>
      </c>
    </row>
    <row r="171" spans="1:14" x14ac:dyDescent="0.25">
      <c r="A171" t="s">
        <v>240</v>
      </c>
      <c r="B171" t="s">
        <v>14</v>
      </c>
      <c r="C171" t="s">
        <v>20</v>
      </c>
      <c r="D171">
        <v>3</v>
      </c>
      <c r="E171" t="s">
        <v>25</v>
      </c>
      <c r="F171" t="s">
        <v>15</v>
      </c>
      <c r="G171">
        <v>3850</v>
      </c>
      <c r="H171">
        <v>983</v>
      </c>
      <c r="I171">
        <v>100</v>
      </c>
      <c r="J171">
        <v>360</v>
      </c>
      <c r="K171">
        <v>1</v>
      </c>
      <c r="L171" t="s">
        <v>30</v>
      </c>
      <c r="M171" t="s">
        <v>18</v>
      </c>
    </row>
    <row r="172" spans="1:14" x14ac:dyDescent="0.25">
      <c r="A172" t="s">
        <v>241</v>
      </c>
      <c r="B172" t="s">
        <v>14</v>
      </c>
      <c r="C172" t="s">
        <v>20</v>
      </c>
      <c r="D172">
        <v>0</v>
      </c>
      <c r="E172" t="s">
        <v>16</v>
      </c>
      <c r="F172" t="s">
        <v>15</v>
      </c>
      <c r="G172">
        <v>150</v>
      </c>
      <c r="H172">
        <v>1800</v>
      </c>
      <c r="I172">
        <v>135</v>
      </c>
      <c r="J172">
        <v>360</v>
      </c>
      <c r="K172">
        <v>1</v>
      </c>
      <c r="L172" t="s">
        <v>21</v>
      </c>
      <c r="M172" t="s">
        <v>22</v>
      </c>
    </row>
    <row r="173" spans="1:14" x14ac:dyDescent="0.25">
      <c r="A173" t="s">
        <v>242</v>
      </c>
      <c r="B173" t="s">
        <v>14</v>
      </c>
      <c r="C173" t="s">
        <v>20</v>
      </c>
      <c r="D173">
        <v>0</v>
      </c>
      <c r="E173" t="s">
        <v>16</v>
      </c>
      <c r="F173" t="s">
        <v>15</v>
      </c>
      <c r="G173">
        <v>3727</v>
      </c>
      <c r="H173">
        <v>1775</v>
      </c>
      <c r="I173">
        <v>131</v>
      </c>
      <c r="J173">
        <v>360</v>
      </c>
      <c r="K173">
        <v>1</v>
      </c>
      <c r="L173" t="s">
        <v>30</v>
      </c>
      <c r="M173" t="s">
        <v>18</v>
      </c>
    </row>
    <row r="174" spans="1:14" x14ac:dyDescent="0.25">
      <c r="A174" t="s">
        <v>245</v>
      </c>
      <c r="B174" t="s">
        <v>14</v>
      </c>
      <c r="C174" t="s">
        <v>20</v>
      </c>
      <c r="D174">
        <v>0</v>
      </c>
      <c r="E174" t="s">
        <v>16</v>
      </c>
      <c r="F174" t="s">
        <v>15</v>
      </c>
      <c r="G174">
        <v>2221</v>
      </c>
      <c r="H174">
        <v>0</v>
      </c>
      <c r="I174">
        <v>60</v>
      </c>
      <c r="J174">
        <v>360</v>
      </c>
      <c r="K174">
        <v>0</v>
      </c>
      <c r="L174" t="s">
        <v>17</v>
      </c>
      <c r="M174" t="s">
        <v>22</v>
      </c>
    </row>
    <row r="175" spans="1:14" x14ac:dyDescent="0.25">
      <c r="A175" t="s">
        <v>246</v>
      </c>
      <c r="B175" t="s">
        <v>14</v>
      </c>
      <c r="C175" t="s">
        <v>20</v>
      </c>
      <c r="D175">
        <v>2</v>
      </c>
      <c r="E175" t="s">
        <v>16</v>
      </c>
      <c r="F175" t="s">
        <v>15</v>
      </c>
      <c r="G175">
        <v>4009</v>
      </c>
      <c r="H175">
        <v>1717</v>
      </c>
      <c r="I175">
        <v>116</v>
      </c>
      <c r="J175">
        <v>360</v>
      </c>
      <c r="K175">
        <v>1</v>
      </c>
      <c r="L175" t="s">
        <v>30</v>
      </c>
      <c r="M175" t="s">
        <v>18</v>
      </c>
    </row>
    <row r="176" spans="1:14" x14ac:dyDescent="0.25">
      <c r="A176" t="s">
        <v>247</v>
      </c>
      <c r="B176" t="s">
        <v>14</v>
      </c>
      <c r="C176" t="s">
        <v>15</v>
      </c>
      <c r="D176">
        <v>0</v>
      </c>
      <c r="E176" t="s">
        <v>16</v>
      </c>
      <c r="F176" t="s">
        <v>15</v>
      </c>
      <c r="G176">
        <v>2971</v>
      </c>
      <c r="H176">
        <v>2791</v>
      </c>
      <c r="I176">
        <v>144</v>
      </c>
      <c r="J176">
        <v>360</v>
      </c>
      <c r="K176">
        <v>1</v>
      </c>
      <c r="L176" t="s">
        <v>30</v>
      </c>
      <c r="M176" t="s">
        <v>18</v>
      </c>
    </row>
    <row r="177" spans="1:13" x14ac:dyDescent="0.25">
      <c r="A177" t="s">
        <v>249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6250</v>
      </c>
      <c r="H177">
        <v>0</v>
      </c>
      <c r="I177">
        <v>128</v>
      </c>
      <c r="J177">
        <v>360</v>
      </c>
      <c r="K177">
        <v>1</v>
      </c>
      <c r="L177" t="s">
        <v>30</v>
      </c>
      <c r="M177" t="s">
        <v>18</v>
      </c>
    </row>
    <row r="178" spans="1:13" x14ac:dyDescent="0.25">
      <c r="A178" t="s">
        <v>250</v>
      </c>
      <c r="B178" t="s">
        <v>14</v>
      </c>
      <c r="C178" t="s">
        <v>20</v>
      </c>
      <c r="D178">
        <v>0</v>
      </c>
      <c r="E178" t="s">
        <v>16</v>
      </c>
      <c r="F178" t="s">
        <v>15</v>
      </c>
      <c r="G178">
        <v>3250</v>
      </c>
      <c r="H178">
        <v>0</v>
      </c>
      <c r="I178">
        <v>170</v>
      </c>
      <c r="J178">
        <v>360</v>
      </c>
      <c r="K178">
        <v>1</v>
      </c>
      <c r="L178" t="s">
        <v>21</v>
      </c>
      <c r="M178" t="s">
        <v>22</v>
      </c>
    </row>
    <row r="179" spans="1:13" x14ac:dyDescent="0.25">
      <c r="A179" t="s">
        <v>252</v>
      </c>
      <c r="B179" t="s">
        <v>14</v>
      </c>
      <c r="C179" t="s">
        <v>20</v>
      </c>
      <c r="D179">
        <v>2</v>
      </c>
      <c r="E179" t="s">
        <v>16</v>
      </c>
      <c r="F179" t="s">
        <v>15</v>
      </c>
      <c r="G179">
        <v>6250</v>
      </c>
      <c r="H179">
        <v>1695</v>
      </c>
      <c r="I179">
        <v>210</v>
      </c>
      <c r="J179">
        <v>360</v>
      </c>
      <c r="K179">
        <v>1</v>
      </c>
      <c r="L179" t="s">
        <v>30</v>
      </c>
      <c r="M179" t="s">
        <v>18</v>
      </c>
    </row>
    <row r="180" spans="1:13" x14ac:dyDescent="0.25">
      <c r="A180" t="s">
        <v>254</v>
      </c>
      <c r="B180" t="s">
        <v>14</v>
      </c>
      <c r="C180" t="s">
        <v>15</v>
      </c>
      <c r="D180">
        <v>0</v>
      </c>
      <c r="E180" t="s">
        <v>16</v>
      </c>
      <c r="F180" t="s">
        <v>20</v>
      </c>
      <c r="G180">
        <v>6400</v>
      </c>
      <c r="H180">
        <v>0</v>
      </c>
      <c r="I180">
        <v>200</v>
      </c>
      <c r="J180">
        <v>360</v>
      </c>
      <c r="K180">
        <v>1</v>
      </c>
      <c r="L180" t="s">
        <v>21</v>
      </c>
      <c r="M180" t="s">
        <v>18</v>
      </c>
    </row>
    <row r="181" spans="1:13" x14ac:dyDescent="0.25">
      <c r="A181" t="s">
        <v>255</v>
      </c>
      <c r="B181" t="s">
        <v>14</v>
      </c>
      <c r="C181" t="s">
        <v>20</v>
      </c>
      <c r="D181">
        <v>1</v>
      </c>
      <c r="E181" t="s">
        <v>16</v>
      </c>
      <c r="F181" t="s">
        <v>15</v>
      </c>
      <c r="G181">
        <v>2491</v>
      </c>
      <c r="H181">
        <v>2054</v>
      </c>
      <c r="I181">
        <v>104</v>
      </c>
      <c r="J181">
        <v>360</v>
      </c>
      <c r="K181">
        <v>1</v>
      </c>
      <c r="L181" t="s">
        <v>30</v>
      </c>
      <c r="M181" t="s">
        <v>18</v>
      </c>
    </row>
    <row r="182" spans="1:13" x14ac:dyDescent="0.25">
      <c r="A182" t="s">
        <v>258</v>
      </c>
      <c r="B182" t="s">
        <v>42</v>
      </c>
      <c r="C182" t="s">
        <v>15</v>
      </c>
      <c r="D182">
        <v>0</v>
      </c>
      <c r="E182" t="s">
        <v>16</v>
      </c>
      <c r="F182" t="s">
        <v>15</v>
      </c>
      <c r="G182">
        <v>8333</v>
      </c>
      <c r="H182">
        <v>0</v>
      </c>
      <c r="I182">
        <v>280</v>
      </c>
      <c r="J182">
        <v>360</v>
      </c>
      <c r="K182">
        <v>1</v>
      </c>
      <c r="L182" t="s">
        <v>30</v>
      </c>
      <c r="M182" t="s">
        <v>18</v>
      </c>
    </row>
    <row r="183" spans="1:13" x14ac:dyDescent="0.25">
      <c r="A183" t="s">
        <v>259</v>
      </c>
      <c r="B183" t="s">
        <v>14</v>
      </c>
      <c r="C183" t="s">
        <v>20</v>
      </c>
      <c r="D183">
        <v>1</v>
      </c>
      <c r="E183" t="s">
        <v>16</v>
      </c>
      <c r="F183" t="s">
        <v>15</v>
      </c>
      <c r="G183">
        <v>3155</v>
      </c>
      <c r="H183">
        <v>1779</v>
      </c>
      <c r="I183">
        <v>140</v>
      </c>
      <c r="J183">
        <v>360</v>
      </c>
      <c r="K183">
        <v>1</v>
      </c>
      <c r="L183" t="s">
        <v>30</v>
      </c>
      <c r="M183" t="s">
        <v>18</v>
      </c>
    </row>
    <row r="184" spans="1:13" x14ac:dyDescent="0.25">
      <c r="A184" t="s">
        <v>260</v>
      </c>
      <c r="B184" t="s">
        <v>14</v>
      </c>
      <c r="C184" t="s">
        <v>20</v>
      </c>
      <c r="D184">
        <v>1</v>
      </c>
      <c r="E184" t="s">
        <v>16</v>
      </c>
      <c r="F184" t="s">
        <v>15</v>
      </c>
      <c r="G184">
        <v>5500</v>
      </c>
      <c r="H184">
        <v>1260</v>
      </c>
      <c r="I184">
        <v>170</v>
      </c>
      <c r="J184">
        <v>360</v>
      </c>
      <c r="K184">
        <v>1</v>
      </c>
      <c r="L184" t="s">
        <v>21</v>
      </c>
      <c r="M184" t="s">
        <v>18</v>
      </c>
    </row>
    <row r="185" spans="1:13" x14ac:dyDescent="0.25">
      <c r="A185" t="s">
        <v>263</v>
      </c>
      <c r="B185" t="s">
        <v>42</v>
      </c>
      <c r="C185" t="s">
        <v>15</v>
      </c>
      <c r="D185">
        <v>1</v>
      </c>
      <c r="E185" t="s">
        <v>16</v>
      </c>
      <c r="F185" t="s">
        <v>15</v>
      </c>
      <c r="G185">
        <v>3812</v>
      </c>
      <c r="H185">
        <v>0</v>
      </c>
      <c r="I185">
        <v>112</v>
      </c>
      <c r="J185">
        <v>360</v>
      </c>
      <c r="K185">
        <v>1</v>
      </c>
      <c r="L185" t="s">
        <v>21</v>
      </c>
      <c r="M185" t="s">
        <v>18</v>
      </c>
    </row>
    <row r="186" spans="1:13" x14ac:dyDescent="0.25">
      <c r="A186" t="s">
        <v>264</v>
      </c>
      <c r="B186" t="s">
        <v>14</v>
      </c>
      <c r="C186" t="s">
        <v>20</v>
      </c>
      <c r="D186">
        <v>1</v>
      </c>
      <c r="E186" t="s">
        <v>16</v>
      </c>
      <c r="F186" t="s">
        <v>15</v>
      </c>
      <c r="G186">
        <v>3315</v>
      </c>
      <c r="H186">
        <v>0</v>
      </c>
      <c r="I186">
        <v>96</v>
      </c>
      <c r="J186">
        <v>360</v>
      </c>
      <c r="K186">
        <v>1</v>
      </c>
      <c r="L186" t="s">
        <v>30</v>
      </c>
      <c r="M186" t="s">
        <v>18</v>
      </c>
    </row>
    <row r="187" spans="1:13" x14ac:dyDescent="0.25">
      <c r="A187" t="s">
        <v>265</v>
      </c>
      <c r="B187" t="s">
        <v>14</v>
      </c>
      <c r="C187" t="s">
        <v>20</v>
      </c>
      <c r="D187">
        <v>2</v>
      </c>
      <c r="E187" t="s">
        <v>16</v>
      </c>
      <c r="F187" t="s">
        <v>15</v>
      </c>
      <c r="G187">
        <v>5819</v>
      </c>
      <c r="H187">
        <v>5000</v>
      </c>
      <c r="I187">
        <v>120</v>
      </c>
      <c r="J187">
        <v>360</v>
      </c>
      <c r="K187">
        <v>1</v>
      </c>
      <c r="L187" t="s">
        <v>21</v>
      </c>
      <c r="M187" t="s">
        <v>18</v>
      </c>
    </row>
    <row r="188" spans="1:13" x14ac:dyDescent="0.25">
      <c r="A188" t="s">
        <v>266</v>
      </c>
      <c r="B188" t="s">
        <v>14</v>
      </c>
      <c r="C188" t="s">
        <v>20</v>
      </c>
      <c r="D188">
        <v>1</v>
      </c>
      <c r="E188" t="s">
        <v>25</v>
      </c>
      <c r="F188" t="s">
        <v>15</v>
      </c>
      <c r="G188">
        <v>2510</v>
      </c>
      <c r="H188">
        <v>1983</v>
      </c>
      <c r="I188">
        <v>140</v>
      </c>
      <c r="J188">
        <v>180</v>
      </c>
      <c r="K188">
        <v>1</v>
      </c>
      <c r="L188" t="s">
        <v>17</v>
      </c>
      <c r="M188" t="s">
        <v>22</v>
      </c>
    </row>
    <row r="189" spans="1:13" x14ac:dyDescent="0.25">
      <c r="A189" t="s">
        <v>267</v>
      </c>
      <c r="B189" t="s">
        <v>14</v>
      </c>
      <c r="C189" t="s">
        <v>15</v>
      </c>
      <c r="D189">
        <v>0</v>
      </c>
      <c r="E189" t="s">
        <v>16</v>
      </c>
      <c r="F189" t="s">
        <v>15</v>
      </c>
      <c r="G189">
        <v>2965</v>
      </c>
      <c r="H189">
        <v>5701</v>
      </c>
      <c r="I189">
        <v>155</v>
      </c>
      <c r="J189">
        <v>60</v>
      </c>
      <c r="K189">
        <v>1</v>
      </c>
      <c r="L189" t="s">
        <v>17</v>
      </c>
      <c r="M189" t="s">
        <v>18</v>
      </c>
    </row>
    <row r="190" spans="1:13" x14ac:dyDescent="0.25">
      <c r="A190" t="s">
        <v>268</v>
      </c>
      <c r="B190" t="s">
        <v>14</v>
      </c>
      <c r="C190" t="s">
        <v>20</v>
      </c>
      <c r="D190">
        <v>2</v>
      </c>
      <c r="E190" t="s">
        <v>16</v>
      </c>
      <c r="F190" t="s">
        <v>20</v>
      </c>
      <c r="G190">
        <v>6250</v>
      </c>
      <c r="H190">
        <v>1300</v>
      </c>
      <c r="I190">
        <v>108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269</v>
      </c>
      <c r="B191" t="s">
        <v>14</v>
      </c>
      <c r="C191" t="s">
        <v>20</v>
      </c>
      <c r="D191">
        <v>0</v>
      </c>
      <c r="E191" t="s">
        <v>25</v>
      </c>
      <c r="F191" t="s">
        <v>15</v>
      </c>
      <c r="G191">
        <v>3406</v>
      </c>
      <c r="H191">
        <v>4417</v>
      </c>
      <c r="I191">
        <v>123</v>
      </c>
      <c r="J191">
        <v>360</v>
      </c>
      <c r="K191">
        <v>1</v>
      </c>
      <c r="L191" t="s">
        <v>30</v>
      </c>
      <c r="M191" t="s">
        <v>18</v>
      </c>
    </row>
    <row r="192" spans="1:13" x14ac:dyDescent="0.25">
      <c r="A192" t="s">
        <v>270</v>
      </c>
      <c r="B192" t="s">
        <v>14</v>
      </c>
      <c r="C192" t="s">
        <v>15</v>
      </c>
      <c r="D192">
        <v>0</v>
      </c>
      <c r="E192" t="s">
        <v>16</v>
      </c>
      <c r="F192" t="s">
        <v>20</v>
      </c>
      <c r="G192">
        <v>6050</v>
      </c>
      <c r="H192">
        <v>4333</v>
      </c>
      <c r="I192">
        <v>120</v>
      </c>
      <c r="J192">
        <v>180</v>
      </c>
      <c r="K192">
        <v>1</v>
      </c>
      <c r="L192" t="s">
        <v>17</v>
      </c>
      <c r="M192" t="s">
        <v>22</v>
      </c>
    </row>
    <row r="193" spans="1:13" x14ac:dyDescent="0.25">
      <c r="A193" t="s">
        <v>271</v>
      </c>
      <c r="B193" t="s">
        <v>14</v>
      </c>
      <c r="C193" t="s">
        <v>20</v>
      </c>
      <c r="D193">
        <v>2</v>
      </c>
      <c r="E193" t="s">
        <v>16</v>
      </c>
      <c r="F193" t="s">
        <v>15</v>
      </c>
      <c r="G193">
        <v>9703</v>
      </c>
      <c r="H193">
        <v>0</v>
      </c>
      <c r="I193">
        <v>112</v>
      </c>
      <c r="J193">
        <v>360</v>
      </c>
      <c r="K193">
        <v>1</v>
      </c>
      <c r="L193" t="s">
        <v>17</v>
      </c>
      <c r="M193" t="s">
        <v>18</v>
      </c>
    </row>
    <row r="194" spans="1:13" x14ac:dyDescent="0.25">
      <c r="A194" t="s">
        <v>272</v>
      </c>
      <c r="B194" t="s">
        <v>14</v>
      </c>
      <c r="C194" t="s">
        <v>20</v>
      </c>
      <c r="D194">
        <v>1</v>
      </c>
      <c r="E194" t="s">
        <v>25</v>
      </c>
      <c r="F194" t="s">
        <v>15</v>
      </c>
      <c r="G194">
        <v>6608</v>
      </c>
      <c r="H194">
        <v>0</v>
      </c>
      <c r="I194">
        <v>137</v>
      </c>
      <c r="J194">
        <v>180</v>
      </c>
      <c r="K194">
        <v>1</v>
      </c>
      <c r="L194" t="s">
        <v>17</v>
      </c>
      <c r="M194" t="s">
        <v>18</v>
      </c>
    </row>
    <row r="195" spans="1:13" x14ac:dyDescent="0.25">
      <c r="A195" t="s">
        <v>273</v>
      </c>
      <c r="B195" t="s">
        <v>14</v>
      </c>
      <c r="C195" t="s">
        <v>20</v>
      </c>
      <c r="D195">
        <v>1</v>
      </c>
      <c r="E195" t="s">
        <v>16</v>
      </c>
      <c r="F195" t="s">
        <v>15</v>
      </c>
      <c r="G195">
        <v>2882</v>
      </c>
      <c r="H195">
        <v>1843</v>
      </c>
      <c r="I195">
        <v>123</v>
      </c>
      <c r="J195">
        <v>480</v>
      </c>
      <c r="K195">
        <v>1</v>
      </c>
      <c r="L195" t="s">
        <v>30</v>
      </c>
      <c r="M195" t="s">
        <v>18</v>
      </c>
    </row>
    <row r="196" spans="1:13" x14ac:dyDescent="0.25">
      <c r="A196" t="s">
        <v>274</v>
      </c>
      <c r="B196" t="s">
        <v>14</v>
      </c>
      <c r="C196" t="s">
        <v>20</v>
      </c>
      <c r="D196">
        <v>0</v>
      </c>
      <c r="E196" t="s">
        <v>16</v>
      </c>
      <c r="F196" t="s">
        <v>15</v>
      </c>
      <c r="G196">
        <v>1809</v>
      </c>
      <c r="H196">
        <v>1868</v>
      </c>
      <c r="I196">
        <v>90</v>
      </c>
      <c r="J196">
        <v>360</v>
      </c>
      <c r="K196">
        <v>1</v>
      </c>
      <c r="L196" t="s">
        <v>17</v>
      </c>
      <c r="M196" t="s">
        <v>18</v>
      </c>
    </row>
    <row r="197" spans="1:13" x14ac:dyDescent="0.25">
      <c r="A197" t="s">
        <v>275</v>
      </c>
      <c r="B197" t="s">
        <v>14</v>
      </c>
      <c r="C197" t="s">
        <v>20</v>
      </c>
      <c r="D197">
        <v>0</v>
      </c>
      <c r="E197" t="s">
        <v>25</v>
      </c>
      <c r="F197" t="s">
        <v>15</v>
      </c>
      <c r="G197">
        <v>1668</v>
      </c>
      <c r="H197">
        <v>3890</v>
      </c>
      <c r="I197">
        <v>201</v>
      </c>
      <c r="J197">
        <v>360</v>
      </c>
      <c r="K197">
        <v>0</v>
      </c>
      <c r="L197" t="s">
        <v>30</v>
      </c>
      <c r="M197" t="s">
        <v>22</v>
      </c>
    </row>
    <row r="198" spans="1:13" x14ac:dyDescent="0.25">
      <c r="A198" t="s">
        <v>276</v>
      </c>
      <c r="B198" t="s">
        <v>42</v>
      </c>
      <c r="C198" t="s">
        <v>15</v>
      </c>
      <c r="D198">
        <v>2</v>
      </c>
      <c r="E198" t="s">
        <v>16</v>
      </c>
      <c r="F198" t="s">
        <v>15</v>
      </c>
      <c r="G198">
        <v>3427</v>
      </c>
      <c r="H198">
        <v>0</v>
      </c>
      <c r="I198">
        <v>138</v>
      </c>
      <c r="J198">
        <v>360</v>
      </c>
      <c r="K198">
        <v>1</v>
      </c>
      <c r="L198" t="s">
        <v>17</v>
      </c>
      <c r="M198" t="s">
        <v>22</v>
      </c>
    </row>
    <row r="199" spans="1:13" x14ac:dyDescent="0.25">
      <c r="A199" t="s">
        <v>277</v>
      </c>
      <c r="B199" t="s">
        <v>14</v>
      </c>
      <c r="C199" t="s">
        <v>15</v>
      </c>
      <c r="D199">
        <v>0</v>
      </c>
      <c r="E199" t="s">
        <v>25</v>
      </c>
      <c r="F199" t="s">
        <v>20</v>
      </c>
      <c r="G199">
        <v>2583</v>
      </c>
      <c r="H199">
        <v>2167</v>
      </c>
      <c r="I199">
        <v>104</v>
      </c>
      <c r="J199">
        <v>360</v>
      </c>
      <c r="K199">
        <v>1</v>
      </c>
      <c r="L199" t="s">
        <v>21</v>
      </c>
      <c r="M199" t="s">
        <v>18</v>
      </c>
    </row>
    <row r="200" spans="1:13" x14ac:dyDescent="0.25">
      <c r="A200" t="s">
        <v>278</v>
      </c>
      <c r="B200" t="s">
        <v>14</v>
      </c>
      <c r="C200" t="s">
        <v>20</v>
      </c>
      <c r="D200">
        <v>1</v>
      </c>
      <c r="E200" t="s">
        <v>25</v>
      </c>
      <c r="F200" t="s">
        <v>15</v>
      </c>
      <c r="G200">
        <v>2661</v>
      </c>
      <c r="H200">
        <v>7101</v>
      </c>
      <c r="I200">
        <v>279</v>
      </c>
      <c r="J200">
        <v>180</v>
      </c>
      <c r="K200">
        <v>1</v>
      </c>
      <c r="L200" t="s">
        <v>30</v>
      </c>
      <c r="M200" t="s">
        <v>18</v>
      </c>
    </row>
    <row r="201" spans="1:13" x14ac:dyDescent="0.25">
      <c r="A201" t="s">
        <v>279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16250</v>
      </c>
      <c r="H201">
        <v>0</v>
      </c>
      <c r="I201">
        <v>192</v>
      </c>
      <c r="J201">
        <v>360</v>
      </c>
      <c r="K201">
        <v>0</v>
      </c>
      <c r="L201" t="s">
        <v>17</v>
      </c>
      <c r="M201" t="s">
        <v>22</v>
      </c>
    </row>
    <row r="202" spans="1:13" x14ac:dyDescent="0.25">
      <c r="A202" t="s">
        <v>280</v>
      </c>
      <c r="B202" t="s">
        <v>42</v>
      </c>
      <c r="C202" t="s">
        <v>15</v>
      </c>
      <c r="D202">
        <v>3</v>
      </c>
      <c r="E202" t="s">
        <v>16</v>
      </c>
      <c r="F202" t="s">
        <v>15</v>
      </c>
      <c r="G202">
        <v>3083</v>
      </c>
      <c r="H202">
        <v>0</v>
      </c>
      <c r="I202">
        <v>255</v>
      </c>
      <c r="J202">
        <v>360</v>
      </c>
      <c r="K202">
        <v>1</v>
      </c>
      <c r="L202" t="s">
        <v>21</v>
      </c>
      <c r="M202" t="s">
        <v>18</v>
      </c>
    </row>
    <row r="203" spans="1:13" x14ac:dyDescent="0.25">
      <c r="A203" t="s">
        <v>281</v>
      </c>
      <c r="B203" t="s">
        <v>14</v>
      </c>
      <c r="C203" t="s">
        <v>15</v>
      </c>
      <c r="D203">
        <v>0</v>
      </c>
      <c r="E203" t="s">
        <v>25</v>
      </c>
      <c r="F203" t="s">
        <v>15</v>
      </c>
      <c r="G203">
        <v>6045</v>
      </c>
      <c r="H203">
        <v>0</v>
      </c>
      <c r="I203">
        <v>115</v>
      </c>
      <c r="J203">
        <v>360</v>
      </c>
      <c r="K203">
        <v>0</v>
      </c>
      <c r="L203" t="s">
        <v>21</v>
      </c>
      <c r="M203" t="s">
        <v>22</v>
      </c>
    </row>
    <row r="204" spans="1:13" x14ac:dyDescent="0.25">
      <c r="A204" t="s">
        <v>282</v>
      </c>
      <c r="B204" t="s">
        <v>14</v>
      </c>
      <c r="C204" t="s">
        <v>20</v>
      </c>
      <c r="D204">
        <v>3</v>
      </c>
      <c r="E204" t="s">
        <v>16</v>
      </c>
      <c r="F204" t="s">
        <v>15</v>
      </c>
      <c r="G204">
        <v>5250</v>
      </c>
      <c r="H204">
        <v>0</v>
      </c>
      <c r="I204">
        <v>94</v>
      </c>
      <c r="J204">
        <v>360</v>
      </c>
      <c r="K204">
        <v>1</v>
      </c>
      <c r="L204" t="s">
        <v>17</v>
      </c>
      <c r="M204" t="s">
        <v>22</v>
      </c>
    </row>
    <row r="205" spans="1:13" x14ac:dyDescent="0.25">
      <c r="A205" t="s">
        <v>283</v>
      </c>
      <c r="B205" t="s">
        <v>14</v>
      </c>
      <c r="C205" t="s">
        <v>20</v>
      </c>
      <c r="D205">
        <v>0</v>
      </c>
      <c r="E205" t="s">
        <v>16</v>
      </c>
      <c r="F205" t="s">
        <v>15</v>
      </c>
      <c r="G205">
        <v>14683</v>
      </c>
      <c r="H205">
        <v>2100</v>
      </c>
      <c r="I205">
        <v>304</v>
      </c>
      <c r="J205">
        <v>360</v>
      </c>
      <c r="K205">
        <v>1</v>
      </c>
      <c r="L205" t="s">
        <v>21</v>
      </c>
      <c r="M205" t="s">
        <v>22</v>
      </c>
    </row>
    <row r="206" spans="1:13" x14ac:dyDescent="0.25">
      <c r="A206" t="s">
        <v>286</v>
      </c>
      <c r="B206" t="s">
        <v>14</v>
      </c>
      <c r="C206" t="s">
        <v>15</v>
      </c>
      <c r="D206">
        <v>0</v>
      </c>
      <c r="E206" t="s">
        <v>16</v>
      </c>
      <c r="F206" t="s">
        <v>15</v>
      </c>
      <c r="G206">
        <v>2060</v>
      </c>
      <c r="H206">
        <v>2209</v>
      </c>
      <c r="I206">
        <v>134</v>
      </c>
      <c r="J206">
        <v>360</v>
      </c>
      <c r="K206">
        <v>1</v>
      </c>
      <c r="L206" t="s">
        <v>30</v>
      </c>
      <c r="M206" t="s">
        <v>18</v>
      </c>
    </row>
    <row r="207" spans="1:13" x14ac:dyDescent="0.25">
      <c r="A207" t="s">
        <v>287</v>
      </c>
      <c r="B207" t="s">
        <v>42</v>
      </c>
      <c r="C207" t="s">
        <v>15</v>
      </c>
      <c r="D207">
        <v>1</v>
      </c>
      <c r="E207" t="s">
        <v>16</v>
      </c>
      <c r="F207" t="s">
        <v>15</v>
      </c>
      <c r="G207">
        <v>3481</v>
      </c>
      <c r="H207">
        <v>0</v>
      </c>
      <c r="I207">
        <v>155</v>
      </c>
      <c r="J207">
        <v>36</v>
      </c>
      <c r="K207">
        <v>1</v>
      </c>
      <c r="L207" t="s">
        <v>30</v>
      </c>
      <c r="M207" t="s">
        <v>22</v>
      </c>
    </row>
    <row r="208" spans="1:13" x14ac:dyDescent="0.25">
      <c r="A208" t="s">
        <v>288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7200</v>
      </c>
      <c r="H208">
        <v>0</v>
      </c>
      <c r="I208">
        <v>120</v>
      </c>
      <c r="J208">
        <v>360</v>
      </c>
      <c r="K208">
        <v>1</v>
      </c>
      <c r="L208" t="s">
        <v>21</v>
      </c>
      <c r="M208" t="s">
        <v>18</v>
      </c>
    </row>
    <row r="209" spans="1:13" x14ac:dyDescent="0.25">
      <c r="A209" t="s">
        <v>289</v>
      </c>
      <c r="B209" t="s">
        <v>14</v>
      </c>
      <c r="C209" t="s">
        <v>15</v>
      </c>
      <c r="D209">
        <v>0</v>
      </c>
      <c r="E209" t="s">
        <v>16</v>
      </c>
      <c r="F209" t="s">
        <v>20</v>
      </c>
      <c r="G209">
        <v>5166</v>
      </c>
      <c r="H209">
        <v>0</v>
      </c>
      <c r="I209">
        <v>128</v>
      </c>
      <c r="J209">
        <v>360</v>
      </c>
      <c r="K209">
        <v>1</v>
      </c>
      <c r="L209" t="s">
        <v>30</v>
      </c>
      <c r="M209" t="s">
        <v>18</v>
      </c>
    </row>
    <row r="210" spans="1:13" x14ac:dyDescent="0.25">
      <c r="A210" t="s">
        <v>290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4095</v>
      </c>
      <c r="H210">
        <v>3447</v>
      </c>
      <c r="I210">
        <v>151</v>
      </c>
      <c r="J210">
        <v>360</v>
      </c>
      <c r="K210">
        <v>1</v>
      </c>
      <c r="L210" t="s">
        <v>21</v>
      </c>
      <c r="M210" t="s">
        <v>18</v>
      </c>
    </row>
    <row r="211" spans="1:13" x14ac:dyDescent="0.25">
      <c r="A211" t="s">
        <v>291</v>
      </c>
      <c r="B211" t="s">
        <v>14</v>
      </c>
      <c r="C211" t="s">
        <v>20</v>
      </c>
      <c r="D211">
        <v>2</v>
      </c>
      <c r="E211" t="s">
        <v>16</v>
      </c>
      <c r="F211" t="s">
        <v>15</v>
      </c>
      <c r="G211">
        <v>4708</v>
      </c>
      <c r="H211">
        <v>1387</v>
      </c>
      <c r="I211">
        <v>150</v>
      </c>
      <c r="J211">
        <v>360</v>
      </c>
      <c r="K211">
        <v>1</v>
      </c>
      <c r="L211" t="s">
        <v>30</v>
      </c>
      <c r="M211" t="s">
        <v>18</v>
      </c>
    </row>
    <row r="212" spans="1:13" x14ac:dyDescent="0.25">
      <c r="A212" t="s">
        <v>292</v>
      </c>
      <c r="B212" t="s">
        <v>14</v>
      </c>
      <c r="C212" t="s">
        <v>20</v>
      </c>
      <c r="D212">
        <v>3</v>
      </c>
      <c r="E212" t="s">
        <v>16</v>
      </c>
      <c r="F212" t="s">
        <v>15</v>
      </c>
      <c r="G212">
        <v>4333</v>
      </c>
      <c r="H212">
        <v>1811</v>
      </c>
      <c r="I212">
        <v>160</v>
      </c>
      <c r="J212">
        <v>360</v>
      </c>
      <c r="K212">
        <v>0</v>
      </c>
      <c r="L212" t="s">
        <v>17</v>
      </c>
      <c r="M212" t="s">
        <v>18</v>
      </c>
    </row>
    <row r="213" spans="1:13" x14ac:dyDescent="0.25">
      <c r="A213" t="s">
        <v>294</v>
      </c>
      <c r="B213" t="s">
        <v>42</v>
      </c>
      <c r="C213" t="s">
        <v>15</v>
      </c>
      <c r="D213">
        <v>1</v>
      </c>
      <c r="E213" t="s">
        <v>16</v>
      </c>
      <c r="F213" t="s">
        <v>15</v>
      </c>
      <c r="G213">
        <v>2876</v>
      </c>
      <c r="H213">
        <v>1560</v>
      </c>
      <c r="I213">
        <v>90</v>
      </c>
      <c r="J213">
        <v>360</v>
      </c>
      <c r="K213">
        <v>1</v>
      </c>
      <c r="L213" t="s">
        <v>17</v>
      </c>
      <c r="M213" t="s">
        <v>18</v>
      </c>
    </row>
    <row r="214" spans="1:13" x14ac:dyDescent="0.25">
      <c r="A214" t="s">
        <v>295</v>
      </c>
      <c r="B214" t="s">
        <v>42</v>
      </c>
      <c r="C214" t="s">
        <v>15</v>
      </c>
      <c r="D214">
        <v>0</v>
      </c>
      <c r="E214" t="s">
        <v>16</v>
      </c>
      <c r="F214" t="s">
        <v>15</v>
      </c>
      <c r="G214">
        <v>3237</v>
      </c>
      <c r="H214">
        <v>0</v>
      </c>
      <c r="I214">
        <v>30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296</v>
      </c>
      <c r="B215" t="s">
        <v>14</v>
      </c>
      <c r="C215" t="s">
        <v>20</v>
      </c>
      <c r="D215">
        <v>0</v>
      </c>
      <c r="E215" t="s">
        <v>16</v>
      </c>
      <c r="F215" t="s">
        <v>15</v>
      </c>
      <c r="G215">
        <v>11146</v>
      </c>
      <c r="H215">
        <v>0</v>
      </c>
      <c r="I215">
        <v>136</v>
      </c>
      <c r="J215">
        <v>360</v>
      </c>
      <c r="K215">
        <v>1</v>
      </c>
      <c r="L215" t="s">
        <v>17</v>
      </c>
      <c r="M215" t="s">
        <v>18</v>
      </c>
    </row>
    <row r="216" spans="1:13" x14ac:dyDescent="0.25">
      <c r="A216" t="s">
        <v>297</v>
      </c>
      <c r="B216" t="s">
        <v>14</v>
      </c>
      <c r="C216" t="s">
        <v>15</v>
      </c>
      <c r="D216">
        <v>0</v>
      </c>
      <c r="E216" t="s">
        <v>16</v>
      </c>
      <c r="F216" t="s">
        <v>15</v>
      </c>
      <c r="G216">
        <v>2833</v>
      </c>
      <c r="H216">
        <v>1857</v>
      </c>
      <c r="I216">
        <v>126</v>
      </c>
      <c r="J216">
        <v>360</v>
      </c>
      <c r="K216">
        <v>1</v>
      </c>
      <c r="L216" t="s">
        <v>21</v>
      </c>
      <c r="M216" t="s">
        <v>18</v>
      </c>
    </row>
    <row r="217" spans="1:13" x14ac:dyDescent="0.25">
      <c r="A217" t="s">
        <v>298</v>
      </c>
      <c r="B217" t="s">
        <v>14</v>
      </c>
      <c r="C217" t="s">
        <v>20</v>
      </c>
      <c r="D217">
        <v>0</v>
      </c>
      <c r="E217" t="s">
        <v>16</v>
      </c>
      <c r="F217" t="s">
        <v>15</v>
      </c>
      <c r="G217">
        <v>2620</v>
      </c>
      <c r="H217">
        <v>2223</v>
      </c>
      <c r="I217">
        <v>150</v>
      </c>
      <c r="J217">
        <v>360</v>
      </c>
      <c r="K217">
        <v>1</v>
      </c>
      <c r="L217" t="s">
        <v>30</v>
      </c>
      <c r="M217" t="s">
        <v>18</v>
      </c>
    </row>
    <row r="218" spans="1:13" x14ac:dyDescent="0.25">
      <c r="A218" t="s">
        <v>299</v>
      </c>
      <c r="B218" t="s">
        <v>14</v>
      </c>
      <c r="C218" t="s">
        <v>20</v>
      </c>
      <c r="D218">
        <v>2</v>
      </c>
      <c r="E218" t="s">
        <v>16</v>
      </c>
      <c r="F218" t="s">
        <v>15</v>
      </c>
      <c r="G218">
        <v>3900</v>
      </c>
      <c r="H218">
        <v>0</v>
      </c>
      <c r="I218">
        <v>90</v>
      </c>
      <c r="J218">
        <v>360</v>
      </c>
      <c r="K218">
        <v>1</v>
      </c>
      <c r="L218" t="s">
        <v>30</v>
      </c>
      <c r="M218" t="s">
        <v>18</v>
      </c>
    </row>
    <row r="219" spans="1:13" x14ac:dyDescent="0.25">
      <c r="A219" t="s">
        <v>300</v>
      </c>
      <c r="B219" t="s">
        <v>14</v>
      </c>
      <c r="C219" t="s">
        <v>20</v>
      </c>
      <c r="D219">
        <v>1</v>
      </c>
      <c r="E219" t="s">
        <v>16</v>
      </c>
      <c r="F219" t="s">
        <v>15</v>
      </c>
      <c r="G219">
        <v>2750</v>
      </c>
      <c r="H219">
        <v>1842</v>
      </c>
      <c r="I219">
        <v>115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25">
      <c r="A220" t="s">
        <v>301</v>
      </c>
      <c r="B220" t="s">
        <v>14</v>
      </c>
      <c r="C220" t="s">
        <v>20</v>
      </c>
      <c r="D220">
        <v>0</v>
      </c>
      <c r="E220" t="s">
        <v>16</v>
      </c>
      <c r="F220" t="s">
        <v>15</v>
      </c>
      <c r="G220">
        <v>3993</v>
      </c>
      <c r="H220">
        <v>3274</v>
      </c>
      <c r="I220">
        <v>207</v>
      </c>
      <c r="J220">
        <v>360</v>
      </c>
      <c r="K220">
        <v>1</v>
      </c>
      <c r="L220" t="s">
        <v>30</v>
      </c>
      <c r="M220" t="s">
        <v>18</v>
      </c>
    </row>
    <row r="221" spans="1:13" x14ac:dyDescent="0.25">
      <c r="A221" t="s">
        <v>302</v>
      </c>
      <c r="B221" t="s">
        <v>14</v>
      </c>
      <c r="C221" t="s">
        <v>20</v>
      </c>
      <c r="D221">
        <v>0</v>
      </c>
      <c r="E221" t="s">
        <v>16</v>
      </c>
      <c r="F221" t="s">
        <v>15</v>
      </c>
      <c r="G221">
        <v>3103</v>
      </c>
      <c r="H221">
        <v>1300</v>
      </c>
      <c r="I221">
        <v>80</v>
      </c>
      <c r="J221">
        <v>360</v>
      </c>
      <c r="K221">
        <v>1</v>
      </c>
      <c r="L221" t="s">
        <v>17</v>
      </c>
      <c r="M221" t="s">
        <v>18</v>
      </c>
    </row>
    <row r="222" spans="1:13" x14ac:dyDescent="0.25">
      <c r="A222" t="s">
        <v>303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14583</v>
      </c>
      <c r="H222">
        <v>0</v>
      </c>
      <c r="I222">
        <v>436</v>
      </c>
      <c r="J222">
        <v>360</v>
      </c>
      <c r="K222">
        <v>1</v>
      </c>
      <c r="L222" t="s">
        <v>30</v>
      </c>
      <c r="M222" t="s">
        <v>18</v>
      </c>
    </row>
    <row r="223" spans="1:13" x14ac:dyDescent="0.25">
      <c r="A223" t="s">
        <v>305</v>
      </c>
      <c r="B223" t="s">
        <v>14</v>
      </c>
      <c r="C223" t="s">
        <v>15</v>
      </c>
      <c r="D223">
        <v>1</v>
      </c>
      <c r="E223" t="s">
        <v>25</v>
      </c>
      <c r="F223" t="s">
        <v>20</v>
      </c>
      <c r="G223">
        <v>4053</v>
      </c>
      <c r="H223">
        <v>2426</v>
      </c>
      <c r="I223">
        <v>158</v>
      </c>
      <c r="J223">
        <v>360</v>
      </c>
      <c r="K223">
        <v>0</v>
      </c>
      <c r="L223" t="s">
        <v>17</v>
      </c>
      <c r="M223" t="s">
        <v>22</v>
      </c>
    </row>
    <row r="224" spans="1:13" x14ac:dyDescent="0.25">
      <c r="A224" t="s">
        <v>306</v>
      </c>
      <c r="B224" t="s">
        <v>14</v>
      </c>
      <c r="C224" t="s">
        <v>20</v>
      </c>
      <c r="D224">
        <v>0</v>
      </c>
      <c r="E224" t="s">
        <v>16</v>
      </c>
      <c r="F224" t="s">
        <v>15</v>
      </c>
      <c r="G224">
        <v>3927</v>
      </c>
      <c r="H224">
        <v>800</v>
      </c>
      <c r="I224">
        <v>112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25">
      <c r="A225" t="s">
        <v>307</v>
      </c>
      <c r="B225" t="s">
        <v>14</v>
      </c>
      <c r="C225" t="s">
        <v>20</v>
      </c>
      <c r="D225">
        <v>2</v>
      </c>
      <c r="E225" t="s">
        <v>16</v>
      </c>
      <c r="F225" t="s">
        <v>15</v>
      </c>
      <c r="G225">
        <v>2301</v>
      </c>
      <c r="H225">
        <v>986</v>
      </c>
      <c r="I225">
        <v>78</v>
      </c>
      <c r="J225">
        <v>180</v>
      </c>
      <c r="K225">
        <v>1</v>
      </c>
      <c r="L225" t="s">
        <v>17</v>
      </c>
      <c r="M225" t="s">
        <v>18</v>
      </c>
    </row>
    <row r="226" spans="1:13" x14ac:dyDescent="0.25">
      <c r="A226" t="s">
        <v>308</v>
      </c>
      <c r="B226" t="s">
        <v>42</v>
      </c>
      <c r="C226" t="s">
        <v>15</v>
      </c>
      <c r="D226">
        <v>0</v>
      </c>
      <c r="E226" t="s">
        <v>16</v>
      </c>
      <c r="F226" t="s">
        <v>15</v>
      </c>
      <c r="G226">
        <v>1811</v>
      </c>
      <c r="H226">
        <v>1666</v>
      </c>
      <c r="I226">
        <v>54</v>
      </c>
      <c r="J226">
        <v>360</v>
      </c>
      <c r="K226">
        <v>1</v>
      </c>
      <c r="L226" t="s">
        <v>17</v>
      </c>
      <c r="M226" t="s">
        <v>18</v>
      </c>
    </row>
    <row r="227" spans="1:13" x14ac:dyDescent="0.25">
      <c r="A227" t="s">
        <v>310</v>
      </c>
      <c r="B227" t="s">
        <v>14</v>
      </c>
      <c r="C227" t="s">
        <v>15</v>
      </c>
      <c r="D227">
        <v>0</v>
      </c>
      <c r="E227" t="s">
        <v>16</v>
      </c>
      <c r="F227" t="s">
        <v>15</v>
      </c>
      <c r="G227">
        <v>3158</v>
      </c>
      <c r="H227">
        <v>3053</v>
      </c>
      <c r="I227">
        <v>89</v>
      </c>
      <c r="J227">
        <v>360</v>
      </c>
      <c r="K227">
        <v>1</v>
      </c>
      <c r="L227" t="s">
        <v>21</v>
      </c>
      <c r="M227" t="s">
        <v>18</v>
      </c>
    </row>
    <row r="228" spans="1:13" x14ac:dyDescent="0.25">
      <c r="A228" t="s">
        <v>311</v>
      </c>
      <c r="B228" t="s">
        <v>42</v>
      </c>
      <c r="C228" t="s">
        <v>15</v>
      </c>
      <c r="D228">
        <v>0</v>
      </c>
      <c r="E228" t="s">
        <v>16</v>
      </c>
      <c r="F228" t="s">
        <v>20</v>
      </c>
      <c r="G228">
        <v>2600</v>
      </c>
      <c r="H228">
        <v>1717</v>
      </c>
      <c r="I228">
        <v>99</v>
      </c>
      <c r="J228">
        <v>300</v>
      </c>
      <c r="K228">
        <v>1</v>
      </c>
      <c r="L228" t="s">
        <v>30</v>
      </c>
      <c r="M228" t="s">
        <v>22</v>
      </c>
    </row>
    <row r="229" spans="1:13" x14ac:dyDescent="0.25">
      <c r="A229" t="s">
        <v>312</v>
      </c>
      <c r="B229" t="s">
        <v>14</v>
      </c>
      <c r="C229" t="s">
        <v>20</v>
      </c>
      <c r="D229">
        <v>0</v>
      </c>
      <c r="E229" t="s">
        <v>16</v>
      </c>
      <c r="F229" t="s">
        <v>15</v>
      </c>
      <c r="G229">
        <v>3704</v>
      </c>
      <c r="H229">
        <v>2000</v>
      </c>
      <c r="I229">
        <v>120</v>
      </c>
      <c r="J229">
        <v>360</v>
      </c>
      <c r="K229">
        <v>1</v>
      </c>
      <c r="L229" t="s">
        <v>21</v>
      </c>
      <c r="M229" t="s">
        <v>18</v>
      </c>
    </row>
    <row r="230" spans="1:13" x14ac:dyDescent="0.25">
      <c r="A230" t="s">
        <v>313</v>
      </c>
      <c r="B230" t="s">
        <v>42</v>
      </c>
      <c r="C230" t="s">
        <v>15</v>
      </c>
      <c r="D230">
        <v>0</v>
      </c>
      <c r="E230" t="s">
        <v>16</v>
      </c>
      <c r="F230" t="s">
        <v>15</v>
      </c>
      <c r="G230">
        <v>4124</v>
      </c>
      <c r="H230">
        <v>0</v>
      </c>
      <c r="I230">
        <v>115</v>
      </c>
      <c r="J230">
        <v>360</v>
      </c>
      <c r="K230">
        <v>1</v>
      </c>
      <c r="L230" t="s">
        <v>30</v>
      </c>
      <c r="M230" t="s">
        <v>18</v>
      </c>
    </row>
    <row r="231" spans="1:13" x14ac:dyDescent="0.25">
      <c r="A231" t="s">
        <v>314</v>
      </c>
      <c r="B231" t="s">
        <v>14</v>
      </c>
      <c r="C231" t="s">
        <v>15</v>
      </c>
      <c r="D231">
        <v>0</v>
      </c>
      <c r="E231" t="s">
        <v>16</v>
      </c>
      <c r="F231" t="s">
        <v>15</v>
      </c>
      <c r="G231">
        <v>9508</v>
      </c>
      <c r="H231">
        <v>0</v>
      </c>
      <c r="I231">
        <v>187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315</v>
      </c>
      <c r="B232" t="s">
        <v>14</v>
      </c>
      <c r="C232" t="s">
        <v>20</v>
      </c>
      <c r="D232">
        <v>0</v>
      </c>
      <c r="E232" t="s">
        <v>16</v>
      </c>
      <c r="F232" t="s">
        <v>15</v>
      </c>
      <c r="G232">
        <v>3075</v>
      </c>
      <c r="H232">
        <v>2416</v>
      </c>
      <c r="I232">
        <v>139</v>
      </c>
      <c r="J232">
        <v>360</v>
      </c>
      <c r="K232">
        <v>1</v>
      </c>
      <c r="L232" t="s">
        <v>21</v>
      </c>
      <c r="M232" t="s">
        <v>18</v>
      </c>
    </row>
    <row r="233" spans="1:13" x14ac:dyDescent="0.25">
      <c r="A233" t="s">
        <v>316</v>
      </c>
      <c r="B233" t="s">
        <v>14</v>
      </c>
      <c r="C233" t="s">
        <v>20</v>
      </c>
      <c r="D233">
        <v>2</v>
      </c>
      <c r="E233" t="s">
        <v>16</v>
      </c>
      <c r="F233" t="s">
        <v>15</v>
      </c>
      <c r="G233">
        <v>4400</v>
      </c>
      <c r="H233">
        <v>0</v>
      </c>
      <c r="I233">
        <v>127</v>
      </c>
      <c r="J233">
        <v>360</v>
      </c>
      <c r="K233">
        <v>0</v>
      </c>
      <c r="L233" t="s">
        <v>30</v>
      </c>
      <c r="M233" t="s">
        <v>22</v>
      </c>
    </row>
    <row r="234" spans="1:13" x14ac:dyDescent="0.25">
      <c r="A234" t="s">
        <v>317</v>
      </c>
      <c r="B234" t="s">
        <v>14</v>
      </c>
      <c r="C234" t="s">
        <v>20</v>
      </c>
      <c r="D234">
        <v>2</v>
      </c>
      <c r="E234" t="s">
        <v>16</v>
      </c>
      <c r="F234" t="s">
        <v>15</v>
      </c>
      <c r="G234">
        <v>3153</v>
      </c>
      <c r="H234">
        <v>1560</v>
      </c>
      <c r="I234">
        <v>134</v>
      </c>
      <c r="J234">
        <v>360</v>
      </c>
      <c r="K234">
        <v>1</v>
      </c>
      <c r="L234" t="s">
        <v>17</v>
      </c>
      <c r="M234" t="s">
        <v>18</v>
      </c>
    </row>
    <row r="235" spans="1:13" x14ac:dyDescent="0.25">
      <c r="A235" t="s">
        <v>319</v>
      </c>
      <c r="B235" t="s">
        <v>14</v>
      </c>
      <c r="C235" t="s">
        <v>20</v>
      </c>
      <c r="D235">
        <v>0</v>
      </c>
      <c r="E235" t="s">
        <v>16</v>
      </c>
      <c r="F235" t="s">
        <v>15</v>
      </c>
      <c r="G235">
        <v>2383</v>
      </c>
      <c r="H235">
        <v>3334</v>
      </c>
      <c r="I235">
        <v>172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25">
      <c r="A236" t="s">
        <v>321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6875</v>
      </c>
      <c r="H236">
        <v>0</v>
      </c>
      <c r="I236">
        <v>200</v>
      </c>
      <c r="J236">
        <v>360</v>
      </c>
      <c r="K236">
        <v>1</v>
      </c>
      <c r="L236" t="s">
        <v>30</v>
      </c>
      <c r="M236" t="s">
        <v>18</v>
      </c>
    </row>
    <row r="237" spans="1:13" x14ac:dyDescent="0.25">
      <c r="A237" t="s">
        <v>322</v>
      </c>
      <c r="B237" t="s">
        <v>42</v>
      </c>
      <c r="C237" t="s">
        <v>20</v>
      </c>
      <c r="D237">
        <v>1</v>
      </c>
      <c r="E237" t="s">
        <v>16</v>
      </c>
      <c r="F237" t="s">
        <v>15</v>
      </c>
      <c r="G237">
        <v>4666</v>
      </c>
      <c r="H237">
        <v>0</v>
      </c>
      <c r="I237">
        <v>135</v>
      </c>
      <c r="J237">
        <v>360</v>
      </c>
      <c r="K237">
        <v>1</v>
      </c>
      <c r="L237" t="s">
        <v>17</v>
      </c>
      <c r="M237" t="s">
        <v>18</v>
      </c>
    </row>
    <row r="238" spans="1:13" x14ac:dyDescent="0.25">
      <c r="A238" t="s">
        <v>323</v>
      </c>
      <c r="B238" t="s">
        <v>42</v>
      </c>
      <c r="C238" t="s">
        <v>15</v>
      </c>
      <c r="D238">
        <v>0</v>
      </c>
      <c r="E238" t="s">
        <v>16</v>
      </c>
      <c r="F238" t="s">
        <v>15</v>
      </c>
      <c r="G238">
        <v>5000</v>
      </c>
      <c r="H238">
        <v>2541</v>
      </c>
      <c r="I238">
        <v>151</v>
      </c>
      <c r="J238">
        <v>480</v>
      </c>
      <c r="K238">
        <v>1</v>
      </c>
      <c r="L238" t="s">
        <v>21</v>
      </c>
      <c r="M238" t="s">
        <v>22</v>
      </c>
    </row>
    <row r="239" spans="1:13" x14ac:dyDescent="0.25">
      <c r="A239" t="s">
        <v>324</v>
      </c>
      <c r="B239" t="s">
        <v>14</v>
      </c>
      <c r="C239" t="s">
        <v>20</v>
      </c>
      <c r="D239">
        <v>1</v>
      </c>
      <c r="E239" t="s">
        <v>16</v>
      </c>
      <c r="F239" t="s">
        <v>15</v>
      </c>
      <c r="G239">
        <v>2014</v>
      </c>
      <c r="H239">
        <v>2925</v>
      </c>
      <c r="I239">
        <v>113</v>
      </c>
      <c r="J239">
        <v>360</v>
      </c>
      <c r="K239">
        <v>1</v>
      </c>
      <c r="L239" t="s">
        <v>17</v>
      </c>
      <c r="M239" t="s">
        <v>22</v>
      </c>
    </row>
    <row r="240" spans="1:13" x14ac:dyDescent="0.25">
      <c r="A240" t="s">
        <v>325</v>
      </c>
      <c r="B240" t="s">
        <v>14</v>
      </c>
      <c r="C240" t="s">
        <v>20</v>
      </c>
      <c r="D240">
        <v>0</v>
      </c>
      <c r="E240" t="s">
        <v>25</v>
      </c>
      <c r="F240" t="s">
        <v>15</v>
      </c>
      <c r="G240">
        <v>1800</v>
      </c>
      <c r="H240">
        <v>2934</v>
      </c>
      <c r="I240">
        <v>93</v>
      </c>
      <c r="J240">
        <v>360</v>
      </c>
      <c r="K240">
        <v>0</v>
      </c>
      <c r="L240" t="s">
        <v>17</v>
      </c>
      <c r="M240" t="s">
        <v>22</v>
      </c>
    </row>
    <row r="241" spans="1:13" x14ac:dyDescent="0.25">
      <c r="A241" t="s">
        <v>327</v>
      </c>
      <c r="B241" t="s">
        <v>42</v>
      </c>
      <c r="C241" t="s">
        <v>15</v>
      </c>
      <c r="D241">
        <v>0</v>
      </c>
      <c r="E241" t="s">
        <v>16</v>
      </c>
      <c r="F241" t="s">
        <v>15</v>
      </c>
      <c r="G241">
        <v>5000</v>
      </c>
      <c r="H241">
        <v>0</v>
      </c>
      <c r="I241">
        <v>132</v>
      </c>
      <c r="J241">
        <v>360</v>
      </c>
      <c r="K241">
        <v>1</v>
      </c>
      <c r="L241" t="s">
        <v>21</v>
      </c>
      <c r="M241" t="s">
        <v>18</v>
      </c>
    </row>
    <row r="242" spans="1:13" x14ac:dyDescent="0.25">
      <c r="A242" t="s">
        <v>328</v>
      </c>
      <c r="B242" t="s">
        <v>14</v>
      </c>
      <c r="C242" t="s">
        <v>20</v>
      </c>
      <c r="D242">
        <v>1</v>
      </c>
      <c r="E242" t="s">
        <v>16</v>
      </c>
      <c r="F242" t="s">
        <v>15</v>
      </c>
      <c r="G242">
        <v>1625</v>
      </c>
      <c r="H242">
        <v>1803</v>
      </c>
      <c r="I242">
        <v>96</v>
      </c>
      <c r="J242">
        <v>360</v>
      </c>
      <c r="K242">
        <v>1</v>
      </c>
      <c r="L242" t="s">
        <v>17</v>
      </c>
      <c r="M242" t="s">
        <v>18</v>
      </c>
    </row>
    <row r="243" spans="1:13" x14ac:dyDescent="0.25">
      <c r="A243" t="s">
        <v>329</v>
      </c>
      <c r="B243" t="s">
        <v>14</v>
      </c>
      <c r="C243" t="s">
        <v>15</v>
      </c>
      <c r="D243">
        <v>0</v>
      </c>
      <c r="E243" t="s">
        <v>16</v>
      </c>
      <c r="F243" t="s">
        <v>15</v>
      </c>
      <c r="G243">
        <v>4000</v>
      </c>
      <c r="H243">
        <v>2500</v>
      </c>
      <c r="I243">
        <v>140</v>
      </c>
      <c r="J243">
        <v>360</v>
      </c>
      <c r="K243">
        <v>1</v>
      </c>
      <c r="L243" t="s">
        <v>21</v>
      </c>
      <c r="M243" t="s">
        <v>18</v>
      </c>
    </row>
    <row r="244" spans="1:13" x14ac:dyDescent="0.25">
      <c r="A244" t="s">
        <v>331</v>
      </c>
      <c r="B244" t="s">
        <v>42</v>
      </c>
      <c r="C244" t="s">
        <v>15</v>
      </c>
      <c r="D244">
        <v>0</v>
      </c>
      <c r="E244" t="s">
        <v>16</v>
      </c>
      <c r="F244" t="s">
        <v>15</v>
      </c>
      <c r="G244">
        <v>3762</v>
      </c>
      <c r="H244">
        <v>1666</v>
      </c>
      <c r="I244">
        <v>135</v>
      </c>
      <c r="J244">
        <v>360</v>
      </c>
      <c r="K244">
        <v>1</v>
      </c>
      <c r="L244" t="s">
        <v>21</v>
      </c>
      <c r="M244" t="s">
        <v>18</v>
      </c>
    </row>
    <row r="245" spans="1:13" x14ac:dyDescent="0.25">
      <c r="A245" t="s">
        <v>332</v>
      </c>
      <c r="B245" t="s">
        <v>42</v>
      </c>
      <c r="C245" t="s">
        <v>15</v>
      </c>
      <c r="D245">
        <v>0</v>
      </c>
      <c r="E245" t="s">
        <v>16</v>
      </c>
      <c r="F245" t="s">
        <v>15</v>
      </c>
      <c r="G245">
        <v>2400</v>
      </c>
      <c r="H245">
        <v>1863</v>
      </c>
      <c r="I245">
        <v>104</v>
      </c>
      <c r="J245">
        <v>360</v>
      </c>
      <c r="K245">
        <v>0</v>
      </c>
      <c r="L245" t="s">
        <v>17</v>
      </c>
      <c r="M245" t="s">
        <v>22</v>
      </c>
    </row>
    <row r="246" spans="1:13" x14ac:dyDescent="0.25">
      <c r="A246" t="s">
        <v>333</v>
      </c>
      <c r="B246" t="s">
        <v>14</v>
      </c>
      <c r="C246" t="s">
        <v>15</v>
      </c>
      <c r="D246">
        <v>0</v>
      </c>
      <c r="E246" t="s">
        <v>16</v>
      </c>
      <c r="F246" t="s">
        <v>15</v>
      </c>
      <c r="G246">
        <v>20233</v>
      </c>
      <c r="H246">
        <v>0</v>
      </c>
      <c r="I246">
        <v>480</v>
      </c>
      <c r="J246">
        <v>360</v>
      </c>
      <c r="K246">
        <v>1</v>
      </c>
      <c r="L246" t="s">
        <v>21</v>
      </c>
      <c r="M246" t="s">
        <v>22</v>
      </c>
    </row>
    <row r="247" spans="1:13" x14ac:dyDescent="0.25">
      <c r="A247" t="s">
        <v>335</v>
      </c>
      <c r="B247" t="s">
        <v>42</v>
      </c>
      <c r="C247" t="s">
        <v>15</v>
      </c>
      <c r="D247">
        <v>0</v>
      </c>
      <c r="E247" t="s">
        <v>16</v>
      </c>
      <c r="F247" t="s">
        <v>15</v>
      </c>
      <c r="G247">
        <v>2917</v>
      </c>
      <c r="H247">
        <v>0</v>
      </c>
      <c r="I247">
        <v>84</v>
      </c>
      <c r="J247">
        <v>360</v>
      </c>
      <c r="K247">
        <v>1</v>
      </c>
      <c r="L247" t="s">
        <v>30</v>
      </c>
      <c r="M247" t="s">
        <v>18</v>
      </c>
    </row>
    <row r="248" spans="1:13" x14ac:dyDescent="0.25">
      <c r="A248" t="s">
        <v>336</v>
      </c>
      <c r="B248" t="s">
        <v>14</v>
      </c>
      <c r="C248" t="s">
        <v>15</v>
      </c>
      <c r="D248">
        <v>0</v>
      </c>
      <c r="E248" t="s">
        <v>25</v>
      </c>
      <c r="F248" t="s">
        <v>15</v>
      </c>
      <c r="G248">
        <v>2927</v>
      </c>
      <c r="H248">
        <v>2405</v>
      </c>
      <c r="I248">
        <v>111</v>
      </c>
      <c r="J248">
        <v>360</v>
      </c>
      <c r="K248">
        <v>1</v>
      </c>
      <c r="L248" t="s">
        <v>30</v>
      </c>
      <c r="M248" t="s">
        <v>18</v>
      </c>
    </row>
    <row r="249" spans="1:13" x14ac:dyDescent="0.25">
      <c r="A249" t="s">
        <v>337</v>
      </c>
      <c r="B249" t="s">
        <v>42</v>
      </c>
      <c r="C249" t="s">
        <v>15</v>
      </c>
      <c r="D249">
        <v>0</v>
      </c>
      <c r="E249" t="s">
        <v>16</v>
      </c>
      <c r="F249" t="s">
        <v>15</v>
      </c>
      <c r="G249">
        <v>2507</v>
      </c>
      <c r="H249">
        <v>0</v>
      </c>
      <c r="I249">
        <v>56</v>
      </c>
      <c r="J249">
        <v>360</v>
      </c>
      <c r="K249">
        <v>1</v>
      </c>
      <c r="L249" t="s">
        <v>21</v>
      </c>
      <c r="M249" t="s">
        <v>18</v>
      </c>
    </row>
    <row r="250" spans="1:13" x14ac:dyDescent="0.25">
      <c r="A250" t="s">
        <v>340</v>
      </c>
      <c r="B250" t="s">
        <v>14</v>
      </c>
      <c r="C250" t="s">
        <v>20</v>
      </c>
      <c r="D250">
        <v>1</v>
      </c>
      <c r="E250" t="s">
        <v>25</v>
      </c>
      <c r="F250" t="s">
        <v>15</v>
      </c>
      <c r="G250">
        <v>3399</v>
      </c>
      <c r="H250">
        <v>1640</v>
      </c>
      <c r="I250">
        <v>111</v>
      </c>
      <c r="J250">
        <v>180</v>
      </c>
      <c r="K250">
        <v>1</v>
      </c>
      <c r="L250" t="s">
        <v>17</v>
      </c>
      <c r="M250" t="s">
        <v>18</v>
      </c>
    </row>
    <row r="251" spans="1:13" x14ac:dyDescent="0.25">
      <c r="A251" t="s">
        <v>341</v>
      </c>
      <c r="B251" t="s">
        <v>14</v>
      </c>
      <c r="C251" t="s">
        <v>20</v>
      </c>
      <c r="D251">
        <v>2</v>
      </c>
      <c r="E251" t="s">
        <v>16</v>
      </c>
      <c r="F251" t="s">
        <v>15</v>
      </c>
      <c r="G251">
        <v>3717</v>
      </c>
      <c r="H251">
        <v>0</v>
      </c>
      <c r="I251">
        <v>120</v>
      </c>
      <c r="J251">
        <v>360</v>
      </c>
      <c r="K251">
        <v>1</v>
      </c>
      <c r="L251" t="s">
        <v>30</v>
      </c>
      <c r="M251" t="s">
        <v>18</v>
      </c>
    </row>
    <row r="252" spans="1:13" x14ac:dyDescent="0.25">
      <c r="A252" t="s">
        <v>344</v>
      </c>
      <c r="B252" t="s">
        <v>14</v>
      </c>
      <c r="C252" t="s">
        <v>20</v>
      </c>
      <c r="D252">
        <v>1</v>
      </c>
      <c r="E252" t="s">
        <v>16</v>
      </c>
      <c r="F252" t="s">
        <v>20</v>
      </c>
      <c r="G252">
        <v>10000</v>
      </c>
      <c r="H252">
        <v>0</v>
      </c>
      <c r="I252">
        <v>155</v>
      </c>
      <c r="J252">
        <v>360</v>
      </c>
      <c r="K252">
        <v>1</v>
      </c>
      <c r="L252" t="s">
        <v>21</v>
      </c>
      <c r="M252" t="s">
        <v>22</v>
      </c>
    </row>
    <row r="253" spans="1:13" x14ac:dyDescent="0.25">
      <c r="A253" t="s">
        <v>345</v>
      </c>
      <c r="B253" t="s">
        <v>14</v>
      </c>
      <c r="C253" t="s">
        <v>20</v>
      </c>
      <c r="D253">
        <v>0</v>
      </c>
      <c r="E253" t="s">
        <v>16</v>
      </c>
      <c r="F253" t="s">
        <v>15</v>
      </c>
      <c r="G253">
        <v>2400</v>
      </c>
      <c r="H253">
        <v>2167</v>
      </c>
      <c r="I253">
        <v>115</v>
      </c>
      <c r="J253">
        <v>360</v>
      </c>
      <c r="K253">
        <v>1</v>
      </c>
      <c r="L253" t="s">
        <v>30</v>
      </c>
      <c r="M253" t="s">
        <v>18</v>
      </c>
    </row>
    <row r="254" spans="1:13" x14ac:dyDescent="0.25">
      <c r="A254" t="s">
        <v>346</v>
      </c>
      <c r="B254" t="s">
        <v>14</v>
      </c>
      <c r="C254" t="s">
        <v>20</v>
      </c>
      <c r="D254">
        <v>3</v>
      </c>
      <c r="E254" t="s">
        <v>16</v>
      </c>
      <c r="F254" t="s">
        <v>15</v>
      </c>
      <c r="G254">
        <v>4342</v>
      </c>
      <c r="H254">
        <v>189</v>
      </c>
      <c r="I254">
        <v>124</v>
      </c>
      <c r="J254">
        <v>360</v>
      </c>
      <c r="K254">
        <v>1</v>
      </c>
      <c r="L254" t="s">
        <v>30</v>
      </c>
      <c r="M254" t="s">
        <v>18</v>
      </c>
    </row>
    <row r="255" spans="1:13" x14ac:dyDescent="0.25">
      <c r="A255" t="s">
        <v>349</v>
      </c>
      <c r="B255" t="s">
        <v>14</v>
      </c>
      <c r="C255" t="s">
        <v>20</v>
      </c>
      <c r="D255">
        <v>3</v>
      </c>
      <c r="E255" t="s">
        <v>16</v>
      </c>
      <c r="F255" t="s">
        <v>15</v>
      </c>
      <c r="G255">
        <v>15000</v>
      </c>
      <c r="H255">
        <v>0</v>
      </c>
      <c r="I255">
        <v>300</v>
      </c>
      <c r="J255">
        <v>360</v>
      </c>
      <c r="K255">
        <v>1</v>
      </c>
      <c r="L255" t="s">
        <v>21</v>
      </c>
      <c r="M255" t="s">
        <v>18</v>
      </c>
    </row>
    <row r="256" spans="1:13" x14ac:dyDescent="0.25">
      <c r="A256" t="s">
        <v>350</v>
      </c>
      <c r="B256" t="s">
        <v>14</v>
      </c>
      <c r="C256" t="s">
        <v>20</v>
      </c>
      <c r="D256">
        <v>1</v>
      </c>
      <c r="E256" t="s">
        <v>16</v>
      </c>
      <c r="F256" t="s">
        <v>20</v>
      </c>
      <c r="G256">
        <v>8666</v>
      </c>
      <c r="H256">
        <v>4983</v>
      </c>
      <c r="I256">
        <v>376</v>
      </c>
      <c r="J256">
        <v>360</v>
      </c>
      <c r="K256">
        <v>0</v>
      </c>
      <c r="L256" t="s">
        <v>21</v>
      </c>
      <c r="M256" t="s">
        <v>22</v>
      </c>
    </row>
    <row r="257" spans="1:13" x14ac:dyDescent="0.25">
      <c r="A257" t="s">
        <v>351</v>
      </c>
      <c r="B257" t="s">
        <v>14</v>
      </c>
      <c r="C257" t="s">
        <v>15</v>
      </c>
      <c r="D257">
        <v>0</v>
      </c>
      <c r="E257" t="s">
        <v>16</v>
      </c>
      <c r="F257" t="s">
        <v>15</v>
      </c>
      <c r="G257">
        <v>4917</v>
      </c>
      <c r="H257">
        <v>0</v>
      </c>
      <c r="I257">
        <v>130</v>
      </c>
      <c r="J257">
        <v>360</v>
      </c>
      <c r="K257">
        <v>0</v>
      </c>
      <c r="L257" t="s">
        <v>21</v>
      </c>
      <c r="M257" t="s">
        <v>18</v>
      </c>
    </row>
    <row r="258" spans="1:13" x14ac:dyDescent="0.25">
      <c r="A258" t="s">
        <v>352</v>
      </c>
      <c r="B258" t="s">
        <v>14</v>
      </c>
      <c r="C258" t="s">
        <v>20</v>
      </c>
      <c r="D258">
        <v>0</v>
      </c>
      <c r="E258" t="s">
        <v>16</v>
      </c>
      <c r="F258" t="s">
        <v>20</v>
      </c>
      <c r="G258">
        <v>5818</v>
      </c>
      <c r="H258">
        <v>2160</v>
      </c>
      <c r="I258">
        <v>184</v>
      </c>
      <c r="J258">
        <v>360</v>
      </c>
      <c r="K258">
        <v>1</v>
      </c>
      <c r="L258" t="s">
        <v>30</v>
      </c>
      <c r="M258" t="s">
        <v>18</v>
      </c>
    </row>
    <row r="259" spans="1:13" x14ac:dyDescent="0.25">
      <c r="A259" t="s">
        <v>353</v>
      </c>
      <c r="B259" t="s">
        <v>42</v>
      </c>
      <c r="C259" t="s">
        <v>20</v>
      </c>
      <c r="D259">
        <v>0</v>
      </c>
      <c r="E259" t="s">
        <v>16</v>
      </c>
      <c r="F259" t="s">
        <v>15</v>
      </c>
      <c r="G259">
        <v>4333</v>
      </c>
      <c r="H259">
        <v>2451</v>
      </c>
      <c r="I259">
        <v>110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354</v>
      </c>
      <c r="B260" t="s">
        <v>42</v>
      </c>
      <c r="C260" t="s">
        <v>15</v>
      </c>
      <c r="D260">
        <v>0</v>
      </c>
      <c r="E260" t="s">
        <v>16</v>
      </c>
      <c r="F260" t="s">
        <v>15</v>
      </c>
      <c r="G260">
        <v>2500</v>
      </c>
      <c r="H260">
        <v>0</v>
      </c>
      <c r="I260">
        <v>67</v>
      </c>
      <c r="J260">
        <v>360</v>
      </c>
      <c r="K260">
        <v>1</v>
      </c>
      <c r="L260" t="s">
        <v>17</v>
      </c>
      <c r="M260" t="s">
        <v>18</v>
      </c>
    </row>
    <row r="261" spans="1:13" x14ac:dyDescent="0.25">
      <c r="A261" t="s">
        <v>355</v>
      </c>
      <c r="B261" t="s">
        <v>14</v>
      </c>
      <c r="C261" t="s">
        <v>15</v>
      </c>
      <c r="D261">
        <v>1</v>
      </c>
      <c r="E261" t="s">
        <v>16</v>
      </c>
      <c r="F261" t="s">
        <v>15</v>
      </c>
      <c r="G261">
        <v>4384</v>
      </c>
      <c r="H261">
        <v>1793</v>
      </c>
      <c r="I261">
        <v>117</v>
      </c>
      <c r="J261">
        <v>360</v>
      </c>
      <c r="K261">
        <v>1</v>
      </c>
      <c r="L261" t="s">
        <v>17</v>
      </c>
      <c r="M261" t="s">
        <v>18</v>
      </c>
    </row>
    <row r="262" spans="1:13" x14ac:dyDescent="0.25">
      <c r="A262" t="s">
        <v>356</v>
      </c>
      <c r="B262" t="s">
        <v>14</v>
      </c>
      <c r="C262" t="s">
        <v>15</v>
      </c>
      <c r="D262">
        <v>0</v>
      </c>
      <c r="E262" t="s">
        <v>16</v>
      </c>
      <c r="F262" t="s">
        <v>15</v>
      </c>
      <c r="G262">
        <v>2935</v>
      </c>
      <c r="H262">
        <v>0</v>
      </c>
      <c r="I262">
        <v>98</v>
      </c>
      <c r="J262">
        <v>360</v>
      </c>
      <c r="K262">
        <v>1</v>
      </c>
      <c r="L262" t="s">
        <v>30</v>
      </c>
      <c r="M262" t="s">
        <v>18</v>
      </c>
    </row>
    <row r="263" spans="1:13" x14ac:dyDescent="0.25">
      <c r="A263" t="s">
        <v>362</v>
      </c>
      <c r="B263" t="s">
        <v>14</v>
      </c>
      <c r="C263" t="s">
        <v>20</v>
      </c>
      <c r="D263">
        <v>2</v>
      </c>
      <c r="E263" t="s">
        <v>16</v>
      </c>
      <c r="F263" t="s">
        <v>20</v>
      </c>
      <c r="G263">
        <v>2500</v>
      </c>
      <c r="H263">
        <v>4600</v>
      </c>
      <c r="I263">
        <v>176</v>
      </c>
      <c r="J263">
        <v>360</v>
      </c>
      <c r="K263">
        <v>1</v>
      </c>
      <c r="L263" t="s">
        <v>21</v>
      </c>
      <c r="M263" t="s">
        <v>18</v>
      </c>
    </row>
    <row r="264" spans="1:13" x14ac:dyDescent="0.25">
      <c r="A264" t="s">
        <v>364</v>
      </c>
      <c r="B264" t="s">
        <v>42</v>
      </c>
      <c r="C264" t="s">
        <v>15</v>
      </c>
      <c r="D264">
        <v>0</v>
      </c>
      <c r="E264" t="s">
        <v>16</v>
      </c>
      <c r="F264" t="s">
        <v>15</v>
      </c>
      <c r="G264">
        <v>4160</v>
      </c>
      <c r="H264">
        <v>0</v>
      </c>
      <c r="I264">
        <v>71</v>
      </c>
      <c r="J264">
        <v>360</v>
      </c>
      <c r="K264">
        <v>1</v>
      </c>
      <c r="L264" t="s">
        <v>30</v>
      </c>
      <c r="M264" t="s">
        <v>18</v>
      </c>
    </row>
    <row r="265" spans="1:13" x14ac:dyDescent="0.25">
      <c r="A265" t="s">
        <v>365</v>
      </c>
      <c r="B265" t="s">
        <v>14</v>
      </c>
      <c r="C265" t="s">
        <v>20</v>
      </c>
      <c r="D265">
        <v>3</v>
      </c>
      <c r="E265" t="s">
        <v>25</v>
      </c>
      <c r="F265" t="s">
        <v>15</v>
      </c>
      <c r="G265">
        <v>2647</v>
      </c>
      <c r="H265">
        <v>1587</v>
      </c>
      <c r="I265">
        <v>173</v>
      </c>
      <c r="J265">
        <v>360</v>
      </c>
      <c r="K265">
        <v>1</v>
      </c>
      <c r="L265" t="s">
        <v>21</v>
      </c>
      <c r="M265" t="s">
        <v>22</v>
      </c>
    </row>
    <row r="266" spans="1:13" x14ac:dyDescent="0.25">
      <c r="A266" t="s">
        <v>366</v>
      </c>
      <c r="B266" t="s">
        <v>42</v>
      </c>
      <c r="C266" t="s">
        <v>15</v>
      </c>
      <c r="D266">
        <v>0</v>
      </c>
      <c r="E266" t="s">
        <v>16</v>
      </c>
      <c r="F266" t="s">
        <v>15</v>
      </c>
      <c r="G266">
        <v>2378</v>
      </c>
      <c r="H266">
        <v>0</v>
      </c>
      <c r="I266">
        <v>46</v>
      </c>
      <c r="J266">
        <v>360</v>
      </c>
      <c r="K266">
        <v>1</v>
      </c>
      <c r="L266" t="s">
        <v>21</v>
      </c>
      <c r="M266" t="s">
        <v>22</v>
      </c>
    </row>
    <row r="267" spans="1:13" x14ac:dyDescent="0.25">
      <c r="A267" t="s">
        <v>367</v>
      </c>
      <c r="B267" t="s">
        <v>14</v>
      </c>
      <c r="C267" t="s">
        <v>20</v>
      </c>
      <c r="D267">
        <v>1</v>
      </c>
      <c r="E267" t="s">
        <v>25</v>
      </c>
      <c r="F267" t="s">
        <v>15</v>
      </c>
      <c r="G267">
        <v>4554</v>
      </c>
      <c r="H267">
        <v>1229</v>
      </c>
      <c r="I267">
        <v>158</v>
      </c>
      <c r="J267">
        <v>360</v>
      </c>
      <c r="K267">
        <v>1</v>
      </c>
      <c r="L267" t="s">
        <v>17</v>
      </c>
      <c r="M267" t="s">
        <v>18</v>
      </c>
    </row>
    <row r="268" spans="1:13" x14ac:dyDescent="0.25">
      <c r="A268" t="s">
        <v>368</v>
      </c>
      <c r="B268" t="s">
        <v>14</v>
      </c>
      <c r="C268" t="s">
        <v>20</v>
      </c>
      <c r="D268">
        <v>3</v>
      </c>
      <c r="E268" t="s">
        <v>25</v>
      </c>
      <c r="F268" t="s">
        <v>15</v>
      </c>
      <c r="G268">
        <v>3173</v>
      </c>
      <c r="H268">
        <v>0</v>
      </c>
      <c r="I268">
        <v>74</v>
      </c>
      <c r="J268">
        <v>360</v>
      </c>
      <c r="K268">
        <v>1</v>
      </c>
      <c r="L268" t="s">
        <v>30</v>
      </c>
      <c r="M268" t="s">
        <v>18</v>
      </c>
    </row>
    <row r="269" spans="1:13" x14ac:dyDescent="0.25">
      <c r="A269" t="s">
        <v>370</v>
      </c>
      <c r="B269" t="s">
        <v>14</v>
      </c>
      <c r="C269" t="s">
        <v>20</v>
      </c>
      <c r="D269">
        <v>0</v>
      </c>
      <c r="E269" t="s">
        <v>16</v>
      </c>
      <c r="F269" t="s">
        <v>15</v>
      </c>
      <c r="G269">
        <v>2499</v>
      </c>
      <c r="H269">
        <v>2458</v>
      </c>
      <c r="I269">
        <v>160</v>
      </c>
      <c r="J269">
        <v>360</v>
      </c>
      <c r="K269">
        <v>1</v>
      </c>
      <c r="L269" t="s">
        <v>30</v>
      </c>
      <c r="M269" t="s">
        <v>18</v>
      </c>
    </row>
    <row r="270" spans="1:13" x14ac:dyDescent="0.25">
      <c r="A270" t="s">
        <v>372</v>
      </c>
      <c r="B270" t="s">
        <v>14</v>
      </c>
      <c r="C270" t="s">
        <v>20</v>
      </c>
      <c r="D270">
        <v>2</v>
      </c>
      <c r="E270" t="s">
        <v>25</v>
      </c>
      <c r="F270" t="s">
        <v>15</v>
      </c>
      <c r="G270">
        <v>3083</v>
      </c>
      <c r="H270">
        <v>2168</v>
      </c>
      <c r="I270">
        <v>126</v>
      </c>
      <c r="J270">
        <v>360</v>
      </c>
      <c r="K270">
        <v>1</v>
      </c>
      <c r="L270" t="s">
        <v>17</v>
      </c>
      <c r="M270" t="s">
        <v>18</v>
      </c>
    </row>
    <row r="271" spans="1:13" x14ac:dyDescent="0.25">
      <c r="A271" t="s">
        <v>374</v>
      </c>
      <c r="B271" t="s">
        <v>14</v>
      </c>
      <c r="C271" t="s">
        <v>20</v>
      </c>
      <c r="D271">
        <v>0</v>
      </c>
      <c r="E271" t="s">
        <v>16</v>
      </c>
      <c r="F271" t="s">
        <v>15</v>
      </c>
      <c r="G271">
        <v>2625</v>
      </c>
      <c r="H271">
        <v>6250</v>
      </c>
      <c r="I271">
        <v>187</v>
      </c>
      <c r="J271">
        <v>360</v>
      </c>
      <c r="K271">
        <v>1</v>
      </c>
      <c r="L271" t="s">
        <v>21</v>
      </c>
      <c r="M271" t="s">
        <v>18</v>
      </c>
    </row>
    <row r="272" spans="1:13" x14ac:dyDescent="0.25">
      <c r="A272" t="s">
        <v>375</v>
      </c>
      <c r="B272" t="s">
        <v>14</v>
      </c>
      <c r="C272" t="s">
        <v>20</v>
      </c>
      <c r="D272">
        <v>0</v>
      </c>
      <c r="E272" t="s">
        <v>16</v>
      </c>
      <c r="F272" t="s">
        <v>15</v>
      </c>
      <c r="G272">
        <v>9083</v>
      </c>
      <c r="H272">
        <v>0</v>
      </c>
      <c r="I272">
        <v>228</v>
      </c>
      <c r="J272">
        <v>360</v>
      </c>
      <c r="K272">
        <v>1</v>
      </c>
      <c r="L272" t="s">
        <v>30</v>
      </c>
      <c r="M272" t="s">
        <v>18</v>
      </c>
    </row>
    <row r="273" spans="1:13" x14ac:dyDescent="0.25">
      <c r="A273" t="s">
        <v>376</v>
      </c>
      <c r="B273" t="s">
        <v>14</v>
      </c>
      <c r="C273" t="s">
        <v>15</v>
      </c>
      <c r="D273">
        <v>0</v>
      </c>
      <c r="E273" t="s">
        <v>16</v>
      </c>
      <c r="F273" t="s">
        <v>15</v>
      </c>
      <c r="G273">
        <v>8750</v>
      </c>
      <c r="H273">
        <v>4167</v>
      </c>
      <c r="I273">
        <v>308</v>
      </c>
      <c r="J273">
        <v>360</v>
      </c>
      <c r="K273">
        <v>1</v>
      </c>
      <c r="L273" t="s">
        <v>21</v>
      </c>
      <c r="M273" t="s">
        <v>22</v>
      </c>
    </row>
    <row r="274" spans="1:13" x14ac:dyDescent="0.25">
      <c r="A274" t="s">
        <v>377</v>
      </c>
      <c r="B274" t="s">
        <v>14</v>
      </c>
      <c r="C274" t="s">
        <v>20</v>
      </c>
      <c r="D274">
        <v>3</v>
      </c>
      <c r="E274" t="s">
        <v>16</v>
      </c>
      <c r="F274" t="s">
        <v>15</v>
      </c>
      <c r="G274">
        <v>2666</v>
      </c>
      <c r="H274">
        <v>2083</v>
      </c>
      <c r="I274">
        <v>95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378</v>
      </c>
      <c r="B275" t="s">
        <v>42</v>
      </c>
      <c r="C275" t="s">
        <v>20</v>
      </c>
      <c r="D275">
        <v>0</v>
      </c>
      <c r="E275" t="s">
        <v>16</v>
      </c>
      <c r="F275" t="s">
        <v>20</v>
      </c>
      <c r="G275">
        <v>5500</v>
      </c>
      <c r="H275">
        <v>0</v>
      </c>
      <c r="I275">
        <v>105</v>
      </c>
      <c r="J275">
        <v>360</v>
      </c>
      <c r="K275">
        <v>0</v>
      </c>
      <c r="L275" t="s">
        <v>21</v>
      </c>
      <c r="M275" t="s">
        <v>22</v>
      </c>
    </row>
    <row r="276" spans="1:13" x14ac:dyDescent="0.25">
      <c r="A276" t="s">
        <v>379</v>
      </c>
      <c r="B276" t="s">
        <v>42</v>
      </c>
      <c r="C276" t="s">
        <v>20</v>
      </c>
      <c r="D276">
        <v>0</v>
      </c>
      <c r="E276" t="s">
        <v>16</v>
      </c>
      <c r="F276" t="s">
        <v>15</v>
      </c>
      <c r="G276">
        <v>2423</v>
      </c>
      <c r="H276">
        <v>505</v>
      </c>
      <c r="I276">
        <v>130</v>
      </c>
      <c r="J276">
        <v>360</v>
      </c>
      <c r="K276">
        <v>1</v>
      </c>
      <c r="L276" t="s">
        <v>30</v>
      </c>
      <c r="M276" t="s">
        <v>18</v>
      </c>
    </row>
    <row r="277" spans="1:13" x14ac:dyDescent="0.25">
      <c r="A277" t="s">
        <v>381</v>
      </c>
      <c r="B277" t="s">
        <v>14</v>
      </c>
      <c r="C277" t="s">
        <v>20</v>
      </c>
      <c r="D277">
        <v>2</v>
      </c>
      <c r="E277" t="s">
        <v>16</v>
      </c>
      <c r="F277" t="s">
        <v>15</v>
      </c>
      <c r="G277">
        <v>8333</v>
      </c>
      <c r="H277">
        <v>3167</v>
      </c>
      <c r="I277">
        <v>165</v>
      </c>
      <c r="J277">
        <v>360</v>
      </c>
      <c r="K277">
        <v>1</v>
      </c>
      <c r="L277" t="s">
        <v>21</v>
      </c>
      <c r="M277" t="s">
        <v>18</v>
      </c>
    </row>
    <row r="278" spans="1:13" x14ac:dyDescent="0.25">
      <c r="A278" t="s">
        <v>382</v>
      </c>
      <c r="B278" t="s">
        <v>14</v>
      </c>
      <c r="C278" t="s">
        <v>20</v>
      </c>
      <c r="D278">
        <v>1</v>
      </c>
      <c r="E278" t="s">
        <v>16</v>
      </c>
      <c r="F278" t="s">
        <v>15</v>
      </c>
      <c r="G278">
        <v>3875</v>
      </c>
      <c r="H278">
        <v>0</v>
      </c>
      <c r="I278">
        <v>67</v>
      </c>
      <c r="J278">
        <v>360</v>
      </c>
      <c r="K278">
        <v>1</v>
      </c>
      <c r="L278" t="s">
        <v>17</v>
      </c>
      <c r="M278" t="s">
        <v>22</v>
      </c>
    </row>
    <row r="279" spans="1:13" x14ac:dyDescent="0.25">
      <c r="A279" t="s">
        <v>383</v>
      </c>
      <c r="B279" t="s">
        <v>14</v>
      </c>
      <c r="C279" t="s">
        <v>20</v>
      </c>
      <c r="D279">
        <v>0</v>
      </c>
      <c r="E279" t="s">
        <v>25</v>
      </c>
      <c r="F279" t="s">
        <v>15</v>
      </c>
      <c r="G279">
        <v>3000</v>
      </c>
      <c r="H279">
        <v>1666</v>
      </c>
      <c r="I279">
        <v>100</v>
      </c>
      <c r="J279">
        <v>480</v>
      </c>
      <c r="K279">
        <v>0</v>
      </c>
      <c r="L279" t="s">
        <v>17</v>
      </c>
      <c r="M279" t="s">
        <v>22</v>
      </c>
    </row>
    <row r="280" spans="1:13" x14ac:dyDescent="0.25">
      <c r="A280" t="s">
        <v>384</v>
      </c>
      <c r="B280" t="s">
        <v>14</v>
      </c>
      <c r="C280" t="s">
        <v>20</v>
      </c>
      <c r="D280">
        <v>3</v>
      </c>
      <c r="E280" t="s">
        <v>16</v>
      </c>
      <c r="F280" t="s">
        <v>15</v>
      </c>
      <c r="G280">
        <v>5167</v>
      </c>
      <c r="H280">
        <v>3167</v>
      </c>
      <c r="I280">
        <v>200</v>
      </c>
      <c r="J280">
        <v>360</v>
      </c>
      <c r="K280">
        <v>1</v>
      </c>
      <c r="L280" t="s">
        <v>30</v>
      </c>
      <c r="M280" t="s">
        <v>18</v>
      </c>
    </row>
    <row r="281" spans="1:13" x14ac:dyDescent="0.25">
      <c r="A281" t="s">
        <v>385</v>
      </c>
      <c r="B281" t="s">
        <v>42</v>
      </c>
      <c r="C281" t="s">
        <v>15</v>
      </c>
      <c r="D281">
        <v>1</v>
      </c>
      <c r="E281" t="s">
        <v>16</v>
      </c>
      <c r="F281" t="s">
        <v>15</v>
      </c>
      <c r="G281">
        <v>4723</v>
      </c>
      <c r="H281">
        <v>0</v>
      </c>
      <c r="I281">
        <v>81</v>
      </c>
      <c r="J281">
        <v>360</v>
      </c>
      <c r="K281">
        <v>1</v>
      </c>
      <c r="L281" t="s">
        <v>30</v>
      </c>
      <c r="M281" t="s">
        <v>22</v>
      </c>
    </row>
    <row r="282" spans="1:13" x14ac:dyDescent="0.25">
      <c r="A282" t="s">
        <v>386</v>
      </c>
      <c r="B282" t="s">
        <v>14</v>
      </c>
      <c r="C282" t="s">
        <v>20</v>
      </c>
      <c r="D282">
        <v>2</v>
      </c>
      <c r="E282" t="s">
        <v>16</v>
      </c>
      <c r="F282" t="s">
        <v>15</v>
      </c>
      <c r="G282">
        <v>5000</v>
      </c>
      <c r="H282">
        <v>3667</v>
      </c>
      <c r="I282">
        <v>236</v>
      </c>
      <c r="J282">
        <v>360</v>
      </c>
      <c r="K282">
        <v>1</v>
      </c>
      <c r="L282" t="s">
        <v>30</v>
      </c>
      <c r="M282" t="s">
        <v>18</v>
      </c>
    </row>
    <row r="283" spans="1:13" x14ac:dyDescent="0.25">
      <c r="A283" t="s">
        <v>387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4750</v>
      </c>
      <c r="H283">
        <v>2333</v>
      </c>
      <c r="I283">
        <v>130</v>
      </c>
      <c r="J283">
        <v>360</v>
      </c>
      <c r="K283">
        <v>1</v>
      </c>
      <c r="L283" t="s">
        <v>17</v>
      </c>
      <c r="M283" t="s">
        <v>18</v>
      </c>
    </row>
    <row r="284" spans="1:13" x14ac:dyDescent="0.25">
      <c r="A284" t="s">
        <v>389</v>
      </c>
      <c r="B284" t="s">
        <v>14</v>
      </c>
      <c r="C284" t="s">
        <v>15</v>
      </c>
      <c r="D284">
        <v>0</v>
      </c>
      <c r="E284" t="s">
        <v>16</v>
      </c>
      <c r="F284" t="s">
        <v>20</v>
      </c>
      <c r="G284">
        <v>6822</v>
      </c>
      <c r="H284">
        <v>0</v>
      </c>
      <c r="I284">
        <v>141</v>
      </c>
      <c r="J284">
        <v>360</v>
      </c>
      <c r="K284">
        <v>1</v>
      </c>
      <c r="L284" t="s">
        <v>21</v>
      </c>
      <c r="M284" t="s">
        <v>18</v>
      </c>
    </row>
    <row r="285" spans="1:13" x14ac:dyDescent="0.25">
      <c r="A285" t="s">
        <v>390</v>
      </c>
      <c r="B285" t="s">
        <v>14</v>
      </c>
      <c r="C285" t="s">
        <v>15</v>
      </c>
      <c r="D285">
        <v>0</v>
      </c>
      <c r="E285" t="s">
        <v>25</v>
      </c>
      <c r="F285" t="s">
        <v>15</v>
      </c>
      <c r="G285">
        <v>6216</v>
      </c>
      <c r="H285">
        <v>0</v>
      </c>
      <c r="I285">
        <v>133</v>
      </c>
      <c r="J285">
        <v>360</v>
      </c>
      <c r="K285">
        <v>1</v>
      </c>
      <c r="L285" t="s">
        <v>21</v>
      </c>
      <c r="M285" t="s">
        <v>22</v>
      </c>
    </row>
    <row r="286" spans="1:13" x14ac:dyDescent="0.25">
      <c r="A286" t="s">
        <v>391</v>
      </c>
      <c r="B286" t="s">
        <v>14</v>
      </c>
      <c r="C286" t="s">
        <v>15</v>
      </c>
      <c r="D286">
        <v>0</v>
      </c>
      <c r="E286" t="s">
        <v>16</v>
      </c>
      <c r="F286" t="s">
        <v>15</v>
      </c>
      <c r="G286">
        <v>2500</v>
      </c>
      <c r="H286">
        <v>0</v>
      </c>
      <c r="I286">
        <v>96</v>
      </c>
      <c r="J286">
        <v>480</v>
      </c>
      <c r="K286">
        <v>1</v>
      </c>
      <c r="L286" t="s">
        <v>30</v>
      </c>
      <c r="M286" t="s">
        <v>22</v>
      </c>
    </row>
    <row r="287" spans="1:13" x14ac:dyDescent="0.25">
      <c r="A287" t="s">
        <v>393</v>
      </c>
      <c r="B287" t="s">
        <v>14</v>
      </c>
      <c r="C287" t="s">
        <v>20</v>
      </c>
      <c r="D287">
        <v>1</v>
      </c>
      <c r="E287" t="s">
        <v>16</v>
      </c>
      <c r="F287" t="s">
        <v>15</v>
      </c>
      <c r="G287">
        <v>6325</v>
      </c>
      <c r="H287">
        <v>0</v>
      </c>
      <c r="I287">
        <v>175</v>
      </c>
      <c r="J287">
        <v>360</v>
      </c>
      <c r="K287">
        <v>1</v>
      </c>
      <c r="L287" t="s">
        <v>30</v>
      </c>
      <c r="M287" t="s">
        <v>18</v>
      </c>
    </row>
    <row r="288" spans="1:13" x14ac:dyDescent="0.25">
      <c r="A288" t="s">
        <v>394</v>
      </c>
      <c r="B288" t="s">
        <v>14</v>
      </c>
      <c r="C288" t="s">
        <v>20</v>
      </c>
      <c r="D288">
        <v>0</v>
      </c>
      <c r="E288" t="s">
        <v>16</v>
      </c>
      <c r="F288" t="s">
        <v>15</v>
      </c>
      <c r="G288">
        <v>19730</v>
      </c>
      <c r="H288">
        <v>5266</v>
      </c>
      <c r="I288">
        <v>570</v>
      </c>
      <c r="J288">
        <v>360</v>
      </c>
      <c r="K288">
        <v>1</v>
      </c>
      <c r="L288" t="s">
        <v>21</v>
      </c>
      <c r="M288" t="s">
        <v>22</v>
      </c>
    </row>
    <row r="289" spans="1:13" x14ac:dyDescent="0.25">
      <c r="A289" t="s">
        <v>395</v>
      </c>
      <c r="B289" t="s">
        <v>42</v>
      </c>
      <c r="C289" t="s">
        <v>15</v>
      </c>
      <c r="D289">
        <v>0</v>
      </c>
      <c r="E289" t="s">
        <v>16</v>
      </c>
      <c r="F289" t="s">
        <v>20</v>
      </c>
      <c r="G289">
        <v>15759</v>
      </c>
      <c r="H289">
        <v>0</v>
      </c>
      <c r="I289">
        <v>55</v>
      </c>
      <c r="J289">
        <v>360</v>
      </c>
      <c r="K289">
        <v>1</v>
      </c>
      <c r="L289" t="s">
        <v>30</v>
      </c>
      <c r="M289" t="s">
        <v>18</v>
      </c>
    </row>
    <row r="290" spans="1:13" x14ac:dyDescent="0.25">
      <c r="A290" t="s">
        <v>396</v>
      </c>
      <c r="B290" t="s">
        <v>14</v>
      </c>
      <c r="C290" t="s">
        <v>20</v>
      </c>
      <c r="D290">
        <v>2</v>
      </c>
      <c r="E290" t="s">
        <v>16</v>
      </c>
      <c r="F290" t="s">
        <v>15</v>
      </c>
      <c r="G290">
        <v>5185</v>
      </c>
      <c r="H290">
        <v>0</v>
      </c>
      <c r="I290">
        <v>155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25">
      <c r="A291" t="s">
        <v>397</v>
      </c>
      <c r="B291" t="s">
        <v>14</v>
      </c>
      <c r="C291" t="s">
        <v>20</v>
      </c>
      <c r="D291">
        <v>2</v>
      </c>
      <c r="E291" t="s">
        <v>16</v>
      </c>
      <c r="F291" t="s">
        <v>20</v>
      </c>
      <c r="G291">
        <v>9323</v>
      </c>
      <c r="H291">
        <v>7873</v>
      </c>
      <c r="I291">
        <v>380</v>
      </c>
      <c r="J291">
        <v>300</v>
      </c>
      <c r="K291">
        <v>1</v>
      </c>
      <c r="L291" t="s">
        <v>21</v>
      </c>
      <c r="M291" t="s">
        <v>18</v>
      </c>
    </row>
    <row r="292" spans="1:13" x14ac:dyDescent="0.25">
      <c r="A292" t="s">
        <v>398</v>
      </c>
      <c r="B292" t="s">
        <v>14</v>
      </c>
      <c r="C292" t="s">
        <v>15</v>
      </c>
      <c r="D292">
        <v>1</v>
      </c>
      <c r="E292" t="s">
        <v>16</v>
      </c>
      <c r="F292" t="s">
        <v>15</v>
      </c>
      <c r="G292">
        <v>3062</v>
      </c>
      <c r="H292">
        <v>1987</v>
      </c>
      <c r="I292">
        <v>111</v>
      </c>
      <c r="J292">
        <v>180</v>
      </c>
      <c r="K292">
        <v>0</v>
      </c>
      <c r="L292" t="s">
        <v>17</v>
      </c>
      <c r="M292" t="s">
        <v>22</v>
      </c>
    </row>
    <row r="293" spans="1:13" x14ac:dyDescent="0.25">
      <c r="A293" t="s">
        <v>400</v>
      </c>
      <c r="B293" t="s">
        <v>14</v>
      </c>
      <c r="C293" t="s">
        <v>20</v>
      </c>
      <c r="D293">
        <v>0</v>
      </c>
      <c r="E293" t="s">
        <v>16</v>
      </c>
      <c r="F293" t="s">
        <v>15</v>
      </c>
      <c r="G293">
        <v>4817</v>
      </c>
      <c r="H293">
        <v>923</v>
      </c>
      <c r="I293">
        <v>120</v>
      </c>
      <c r="J293">
        <v>180</v>
      </c>
      <c r="K293">
        <v>1</v>
      </c>
      <c r="L293" t="s">
        <v>17</v>
      </c>
      <c r="M293" t="s">
        <v>18</v>
      </c>
    </row>
    <row r="294" spans="1:13" x14ac:dyDescent="0.25">
      <c r="A294" t="s">
        <v>401</v>
      </c>
      <c r="B294" t="s">
        <v>14</v>
      </c>
      <c r="C294" t="s">
        <v>20</v>
      </c>
      <c r="D294">
        <v>3</v>
      </c>
      <c r="E294" t="s">
        <v>16</v>
      </c>
      <c r="F294" t="s">
        <v>15</v>
      </c>
      <c r="G294">
        <v>8750</v>
      </c>
      <c r="H294">
        <v>4996</v>
      </c>
      <c r="I294">
        <v>130</v>
      </c>
      <c r="J294">
        <v>360</v>
      </c>
      <c r="K294">
        <v>1</v>
      </c>
      <c r="L294" t="s">
        <v>21</v>
      </c>
      <c r="M294" t="s">
        <v>18</v>
      </c>
    </row>
    <row r="295" spans="1:13" x14ac:dyDescent="0.25">
      <c r="A295" t="s">
        <v>403</v>
      </c>
      <c r="B295" t="s">
        <v>14</v>
      </c>
      <c r="C295" t="s">
        <v>15</v>
      </c>
      <c r="D295">
        <v>0</v>
      </c>
      <c r="E295" t="s">
        <v>16</v>
      </c>
      <c r="F295" t="s">
        <v>15</v>
      </c>
      <c r="G295">
        <v>3069</v>
      </c>
      <c r="H295">
        <v>0</v>
      </c>
      <c r="I295">
        <v>71</v>
      </c>
      <c r="J295">
        <v>480</v>
      </c>
      <c r="K295">
        <v>1</v>
      </c>
      <c r="L295" t="s">
        <v>17</v>
      </c>
      <c r="M295" t="s">
        <v>22</v>
      </c>
    </row>
    <row r="296" spans="1:13" x14ac:dyDescent="0.25">
      <c r="A296" t="s">
        <v>404</v>
      </c>
      <c r="B296" t="s">
        <v>14</v>
      </c>
      <c r="C296" t="s">
        <v>20</v>
      </c>
      <c r="D296">
        <v>2</v>
      </c>
      <c r="E296" t="s">
        <v>16</v>
      </c>
      <c r="F296" t="s">
        <v>15</v>
      </c>
      <c r="G296">
        <v>5391</v>
      </c>
      <c r="H296">
        <v>0</v>
      </c>
      <c r="I296">
        <v>130</v>
      </c>
      <c r="J296">
        <v>360</v>
      </c>
      <c r="K296">
        <v>1</v>
      </c>
      <c r="L296" t="s">
        <v>17</v>
      </c>
      <c r="M296" t="s">
        <v>18</v>
      </c>
    </row>
    <row r="297" spans="1:13" x14ac:dyDescent="0.25">
      <c r="A297" t="s">
        <v>406</v>
      </c>
      <c r="B297" t="s">
        <v>14</v>
      </c>
      <c r="C297" t="s">
        <v>15</v>
      </c>
      <c r="D297">
        <v>0</v>
      </c>
      <c r="E297" t="s">
        <v>16</v>
      </c>
      <c r="F297" t="s">
        <v>15</v>
      </c>
      <c r="G297">
        <v>5941</v>
      </c>
      <c r="H297">
        <v>4232</v>
      </c>
      <c r="I297">
        <v>296</v>
      </c>
      <c r="J297">
        <v>360</v>
      </c>
      <c r="K297">
        <v>1</v>
      </c>
      <c r="L297" t="s">
        <v>30</v>
      </c>
      <c r="M297" t="s">
        <v>18</v>
      </c>
    </row>
    <row r="298" spans="1:13" x14ac:dyDescent="0.25">
      <c r="A298" t="s">
        <v>407</v>
      </c>
      <c r="B298" t="s">
        <v>42</v>
      </c>
      <c r="C298" t="s">
        <v>15</v>
      </c>
      <c r="D298">
        <v>0</v>
      </c>
      <c r="E298" t="s">
        <v>16</v>
      </c>
      <c r="F298" t="s">
        <v>15</v>
      </c>
      <c r="G298">
        <v>6000</v>
      </c>
      <c r="H298">
        <v>0</v>
      </c>
      <c r="I298">
        <v>156</v>
      </c>
      <c r="J298">
        <v>360</v>
      </c>
      <c r="K298">
        <v>1</v>
      </c>
      <c r="L298" t="s">
        <v>17</v>
      </c>
      <c r="M298" t="s">
        <v>18</v>
      </c>
    </row>
    <row r="299" spans="1:13" x14ac:dyDescent="0.25">
      <c r="A299" t="s">
        <v>408</v>
      </c>
      <c r="B299" t="s">
        <v>14</v>
      </c>
      <c r="C299" t="s">
        <v>15</v>
      </c>
      <c r="D299">
        <v>0</v>
      </c>
      <c r="E299" t="s">
        <v>16</v>
      </c>
      <c r="F299" t="s">
        <v>20</v>
      </c>
      <c r="G299">
        <v>7167</v>
      </c>
      <c r="H299">
        <v>0</v>
      </c>
      <c r="I299">
        <v>128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409</v>
      </c>
      <c r="B300" t="s">
        <v>14</v>
      </c>
      <c r="C300" t="s">
        <v>20</v>
      </c>
      <c r="D300">
        <v>2</v>
      </c>
      <c r="E300" t="s">
        <v>16</v>
      </c>
      <c r="F300" t="s">
        <v>15</v>
      </c>
      <c r="G300">
        <v>4566</v>
      </c>
      <c r="H300">
        <v>0</v>
      </c>
      <c r="I300">
        <v>100</v>
      </c>
      <c r="J300">
        <v>360</v>
      </c>
      <c r="K300">
        <v>1</v>
      </c>
      <c r="L300" t="s">
        <v>17</v>
      </c>
      <c r="M300" t="s">
        <v>22</v>
      </c>
    </row>
    <row r="301" spans="1:13" x14ac:dyDescent="0.25">
      <c r="A301" t="s">
        <v>411</v>
      </c>
      <c r="B301" t="s">
        <v>14</v>
      </c>
      <c r="C301" t="s">
        <v>15</v>
      </c>
      <c r="D301">
        <v>0</v>
      </c>
      <c r="E301" t="s">
        <v>25</v>
      </c>
      <c r="F301" t="s">
        <v>15</v>
      </c>
      <c r="G301">
        <v>2346</v>
      </c>
      <c r="H301">
        <v>1600</v>
      </c>
      <c r="I301">
        <v>132</v>
      </c>
      <c r="J301">
        <v>360</v>
      </c>
      <c r="K301">
        <v>1</v>
      </c>
      <c r="L301" t="s">
        <v>30</v>
      </c>
      <c r="M301" t="s">
        <v>18</v>
      </c>
    </row>
    <row r="302" spans="1:13" x14ac:dyDescent="0.25">
      <c r="A302" t="s">
        <v>413</v>
      </c>
      <c r="B302" t="s">
        <v>14</v>
      </c>
      <c r="C302" t="s">
        <v>20</v>
      </c>
      <c r="D302">
        <v>0</v>
      </c>
      <c r="E302" t="s">
        <v>16</v>
      </c>
      <c r="F302" t="s">
        <v>15</v>
      </c>
      <c r="G302">
        <v>2333</v>
      </c>
      <c r="H302">
        <v>2417</v>
      </c>
      <c r="I302">
        <v>136</v>
      </c>
      <c r="J302">
        <v>360</v>
      </c>
      <c r="K302">
        <v>1</v>
      </c>
      <c r="L302" t="s">
        <v>17</v>
      </c>
      <c r="M302" t="s">
        <v>18</v>
      </c>
    </row>
    <row r="303" spans="1:13" x14ac:dyDescent="0.25">
      <c r="A303" t="s">
        <v>414</v>
      </c>
      <c r="B303" t="s">
        <v>14</v>
      </c>
      <c r="C303" t="s">
        <v>20</v>
      </c>
      <c r="D303">
        <v>0</v>
      </c>
      <c r="E303" t="s">
        <v>16</v>
      </c>
      <c r="F303" t="s">
        <v>15</v>
      </c>
      <c r="G303">
        <v>5488</v>
      </c>
      <c r="H303">
        <v>0</v>
      </c>
      <c r="I303">
        <v>125</v>
      </c>
      <c r="J303">
        <v>360</v>
      </c>
      <c r="K303">
        <v>1</v>
      </c>
      <c r="L303" t="s">
        <v>21</v>
      </c>
      <c r="M303" t="s">
        <v>18</v>
      </c>
    </row>
    <row r="304" spans="1:13" x14ac:dyDescent="0.25">
      <c r="A304" t="s">
        <v>415</v>
      </c>
      <c r="B304" t="s">
        <v>14</v>
      </c>
      <c r="C304" t="s">
        <v>15</v>
      </c>
      <c r="D304">
        <v>3</v>
      </c>
      <c r="E304" t="s">
        <v>16</v>
      </c>
      <c r="F304" t="s">
        <v>15</v>
      </c>
      <c r="G304">
        <v>9167</v>
      </c>
      <c r="H304">
        <v>0</v>
      </c>
      <c r="I304">
        <v>185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416</v>
      </c>
      <c r="B305" t="s">
        <v>14</v>
      </c>
      <c r="C305" t="s">
        <v>20</v>
      </c>
      <c r="D305">
        <v>3</v>
      </c>
      <c r="E305" t="s">
        <v>16</v>
      </c>
      <c r="F305" t="s">
        <v>15</v>
      </c>
      <c r="G305">
        <v>9504</v>
      </c>
      <c r="H305">
        <v>0</v>
      </c>
      <c r="I305">
        <v>275</v>
      </c>
      <c r="J305">
        <v>360</v>
      </c>
      <c r="K305">
        <v>1</v>
      </c>
      <c r="L305" t="s">
        <v>21</v>
      </c>
      <c r="M305" t="s">
        <v>18</v>
      </c>
    </row>
    <row r="306" spans="1:13" x14ac:dyDescent="0.25">
      <c r="A306" t="s">
        <v>418</v>
      </c>
      <c r="B306" t="s">
        <v>14</v>
      </c>
      <c r="C306" t="s">
        <v>20</v>
      </c>
      <c r="D306">
        <v>2</v>
      </c>
      <c r="E306" t="s">
        <v>25</v>
      </c>
      <c r="F306" t="s">
        <v>15</v>
      </c>
      <c r="G306">
        <v>1993</v>
      </c>
      <c r="H306">
        <v>1625</v>
      </c>
      <c r="I306">
        <v>113</v>
      </c>
      <c r="J306">
        <v>180</v>
      </c>
      <c r="K306">
        <v>1</v>
      </c>
      <c r="L306" t="s">
        <v>30</v>
      </c>
      <c r="M306" t="s">
        <v>18</v>
      </c>
    </row>
    <row r="307" spans="1:13" x14ac:dyDescent="0.25">
      <c r="A307" t="s">
        <v>419</v>
      </c>
      <c r="B307" t="s">
        <v>14</v>
      </c>
      <c r="C307" t="s">
        <v>20</v>
      </c>
      <c r="D307">
        <v>2</v>
      </c>
      <c r="E307" t="s">
        <v>16</v>
      </c>
      <c r="F307" t="s">
        <v>15</v>
      </c>
      <c r="G307">
        <v>3100</v>
      </c>
      <c r="H307">
        <v>1400</v>
      </c>
      <c r="I307">
        <v>113</v>
      </c>
      <c r="J307">
        <v>360</v>
      </c>
      <c r="K307">
        <v>1</v>
      </c>
      <c r="L307" t="s">
        <v>17</v>
      </c>
      <c r="M307" t="s">
        <v>18</v>
      </c>
    </row>
    <row r="308" spans="1:13" x14ac:dyDescent="0.25">
      <c r="A308" t="s">
        <v>421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3180</v>
      </c>
      <c r="H308">
        <v>0</v>
      </c>
      <c r="I308">
        <v>71</v>
      </c>
      <c r="J308">
        <v>360</v>
      </c>
      <c r="K308">
        <v>0</v>
      </c>
      <c r="L308" t="s">
        <v>17</v>
      </c>
      <c r="M308" t="s">
        <v>22</v>
      </c>
    </row>
    <row r="309" spans="1:13" x14ac:dyDescent="0.25">
      <c r="A309" t="s">
        <v>422</v>
      </c>
      <c r="B309" t="s">
        <v>14</v>
      </c>
      <c r="C309" t="s">
        <v>20</v>
      </c>
      <c r="D309">
        <v>0</v>
      </c>
      <c r="E309" t="s">
        <v>16</v>
      </c>
      <c r="F309" t="s">
        <v>15</v>
      </c>
      <c r="G309">
        <v>3033</v>
      </c>
      <c r="H309">
        <v>1459</v>
      </c>
      <c r="I309">
        <v>95</v>
      </c>
      <c r="J309">
        <v>360</v>
      </c>
      <c r="K309">
        <v>1</v>
      </c>
      <c r="L309" t="s">
        <v>17</v>
      </c>
      <c r="M309" t="s">
        <v>18</v>
      </c>
    </row>
    <row r="310" spans="1:13" x14ac:dyDescent="0.25">
      <c r="A310" t="s">
        <v>423</v>
      </c>
      <c r="B310" t="s">
        <v>14</v>
      </c>
      <c r="C310" t="s">
        <v>15</v>
      </c>
      <c r="D310">
        <v>0</v>
      </c>
      <c r="E310" t="s">
        <v>25</v>
      </c>
      <c r="F310" t="s">
        <v>15</v>
      </c>
      <c r="G310">
        <v>3902</v>
      </c>
      <c r="H310">
        <v>1666</v>
      </c>
      <c r="I310">
        <v>109</v>
      </c>
      <c r="J310">
        <v>360</v>
      </c>
      <c r="K310">
        <v>1</v>
      </c>
      <c r="L310" t="s">
        <v>21</v>
      </c>
      <c r="M310" t="s">
        <v>18</v>
      </c>
    </row>
    <row r="311" spans="1:13" x14ac:dyDescent="0.25">
      <c r="A311" t="s">
        <v>424</v>
      </c>
      <c r="B311" t="s">
        <v>42</v>
      </c>
      <c r="C311" t="s">
        <v>15</v>
      </c>
      <c r="D311">
        <v>0</v>
      </c>
      <c r="E311" t="s">
        <v>16</v>
      </c>
      <c r="F311" t="s">
        <v>15</v>
      </c>
      <c r="G311">
        <v>1500</v>
      </c>
      <c r="H311">
        <v>1800</v>
      </c>
      <c r="I311">
        <v>103</v>
      </c>
      <c r="J311">
        <v>360</v>
      </c>
      <c r="K311">
        <v>0</v>
      </c>
      <c r="L311" t="s">
        <v>30</v>
      </c>
      <c r="M311" t="s">
        <v>22</v>
      </c>
    </row>
    <row r="312" spans="1:13" x14ac:dyDescent="0.25">
      <c r="A312" t="s">
        <v>425</v>
      </c>
      <c r="B312" t="s">
        <v>14</v>
      </c>
      <c r="C312" t="s">
        <v>20</v>
      </c>
      <c r="D312">
        <v>2</v>
      </c>
      <c r="E312" t="s">
        <v>25</v>
      </c>
      <c r="F312" t="s">
        <v>15</v>
      </c>
      <c r="G312">
        <v>2889</v>
      </c>
      <c r="H312">
        <v>0</v>
      </c>
      <c r="I312">
        <v>45</v>
      </c>
      <c r="J312">
        <v>180</v>
      </c>
      <c r="K312">
        <v>0</v>
      </c>
      <c r="L312" t="s">
        <v>17</v>
      </c>
      <c r="M312" t="s">
        <v>22</v>
      </c>
    </row>
    <row r="313" spans="1:13" x14ac:dyDescent="0.25">
      <c r="A313" t="s">
        <v>426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2755</v>
      </c>
      <c r="H313">
        <v>0</v>
      </c>
      <c r="I313">
        <v>65</v>
      </c>
      <c r="J313">
        <v>300</v>
      </c>
      <c r="K313">
        <v>1</v>
      </c>
      <c r="L313" t="s">
        <v>21</v>
      </c>
      <c r="M313" t="s">
        <v>22</v>
      </c>
    </row>
    <row r="314" spans="1:13" x14ac:dyDescent="0.25">
      <c r="A314" t="s">
        <v>427</v>
      </c>
      <c r="B314" t="s">
        <v>14</v>
      </c>
      <c r="C314" t="s">
        <v>15</v>
      </c>
      <c r="D314">
        <v>0</v>
      </c>
      <c r="E314" t="s">
        <v>16</v>
      </c>
      <c r="F314" t="s">
        <v>15</v>
      </c>
      <c r="G314">
        <v>2500</v>
      </c>
      <c r="H314">
        <v>20000</v>
      </c>
      <c r="I314">
        <v>103</v>
      </c>
      <c r="J314">
        <v>360</v>
      </c>
      <c r="K314">
        <v>1</v>
      </c>
      <c r="L314" t="s">
        <v>30</v>
      </c>
      <c r="M314" t="s">
        <v>18</v>
      </c>
    </row>
    <row r="315" spans="1:13" x14ac:dyDescent="0.25">
      <c r="A315" t="s">
        <v>428</v>
      </c>
      <c r="B315" t="s">
        <v>42</v>
      </c>
      <c r="C315" t="s">
        <v>15</v>
      </c>
      <c r="D315">
        <v>0</v>
      </c>
      <c r="E315" t="s">
        <v>25</v>
      </c>
      <c r="F315" t="s">
        <v>15</v>
      </c>
      <c r="G315">
        <v>1963</v>
      </c>
      <c r="H315">
        <v>0</v>
      </c>
      <c r="I315">
        <v>53</v>
      </c>
      <c r="J315">
        <v>360</v>
      </c>
      <c r="K315">
        <v>1</v>
      </c>
      <c r="L315" t="s">
        <v>30</v>
      </c>
      <c r="M315" t="s">
        <v>18</v>
      </c>
    </row>
    <row r="316" spans="1:13" x14ac:dyDescent="0.25">
      <c r="A316" t="s">
        <v>429</v>
      </c>
      <c r="B316" t="s">
        <v>42</v>
      </c>
      <c r="C316" t="s">
        <v>15</v>
      </c>
      <c r="D316">
        <v>0</v>
      </c>
      <c r="E316" t="s">
        <v>16</v>
      </c>
      <c r="F316" t="s">
        <v>20</v>
      </c>
      <c r="G316">
        <v>7441</v>
      </c>
      <c r="H316">
        <v>0</v>
      </c>
      <c r="I316">
        <v>194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430</v>
      </c>
      <c r="B317" t="s">
        <v>42</v>
      </c>
      <c r="C317" t="s">
        <v>15</v>
      </c>
      <c r="D317">
        <v>0</v>
      </c>
      <c r="E317" t="s">
        <v>16</v>
      </c>
      <c r="F317" t="s">
        <v>15</v>
      </c>
      <c r="G317">
        <v>4547</v>
      </c>
      <c r="H317">
        <v>0</v>
      </c>
      <c r="I317">
        <v>115</v>
      </c>
      <c r="J317">
        <v>360</v>
      </c>
      <c r="K317">
        <v>1</v>
      </c>
      <c r="L317" t="s">
        <v>30</v>
      </c>
      <c r="M317" t="s">
        <v>18</v>
      </c>
    </row>
    <row r="318" spans="1:13" x14ac:dyDescent="0.25">
      <c r="A318" t="s">
        <v>431</v>
      </c>
      <c r="B318" t="s">
        <v>14</v>
      </c>
      <c r="C318" t="s">
        <v>20</v>
      </c>
      <c r="D318">
        <v>0</v>
      </c>
      <c r="E318" t="s">
        <v>25</v>
      </c>
      <c r="F318" t="s">
        <v>15</v>
      </c>
      <c r="G318">
        <v>2167</v>
      </c>
      <c r="H318">
        <v>2400</v>
      </c>
      <c r="I318">
        <v>115</v>
      </c>
      <c r="J318">
        <v>360</v>
      </c>
      <c r="K318">
        <v>1</v>
      </c>
      <c r="L318" t="s">
        <v>17</v>
      </c>
      <c r="M318" t="s">
        <v>18</v>
      </c>
    </row>
    <row r="319" spans="1:13" x14ac:dyDescent="0.25">
      <c r="A319" t="s">
        <v>432</v>
      </c>
      <c r="B319" t="s">
        <v>42</v>
      </c>
      <c r="C319" t="s">
        <v>15</v>
      </c>
      <c r="D319">
        <v>0</v>
      </c>
      <c r="E319" t="s">
        <v>25</v>
      </c>
      <c r="F319" t="s">
        <v>15</v>
      </c>
      <c r="G319">
        <v>2213</v>
      </c>
      <c r="H319">
        <v>0</v>
      </c>
      <c r="I319">
        <v>66</v>
      </c>
      <c r="J319">
        <v>360</v>
      </c>
      <c r="K319">
        <v>1</v>
      </c>
      <c r="L319" t="s">
        <v>21</v>
      </c>
      <c r="M319" t="s">
        <v>18</v>
      </c>
    </row>
    <row r="320" spans="1:13" x14ac:dyDescent="0.25">
      <c r="A320" t="s">
        <v>433</v>
      </c>
      <c r="B320" t="s">
        <v>14</v>
      </c>
      <c r="C320" t="s">
        <v>20</v>
      </c>
      <c r="D320">
        <v>1</v>
      </c>
      <c r="E320" t="s">
        <v>16</v>
      </c>
      <c r="F320" t="s">
        <v>15</v>
      </c>
      <c r="G320">
        <v>8300</v>
      </c>
      <c r="H320">
        <v>0</v>
      </c>
      <c r="I320">
        <v>152</v>
      </c>
      <c r="J320">
        <v>300</v>
      </c>
      <c r="K320">
        <v>0</v>
      </c>
      <c r="L320" t="s">
        <v>30</v>
      </c>
      <c r="M320" t="s">
        <v>22</v>
      </c>
    </row>
    <row r="321" spans="1:13" x14ac:dyDescent="0.25">
      <c r="A321" t="s">
        <v>434</v>
      </c>
      <c r="B321" t="s">
        <v>14</v>
      </c>
      <c r="C321" t="s">
        <v>20</v>
      </c>
      <c r="D321">
        <v>3</v>
      </c>
      <c r="E321" t="s">
        <v>16</v>
      </c>
      <c r="F321" t="s">
        <v>15</v>
      </c>
      <c r="G321">
        <v>81000</v>
      </c>
      <c r="H321">
        <v>0</v>
      </c>
      <c r="I321">
        <v>360</v>
      </c>
      <c r="J321">
        <v>360</v>
      </c>
      <c r="K321">
        <v>0</v>
      </c>
      <c r="L321" t="s">
        <v>21</v>
      </c>
      <c r="M321" t="s">
        <v>22</v>
      </c>
    </row>
    <row r="322" spans="1:13" x14ac:dyDescent="0.25">
      <c r="A322" t="s">
        <v>435</v>
      </c>
      <c r="B322" t="s">
        <v>42</v>
      </c>
      <c r="C322" t="s">
        <v>15</v>
      </c>
      <c r="D322">
        <v>1</v>
      </c>
      <c r="E322" t="s">
        <v>25</v>
      </c>
      <c r="F322" t="s">
        <v>20</v>
      </c>
      <c r="G322">
        <v>3867</v>
      </c>
      <c r="H322">
        <v>0</v>
      </c>
      <c r="I322">
        <v>62</v>
      </c>
      <c r="J322">
        <v>360</v>
      </c>
      <c r="K322">
        <v>1</v>
      </c>
      <c r="L322" t="s">
        <v>30</v>
      </c>
      <c r="M322" t="s">
        <v>22</v>
      </c>
    </row>
    <row r="323" spans="1:13" x14ac:dyDescent="0.25">
      <c r="A323" t="s">
        <v>437</v>
      </c>
      <c r="B323" t="s">
        <v>14</v>
      </c>
      <c r="C323" t="s">
        <v>20</v>
      </c>
      <c r="D323">
        <v>0</v>
      </c>
      <c r="E323" t="s">
        <v>25</v>
      </c>
      <c r="F323" t="s">
        <v>15</v>
      </c>
      <c r="G323">
        <v>6096</v>
      </c>
      <c r="H323">
        <v>0</v>
      </c>
      <c r="I323">
        <v>218</v>
      </c>
      <c r="J323">
        <v>360</v>
      </c>
      <c r="K323">
        <v>0</v>
      </c>
      <c r="L323" t="s">
        <v>21</v>
      </c>
      <c r="M323" t="s">
        <v>22</v>
      </c>
    </row>
    <row r="324" spans="1:13" x14ac:dyDescent="0.25">
      <c r="A324" t="s">
        <v>438</v>
      </c>
      <c r="B324" t="s">
        <v>14</v>
      </c>
      <c r="C324" t="s">
        <v>20</v>
      </c>
      <c r="D324">
        <v>0</v>
      </c>
      <c r="E324" t="s">
        <v>25</v>
      </c>
      <c r="F324" t="s">
        <v>15</v>
      </c>
      <c r="G324">
        <v>2253</v>
      </c>
      <c r="H324">
        <v>2033</v>
      </c>
      <c r="I324">
        <v>110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439</v>
      </c>
      <c r="B325" t="s">
        <v>42</v>
      </c>
      <c r="C325" t="s">
        <v>20</v>
      </c>
      <c r="D325">
        <v>0</v>
      </c>
      <c r="E325" t="s">
        <v>25</v>
      </c>
      <c r="F325" t="s">
        <v>15</v>
      </c>
      <c r="G325">
        <v>2149</v>
      </c>
      <c r="H325">
        <v>3237</v>
      </c>
      <c r="I325">
        <v>178</v>
      </c>
      <c r="J325">
        <v>360</v>
      </c>
      <c r="K325">
        <v>0</v>
      </c>
      <c r="L325" t="s">
        <v>30</v>
      </c>
      <c r="M325" t="s">
        <v>22</v>
      </c>
    </row>
    <row r="326" spans="1:13" x14ac:dyDescent="0.25">
      <c r="A326" t="s">
        <v>440</v>
      </c>
      <c r="B326" t="s">
        <v>42</v>
      </c>
      <c r="C326" t="s">
        <v>15</v>
      </c>
      <c r="D326">
        <v>0</v>
      </c>
      <c r="E326" t="s">
        <v>16</v>
      </c>
      <c r="F326" t="s">
        <v>15</v>
      </c>
      <c r="G326">
        <v>2995</v>
      </c>
      <c r="H326">
        <v>0</v>
      </c>
      <c r="I326">
        <v>60</v>
      </c>
      <c r="J326">
        <v>360</v>
      </c>
      <c r="K326">
        <v>1</v>
      </c>
      <c r="L326" t="s">
        <v>17</v>
      </c>
      <c r="M326" t="s">
        <v>18</v>
      </c>
    </row>
    <row r="327" spans="1:13" x14ac:dyDescent="0.25">
      <c r="A327" t="s">
        <v>441</v>
      </c>
      <c r="B327" t="s">
        <v>42</v>
      </c>
      <c r="C327" t="s">
        <v>15</v>
      </c>
      <c r="D327">
        <v>1</v>
      </c>
      <c r="E327" t="s">
        <v>16</v>
      </c>
      <c r="F327" t="s">
        <v>15</v>
      </c>
      <c r="G327">
        <v>2600</v>
      </c>
      <c r="H327">
        <v>0</v>
      </c>
      <c r="I327">
        <v>160</v>
      </c>
      <c r="J327">
        <v>360</v>
      </c>
      <c r="K327">
        <v>1</v>
      </c>
      <c r="L327" t="s">
        <v>17</v>
      </c>
      <c r="M327" t="s">
        <v>22</v>
      </c>
    </row>
    <row r="328" spans="1:13" x14ac:dyDescent="0.25">
      <c r="A328" t="s">
        <v>442</v>
      </c>
      <c r="B328" t="s">
        <v>14</v>
      </c>
      <c r="C328" t="s">
        <v>20</v>
      </c>
      <c r="D328">
        <v>2</v>
      </c>
      <c r="E328" t="s">
        <v>16</v>
      </c>
      <c r="F328" t="s">
        <v>20</v>
      </c>
      <c r="G328">
        <v>1600</v>
      </c>
      <c r="H328">
        <v>20000</v>
      </c>
      <c r="I328">
        <v>239</v>
      </c>
      <c r="J328">
        <v>360</v>
      </c>
      <c r="K328">
        <v>1</v>
      </c>
      <c r="L328" t="s">
        <v>17</v>
      </c>
      <c r="M328" t="s">
        <v>22</v>
      </c>
    </row>
    <row r="329" spans="1:13" x14ac:dyDescent="0.25">
      <c r="A329" t="s">
        <v>443</v>
      </c>
      <c r="B329" t="s">
        <v>14</v>
      </c>
      <c r="C329" t="s">
        <v>20</v>
      </c>
      <c r="D329">
        <v>0</v>
      </c>
      <c r="E329" t="s">
        <v>16</v>
      </c>
      <c r="F329" t="s">
        <v>15</v>
      </c>
      <c r="G329">
        <v>1025</v>
      </c>
      <c r="H329">
        <v>2773</v>
      </c>
      <c r="I329">
        <v>112</v>
      </c>
      <c r="J329">
        <v>360</v>
      </c>
      <c r="K329">
        <v>1</v>
      </c>
      <c r="L329" t="s">
        <v>21</v>
      </c>
      <c r="M329" t="s">
        <v>18</v>
      </c>
    </row>
    <row r="330" spans="1:13" x14ac:dyDescent="0.25">
      <c r="A330" t="s">
        <v>444</v>
      </c>
      <c r="B330" t="s">
        <v>14</v>
      </c>
      <c r="C330" t="s">
        <v>20</v>
      </c>
      <c r="D330">
        <v>0</v>
      </c>
      <c r="E330" t="s">
        <v>16</v>
      </c>
      <c r="F330" t="s">
        <v>15</v>
      </c>
      <c r="G330">
        <v>3246</v>
      </c>
      <c r="H330">
        <v>1417</v>
      </c>
      <c r="I330">
        <v>138</v>
      </c>
      <c r="J330">
        <v>360</v>
      </c>
      <c r="K330">
        <v>1</v>
      </c>
      <c r="L330" t="s">
        <v>30</v>
      </c>
      <c r="M330" t="s">
        <v>18</v>
      </c>
    </row>
    <row r="331" spans="1:13" x14ac:dyDescent="0.25">
      <c r="A331" t="s">
        <v>445</v>
      </c>
      <c r="B331" t="s">
        <v>14</v>
      </c>
      <c r="C331" t="s">
        <v>20</v>
      </c>
      <c r="D331">
        <v>0</v>
      </c>
      <c r="E331" t="s">
        <v>16</v>
      </c>
      <c r="F331" t="s">
        <v>15</v>
      </c>
      <c r="G331">
        <v>5829</v>
      </c>
      <c r="H331">
        <v>0</v>
      </c>
      <c r="I331">
        <v>138</v>
      </c>
      <c r="J331">
        <v>360</v>
      </c>
      <c r="K331">
        <v>1</v>
      </c>
      <c r="L331" t="s">
        <v>21</v>
      </c>
      <c r="M331" t="s">
        <v>18</v>
      </c>
    </row>
    <row r="332" spans="1:13" x14ac:dyDescent="0.25">
      <c r="A332" t="s">
        <v>447</v>
      </c>
      <c r="B332" t="s">
        <v>14</v>
      </c>
      <c r="C332" t="s">
        <v>20</v>
      </c>
      <c r="D332">
        <v>0</v>
      </c>
      <c r="E332" t="s">
        <v>16</v>
      </c>
      <c r="F332" t="s">
        <v>15</v>
      </c>
      <c r="G332">
        <v>1820</v>
      </c>
      <c r="H332">
        <v>1719</v>
      </c>
      <c r="I332">
        <v>100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449</v>
      </c>
      <c r="B333" t="s">
        <v>14</v>
      </c>
      <c r="C333" t="s">
        <v>20</v>
      </c>
      <c r="D333">
        <v>0</v>
      </c>
      <c r="E333" t="s">
        <v>16</v>
      </c>
      <c r="F333" t="s">
        <v>15</v>
      </c>
      <c r="G333">
        <v>14880</v>
      </c>
      <c r="H333">
        <v>0</v>
      </c>
      <c r="I333">
        <v>96</v>
      </c>
      <c r="J333">
        <v>360</v>
      </c>
      <c r="K333">
        <v>1</v>
      </c>
      <c r="L333" t="s">
        <v>30</v>
      </c>
      <c r="M333" t="s">
        <v>18</v>
      </c>
    </row>
    <row r="334" spans="1:13" x14ac:dyDescent="0.25">
      <c r="A334" t="s">
        <v>450</v>
      </c>
      <c r="B334" t="s">
        <v>14</v>
      </c>
      <c r="C334" t="s">
        <v>20</v>
      </c>
      <c r="D334">
        <v>0</v>
      </c>
      <c r="E334" t="s">
        <v>16</v>
      </c>
      <c r="F334" t="s">
        <v>15</v>
      </c>
      <c r="G334">
        <v>2666</v>
      </c>
      <c r="H334">
        <v>4300</v>
      </c>
      <c r="I334">
        <v>121</v>
      </c>
      <c r="J334">
        <v>360</v>
      </c>
      <c r="K334">
        <v>1</v>
      </c>
      <c r="L334" t="s">
        <v>21</v>
      </c>
      <c r="M334" t="s">
        <v>18</v>
      </c>
    </row>
    <row r="335" spans="1:13" x14ac:dyDescent="0.25">
      <c r="A335" t="s">
        <v>451</v>
      </c>
      <c r="B335" t="s">
        <v>42</v>
      </c>
      <c r="C335" t="s">
        <v>15</v>
      </c>
      <c r="D335">
        <v>1</v>
      </c>
      <c r="E335" t="s">
        <v>25</v>
      </c>
      <c r="F335" t="s">
        <v>15</v>
      </c>
      <c r="G335">
        <v>4606</v>
      </c>
      <c r="H335">
        <v>0</v>
      </c>
      <c r="I335">
        <v>81</v>
      </c>
      <c r="J335">
        <v>360</v>
      </c>
      <c r="K335">
        <v>1</v>
      </c>
      <c r="L335" t="s">
        <v>21</v>
      </c>
      <c r="M335" t="s">
        <v>22</v>
      </c>
    </row>
    <row r="336" spans="1:13" x14ac:dyDescent="0.25">
      <c r="A336" t="s">
        <v>452</v>
      </c>
      <c r="B336" t="s">
        <v>14</v>
      </c>
      <c r="C336" t="s">
        <v>20</v>
      </c>
      <c r="D336">
        <v>2</v>
      </c>
      <c r="E336" t="s">
        <v>16</v>
      </c>
      <c r="F336" t="s">
        <v>15</v>
      </c>
      <c r="G336">
        <v>5935</v>
      </c>
      <c r="H336">
        <v>0</v>
      </c>
      <c r="I336">
        <v>133</v>
      </c>
      <c r="J336">
        <v>360</v>
      </c>
      <c r="K336">
        <v>1</v>
      </c>
      <c r="L336" t="s">
        <v>30</v>
      </c>
      <c r="M336" t="s">
        <v>18</v>
      </c>
    </row>
    <row r="337" spans="1:13" x14ac:dyDescent="0.25">
      <c r="A337" t="s">
        <v>453</v>
      </c>
      <c r="B337" t="s">
        <v>14</v>
      </c>
      <c r="C337" t="s">
        <v>20</v>
      </c>
      <c r="D337">
        <v>0</v>
      </c>
      <c r="E337" t="s">
        <v>16</v>
      </c>
      <c r="F337" t="s">
        <v>15</v>
      </c>
      <c r="G337">
        <v>2920</v>
      </c>
      <c r="H337">
        <v>16</v>
      </c>
      <c r="I337">
        <v>87</v>
      </c>
      <c r="J337">
        <v>360</v>
      </c>
      <c r="K337">
        <v>1</v>
      </c>
      <c r="L337" t="s">
        <v>21</v>
      </c>
      <c r="M337" t="s">
        <v>18</v>
      </c>
    </row>
    <row r="338" spans="1:13" x14ac:dyDescent="0.25">
      <c r="A338" t="s">
        <v>454</v>
      </c>
      <c r="B338" t="s">
        <v>14</v>
      </c>
      <c r="C338" t="s">
        <v>15</v>
      </c>
      <c r="D338">
        <v>0</v>
      </c>
      <c r="E338" t="s">
        <v>25</v>
      </c>
      <c r="F338" t="s">
        <v>15</v>
      </c>
      <c r="G338">
        <v>2717</v>
      </c>
      <c r="H338">
        <v>0</v>
      </c>
      <c r="I338">
        <v>60</v>
      </c>
      <c r="J338">
        <v>180</v>
      </c>
      <c r="K338">
        <v>1</v>
      </c>
      <c r="L338" t="s">
        <v>17</v>
      </c>
      <c r="M338" t="s">
        <v>18</v>
      </c>
    </row>
    <row r="339" spans="1:13" x14ac:dyDescent="0.25">
      <c r="A339" t="s">
        <v>455</v>
      </c>
      <c r="B339" t="s">
        <v>42</v>
      </c>
      <c r="C339" t="s">
        <v>15</v>
      </c>
      <c r="D339">
        <v>1</v>
      </c>
      <c r="E339" t="s">
        <v>16</v>
      </c>
      <c r="F339" t="s">
        <v>20</v>
      </c>
      <c r="G339">
        <v>8624</v>
      </c>
      <c r="H339">
        <v>0</v>
      </c>
      <c r="I339">
        <v>150</v>
      </c>
      <c r="J339">
        <v>360</v>
      </c>
      <c r="K339">
        <v>1</v>
      </c>
      <c r="L339" t="s">
        <v>30</v>
      </c>
      <c r="M339" t="s">
        <v>18</v>
      </c>
    </row>
    <row r="340" spans="1:13" x14ac:dyDescent="0.25">
      <c r="A340" t="s">
        <v>456</v>
      </c>
      <c r="B340" t="s">
        <v>14</v>
      </c>
      <c r="C340" t="s">
        <v>15</v>
      </c>
      <c r="D340">
        <v>0</v>
      </c>
      <c r="E340" t="s">
        <v>16</v>
      </c>
      <c r="F340" t="s">
        <v>15</v>
      </c>
      <c r="G340">
        <v>6500</v>
      </c>
      <c r="H340">
        <v>0</v>
      </c>
      <c r="I340">
        <v>105</v>
      </c>
      <c r="J340">
        <v>360</v>
      </c>
      <c r="K340">
        <v>0</v>
      </c>
      <c r="L340" t="s">
        <v>21</v>
      </c>
      <c r="M340" t="s">
        <v>22</v>
      </c>
    </row>
    <row r="341" spans="1:13" x14ac:dyDescent="0.25">
      <c r="A341" t="s">
        <v>458</v>
      </c>
      <c r="B341" t="s">
        <v>14</v>
      </c>
      <c r="C341" t="s">
        <v>20</v>
      </c>
      <c r="D341">
        <v>0</v>
      </c>
      <c r="E341" t="s">
        <v>16</v>
      </c>
      <c r="F341" t="s">
        <v>15</v>
      </c>
      <c r="G341">
        <v>2425</v>
      </c>
      <c r="H341">
        <v>2340</v>
      </c>
      <c r="I341">
        <v>143</v>
      </c>
      <c r="J341">
        <v>360</v>
      </c>
      <c r="K341">
        <v>1</v>
      </c>
      <c r="L341" t="s">
        <v>30</v>
      </c>
      <c r="M341" t="s">
        <v>18</v>
      </c>
    </row>
    <row r="342" spans="1:13" x14ac:dyDescent="0.25">
      <c r="A342" t="s">
        <v>459</v>
      </c>
      <c r="B342" t="s">
        <v>14</v>
      </c>
      <c r="C342" t="s">
        <v>15</v>
      </c>
      <c r="D342">
        <v>0</v>
      </c>
      <c r="E342" t="s">
        <v>16</v>
      </c>
      <c r="F342" t="s">
        <v>15</v>
      </c>
      <c r="G342">
        <v>3750</v>
      </c>
      <c r="H342">
        <v>0</v>
      </c>
      <c r="I342">
        <v>100</v>
      </c>
      <c r="J342">
        <v>360</v>
      </c>
      <c r="K342">
        <v>1</v>
      </c>
      <c r="L342" t="s">
        <v>17</v>
      </c>
      <c r="M342" t="s">
        <v>18</v>
      </c>
    </row>
    <row r="343" spans="1:13" x14ac:dyDescent="0.25">
      <c r="A343" t="s">
        <v>461</v>
      </c>
      <c r="B343" t="s">
        <v>14</v>
      </c>
      <c r="C343" t="s">
        <v>15</v>
      </c>
      <c r="D343">
        <v>0</v>
      </c>
      <c r="E343" t="s">
        <v>16</v>
      </c>
      <c r="F343" t="s">
        <v>15</v>
      </c>
      <c r="G343">
        <v>1926</v>
      </c>
      <c r="H343">
        <v>1851</v>
      </c>
      <c r="I343">
        <v>50</v>
      </c>
      <c r="J343">
        <v>360</v>
      </c>
      <c r="K343">
        <v>1</v>
      </c>
      <c r="L343" t="s">
        <v>30</v>
      </c>
      <c r="M343" t="s">
        <v>18</v>
      </c>
    </row>
    <row r="344" spans="1:13" x14ac:dyDescent="0.25">
      <c r="A344" t="s">
        <v>463</v>
      </c>
      <c r="B344" t="s">
        <v>14</v>
      </c>
      <c r="C344" t="s">
        <v>15</v>
      </c>
      <c r="D344">
        <v>0</v>
      </c>
      <c r="E344" t="s">
        <v>16</v>
      </c>
      <c r="F344" t="s">
        <v>20</v>
      </c>
      <c r="G344">
        <v>10416</v>
      </c>
      <c r="H344">
        <v>0</v>
      </c>
      <c r="I344">
        <v>187</v>
      </c>
      <c r="J344">
        <v>360</v>
      </c>
      <c r="K344">
        <v>0</v>
      </c>
      <c r="L344" t="s">
        <v>17</v>
      </c>
      <c r="M344" t="s">
        <v>22</v>
      </c>
    </row>
    <row r="345" spans="1:13" x14ac:dyDescent="0.25">
      <c r="A345" t="s">
        <v>464</v>
      </c>
      <c r="B345" t="s">
        <v>42</v>
      </c>
      <c r="C345" t="s">
        <v>20</v>
      </c>
      <c r="D345">
        <v>0</v>
      </c>
      <c r="E345" t="s">
        <v>25</v>
      </c>
      <c r="F345" t="s">
        <v>20</v>
      </c>
      <c r="G345">
        <v>7142</v>
      </c>
      <c r="H345">
        <v>0</v>
      </c>
      <c r="I345">
        <v>138</v>
      </c>
      <c r="J345">
        <v>360</v>
      </c>
      <c r="K345">
        <v>1</v>
      </c>
      <c r="L345" t="s">
        <v>21</v>
      </c>
      <c r="M345" t="s">
        <v>18</v>
      </c>
    </row>
    <row r="346" spans="1:13" x14ac:dyDescent="0.25">
      <c r="A346" t="s">
        <v>465</v>
      </c>
      <c r="B346" t="s">
        <v>14</v>
      </c>
      <c r="C346" t="s">
        <v>15</v>
      </c>
      <c r="D346">
        <v>0</v>
      </c>
      <c r="E346" t="s">
        <v>16</v>
      </c>
      <c r="F346" t="s">
        <v>15</v>
      </c>
      <c r="G346">
        <v>3660</v>
      </c>
      <c r="H346">
        <v>5064</v>
      </c>
      <c r="I346">
        <v>187</v>
      </c>
      <c r="J346">
        <v>360</v>
      </c>
      <c r="K346">
        <v>1</v>
      </c>
      <c r="L346" t="s">
        <v>30</v>
      </c>
      <c r="M346" t="s">
        <v>18</v>
      </c>
    </row>
    <row r="347" spans="1:13" x14ac:dyDescent="0.25">
      <c r="A347" t="s">
        <v>466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7901</v>
      </c>
      <c r="H347">
        <v>1833</v>
      </c>
      <c r="I347">
        <v>180</v>
      </c>
      <c r="J347">
        <v>360</v>
      </c>
      <c r="K347">
        <v>1</v>
      </c>
      <c r="L347" t="s">
        <v>21</v>
      </c>
      <c r="M347" t="s">
        <v>18</v>
      </c>
    </row>
    <row r="348" spans="1:13" x14ac:dyDescent="0.25">
      <c r="A348" t="s">
        <v>467</v>
      </c>
      <c r="B348" t="s">
        <v>14</v>
      </c>
      <c r="C348" t="s">
        <v>15</v>
      </c>
      <c r="D348">
        <v>3</v>
      </c>
      <c r="E348" t="s">
        <v>25</v>
      </c>
      <c r="F348" t="s">
        <v>15</v>
      </c>
      <c r="G348">
        <v>4707</v>
      </c>
      <c r="H348">
        <v>1993</v>
      </c>
      <c r="I348">
        <v>148</v>
      </c>
      <c r="J348">
        <v>360</v>
      </c>
      <c r="K348">
        <v>1</v>
      </c>
      <c r="L348" t="s">
        <v>30</v>
      </c>
      <c r="M348" t="s">
        <v>18</v>
      </c>
    </row>
    <row r="349" spans="1:13" x14ac:dyDescent="0.25">
      <c r="A349" t="s">
        <v>468</v>
      </c>
      <c r="B349" t="s">
        <v>14</v>
      </c>
      <c r="C349" t="s">
        <v>15</v>
      </c>
      <c r="D349">
        <v>1</v>
      </c>
      <c r="E349" t="s">
        <v>16</v>
      </c>
      <c r="F349" t="s">
        <v>15</v>
      </c>
      <c r="G349">
        <v>37719</v>
      </c>
      <c r="H349">
        <v>0</v>
      </c>
      <c r="I349">
        <v>152</v>
      </c>
      <c r="J349">
        <v>360</v>
      </c>
      <c r="K349">
        <v>1</v>
      </c>
      <c r="L349" t="s">
        <v>30</v>
      </c>
      <c r="M349" t="s">
        <v>18</v>
      </c>
    </row>
    <row r="350" spans="1:13" x14ac:dyDescent="0.25">
      <c r="A350" t="s">
        <v>470</v>
      </c>
      <c r="B350" t="s">
        <v>14</v>
      </c>
      <c r="C350" t="s">
        <v>20</v>
      </c>
      <c r="D350">
        <v>1</v>
      </c>
      <c r="E350" t="s">
        <v>16</v>
      </c>
      <c r="F350" t="s">
        <v>20</v>
      </c>
      <c r="G350">
        <v>3466</v>
      </c>
      <c r="H350">
        <v>1210</v>
      </c>
      <c r="I350">
        <v>130</v>
      </c>
      <c r="J350">
        <v>360</v>
      </c>
      <c r="K350">
        <v>1</v>
      </c>
      <c r="L350" t="s">
        <v>21</v>
      </c>
      <c r="M350" t="s">
        <v>18</v>
      </c>
    </row>
    <row r="351" spans="1:13" x14ac:dyDescent="0.25">
      <c r="A351" t="s">
        <v>471</v>
      </c>
      <c r="B351" t="s">
        <v>14</v>
      </c>
      <c r="C351" t="s">
        <v>20</v>
      </c>
      <c r="D351">
        <v>2</v>
      </c>
      <c r="E351" t="s">
        <v>25</v>
      </c>
      <c r="F351" t="s">
        <v>15</v>
      </c>
      <c r="G351">
        <v>4652</v>
      </c>
      <c r="H351">
        <v>0</v>
      </c>
      <c r="I351">
        <v>110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473</v>
      </c>
      <c r="B352" t="s">
        <v>14</v>
      </c>
      <c r="C352" t="s">
        <v>20</v>
      </c>
      <c r="D352">
        <v>2</v>
      </c>
      <c r="E352" t="s">
        <v>16</v>
      </c>
      <c r="F352" t="s">
        <v>15</v>
      </c>
      <c r="G352">
        <v>3340</v>
      </c>
      <c r="H352">
        <v>1710</v>
      </c>
      <c r="I352">
        <v>150</v>
      </c>
      <c r="J352">
        <v>360</v>
      </c>
      <c r="K352">
        <v>0</v>
      </c>
      <c r="L352" t="s">
        <v>21</v>
      </c>
      <c r="M352" t="s">
        <v>22</v>
      </c>
    </row>
    <row r="353" spans="1:13" x14ac:dyDescent="0.25">
      <c r="A353" t="s">
        <v>475</v>
      </c>
      <c r="B353" t="s">
        <v>14</v>
      </c>
      <c r="C353" t="s">
        <v>20</v>
      </c>
      <c r="D353">
        <v>2</v>
      </c>
      <c r="E353" t="s">
        <v>25</v>
      </c>
      <c r="F353" t="s">
        <v>15</v>
      </c>
      <c r="G353">
        <v>2309</v>
      </c>
      <c r="H353">
        <v>1255</v>
      </c>
      <c r="I353">
        <v>125</v>
      </c>
      <c r="J353">
        <v>360</v>
      </c>
      <c r="K353">
        <v>0</v>
      </c>
      <c r="L353" t="s">
        <v>21</v>
      </c>
      <c r="M353" t="s">
        <v>22</v>
      </c>
    </row>
    <row r="354" spans="1:13" x14ac:dyDescent="0.25">
      <c r="A354" t="s">
        <v>477</v>
      </c>
      <c r="B354" t="s">
        <v>14</v>
      </c>
      <c r="C354" t="s">
        <v>20</v>
      </c>
      <c r="D354">
        <v>0</v>
      </c>
      <c r="E354" t="s">
        <v>16</v>
      </c>
      <c r="F354" t="s">
        <v>15</v>
      </c>
      <c r="G354">
        <v>3948</v>
      </c>
      <c r="H354">
        <v>1733</v>
      </c>
      <c r="I354">
        <v>149</v>
      </c>
      <c r="J354">
        <v>360</v>
      </c>
      <c r="K354">
        <v>0</v>
      </c>
      <c r="L354" t="s">
        <v>21</v>
      </c>
      <c r="M354" t="s">
        <v>22</v>
      </c>
    </row>
    <row r="355" spans="1:13" x14ac:dyDescent="0.25">
      <c r="A355" t="s">
        <v>478</v>
      </c>
      <c r="B355" t="s">
        <v>14</v>
      </c>
      <c r="C355" t="s">
        <v>20</v>
      </c>
      <c r="D355">
        <v>0</v>
      </c>
      <c r="E355" t="s">
        <v>16</v>
      </c>
      <c r="F355" t="s">
        <v>15</v>
      </c>
      <c r="G355">
        <v>2483</v>
      </c>
      <c r="H355">
        <v>2466</v>
      </c>
      <c r="I355">
        <v>90</v>
      </c>
      <c r="J355">
        <v>180</v>
      </c>
      <c r="K355">
        <v>0</v>
      </c>
      <c r="L355" t="s">
        <v>21</v>
      </c>
      <c r="M355" t="s">
        <v>18</v>
      </c>
    </row>
    <row r="356" spans="1:13" x14ac:dyDescent="0.25">
      <c r="A356" t="s">
        <v>479</v>
      </c>
      <c r="B356" t="s">
        <v>14</v>
      </c>
      <c r="C356" t="s">
        <v>15</v>
      </c>
      <c r="D356">
        <v>0</v>
      </c>
      <c r="E356" t="s">
        <v>16</v>
      </c>
      <c r="F356" t="s">
        <v>20</v>
      </c>
      <c r="G356">
        <v>7085</v>
      </c>
      <c r="H356">
        <v>0</v>
      </c>
      <c r="I356">
        <v>84</v>
      </c>
      <c r="J356">
        <v>360</v>
      </c>
      <c r="K356">
        <v>1</v>
      </c>
      <c r="L356" t="s">
        <v>30</v>
      </c>
      <c r="M356" t="s">
        <v>18</v>
      </c>
    </row>
    <row r="357" spans="1:13" x14ac:dyDescent="0.25">
      <c r="A357" t="s">
        <v>480</v>
      </c>
      <c r="B357" t="s">
        <v>14</v>
      </c>
      <c r="C357" t="s">
        <v>20</v>
      </c>
      <c r="D357">
        <v>2</v>
      </c>
      <c r="E357" t="s">
        <v>16</v>
      </c>
      <c r="F357" t="s">
        <v>15</v>
      </c>
      <c r="G357">
        <v>3859</v>
      </c>
      <c r="H357">
        <v>0</v>
      </c>
      <c r="I357">
        <v>96</v>
      </c>
      <c r="J357">
        <v>360</v>
      </c>
      <c r="K357">
        <v>1</v>
      </c>
      <c r="L357" t="s">
        <v>30</v>
      </c>
      <c r="M357" t="s">
        <v>18</v>
      </c>
    </row>
    <row r="358" spans="1:13" x14ac:dyDescent="0.25">
      <c r="A358" t="s">
        <v>481</v>
      </c>
      <c r="B358" t="s">
        <v>14</v>
      </c>
      <c r="C358" t="s">
        <v>20</v>
      </c>
      <c r="D358">
        <v>0</v>
      </c>
      <c r="E358" t="s">
        <v>16</v>
      </c>
      <c r="F358" t="s">
        <v>15</v>
      </c>
      <c r="G358">
        <v>4301</v>
      </c>
      <c r="H358">
        <v>0</v>
      </c>
      <c r="I358">
        <v>118</v>
      </c>
      <c r="J358">
        <v>360</v>
      </c>
      <c r="K358">
        <v>1</v>
      </c>
      <c r="L358" t="s">
        <v>17</v>
      </c>
      <c r="M358" t="s">
        <v>18</v>
      </c>
    </row>
    <row r="359" spans="1:13" x14ac:dyDescent="0.25">
      <c r="A359" t="s">
        <v>482</v>
      </c>
      <c r="B359" t="s">
        <v>14</v>
      </c>
      <c r="C359" t="s">
        <v>20</v>
      </c>
      <c r="D359">
        <v>0</v>
      </c>
      <c r="E359" t="s">
        <v>16</v>
      </c>
      <c r="F359" t="s">
        <v>15</v>
      </c>
      <c r="G359">
        <v>3708</v>
      </c>
      <c r="H359">
        <v>2569</v>
      </c>
      <c r="I359">
        <v>173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483</v>
      </c>
      <c r="B360" t="s">
        <v>14</v>
      </c>
      <c r="C360" t="s">
        <v>15</v>
      </c>
      <c r="D360">
        <v>2</v>
      </c>
      <c r="E360" t="s">
        <v>16</v>
      </c>
      <c r="F360" t="s">
        <v>15</v>
      </c>
      <c r="G360">
        <v>4354</v>
      </c>
      <c r="H360">
        <v>0</v>
      </c>
      <c r="I360">
        <v>136</v>
      </c>
      <c r="J360">
        <v>360</v>
      </c>
      <c r="K360">
        <v>1</v>
      </c>
      <c r="L360" t="s">
        <v>21</v>
      </c>
      <c r="M360" t="s">
        <v>18</v>
      </c>
    </row>
    <row r="361" spans="1:13" x14ac:dyDescent="0.25">
      <c r="A361" t="s">
        <v>484</v>
      </c>
      <c r="B361" t="s">
        <v>14</v>
      </c>
      <c r="C361" t="s">
        <v>20</v>
      </c>
      <c r="D361">
        <v>0</v>
      </c>
      <c r="E361" t="s">
        <v>16</v>
      </c>
      <c r="F361" t="s">
        <v>15</v>
      </c>
      <c r="G361">
        <v>8334</v>
      </c>
      <c r="H361">
        <v>0</v>
      </c>
      <c r="I361">
        <v>160</v>
      </c>
      <c r="J361">
        <v>360</v>
      </c>
      <c r="K361">
        <v>1</v>
      </c>
      <c r="L361" t="s">
        <v>30</v>
      </c>
      <c r="M361" t="s">
        <v>22</v>
      </c>
    </row>
    <row r="362" spans="1:13" x14ac:dyDescent="0.25">
      <c r="A362" t="s">
        <v>486</v>
      </c>
      <c r="B362" t="s">
        <v>14</v>
      </c>
      <c r="C362" t="s">
        <v>20</v>
      </c>
      <c r="D362">
        <v>3</v>
      </c>
      <c r="E362" t="s">
        <v>16</v>
      </c>
      <c r="F362" t="s">
        <v>15</v>
      </c>
      <c r="G362">
        <v>7740</v>
      </c>
      <c r="H362">
        <v>0</v>
      </c>
      <c r="I362">
        <v>128</v>
      </c>
      <c r="J362">
        <v>180</v>
      </c>
      <c r="K362">
        <v>1</v>
      </c>
      <c r="L362" t="s">
        <v>17</v>
      </c>
      <c r="M362" t="s">
        <v>18</v>
      </c>
    </row>
    <row r="363" spans="1:13" x14ac:dyDescent="0.25">
      <c r="A363" t="s">
        <v>487</v>
      </c>
      <c r="B363" t="s">
        <v>14</v>
      </c>
      <c r="C363" t="s">
        <v>20</v>
      </c>
      <c r="D363">
        <v>0</v>
      </c>
      <c r="E363" t="s">
        <v>16</v>
      </c>
      <c r="F363" t="s">
        <v>15</v>
      </c>
      <c r="G363">
        <v>3015</v>
      </c>
      <c r="H363">
        <v>2188</v>
      </c>
      <c r="I363">
        <v>153</v>
      </c>
      <c r="J363">
        <v>360</v>
      </c>
      <c r="K363">
        <v>1</v>
      </c>
      <c r="L363" t="s">
        <v>21</v>
      </c>
      <c r="M363" t="s">
        <v>18</v>
      </c>
    </row>
    <row r="364" spans="1:13" x14ac:dyDescent="0.25">
      <c r="A364" t="s">
        <v>489</v>
      </c>
      <c r="B364" t="s">
        <v>14</v>
      </c>
      <c r="C364" t="s">
        <v>15</v>
      </c>
      <c r="D364">
        <v>0</v>
      </c>
      <c r="E364" t="s">
        <v>16</v>
      </c>
      <c r="F364" t="s">
        <v>15</v>
      </c>
      <c r="G364">
        <v>4166</v>
      </c>
      <c r="H364">
        <v>0</v>
      </c>
      <c r="I364">
        <v>98</v>
      </c>
      <c r="J364">
        <v>360</v>
      </c>
      <c r="K364">
        <v>0</v>
      </c>
      <c r="L364" t="s">
        <v>30</v>
      </c>
      <c r="M364" t="s">
        <v>22</v>
      </c>
    </row>
    <row r="365" spans="1:13" x14ac:dyDescent="0.25">
      <c r="A365" t="s">
        <v>490</v>
      </c>
      <c r="B365" t="s">
        <v>14</v>
      </c>
      <c r="C365" t="s">
        <v>15</v>
      </c>
      <c r="D365">
        <v>0</v>
      </c>
      <c r="E365" t="s">
        <v>16</v>
      </c>
      <c r="F365" t="s">
        <v>15</v>
      </c>
      <c r="G365">
        <v>6000</v>
      </c>
      <c r="H365">
        <v>0</v>
      </c>
      <c r="I365">
        <v>140</v>
      </c>
      <c r="J365">
        <v>360</v>
      </c>
      <c r="K365">
        <v>1</v>
      </c>
      <c r="L365" t="s">
        <v>21</v>
      </c>
      <c r="M365" t="s">
        <v>18</v>
      </c>
    </row>
    <row r="366" spans="1:13" x14ac:dyDescent="0.25">
      <c r="A366" t="s">
        <v>491</v>
      </c>
      <c r="B366" t="s">
        <v>14</v>
      </c>
      <c r="C366" t="s">
        <v>20</v>
      </c>
      <c r="D366">
        <v>3</v>
      </c>
      <c r="E366" t="s">
        <v>25</v>
      </c>
      <c r="F366" t="s">
        <v>15</v>
      </c>
      <c r="G366">
        <v>2947</v>
      </c>
      <c r="H366">
        <v>1664</v>
      </c>
      <c r="I366">
        <v>70</v>
      </c>
      <c r="J366">
        <v>180</v>
      </c>
      <c r="K366">
        <v>0</v>
      </c>
      <c r="L366" t="s">
        <v>17</v>
      </c>
      <c r="M366" t="s">
        <v>22</v>
      </c>
    </row>
    <row r="367" spans="1:13" x14ac:dyDescent="0.25">
      <c r="A367" t="s">
        <v>494</v>
      </c>
      <c r="B367" t="s">
        <v>14</v>
      </c>
      <c r="C367" t="s">
        <v>20</v>
      </c>
      <c r="D367">
        <v>0</v>
      </c>
      <c r="E367" t="s">
        <v>16</v>
      </c>
      <c r="F367" t="s">
        <v>15</v>
      </c>
      <c r="G367">
        <v>4333</v>
      </c>
      <c r="H367">
        <v>2451</v>
      </c>
      <c r="I367">
        <v>110</v>
      </c>
      <c r="J367">
        <v>360</v>
      </c>
      <c r="K367">
        <v>1</v>
      </c>
      <c r="L367" t="s">
        <v>17</v>
      </c>
      <c r="M367" t="s">
        <v>22</v>
      </c>
    </row>
    <row r="368" spans="1:13" x14ac:dyDescent="0.25">
      <c r="A368" t="s">
        <v>495</v>
      </c>
      <c r="B368" t="s">
        <v>14</v>
      </c>
      <c r="C368" t="s">
        <v>20</v>
      </c>
      <c r="D368">
        <v>1</v>
      </c>
      <c r="E368" t="s">
        <v>16</v>
      </c>
      <c r="F368" t="s">
        <v>20</v>
      </c>
      <c r="G368">
        <v>3450</v>
      </c>
      <c r="H368">
        <v>2079</v>
      </c>
      <c r="I368">
        <v>162</v>
      </c>
      <c r="J368">
        <v>360</v>
      </c>
      <c r="K368">
        <v>1</v>
      </c>
      <c r="L368" t="s">
        <v>30</v>
      </c>
      <c r="M368" t="s">
        <v>18</v>
      </c>
    </row>
    <row r="369" spans="1:13" x14ac:dyDescent="0.25">
      <c r="A369" t="s">
        <v>496</v>
      </c>
      <c r="B369" t="s">
        <v>14</v>
      </c>
      <c r="C369" t="s">
        <v>20</v>
      </c>
      <c r="D369">
        <v>1</v>
      </c>
      <c r="E369" t="s">
        <v>25</v>
      </c>
      <c r="F369" t="s">
        <v>15</v>
      </c>
      <c r="G369">
        <v>2653</v>
      </c>
      <c r="H369">
        <v>1500</v>
      </c>
      <c r="I369">
        <v>113</v>
      </c>
      <c r="J369">
        <v>180</v>
      </c>
      <c r="K369">
        <v>0</v>
      </c>
      <c r="L369" t="s">
        <v>21</v>
      </c>
      <c r="M369" t="s">
        <v>22</v>
      </c>
    </row>
    <row r="370" spans="1:13" x14ac:dyDescent="0.25">
      <c r="A370" t="s">
        <v>497</v>
      </c>
      <c r="B370" t="s">
        <v>14</v>
      </c>
      <c r="C370" t="s">
        <v>20</v>
      </c>
      <c r="D370">
        <v>3</v>
      </c>
      <c r="E370" t="s">
        <v>16</v>
      </c>
      <c r="F370" t="s">
        <v>15</v>
      </c>
      <c r="G370">
        <v>4691</v>
      </c>
      <c r="H370">
        <v>0</v>
      </c>
      <c r="I370">
        <v>100</v>
      </c>
      <c r="J370">
        <v>360</v>
      </c>
      <c r="K370">
        <v>1</v>
      </c>
      <c r="L370" t="s">
        <v>30</v>
      </c>
      <c r="M370" t="s">
        <v>18</v>
      </c>
    </row>
    <row r="371" spans="1:13" x14ac:dyDescent="0.25">
      <c r="A371" t="s">
        <v>499</v>
      </c>
      <c r="B371" t="s">
        <v>14</v>
      </c>
      <c r="C371" t="s">
        <v>15</v>
      </c>
      <c r="D371">
        <v>2</v>
      </c>
      <c r="E371" t="s">
        <v>16</v>
      </c>
      <c r="F371" t="s">
        <v>15</v>
      </c>
      <c r="G371">
        <v>5532</v>
      </c>
      <c r="H371">
        <v>4648</v>
      </c>
      <c r="I371">
        <v>162</v>
      </c>
      <c r="J371">
        <v>360</v>
      </c>
      <c r="K371">
        <v>1</v>
      </c>
      <c r="L371" t="s">
        <v>21</v>
      </c>
      <c r="M371" t="s">
        <v>18</v>
      </c>
    </row>
    <row r="372" spans="1:13" x14ac:dyDescent="0.25">
      <c r="A372" t="s">
        <v>500</v>
      </c>
      <c r="B372" t="s">
        <v>14</v>
      </c>
      <c r="C372" t="s">
        <v>20</v>
      </c>
      <c r="D372">
        <v>2</v>
      </c>
      <c r="E372" t="s">
        <v>16</v>
      </c>
      <c r="F372" t="s">
        <v>20</v>
      </c>
      <c r="G372">
        <v>16525</v>
      </c>
      <c r="H372">
        <v>1014</v>
      </c>
      <c r="I372">
        <v>150</v>
      </c>
      <c r="J372">
        <v>360</v>
      </c>
      <c r="K372">
        <v>1</v>
      </c>
      <c r="L372" t="s">
        <v>21</v>
      </c>
      <c r="M372" t="s">
        <v>18</v>
      </c>
    </row>
    <row r="373" spans="1:13" x14ac:dyDescent="0.25">
      <c r="A373" t="s">
        <v>501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6700</v>
      </c>
      <c r="H373">
        <v>1750</v>
      </c>
      <c r="I373">
        <v>230</v>
      </c>
      <c r="J373">
        <v>300</v>
      </c>
      <c r="K373">
        <v>1</v>
      </c>
      <c r="L373" t="s">
        <v>30</v>
      </c>
      <c r="M373" t="s">
        <v>18</v>
      </c>
    </row>
    <row r="374" spans="1:13" x14ac:dyDescent="0.25">
      <c r="A374" t="s">
        <v>503</v>
      </c>
      <c r="B374" t="s">
        <v>14</v>
      </c>
      <c r="C374" t="s">
        <v>20</v>
      </c>
      <c r="D374">
        <v>1</v>
      </c>
      <c r="E374" t="s">
        <v>16</v>
      </c>
      <c r="F374" t="s">
        <v>20</v>
      </c>
      <c r="G374">
        <v>16667</v>
      </c>
      <c r="H374">
        <v>2250</v>
      </c>
      <c r="I374">
        <v>86</v>
      </c>
      <c r="J374">
        <v>360</v>
      </c>
      <c r="K374">
        <v>1</v>
      </c>
      <c r="L374" t="s">
        <v>30</v>
      </c>
      <c r="M374" t="s">
        <v>18</v>
      </c>
    </row>
    <row r="375" spans="1:13" x14ac:dyDescent="0.25">
      <c r="A375" t="s">
        <v>505</v>
      </c>
      <c r="B375" t="s">
        <v>42</v>
      </c>
      <c r="C375" t="s">
        <v>15</v>
      </c>
      <c r="D375">
        <v>0</v>
      </c>
      <c r="E375" t="s">
        <v>25</v>
      </c>
      <c r="F375" t="s">
        <v>15</v>
      </c>
      <c r="G375">
        <v>4350</v>
      </c>
      <c r="H375">
        <v>0</v>
      </c>
      <c r="I375">
        <v>154</v>
      </c>
      <c r="J375">
        <v>360</v>
      </c>
      <c r="K375">
        <v>1</v>
      </c>
      <c r="L375" t="s">
        <v>21</v>
      </c>
      <c r="M375" t="s">
        <v>18</v>
      </c>
    </row>
    <row r="376" spans="1:13" x14ac:dyDescent="0.25">
      <c r="A376" t="s">
        <v>506</v>
      </c>
      <c r="B376" t="s">
        <v>14</v>
      </c>
      <c r="C376" t="s">
        <v>20</v>
      </c>
      <c r="D376">
        <v>3</v>
      </c>
      <c r="E376" t="s">
        <v>25</v>
      </c>
      <c r="F376" t="s">
        <v>15</v>
      </c>
      <c r="G376">
        <v>3095</v>
      </c>
      <c r="H376">
        <v>0</v>
      </c>
      <c r="I376">
        <v>113</v>
      </c>
      <c r="J376">
        <v>360</v>
      </c>
      <c r="K376">
        <v>1</v>
      </c>
      <c r="L376" t="s">
        <v>21</v>
      </c>
      <c r="M376" t="s">
        <v>18</v>
      </c>
    </row>
    <row r="377" spans="1:13" x14ac:dyDescent="0.25">
      <c r="A377" t="s">
        <v>507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2083</v>
      </c>
      <c r="H377">
        <v>3150</v>
      </c>
      <c r="I377">
        <v>128</v>
      </c>
      <c r="J377">
        <v>360</v>
      </c>
      <c r="K377">
        <v>1</v>
      </c>
      <c r="L377" t="s">
        <v>30</v>
      </c>
      <c r="M377" t="s">
        <v>18</v>
      </c>
    </row>
    <row r="378" spans="1:13" x14ac:dyDescent="0.25">
      <c r="A378" t="s">
        <v>508</v>
      </c>
      <c r="B378" t="s">
        <v>14</v>
      </c>
      <c r="C378" t="s">
        <v>20</v>
      </c>
      <c r="D378">
        <v>0</v>
      </c>
      <c r="E378" t="s">
        <v>16</v>
      </c>
      <c r="F378" t="s">
        <v>15</v>
      </c>
      <c r="G378">
        <v>10833</v>
      </c>
      <c r="H378">
        <v>0</v>
      </c>
      <c r="I378">
        <v>234</v>
      </c>
      <c r="J378">
        <v>360</v>
      </c>
      <c r="K378">
        <v>1</v>
      </c>
      <c r="L378" t="s">
        <v>30</v>
      </c>
      <c r="M378" t="s">
        <v>18</v>
      </c>
    </row>
    <row r="379" spans="1:13" x14ac:dyDescent="0.25">
      <c r="A379" t="s">
        <v>509</v>
      </c>
      <c r="B379" t="s">
        <v>14</v>
      </c>
      <c r="C379" t="s">
        <v>20</v>
      </c>
      <c r="D379">
        <v>2</v>
      </c>
      <c r="E379" t="s">
        <v>16</v>
      </c>
      <c r="F379" t="s">
        <v>15</v>
      </c>
      <c r="G379">
        <v>8333</v>
      </c>
      <c r="H379">
        <v>0</v>
      </c>
      <c r="I379">
        <v>246</v>
      </c>
      <c r="J379">
        <v>360</v>
      </c>
      <c r="K379">
        <v>1</v>
      </c>
      <c r="L379" t="s">
        <v>30</v>
      </c>
      <c r="M379" t="s">
        <v>18</v>
      </c>
    </row>
    <row r="380" spans="1:13" x14ac:dyDescent="0.25">
      <c r="A380" t="s">
        <v>510</v>
      </c>
      <c r="B380" t="s">
        <v>14</v>
      </c>
      <c r="C380" t="s">
        <v>20</v>
      </c>
      <c r="D380">
        <v>1</v>
      </c>
      <c r="E380" t="s">
        <v>25</v>
      </c>
      <c r="F380" t="s">
        <v>15</v>
      </c>
      <c r="G380">
        <v>1958</v>
      </c>
      <c r="H380">
        <v>2436</v>
      </c>
      <c r="I380">
        <v>131</v>
      </c>
      <c r="J380">
        <v>360</v>
      </c>
      <c r="K380">
        <v>1</v>
      </c>
      <c r="L380" t="s">
        <v>21</v>
      </c>
      <c r="M380" t="s">
        <v>18</v>
      </c>
    </row>
    <row r="381" spans="1:13" x14ac:dyDescent="0.25">
      <c r="A381" t="s">
        <v>511</v>
      </c>
      <c r="B381" t="s">
        <v>14</v>
      </c>
      <c r="C381" t="s">
        <v>15</v>
      </c>
      <c r="D381">
        <v>2</v>
      </c>
      <c r="E381" t="s">
        <v>16</v>
      </c>
      <c r="F381" t="s">
        <v>15</v>
      </c>
      <c r="G381">
        <v>3547</v>
      </c>
      <c r="H381">
        <v>0</v>
      </c>
      <c r="I381">
        <v>80</v>
      </c>
      <c r="J381">
        <v>360</v>
      </c>
      <c r="K381">
        <v>0</v>
      </c>
      <c r="L381" t="s">
        <v>21</v>
      </c>
      <c r="M381" t="s">
        <v>22</v>
      </c>
    </row>
    <row r="382" spans="1:13" x14ac:dyDescent="0.25">
      <c r="A382" t="s">
        <v>512</v>
      </c>
      <c r="B382" t="s">
        <v>14</v>
      </c>
      <c r="C382" t="s">
        <v>20</v>
      </c>
      <c r="D382">
        <v>1</v>
      </c>
      <c r="E382" t="s">
        <v>16</v>
      </c>
      <c r="F382" t="s">
        <v>15</v>
      </c>
      <c r="G382">
        <v>18333</v>
      </c>
      <c r="H382">
        <v>0</v>
      </c>
      <c r="I382">
        <v>500</v>
      </c>
      <c r="J382">
        <v>360</v>
      </c>
      <c r="K382">
        <v>1</v>
      </c>
      <c r="L382" t="s">
        <v>17</v>
      </c>
      <c r="M382" t="s">
        <v>22</v>
      </c>
    </row>
    <row r="383" spans="1:13" x14ac:dyDescent="0.25">
      <c r="A383" t="s">
        <v>513</v>
      </c>
      <c r="B383" t="s">
        <v>14</v>
      </c>
      <c r="C383" t="s">
        <v>20</v>
      </c>
      <c r="D383">
        <v>2</v>
      </c>
      <c r="E383" t="s">
        <v>16</v>
      </c>
      <c r="F383" t="s">
        <v>20</v>
      </c>
      <c r="G383">
        <v>4583</v>
      </c>
      <c r="H383">
        <v>2083</v>
      </c>
      <c r="I383">
        <v>160</v>
      </c>
      <c r="J383">
        <v>360</v>
      </c>
      <c r="K383">
        <v>1</v>
      </c>
      <c r="L383" t="s">
        <v>30</v>
      </c>
      <c r="M383" t="s">
        <v>18</v>
      </c>
    </row>
    <row r="384" spans="1:13" x14ac:dyDescent="0.25">
      <c r="A384" t="s">
        <v>514</v>
      </c>
      <c r="B384" t="s">
        <v>14</v>
      </c>
      <c r="C384" t="s">
        <v>15</v>
      </c>
      <c r="D384">
        <v>0</v>
      </c>
      <c r="E384" t="s">
        <v>16</v>
      </c>
      <c r="F384" t="s">
        <v>15</v>
      </c>
      <c r="G384">
        <v>2435</v>
      </c>
      <c r="H384">
        <v>0</v>
      </c>
      <c r="I384">
        <v>75</v>
      </c>
      <c r="J384">
        <v>360</v>
      </c>
      <c r="K384">
        <v>1</v>
      </c>
      <c r="L384" t="s">
        <v>17</v>
      </c>
      <c r="M384" t="s">
        <v>22</v>
      </c>
    </row>
    <row r="385" spans="1:13" x14ac:dyDescent="0.25">
      <c r="A385" t="s">
        <v>517</v>
      </c>
      <c r="B385" t="s">
        <v>14</v>
      </c>
      <c r="C385" t="s">
        <v>15</v>
      </c>
      <c r="D385">
        <v>0</v>
      </c>
      <c r="E385" t="s">
        <v>25</v>
      </c>
      <c r="F385" t="s">
        <v>15</v>
      </c>
      <c r="G385">
        <v>3691</v>
      </c>
      <c r="H385">
        <v>0</v>
      </c>
      <c r="I385">
        <v>110</v>
      </c>
      <c r="J385">
        <v>360</v>
      </c>
      <c r="K385">
        <v>1</v>
      </c>
      <c r="L385" t="s">
        <v>21</v>
      </c>
      <c r="M385" t="s">
        <v>18</v>
      </c>
    </row>
    <row r="386" spans="1:13" x14ac:dyDescent="0.25">
      <c r="A386" t="s">
        <v>518</v>
      </c>
      <c r="B386" t="s">
        <v>42</v>
      </c>
      <c r="C386" t="s">
        <v>15</v>
      </c>
      <c r="D386">
        <v>0</v>
      </c>
      <c r="E386" t="s">
        <v>25</v>
      </c>
      <c r="F386" t="s">
        <v>20</v>
      </c>
      <c r="G386">
        <v>17263</v>
      </c>
      <c r="H386">
        <v>0</v>
      </c>
      <c r="I386">
        <v>225</v>
      </c>
      <c r="J386">
        <v>360</v>
      </c>
      <c r="K386">
        <v>1</v>
      </c>
      <c r="L386" t="s">
        <v>30</v>
      </c>
      <c r="M386" t="s">
        <v>18</v>
      </c>
    </row>
    <row r="387" spans="1:13" x14ac:dyDescent="0.25">
      <c r="A387" t="s">
        <v>519</v>
      </c>
      <c r="B387" t="s">
        <v>14</v>
      </c>
      <c r="C387" t="s">
        <v>20</v>
      </c>
      <c r="D387">
        <v>0</v>
      </c>
      <c r="E387" t="s">
        <v>16</v>
      </c>
      <c r="F387" t="s">
        <v>15</v>
      </c>
      <c r="G387">
        <v>3597</v>
      </c>
      <c r="H387">
        <v>2157</v>
      </c>
      <c r="I387">
        <v>119</v>
      </c>
      <c r="J387">
        <v>360</v>
      </c>
      <c r="K387">
        <v>0</v>
      </c>
      <c r="L387" t="s">
        <v>21</v>
      </c>
      <c r="M387" t="s">
        <v>22</v>
      </c>
    </row>
    <row r="388" spans="1:13" x14ac:dyDescent="0.25">
      <c r="A388" t="s">
        <v>520</v>
      </c>
      <c r="B388" t="s">
        <v>42</v>
      </c>
      <c r="C388" t="s">
        <v>20</v>
      </c>
      <c r="D388">
        <v>1</v>
      </c>
      <c r="E388" t="s">
        <v>16</v>
      </c>
      <c r="F388" t="s">
        <v>15</v>
      </c>
      <c r="G388">
        <v>3326</v>
      </c>
      <c r="H388">
        <v>913</v>
      </c>
      <c r="I388">
        <v>105</v>
      </c>
      <c r="J388">
        <v>84</v>
      </c>
      <c r="K388">
        <v>1</v>
      </c>
      <c r="L388" t="s">
        <v>30</v>
      </c>
      <c r="M388" t="s">
        <v>18</v>
      </c>
    </row>
    <row r="389" spans="1:13" x14ac:dyDescent="0.25">
      <c r="A389" t="s">
        <v>521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2600</v>
      </c>
      <c r="H389">
        <v>1700</v>
      </c>
      <c r="I389">
        <v>107</v>
      </c>
      <c r="J389">
        <v>360</v>
      </c>
      <c r="K389">
        <v>1</v>
      </c>
      <c r="L389" t="s">
        <v>21</v>
      </c>
      <c r="M389" t="s">
        <v>18</v>
      </c>
    </row>
    <row r="390" spans="1:13" x14ac:dyDescent="0.25">
      <c r="A390" t="s">
        <v>523</v>
      </c>
      <c r="B390" t="s">
        <v>14</v>
      </c>
      <c r="C390" t="s">
        <v>20</v>
      </c>
      <c r="D390">
        <v>1</v>
      </c>
      <c r="E390" t="s">
        <v>16</v>
      </c>
      <c r="F390" t="s">
        <v>20</v>
      </c>
      <c r="G390">
        <v>2895</v>
      </c>
      <c r="H390">
        <v>0</v>
      </c>
      <c r="I390">
        <v>95</v>
      </c>
      <c r="J390">
        <v>360</v>
      </c>
      <c r="K390">
        <v>1</v>
      </c>
      <c r="L390" t="s">
        <v>30</v>
      </c>
      <c r="M390" t="s">
        <v>18</v>
      </c>
    </row>
    <row r="391" spans="1:13" x14ac:dyDescent="0.25">
      <c r="A391" t="s">
        <v>524</v>
      </c>
      <c r="B391" t="s">
        <v>14</v>
      </c>
      <c r="C391" t="s">
        <v>15</v>
      </c>
      <c r="D391">
        <v>0</v>
      </c>
      <c r="E391" t="s">
        <v>16</v>
      </c>
      <c r="F391" t="s">
        <v>15</v>
      </c>
      <c r="G391">
        <v>6283</v>
      </c>
      <c r="H391">
        <v>4416</v>
      </c>
      <c r="I391">
        <v>209</v>
      </c>
      <c r="J391">
        <v>360</v>
      </c>
      <c r="K391">
        <v>0</v>
      </c>
      <c r="L391" t="s">
        <v>21</v>
      </c>
      <c r="M391" t="s">
        <v>22</v>
      </c>
    </row>
    <row r="392" spans="1:13" x14ac:dyDescent="0.25">
      <c r="A392" t="s">
        <v>525</v>
      </c>
      <c r="B392" t="s">
        <v>42</v>
      </c>
      <c r="C392" t="s">
        <v>15</v>
      </c>
      <c r="D392">
        <v>0</v>
      </c>
      <c r="E392" t="s">
        <v>16</v>
      </c>
      <c r="F392" t="s">
        <v>15</v>
      </c>
      <c r="G392">
        <v>645</v>
      </c>
      <c r="H392">
        <v>3683</v>
      </c>
      <c r="I392">
        <v>113</v>
      </c>
      <c r="J392">
        <v>480</v>
      </c>
      <c r="K392">
        <v>1</v>
      </c>
      <c r="L392" t="s">
        <v>21</v>
      </c>
      <c r="M392" t="s">
        <v>18</v>
      </c>
    </row>
    <row r="393" spans="1:13" x14ac:dyDescent="0.25">
      <c r="A393" t="s">
        <v>526</v>
      </c>
      <c r="B393" t="s">
        <v>42</v>
      </c>
      <c r="C393" t="s">
        <v>15</v>
      </c>
      <c r="D393">
        <v>0</v>
      </c>
      <c r="E393" t="s">
        <v>16</v>
      </c>
      <c r="F393" t="s">
        <v>15</v>
      </c>
      <c r="G393">
        <v>3159</v>
      </c>
      <c r="H393">
        <v>0</v>
      </c>
      <c r="I393">
        <v>100</v>
      </c>
      <c r="J393">
        <v>360</v>
      </c>
      <c r="K393">
        <v>1</v>
      </c>
      <c r="L393" t="s">
        <v>30</v>
      </c>
      <c r="M393" t="s">
        <v>18</v>
      </c>
    </row>
    <row r="394" spans="1:13" x14ac:dyDescent="0.25">
      <c r="A394" t="s">
        <v>527</v>
      </c>
      <c r="B394" t="s">
        <v>14</v>
      </c>
      <c r="C394" t="s">
        <v>20</v>
      </c>
      <c r="D394">
        <v>2</v>
      </c>
      <c r="E394" t="s">
        <v>16</v>
      </c>
      <c r="F394" t="s">
        <v>15</v>
      </c>
      <c r="G394">
        <v>4865</v>
      </c>
      <c r="H394">
        <v>5624</v>
      </c>
      <c r="I394">
        <v>208</v>
      </c>
      <c r="J394">
        <v>360</v>
      </c>
      <c r="K394">
        <v>1</v>
      </c>
      <c r="L394" t="s">
        <v>30</v>
      </c>
      <c r="M394" t="s">
        <v>18</v>
      </c>
    </row>
    <row r="395" spans="1:13" x14ac:dyDescent="0.25">
      <c r="A395" t="s">
        <v>529</v>
      </c>
      <c r="B395" t="s">
        <v>14</v>
      </c>
      <c r="C395" t="s">
        <v>20</v>
      </c>
      <c r="D395">
        <v>0</v>
      </c>
      <c r="E395" t="s">
        <v>25</v>
      </c>
      <c r="F395" t="s">
        <v>15</v>
      </c>
      <c r="G395">
        <v>3814</v>
      </c>
      <c r="H395">
        <v>1483</v>
      </c>
      <c r="I395">
        <v>124</v>
      </c>
      <c r="J395">
        <v>300</v>
      </c>
      <c r="K395">
        <v>1</v>
      </c>
      <c r="L395" t="s">
        <v>30</v>
      </c>
      <c r="M395" t="s">
        <v>18</v>
      </c>
    </row>
    <row r="396" spans="1:13" x14ac:dyDescent="0.25">
      <c r="A396" t="s">
        <v>530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3510</v>
      </c>
      <c r="H396">
        <v>4416</v>
      </c>
      <c r="I396">
        <v>243</v>
      </c>
      <c r="J396">
        <v>360</v>
      </c>
      <c r="K396">
        <v>1</v>
      </c>
      <c r="L396" t="s">
        <v>21</v>
      </c>
      <c r="M396" t="s">
        <v>18</v>
      </c>
    </row>
    <row r="397" spans="1:13" x14ac:dyDescent="0.25">
      <c r="A397" t="s">
        <v>533</v>
      </c>
      <c r="B397" t="s">
        <v>14</v>
      </c>
      <c r="C397" t="s">
        <v>20</v>
      </c>
      <c r="D397">
        <v>0</v>
      </c>
      <c r="E397" t="s">
        <v>16</v>
      </c>
      <c r="F397" t="s">
        <v>20</v>
      </c>
      <c r="G397">
        <v>2479</v>
      </c>
      <c r="H397">
        <v>3013</v>
      </c>
      <c r="I397">
        <v>188</v>
      </c>
      <c r="J397">
        <v>360</v>
      </c>
      <c r="K397">
        <v>1</v>
      </c>
      <c r="L397" t="s">
        <v>17</v>
      </c>
      <c r="M397" t="s">
        <v>18</v>
      </c>
    </row>
    <row r="398" spans="1:13" x14ac:dyDescent="0.25">
      <c r="A398" t="s">
        <v>534</v>
      </c>
      <c r="B398" t="s">
        <v>42</v>
      </c>
      <c r="C398" t="s">
        <v>15</v>
      </c>
      <c r="D398">
        <v>1</v>
      </c>
      <c r="E398" t="s">
        <v>16</v>
      </c>
      <c r="F398" t="s">
        <v>15</v>
      </c>
      <c r="G398">
        <v>13262</v>
      </c>
      <c r="H398">
        <v>0</v>
      </c>
      <c r="I398">
        <v>40</v>
      </c>
      <c r="J398">
        <v>360</v>
      </c>
      <c r="K398">
        <v>1</v>
      </c>
      <c r="L398" t="s">
        <v>17</v>
      </c>
      <c r="M398" t="s">
        <v>18</v>
      </c>
    </row>
    <row r="399" spans="1:13" x14ac:dyDescent="0.25">
      <c r="A399" t="s">
        <v>535</v>
      </c>
      <c r="B399" t="s">
        <v>14</v>
      </c>
      <c r="C399" t="s">
        <v>15</v>
      </c>
      <c r="D399">
        <v>0</v>
      </c>
      <c r="E399" t="s">
        <v>25</v>
      </c>
      <c r="F399" t="s">
        <v>15</v>
      </c>
      <c r="G399">
        <v>3598</v>
      </c>
      <c r="H399">
        <v>1287</v>
      </c>
      <c r="I399">
        <v>100</v>
      </c>
      <c r="J399">
        <v>360</v>
      </c>
      <c r="K399">
        <v>1</v>
      </c>
      <c r="L399" t="s">
        <v>21</v>
      </c>
      <c r="M399" t="s">
        <v>22</v>
      </c>
    </row>
    <row r="400" spans="1:13" x14ac:dyDescent="0.25">
      <c r="A400" t="s">
        <v>536</v>
      </c>
      <c r="B400" t="s">
        <v>14</v>
      </c>
      <c r="C400" t="s">
        <v>20</v>
      </c>
      <c r="D400">
        <v>1</v>
      </c>
      <c r="E400" t="s">
        <v>16</v>
      </c>
      <c r="F400" t="s">
        <v>15</v>
      </c>
      <c r="G400">
        <v>6065</v>
      </c>
      <c r="H400">
        <v>2004</v>
      </c>
      <c r="I400">
        <v>250</v>
      </c>
      <c r="J400">
        <v>360</v>
      </c>
      <c r="K400">
        <v>1</v>
      </c>
      <c r="L400" t="s">
        <v>30</v>
      </c>
      <c r="M400" t="s">
        <v>18</v>
      </c>
    </row>
    <row r="401" spans="1:13" x14ac:dyDescent="0.25">
      <c r="A401" t="s">
        <v>537</v>
      </c>
      <c r="B401" t="s">
        <v>14</v>
      </c>
      <c r="C401" t="s">
        <v>20</v>
      </c>
      <c r="D401">
        <v>2</v>
      </c>
      <c r="E401" t="s">
        <v>16</v>
      </c>
      <c r="F401" t="s">
        <v>15</v>
      </c>
      <c r="G401">
        <v>3283</v>
      </c>
      <c r="H401">
        <v>2035</v>
      </c>
      <c r="I401">
        <v>148</v>
      </c>
      <c r="J401">
        <v>360</v>
      </c>
      <c r="K401">
        <v>1</v>
      </c>
      <c r="L401" t="s">
        <v>17</v>
      </c>
      <c r="M401" t="s">
        <v>18</v>
      </c>
    </row>
    <row r="402" spans="1:13" x14ac:dyDescent="0.25">
      <c r="A402" t="s">
        <v>538</v>
      </c>
      <c r="B402" t="s">
        <v>14</v>
      </c>
      <c r="C402" t="s">
        <v>20</v>
      </c>
      <c r="D402">
        <v>0</v>
      </c>
      <c r="E402" t="s">
        <v>16</v>
      </c>
      <c r="F402" t="s">
        <v>15</v>
      </c>
      <c r="G402">
        <v>2130</v>
      </c>
      <c r="H402">
        <v>6666</v>
      </c>
      <c r="I402">
        <v>70</v>
      </c>
      <c r="J402">
        <v>180</v>
      </c>
      <c r="K402">
        <v>1</v>
      </c>
      <c r="L402" t="s">
        <v>30</v>
      </c>
      <c r="M402" t="s">
        <v>22</v>
      </c>
    </row>
    <row r="403" spans="1:13" x14ac:dyDescent="0.25">
      <c r="A403" t="s">
        <v>539</v>
      </c>
      <c r="B403" t="s">
        <v>14</v>
      </c>
      <c r="C403" t="s">
        <v>15</v>
      </c>
      <c r="D403">
        <v>0</v>
      </c>
      <c r="E403" t="s">
        <v>16</v>
      </c>
      <c r="F403" t="s">
        <v>15</v>
      </c>
      <c r="G403">
        <v>5815</v>
      </c>
      <c r="H403">
        <v>3666</v>
      </c>
      <c r="I403">
        <v>311</v>
      </c>
      <c r="J403">
        <v>360</v>
      </c>
      <c r="K403">
        <v>1</v>
      </c>
      <c r="L403" t="s">
        <v>21</v>
      </c>
      <c r="M403" t="s">
        <v>22</v>
      </c>
    </row>
    <row r="404" spans="1:13" x14ac:dyDescent="0.25">
      <c r="A404" t="s">
        <v>540</v>
      </c>
      <c r="B404" t="s">
        <v>14</v>
      </c>
      <c r="C404" t="s">
        <v>20</v>
      </c>
      <c r="D404">
        <v>3</v>
      </c>
      <c r="E404" t="s">
        <v>16</v>
      </c>
      <c r="F404" t="s">
        <v>15</v>
      </c>
      <c r="G404">
        <v>3466</v>
      </c>
      <c r="H404">
        <v>3428</v>
      </c>
      <c r="I404">
        <v>150</v>
      </c>
      <c r="J404">
        <v>360</v>
      </c>
      <c r="K404">
        <v>1</v>
      </c>
      <c r="L404" t="s">
        <v>21</v>
      </c>
      <c r="M404" t="s">
        <v>18</v>
      </c>
    </row>
    <row r="405" spans="1:13" x14ac:dyDescent="0.25">
      <c r="A405" t="s">
        <v>541</v>
      </c>
      <c r="B405" t="s">
        <v>42</v>
      </c>
      <c r="C405" t="s">
        <v>20</v>
      </c>
      <c r="D405">
        <v>2</v>
      </c>
      <c r="E405" t="s">
        <v>16</v>
      </c>
      <c r="F405" t="s">
        <v>15</v>
      </c>
      <c r="G405">
        <v>2031</v>
      </c>
      <c r="H405">
        <v>1632</v>
      </c>
      <c r="I405">
        <v>113</v>
      </c>
      <c r="J405">
        <v>480</v>
      </c>
      <c r="K405">
        <v>1</v>
      </c>
      <c r="L405" t="s">
        <v>30</v>
      </c>
      <c r="M405" t="s">
        <v>18</v>
      </c>
    </row>
    <row r="406" spans="1:13" x14ac:dyDescent="0.25">
      <c r="A406" t="s">
        <v>543</v>
      </c>
      <c r="B406" t="s">
        <v>14</v>
      </c>
      <c r="C406" t="s">
        <v>15</v>
      </c>
      <c r="D406">
        <v>0</v>
      </c>
      <c r="E406" t="s">
        <v>16</v>
      </c>
      <c r="F406" t="s">
        <v>15</v>
      </c>
      <c r="G406">
        <v>4683</v>
      </c>
      <c r="H406">
        <v>1915</v>
      </c>
      <c r="I406">
        <v>185</v>
      </c>
      <c r="J406">
        <v>360</v>
      </c>
      <c r="K406">
        <v>1</v>
      </c>
      <c r="L406" t="s">
        <v>30</v>
      </c>
      <c r="M406" t="s">
        <v>22</v>
      </c>
    </row>
    <row r="407" spans="1:13" x14ac:dyDescent="0.25">
      <c r="A407" t="s">
        <v>544</v>
      </c>
      <c r="B407" t="s">
        <v>42</v>
      </c>
      <c r="C407" t="s">
        <v>15</v>
      </c>
      <c r="D407">
        <v>0</v>
      </c>
      <c r="E407" t="s">
        <v>25</v>
      </c>
      <c r="F407" t="s">
        <v>15</v>
      </c>
      <c r="G407">
        <v>3400</v>
      </c>
      <c r="H407">
        <v>0</v>
      </c>
      <c r="I407">
        <v>95</v>
      </c>
      <c r="J407">
        <v>360</v>
      </c>
      <c r="K407">
        <v>1</v>
      </c>
      <c r="L407" t="s">
        <v>21</v>
      </c>
      <c r="M407" t="s">
        <v>22</v>
      </c>
    </row>
    <row r="408" spans="1:13" x14ac:dyDescent="0.25">
      <c r="A408" t="s">
        <v>545</v>
      </c>
      <c r="B408" t="s">
        <v>14</v>
      </c>
      <c r="C408" t="s">
        <v>20</v>
      </c>
      <c r="D408">
        <v>2</v>
      </c>
      <c r="E408" t="s">
        <v>25</v>
      </c>
      <c r="F408" t="s">
        <v>15</v>
      </c>
      <c r="G408">
        <v>2192</v>
      </c>
      <c r="H408">
        <v>1742</v>
      </c>
      <c r="I408">
        <v>45</v>
      </c>
      <c r="J408">
        <v>360</v>
      </c>
      <c r="K408">
        <v>1</v>
      </c>
      <c r="L408" t="s">
        <v>30</v>
      </c>
      <c r="M408" t="s">
        <v>18</v>
      </c>
    </row>
    <row r="409" spans="1:13" x14ac:dyDescent="0.25">
      <c r="A409" t="s">
        <v>546</v>
      </c>
      <c r="B409" t="s">
        <v>14</v>
      </c>
      <c r="C409" t="s">
        <v>15</v>
      </c>
      <c r="D409">
        <v>0</v>
      </c>
      <c r="E409" t="s">
        <v>16</v>
      </c>
      <c r="F409" t="s">
        <v>15</v>
      </c>
      <c r="G409">
        <v>2500</v>
      </c>
      <c r="H409">
        <v>0</v>
      </c>
      <c r="I409">
        <v>55</v>
      </c>
      <c r="J409">
        <v>360</v>
      </c>
      <c r="K409">
        <v>1</v>
      </c>
      <c r="L409" t="s">
        <v>30</v>
      </c>
      <c r="M409" t="s">
        <v>18</v>
      </c>
    </row>
    <row r="410" spans="1:13" x14ac:dyDescent="0.25">
      <c r="A410" t="s">
        <v>547</v>
      </c>
      <c r="B410" t="s">
        <v>14</v>
      </c>
      <c r="C410" t="s">
        <v>20</v>
      </c>
      <c r="D410">
        <v>3</v>
      </c>
      <c r="E410" t="s">
        <v>16</v>
      </c>
      <c r="F410" t="s">
        <v>20</v>
      </c>
      <c r="G410">
        <v>5677</v>
      </c>
      <c r="H410">
        <v>1424</v>
      </c>
      <c r="I410">
        <v>100</v>
      </c>
      <c r="J410">
        <v>360</v>
      </c>
      <c r="K410">
        <v>1</v>
      </c>
      <c r="L410" t="s">
        <v>21</v>
      </c>
      <c r="M410" t="s">
        <v>18</v>
      </c>
    </row>
    <row r="411" spans="1:13" x14ac:dyDescent="0.25">
      <c r="A411" t="s">
        <v>548</v>
      </c>
      <c r="B411" t="s">
        <v>14</v>
      </c>
      <c r="C411" t="s">
        <v>20</v>
      </c>
      <c r="D411">
        <v>2</v>
      </c>
      <c r="E411" t="s">
        <v>16</v>
      </c>
      <c r="F411" t="s">
        <v>20</v>
      </c>
      <c r="G411">
        <v>7948</v>
      </c>
      <c r="H411">
        <v>7166</v>
      </c>
      <c r="I411">
        <v>480</v>
      </c>
      <c r="J411">
        <v>360</v>
      </c>
      <c r="K411">
        <v>1</v>
      </c>
      <c r="L411" t="s">
        <v>21</v>
      </c>
      <c r="M411" t="s">
        <v>18</v>
      </c>
    </row>
    <row r="412" spans="1:13" x14ac:dyDescent="0.25">
      <c r="A412" t="s">
        <v>550</v>
      </c>
      <c r="B412" t="s">
        <v>14</v>
      </c>
      <c r="C412" t="s">
        <v>20</v>
      </c>
      <c r="D412">
        <v>2</v>
      </c>
      <c r="E412" t="s">
        <v>16</v>
      </c>
      <c r="F412" t="s">
        <v>20</v>
      </c>
      <c r="G412">
        <v>17500</v>
      </c>
      <c r="H412">
        <v>0</v>
      </c>
      <c r="I412">
        <v>400</v>
      </c>
      <c r="J412">
        <v>360</v>
      </c>
      <c r="K412">
        <v>1</v>
      </c>
      <c r="L412" t="s">
        <v>21</v>
      </c>
      <c r="M412" t="s">
        <v>18</v>
      </c>
    </row>
    <row r="413" spans="1:13" x14ac:dyDescent="0.25">
      <c r="A413" t="s">
        <v>551</v>
      </c>
      <c r="B413" t="s">
        <v>14</v>
      </c>
      <c r="C413" t="s">
        <v>20</v>
      </c>
      <c r="D413">
        <v>0</v>
      </c>
      <c r="E413" t="s">
        <v>16</v>
      </c>
      <c r="F413" t="s">
        <v>15</v>
      </c>
      <c r="G413">
        <v>3775</v>
      </c>
      <c r="H413">
        <v>0</v>
      </c>
      <c r="I413">
        <v>110</v>
      </c>
      <c r="J413">
        <v>360</v>
      </c>
      <c r="K413">
        <v>1</v>
      </c>
      <c r="L413" t="s">
        <v>30</v>
      </c>
      <c r="M413" t="s">
        <v>18</v>
      </c>
    </row>
    <row r="414" spans="1:13" x14ac:dyDescent="0.25">
      <c r="A414" t="s">
        <v>552</v>
      </c>
      <c r="B414" t="s">
        <v>14</v>
      </c>
      <c r="C414" t="s">
        <v>20</v>
      </c>
      <c r="D414">
        <v>1</v>
      </c>
      <c r="E414" t="s">
        <v>25</v>
      </c>
      <c r="F414" t="s">
        <v>15</v>
      </c>
      <c r="G414">
        <v>5285</v>
      </c>
      <c r="H414">
        <v>1430</v>
      </c>
      <c r="I414">
        <v>161</v>
      </c>
      <c r="J414">
        <v>360</v>
      </c>
      <c r="K414">
        <v>0</v>
      </c>
      <c r="L414" t="s">
        <v>30</v>
      </c>
      <c r="M414" t="s">
        <v>18</v>
      </c>
    </row>
    <row r="415" spans="1:13" x14ac:dyDescent="0.25">
      <c r="A415" t="s">
        <v>553</v>
      </c>
      <c r="B415" t="s">
        <v>14</v>
      </c>
      <c r="C415" t="s">
        <v>15</v>
      </c>
      <c r="D415">
        <v>1</v>
      </c>
      <c r="E415" t="s">
        <v>25</v>
      </c>
      <c r="F415" t="s">
        <v>15</v>
      </c>
      <c r="G415">
        <v>2679</v>
      </c>
      <c r="H415">
        <v>1302</v>
      </c>
      <c r="I415">
        <v>94</v>
      </c>
      <c r="J415">
        <v>360</v>
      </c>
      <c r="K415">
        <v>1</v>
      </c>
      <c r="L415" t="s">
        <v>30</v>
      </c>
      <c r="M415" t="s">
        <v>18</v>
      </c>
    </row>
    <row r="416" spans="1:13" x14ac:dyDescent="0.25">
      <c r="A416" t="s">
        <v>554</v>
      </c>
      <c r="B416" t="s">
        <v>14</v>
      </c>
      <c r="C416" t="s">
        <v>15</v>
      </c>
      <c r="D416">
        <v>0</v>
      </c>
      <c r="E416" t="s">
        <v>25</v>
      </c>
      <c r="F416" t="s">
        <v>15</v>
      </c>
      <c r="G416">
        <v>6783</v>
      </c>
      <c r="H416">
        <v>0</v>
      </c>
      <c r="I416">
        <v>130</v>
      </c>
      <c r="J416">
        <v>360</v>
      </c>
      <c r="K416">
        <v>1</v>
      </c>
      <c r="L416" t="s">
        <v>30</v>
      </c>
      <c r="M416" t="s">
        <v>18</v>
      </c>
    </row>
    <row r="417" spans="1:13" x14ac:dyDescent="0.25">
      <c r="A417" t="s">
        <v>556</v>
      </c>
      <c r="B417" t="s">
        <v>14</v>
      </c>
      <c r="C417" t="s">
        <v>20</v>
      </c>
      <c r="D417">
        <v>3</v>
      </c>
      <c r="E417" t="s">
        <v>16</v>
      </c>
      <c r="F417" t="s">
        <v>15</v>
      </c>
      <c r="G417">
        <v>4281</v>
      </c>
      <c r="H417">
        <v>0</v>
      </c>
      <c r="I417">
        <v>100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557</v>
      </c>
      <c r="B418" t="s">
        <v>14</v>
      </c>
      <c r="C418" t="s">
        <v>15</v>
      </c>
      <c r="D418">
        <v>2</v>
      </c>
      <c r="E418" t="s">
        <v>16</v>
      </c>
      <c r="F418" t="s">
        <v>15</v>
      </c>
      <c r="G418">
        <v>3588</v>
      </c>
      <c r="H418">
        <v>0</v>
      </c>
      <c r="I418">
        <v>110</v>
      </c>
      <c r="J418">
        <v>360</v>
      </c>
      <c r="K418">
        <v>0</v>
      </c>
      <c r="L418" t="s">
        <v>21</v>
      </c>
      <c r="M418" t="s">
        <v>22</v>
      </c>
    </row>
    <row r="419" spans="1:13" x14ac:dyDescent="0.25">
      <c r="A419" t="s">
        <v>559</v>
      </c>
      <c r="B419" t="s">
        <v>42</v>
      </c>
      <c r="C419" t="s">
        <v>15</v>
      </c>
      <c r="D419">
        <v>0</v>
      </c>
      <c r="E419" t="s">
        <v>25</v>
      </c>
      <c r="F419" t="s">
        <v>20</v>
      </c>
      <c r="G419">
        <v>18165</v>
      </c>
      <c r="H419">
        <v>0</v>
      </c>
      <c r="I419">
        <v>125</v>
      </c>
      <c r="J419">
        <v>360</v>
      </c>
      <c r="K419">
        <v>1</v>
      </c>
      <c r="L419" t="s">
        <v>17</v>
      </c>
      <c r="M419" t="s">
        <v>18</v>
      </c>
    </row>
    <row r="420" spans="1:13" x14ac:dyDescent="0.25">
      <c r="A420" t="s">
        <v>561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6133</v>
      </c>
      <c r="H420">
        <v>3906</v>
      </c>
      <c r="I420">
        <v>324</v>
      </c>
      <c r="J420">
        <v>360</v>
      </c>
      <c r="K420">
        <v>1</v>
      </c>
      <c r="L420" t="s">
        <v>17</v>
      </c>
      <c r="M420" t="s">
        <v>18</v>
      </c>
    </row>
    <row r="421" spans="1:13" x14ac:dyDescent="0.25">
      <c r="A421" t="s">
        <v>562</v>
      </c>
      <c r="B421" t="s">
        <v>14</v>
      </c>
      <c r="C421" t="s">
        <v>15</v>
      </c>
      <c r="D421">
        <v>2</v>
      </c>
      <c r="E421" t="s">
        <v>16</v>
      </c>
      <c r="F421" t="s">
        <v>15</v>
      </c>
      <c r="G421">
        <v>3617</v>
      </c>
      <c r="H421">
        <v>0</v>
      </c>
      <c r="I421">
        <v>107</v>
      </c>
      <c r="J421">
        <v>360</v>
      </c>
      <c r="K421">
        <v>1</v>
      </c>
      <c r="L421" t="s">
        <v>30</v>
      </c>
      <c r="M421" t="s">
        <v>18</v>
      </c>
    </row>
    <row r="422" spans="1:13" x14ac:dyDescent="0.25">
      <c r="A422" t="s">
        <v>563</v>
      </c>
      <c r="B422" t="s">
        <v>14</v>
      </c>
      <c r="C422" t="s">
        <v>20</v>
      </c>
      <c r="D422">
        <v>0</v>
      </c>
      <c r="E422" t="s">
        <v>25</v>
      </c>
      <c r="F422" t="s">
        <v>15</v>
      </c>
      <c r="G422">
        <v>2917</v>
      </c>
      <c r="H422">
        <v>536</v>
      </c>
      <c r="I422">
        <v>66</v>
      </c>
      <c r="J422">
        <v>360</v>
      </c>
      <c r="K422">
        <v>1</v>
      </c>
      <c r="L422" t="s">
        <v>21</v>
      </c>
      <c r="M422" t="s">
        <v>22</v>
      </c>
    </row>
    <row r="423" spans="1:13" x14ac:dyDescent="0.25">
      <c r="A423" t="s">
        <v>564</v>
      </c>
      <c r="B423" t="s">
        <v>14</v>
      </c>
      <c r="C423" t="s">
        <v>20</v>
      </c>
      <c r="D423">
        <v>3</v>
      </c>
      <c r="E423" t="s">
        <v>16</v>
      </c>
      <c r="F423" t="s">
        <v>15</v>
      </c>
      <c r="G423">
        <v>6417</v>
      </c>
      <c r="H423">
        <v>0</v>
      </c>
      <c r="I423">
        <v>157</v>
      </c>
      <c r="J423">
        <v>180</v>
      </c>
      <c r="K423">
        <v>1</v>
      </c>
      <c r="L423" t="s">
        <v>21</v>
      </c>
      <c r="M423" t="s">
        <v>18</v>
      </c>
    </row>
    <row r="424" spans="1:13" x14ac:dyDescent="0.25">
      <c r="A424" t="s">
        <v>565</v>
      </c>
      <c r="B424" t="s">
        <v>42</v>
      </c>
      <c r="C424" t="s">
        <v>20</v>
      </c>
      <c r="D424">
        <v>1</v>
      </c>
      <c r="E424" t="s">
        <v>16</v>
      </c>
      <c r="F424" t="s">
        <v>15</v>
      </c>
      <c r="G424">
        <v>4608</v>
      </c>
      <c r="H424">
        <v>2845</v>
      </c>
      <c r="I424">
        <v>140</v>
      </c>
      <c r="J424">
        <v>180</v>
      </c>
      <c r="K424">
        <v>1</v>
      </c>
      <c r="L424" t="s">
        <v>30</v>
      </c>
      <c r="M424" t="s">
        <v>18</v>
      </c>
    </row>
    <row r="425" spans="1:13" x14ac:dyDescent="0.25">
      <c r="A425" t="s">
        <v>566</v>
      </c>
      <c r="B425" t="s">
        <v>42</v>
      </c>
      <c r="C425" t="s">
        <v>15</v>
      </c>
      <c r="D425">
        <v>0</v>
      </c>
      <c r="E425" t="s">
        <v>16</v>
      </c>
      <c r="F425" t="s">
        <v>15</v>
      </c>
      <c r="G425">
        <v>2138</v>
      </c>
      <c r="H425">
        <v>0</v>
      </c>
      <c r="I425">
        <v>99</v>
      </c>
      <c r="J425">
        <v>360</v>
      </c>
      <c r="K425">
        <v>0</v>
      </c>
      <c r="L425" t="s">
        <v>30</v>
      </c>
      <c r="M425" t="s">
        <v>22</v>
      </c>
    </row>
    <row r="426" spans="1:13" x14ac:dyDescent="0.25">
      <c r="A426" t="s">
        <v>568</v>
      </c>
      <c r="B426" t="s">
        <v>14</v>
      </c>
      <c r="C426" t="s">
        <v>20</v>
      </c>
      <c r="D426">
        <v>1</v>
      </c>
      <c r="E426" t="s">
        <v>25</v>
      </c>
      <c r="F426" t="s">
        <v>15</v>
      </c>
      <c r="G426">
        <v>2239</v>
      </c>
      <c r="H426">
        <v>2524</v>
      </c>
      <c r="I426">
        <v>128</v>
      </c>
      <c r="J426">
        <v>360</v>
      </c>
      <c r="K426">
        <v>1</v>
      </c>
      <c r="L426" t="s">
        <v>17</v>
      </c>
      <c r="M426" t="s">
        <v>18</v>
      </c>
    </row>
    <row r="427" spans="1:13" x14ac:dyDescent="0.25">
      <c r="A427" t="s">
        <v>570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2768</v>
      </c>
      <c r="H427">
        <v>1950</v>
      </c>
      <c r="I427">
        <v>155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571</v>
      </c>
      <c r="B428" t="s">
        <v>14</v>
      </c>
      <c r="C428" t="s">
        <v>15</v>
      </c>
      <c r="D428">
        <v>0</v>
      </c>
      <c r="E428" t="s">
        <v>25</v>
      </c>
      <c r="F428" t="s">
        <v>15</v>
      </c>
      <c r="G428">
        <v>3358</v>
      </c>
      <c r="H428">
        <v>0</v>
      </c>
      <c r="I428">
        <v>80</v>
      </c>
      <c r="J428">
        <v>36</v>
      </c>
      <c r="K428">
        <v>1</v>
      </c>
      <c r="L428" t="s">
        <v>30</v>
      </c>
      <c r="M428" t="s">
        <v>22</v>
      </c>
    </row>
    <row r="429" spans="1:13" x14ac:dyDescent="0.25">
      <c r="A429" t="s">
        <v>572</v>
      </c>
      <c r="B429" t="s">
        <v>14</v>
      </c>
      <c r="C429" t="s">
        <v>15</v>
      </c>
      <c r="D429">
        <v>0</v>
      </c>
      <c r="E429" t="s">
        <v>16</v>
      </c>
      <c r="F429" t="s">
        <v>15</v>
      </c>
      <c r="G429">
        <v>2526</v>
      </c>
      <c r="H429">
        <v>1783</v>
      </c>
      <c r="I429">
        <v>145</v>
      </c>
      <c r="J429">
        <v>360</v>
      </c>
      <c r="K429">
        <v>1</v>
      </c>
      <c r="L429" t="s">
        <v>21</v>
      </c>
      <c r="M429" t="s">
        <v>18</v>
      </c>
    </row>
    <row r="430" spans="1:13" x14ac:dyDescent="0.25">
      <c r="A430" t="s">
        <v>573</v>
      </c>
      <c r="B430" t="s">
        <v>42</v>
      </c>
      <c r="C430" t="s">
        <v>15</v>
      </c>
      <c r="D430">
        <v>0</v>
      </c>
      <c r="E430" t="s">
        <v>16</v>
      </c>
      <c r="F430" t="s">
        <v>15</v>
      </c>
      <c r="G430">
        <v>5000</v>
      </c>
      <c r="H430">
        <v>0</v>
      </c>
      <c r="I430">
        <v>103</v>
      </c>
      <c r="J430">
        <v>360</v>
      </c>
      <c r="K430">
        <v>0</v>
      </c>
      <c r="L430" t="s">
        <v>30</v>
      </c>
      <c r="M430" t="s">
        <v>22</v>
      </c>
    </row>
    <row r="431" spans="1:13" x14ac:dyDescent="0.25">
      <c r="A431" t="s">
        <v>574</v>
      </c>
      <c r="B431" t="s">
        <v>14</v>
      </c>
      <c r="C431" t="s">
        <v>20</v>
      </c>
      <c r="D431">
        <v>0</v>
      </c>
      <c r="E431" t="s">
        <v>16</v>
      </c>
      <c r="F431" t="s">
        <v>15</v>
      </c>
      <c r="G431">
        <v>2785</v>
      </c>
      <c r="H431">
        <v>2016</v>
      </c>
      <c r="I431">
        <v>110</v>
      </c>
      <c r="J431">
        <v>360</v>
      </c>
      <c r="K431">
        <v>1</v>
      </c>
      <c r="L431" t="s">
        <v>21</v>
      </c>
      <c r="M431" t="s">
        <v>18</v>
      </c>
    </row>
    <row r="432" spans="1:13" x14ac:dyDescent="0.25">
      <c r="A432" t="s">
        <v>577</v>
      </c>
      <c r="B432" t="s">
        <v>14</v>
      </c>
      <c r="C432" t="s">
        <v>20</v>
      </c>
      <c r="D432">
        <v>1</v>
      </c>
      <c r="E432" t="s">
        <v>16</v>
      </c>
      <c r="F432" t="s">
        <v>15</v>
      </c>
      <c r="G432">
        <v>3333</v>
      </c>
      <c r="H432">
        <v>3250</v>
      </c>
      <c r="I432">
        <v>158</v>
      </c>
      <c r="J432">
        <v>360</v>
      </c>
      <c r="K432">
        <v>1</v>
      </c>
      <c r="L432" t="s">
        <v>17</v>
      </c>
      <c r="M432" t="s">
        <v>18</v>
      </c>
    </row>
    <row r="433" spans="1:13" x14ac:dyDescent="0.25">
      <c r="A433" t="s">
        <v>578</v>
      </c>
      <c r="B433" t="s">
        <v>14</v>
      </c>
      <c r="C433" t="s">
        <v>20</v>
      </c>
      <c r="D433">
        <v>0</v>
      </c>
      <c r="E433" t="s">
        <v>25</v>
      </c>
      <c r="F433" t="s">
        <v>15</v>
      </c>
      <c r="G433">
        <v>2454</v>
      </c>
      <c r="H433">
        <v>2333</v>
      </c>
      <c r="I433">
        <v>181</v>
      </c>
      <c r="J433">
        <v>360</v>
      </c>
      <c r="K433">
        <v>0</v>
      </c>
      <c r="L433" t="s">
        <v>17</v>
      </c>
      <c r="M433" t="s">
        <v>22</v>
      </c>
    </row>
    <row r="434" spans="1:13" x14ac:dyDescent="0.25">
      <c r="A434" t="s">
        <v>579</v>
      </c>
      <c r="B434" t="s">
        <v>14</v>
      </c>
      <c r="C434" t="s">
        <v>20</v>
      </c>
      <c r="D434">
        <v>0</v>
      </c>
      <c r="E434" t="s">
        <v>16</v>
      </c>
      <c r="F434" t="s">
        <v>15</v>
      </c>
      <c r="G434">
        <v>3593</v>
      </c>
      <c r="H434">
        <v>4266</v>
      </c>
      <c r="I434">
        <v>132</v>
      </c>
      <c r="J434">
        <v>180</v>
      </c>
      <c r="K434">
        <v>0</v>
      </c>
      <c r="L434" t="s">
        <v>21</v>
      </c>
      <c r="M434" t="s">
        <v>22</v>
      </c>
    </row>
    <row r="435" spans="1:13" x14ac:dyDescent="0.25">
      <c r="A435" t="s">
        <v>580</v>
      </c>
      <c r="B435" t="s">
        <v>14</v>
      </c>
      <c r="C435" t="s">
        <v>20</v>
      </c>
      <c r="D435">
        <v>1</v>
      </c>
      <c r="E435" t="s">
        <v>16</v>
      </c>
      <c r="F435" t="s">
        <v>15</v>
      </c>
      <c r="G435">
        <v>5468</v>
      </c>
      <c r="H435">
        <v>1032</v>
      </c>
      <c r="I435">
        <v>26</v>
      </c>
      <c r="J435">
        <v>360</v>
      </c>
      <c r="K435">
        <v>1</v>
      </c>
      <c r="L435" t="s">
        <v>30</v>
      </c>
      <c r="M435" t="s">
        <v>18</v>
      </c>
    </row>
    <row r="436" spans="1:13" x14ac:dyDescent="0.25">
      <c r="A436" t="s">
        <v>582</v>
      </c>
      <c r="B436" t="s">
        <v>14</v>
      </c>
      <c r="C436" t="s">
        <v>20</v>
      </c>
      <c r="D436">
        <v>3</v>
      </c>
      <c r="E436" t="s">
        <v>16</v>
      </c>
      <c r="F436" t="s">
        <v>20</v>
      </c>
      <c r="G436">
        <v>10139</v>
      </c>
      <c r="H436">
        <v>0</v>
      </c>
      <c r="I436">
        <v>260</v>
      </c>
      <c r="J436">
        <v>360</v>
      </c>
      <c r="K436">
        <v>1</v>
      </c>
      <c r="L436" t="s">
        <v>30</v>
      </c>
      <c r="M436" t="s">
        <v>18</v>
      </c>
    </row>
    <row r="437" spans="1:13" x14ac:dyDescent="0.25">
      <c r="A437" t="s">
        <v>583</v>
      </c>
      <c r="B437" t="s">
        <v>14</v>
      </c>
      <c r="C437" t="s">
        <v>20</v>
      </c>
      <c r="D437">
        <v>0</v>
      </c>
      <c r="E437" t="s">
        <v>16</v>
      </c>
      <c r="F437" t="s">
        <v>15</v>
      </c>
      <c r="G437">
        <v>3887</v>
      </c>
      <c r="H437">
        <v>2669</v>
      </c>
      <c r="I437">
        <v>162</v>
      </c>
      <c r="J437">
        <v>360</v>
      </c>
      <c r="K437">
        <v>1</v>
      </c>
      <c r="L437" t="s">
        <v>30</v>
      </c>
      <c r="M437" t="s">
        <v>18</v>
      </c>
    </row>
    <row r="438" spans="1:13" x14ac:dyDescent="0.25">
      <c r="A438" t="s">
        <v>584</v>
      </c>
      <c r="B438" t="s">
        <v>42</v>
      </c>
      <c r="C438" t="s">
        <v>20</v>
      </c>
      <c r="D438">
        <v>0</v>
      </c>
      <c r="E438" t="s">
        <v>16</v>
      </c>
      <c r="F438" t="s">
        <v>15</v>
      </c>
      <c r="G438">
        <v>4180</v>
      </c>
      <c r="H438">
        <v>2306</v>
      </c>
      <c r="I438">
        <v>182</v>
      </c>
      <c r="J438">
        <v>360</v>
      </c>
      <c r="K438">
        <v>1</v>
      </c>
      <c r="L438" t="s">
        <v>30</v>
      </c>
      <c r="M438" t="s">
        <v>18</v>
      </c>
    </row>
    <row r="439" spans="1:13" x14ac:dyDescent="0.25">
      <c r="A439" t="s">
        <v>585</v>
      </c>
      <c r="B439" t="s">
        <v>14</v>
      </c>
      <c r="C439" t="s">
        <v>20</v>
      </c>
      <c r="D439">
        <v>2</v>
      </c>
      <c r="E439" t="s">
        <v>25</v>
      </c>
      <c r="F439" t="s">
        <v>15</v>
      </c>
      <c r="G439">
        <v>3675</v>
      </c>
      <c r="H439">
        <v>242</v>
      </c>
      <c r="I439">
        <v>108</v>
      </c>
      <c r="J439">
        <v>360</v>
      </c>
      <c r="K439">
        <v>1</v>
      </c>
      <c r="L439" t="s">
        <v>30</v>
      </c>
      <c r="M439" t="s">
        <v>18</v>
      </c>
    </row>
    <row r="440" spans="1:13" x14ac:dyDescent="0.25">
      <c r="A440" t="s">
        <v>586</v>
      </c>
      <c r="B440" t="s">
        <v>42</v>
      </c>
      <c r="C440" t="s">
        <v>20</v>
      </c>
      <c r="D440">
        <v>1</v>
      </c>
      <c r="E440" t="s">
        <v>16</v>
      </c>
      <c r="F440" t="s">
        <v>20</v>
      </c>
      <c r="G440">
        <v>19484</v>
      </c>
      <c r="H440">
        <v>0</v>
      </c>
      <c r="I440">
        <v>600</v>
      </c>
      <c r="J440">
        <v>360</v>
      </c>
      <c r="K440">
        <v>1</v>
      </c>
      <c r="L440" t="s">
        <v>30</v>
      </c>
      <c r="M440" t="s">
        <v>18</v>
      </c>
    </row>
    <row r="441" spans="1:13" x14ac:dyDescent="0.25">
      <c r="A441" t="s">
        <v>587</v>
      </c>
      <c r="B441" t="s">
        <v>14</v>
      </c>
      <c r="C441" t="s">
        <v>20</v>
      </c>
      <c r="D441">
        <v>0</v>
      </c>
      <c r="E441" t="s">
        <v>16</v>
      </c>
      <c r="F441" t="s">
        <v>15</v>
      </c>
      <c r="G441">
        <v>5923</v>
      </c>
      <c r="H441">
        <v>2054</v>
      </c>
      <c r="I441">
        <v>211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588</v>
      </c>
      <c r="B442" t="s">
        <v>14</v>
      </c>
      <c r="C442" t="s">
        <v>15</v>
      </c>
      <c r="D442">
        <v>0</v>
      </c>
      <c r="E442" t="s">
        <v>25</v>
      </c>
      <c r="F442" t="s">
        <v>20</v>
      </c>
      <c r="G442">
        <v>5800</v>
      </c>
      <c r="H442">
        <v>0</v>
      </c>
      <c r="I442">
        <v>132</v>
      </c>
      <c r="J442">
        <v>360</v>
      </c>
      <c r="K442">
        <v>1</v>
      </c>
      <c r="L442" t="s">
        <v>30</v>
      </c>
      <c r="M442" t="s">
        <v>18</v>
      </c>
    </row>
    <row r="443" spans="1:13" x14ac:dyDescent="0.25">
      <c r="A443" t="s">
        <v>589</v>
      </c>
      <c r="B443" t="s">
        <v>14</v>
      </c>
      <c r="C443" t="s">
        <v>20</v>
      </c>
      <c r="D443">
        <v>2</v>
      </c>
      <c r="E443" t="s">
        <v>16</v>
      </c>
      <c r="F443" t="s">
        <v>15</v>
      </c>
      <c r="G443">
        <v>8799</v>
      </c>
      <c r="H443">
        <v>0</v>
      </c>
      <c r="I443">
        <v>258</v>
      </c>
      <c r="J443">
        <v>360</v>
      </c>
      <c r="K443">
        <v>0</v>
      </c>
      <c r="L443" t="s">
        <v>17</v>
      </c>
      <c r="M443" t="s">
        <v>22</v>
      </c>
    </row>
    <row r="444" spans="1:13" x14ac:dyDescent="0.25">
      <c r="A444" t="s">
        <v>591</v>
      </c>
      <c r="B444" t="s">
        <v>14</v>
      </c>
      <c r="C444" t="s">
        <v>15</v>
      </c>
      <c r="D444">
        <v>0</v>
      </c>
      <c r="E444" t="s">
        <v>16</v>
      </c>
      <c r="F444" t="s">
        <v>15</v>
      </c>
      <c r="G444">
        <v>3333</v>
      </c>
      <c r="H444">
        <v>0</v>
      </c>
      <c r="I444">
        <v>70</v>
      </c>
      <c r="J444">
        <v>360</v>
      </c>
      <c r="K444">
        <v>1</v>
      </c>
      <c r="L444" t="s">
        <v>17</v>
      </c>
      <c r="M444" t="s">
        <v>18</v>
      </c>
    </row>
    <row r="445" spans="1:13" x14ac:dyDescent="0.25">
      <c r="A445" t="s">
        <v>592</v>
      </c>
      <c r="B445" t="s">
        <v>14</v>
      </c>
      <c r="C445" t="s">
        <v>20</v>
      </c>
      <c r="D445">
        <v>3</v>
      </c>
      <c r="E445" t="s">
        <v>16</v>
      </c>
      <c r="F445" t="s">
        <v>15</v>
      </c>
      <c r="G445">
        <v>3400</v>
      </c>
      <c r="H445">
        <v>2500</v>
      </c>
      <c r="I445">
        <v>123</v>
      </c>
      <c r="J445">
        <v>360</v>
      </c>
      <c r="K445">
        <v>0</v>
      </c>
      <c r="L445" t="s">
        <v>21</v>
      </c>
      <c r="M445" t="s">
        <v>22</v>
      </c>
    </row>
    <row r="446" spans="1:13" x14ac:dyDescent="0.25">
      <c r="A446" t="s">
        <v>593</v>
      </c>
      <c r="B446" t="s">
        <v>42</v>
      </c>
      <c r="C446" t="s">
        <v>15</v>
      </c>
      <c r="D446">
        <v>0</v>
      </c>
      <c r="E446" t="s">
        <v>16</v>
      </c>
      <c r="F446" t="s">
        <v>15</v>
      </c>
      <c r="G446">
        <v>2378</v>
      </c>
      <c r="H446">
        <v>0</v>
      </c>
      <c r="I446">
        <v>9</v>
      </c>
      <c r="J446">
        <v>360</v>
      </c>
      <c r="K446">
        <v>1</v>
      </c>
      <c r="L446" t="s">
        <v>17</v>
      </c>
      <c r="M446" t="s">
        <v>22</v>
      </c>
    </row>
    <row r="447" spans="1:13" x14ac:dyDescent="0.25">
      <c r="A447" t="s">
        <v>594</v>
      </c>
      <c r="B447" t="s">
        <v>14</v>
      </c>
      <c r="C447" t="s">
        <v>20</v>
      </c>
      <c r="D447">
        <v>0</v>
      </c>
      <c r="E447" t="s">
        <v>16</v>
      </c>
      <c r="F447" t="s">
        <v>15</v>
      </c>
      <c r="G447">
        <v>3166</v>
      </c>
      <c r="H447">
        <v>2064</v>
      </c>
      <c r="I447">
        <v>104</v>
      </c>
      <c r="J447">
        <v>360</v>
      </c>
      <c r="K447">
        <v>0</v>
      </c>
      <c r="L447" t="s">
        <v>17</v>
      </c>
      <c r="M447" t="s">
        <v>22</v>
      </c>
    </row>
    <row r="448" spans="1:13" x14ac:dyDescent="0.25">
      <c r="A448" t="s">
        <v>595</v>
      </c>
      <c r="B448" t="s">
        <v>14</v>
      </c>
      <c r="C448" t="s">
        <v>20</v>
      </c>
      <c r="D448">
        <v>1</v>
      </c>
      <c r="E448" t="s">
        <v>16</v>
      </c>
      <c r="F448" t="s">
        <v>15</v>
      </c>
      <c r="G448">
        <v>3417</v>
      </c>
      <c r="H448">
        <v>1750</v>
      </c>
      <c r="I448">
        <v>186</v>
      </c>
      <c r="J448">
        <v>360</v>
      </c>
      <c r="K448">
        <v>1</v>
      </c>
      <c r="L448" t="s">
        <v>17</v>
      </c>
      <c r="M448" t="s">
        <v>18</v>
      </c>
    </row>
    <row r="449" spans="1:13" x14ac:dyDescent="0.25">
      <c r="A449" t="s">
        <v>597</v>
      </c>
      <c r="B449" t="s">
        <v>14</v>
      </c>
      <c r="C449" t="s">
        <v>20</v>
      </c>
      <c r="D449">
        <v>2</v>
      </c>
      <c r="E449" t="s">
        <v>16</v>
      </c>
      <c r="F449" t="s">
        <v>15</v>
      </c>
      <c r="G449">
        <v>16666</v>
      </c>
      <c r="H449">
        <v>0</v>
      </c>
      <c r="I449">
        <v>275</v>
      </c>
      <c r="J449">
        <v>360</v>
      </c>
      <c r="K449">
        <v>1</v>
      </c>
      <c r="L449" t="s">
        <v>17</v>
      </c>
      <c r="M449" t="s">
        <v>18</v>
      </c>
    </row>
    <row r="450" spans="1:13" x14ac:dyDescent="0.25">
      <c r="A450" t="s">
        <v>598</v>
      </c>
      <c r="B450" t="s">
        <v>14</v>
      </c>
      <c r="C450" t="s">
        <v>20</v>
      </c>
      <c r="D450">
        <v>2</v>
      </c>
      <c r="E450" t="s">
        <v>25</v>
      </c>
      <c r="F450" t="s">
        <v>15</v>
      </c>
      <c r="G450">
        <v>6125</v>
      </c>
      <c r="H450">
        <v>1625</v>
      </c>
      <c r="I450">
        <v>187</v>
      </c>
      <c r="J450">
        <v>480</v>
      </c>
      <c r="K450">
        <v>1</v>
      </c>
      <c r="L450" t="s">
        <v>30</v>
      </c>
      <c r="M450" t="s">
        <v>22</v>
      </c>
    </row>
    <row r="451" spans="1:13" x14ac:dyDescent="0.25">
      <c r="A451" t="s">
        <v>599</v>
      </c>
      <c r="B451" t="s">
        <v>14</v>
      </c>
      <c r="C451" t="s">
        <v>20</v>
      </c>
      <c r="D451">
        <v>3</v>
      </c>
      <c r="E451" t="s">
        <v>16</v>
      </c>
      <c r="F451" t="s">
        <v>15</v>
      </c>
      <c r="G451">
        <v>6406</v>
      </c>
      <c r="H451">
        <v>0</v>
      </c>
      <c r="I451">
        <v>150</v>
      </c>
      <c r="J451">
        <v>360</v>
      </c>
      <c r="K451">
        <v>1</v>
      </c>
      <c r="L451" t="s">
        <v>30</v>
      </c>
      <c r="M451" t="s">
        <v>22</v>
      </c>
    </row>
    <row r="452" spans="1:13" x14ac:dyDescent="0.25">
      <c r="A452" t="s">
        <v>600</v>
      </c>
      <c r="B452" t="s">
        <v>14</v>
      </c>
      <c r="C452" t="s">
        <v>20</v>
      </c>
      <c r="D452">
        <v>2</v>
      </c>
      <c r="E452" t="s">
        <v>16</v>
      </c>
      <c r="F452" t="s">
        <v>15</v>
      </c>
      <c r="G452">
        <v>3159</v>
      </c>
      <c r="H452">
        <v>461</v>
      </c>
      <c r="I452">
        <v>108</v>
      </c>
      <c r="J452">
        <v>84</v>
      </c>
      <c r="K452">
        <v>1</v>
      </c>
      <c r="L452" t="s">
        <v>17</v>
      </c>
      <c r="M452" t="s">
        <v>18</v>
      </c>
    </row>
    <row r="453" spans="1:13" x14ac:dyDescent="0.25">
      <c r="A453" t="s">
        <v>602</v>
      </c>
      <c r="B453" t="s">
        <v>14</v>
      </c>
      <c r="C453" t="s">
        <v>15</v>
      </c>
      <c r="D453">
        <v>0</v>
      </c>
      <c r="E453" t="s">
        <v>16</v>
      </c>
      <c r="F453" t="s">
        <v>15</v>
      </c>
      <c r="G453">
        <v>3229</v>
      </c>
      <c r="H453">
        <v>2739</v>
      </c>
      <c r="I453">
        <v>110</v>
      </c>
      <c r="J453">
        <v>360</v>
      </c>
      <c r="K453">
        <v>1</v>
      </c>
      <c r="L453" t="s">
        <v>17</v>
      </c>
      <c r="M453" t="s">
        <v>18</v>
      </c>
    </row>
    <row r="454" spans="1:13" x14ac:dyDescent="0.25">
      <c r="A454" t="s">
        <v>603</v>
      </c>
      <c r="B454" t="s">
        <v>14</v>
      </c>
      <c r="C454" t="s">
        <v>20</v>
      </c>
      <c r="D454">
        <v>1</v>
      </c>
      <c r="E454" t="s">
        <v>16</v>
      </c>
      <c r="F454" t="s">
        <v>15</v>
      </c>
      <c r="G454">
        <v>1782</v>
      </c>
      <c r="H454">
        <v>2232</v>
      </c>
      <c r="I454">
        <v>107</v>
      </c>
      <c r="J454">
        <v>360</v>
      </c>
      <c r="K454">
        <v>1</v>
      </c>
      <c r="L454" t="s">
        <v>21</v>
      </c>
      <c r="M454" t="s">
        <v>18</v>
      </c>
    </row>
    <row r="455" spans="1:13" x14ac:dyDescent="0.25">
      <c r="A455" t="s">
        <v>605</v>
      </c>
      <c r="B455" t="s">
        <v>14</v>
      </c>
      <c r="C455" t="s">
        <v>20</v>
      </c>
      <c r="D455">
        <v>2</v>
      </c>
      <c r="E455" t="s">
        <v>16</v>
      </c>
      <c r="F455" t="s">
        <v>15</v>
      </c>
      <c r="G455">
        <v>6540</v>
      </c>
      <c r="H455">
        <v>0</v>
      </c>
      <c r="I455">
        <v>205</v>
      </c>
      <c r="J455">
        <v>360</v>
      </c>
      <c r="K455">
        <v>1</v>
      </c>
      <c r="L455" t="s">
        <v>30</v>
      </c>
      <c r="M455" t="s">
        <v>18</v>
      </c>
    </row>
    <row r="456" spans="1:13" x14ac:dyDescent="0.25">
      <c r="A456" t="s">
        <v>606</v>
      </c>
      <c r="B456" t="s">
        <v>14</v>
      </c>
      <c r="C456" t="s">
        <v>15</v>
      </c>
      <c r="D456">
        <v>0</v>
      </c>
      <c r="E456" t="s">
        <v>16</v>
      </c>
      <c r="F456" t="s">
        <v>15</v>
      </c>
      <c r="G456">
        <v>1836</v>
      </c>
      <c r="H456">
        <v>33837</v>
      </c>
      <c r="I456">
        <v>90</v>
      </c>
      <c r="J456">
        <v>360</v>
      </c>
      <c r="K456">
        <v>1</v>
      </c>
      <c r="L456" t="s">
        <v>17</v>
      </c>
      <c r="M456" t="s">
        <v>22</v>
      </c>
    </row>
    <row r="457" spans="1:13" x14ac:dyDescent="0.25">
      <c r="A457" t="s">
        <v>607</v>
      </c>
      <c r="B457" t="s">
        <v>42</v>
      </c>
      <c r="C457" t="s">
        <v>20</v>
      </c>
      <c r="D457">
        <v>0</v>
      </c>
      <c r="E457" t="s">
        <v>16</v>
      </c>
      <c r="F457" t="s">
        <v>15</v>
      </c>
      <c r="G457">
        <v>3166</v>
      </c>
      <c r="H457">
        <v>0</v>
      </c>
      <c r="I457">
        <v>36</v>
      </c>
      <c r="J457">
        <v>360</v>
      </c>
      <c r="K457">
        <v>1</v>
      </c>
      <c r="L457" t="s">
        <v>30</v>
      </c>
      <c r="M457" t="s">
        <v>18</v>
      </c>
    </row>
    <row r="458" spans="1:13" x14ac:dyDescent="0.25">
      <c r="A458" t="s">
        <v>609</v>
      </c>
      <c r="B458" t="s">
        <v>14</v>
      </c>
      <c r="C458" t="s">
        <v>20</v>
      </c>
      <c r="D458">
        <v>1</v>
      </c>
      <c r="E458" t="s">
        <v>16</v>
      </c>
      <c r="F458" t="s">
        <v>15</v>
      </c>
      <c r="G458">
        <v>2787</v>
      </c>
      <c r="H458">
        <v>1917</v>
      </c>
      <c r="I458">
        <v>146</v>
      </c>
      <c r="J458">
        <v>360</v>
      </c>
      <c r="K458">
        <v>0</v>
      </c>
      <c r="L458" t="s">
        <v>21</v>
      </c>
      <c r="M458" t="s">
        <v>22</v>
      </c>
    </row>
    <row r="459" spans="1:13" x14ac:dyDescent="0.25">
      <c r="A459" t="s">
        <v>610</v>
      </c>
      <c r="B459" t="s">
        <v>14</v>
      </c>
      <c r="C459" t="s">
        <v>20</v>
      </c>
      <c r="D459">
        <v>1</v>
      </c>
      <c r="E459" t="s">
        <v>16</v>
      </c>
      <c r="F459" t="s">
        <v>15</v>
      </c>
      <c r="G459">
        <v>4283</v>
      </c>
      <c r="H459">
        <v>3000</v>
      </c>
      <c r="I459">
        <v>172</v>
      </c>
      <c r="J459">
        <v>84</v>
      </c>
      <c r="K459">
        <v>1</v>
      </c>
      <c r="L459" t="s">
        <v>21</v>
      </c>
      <c r="M459" t="s">
        <v>22</v>
      </c>
    </row>
    <row r="460" spans="1:13" x14ac:dyDescent="0.25">
      <c r="A460" t="s">
        <v>611</v>
      </c>
      <c r="B460" t="s">
        <v>14</v>
      </c>
      <c r="C460" t="s">
        <v>20</v>
      </c>
      <c r="D460">
        <v>0</v>
      </c>
      <c r="E460" t="s">
        <v>16</v>
      </c>
      <c r="F460" t="s">
        <v>15</v>
      </c>
      <c r="G460">
        <v>2297</v>
      </c>
      <c r="H460">
        <v>1522</v>
      </c>
      <c r="I460">
        <v>104</v>
      </c>
      <c r="J460">
        <v>360</v>
      </c>
      <c r="K460">
        <v>1</v>
      </c>
      <c r="L460" t="s">
        <v>17</v>
      </c>
      <c r="M460" t="s">
        <v>18</v>
      </c>
    </row>
    <row r="461" spans="1:13" x14ac:dyDescent="0.25">
      <c r="A461" t="s">
        <v>612</v>
      </c>
      <c r="B461" t="s">
        <v>42</v>
      </c>
      <c r="C461" t="s">
        <v>15</v>
      </c>
      <c r="D461">
        <v>0</v>
      </c>
      <c r="E461" t="s">
        <v>25</v>
      </c>
      <c r="F461" t="s">
        <v>15</v>
      </c>
      <c r="G461">
        <v>2165</v>
      </c>
      <c r="H461">
        <v>0</v>
      </c>
      <c r="I461">
        <v>70</v>
      </c>
      <c r="J461">
        <v>360</v>
      </c>
      <c r="K461">
        <v>1</v>
      </c>
      <c r="L461" t="s">
        <v>30</v>
      </c>
      <c r="M461" t="s">
        <v>18</v>
      </c>
    </row>
    <row r="462" spans="1:13" x14ac:dyDescent="0.25">
      <c r="A462" t="s">
        <v>614</v>
      </c>
      <c r="B462" t="s">
        <v>14</v>
      </c>
      <c r="C462" t="s">
        <v>20</v>
      </c>
      <c r="D462">
        <v>2</v>
      </c>
      <c r="E462" t="s">
        <v>16</v>
      </c>
      <c r="F462" t="s">
        <v>20</v>
      </c>
      <c r="G462">
        <v>2726</v>
      </c>
      <c r="H462">
        <v>0</v>
      </c>
      <c r="I462">
        <v>106</v>
      </c>
      <c r="J462">
        <v>360</v>
      </c>
      <c r="K462">
        <v>0</v>
      </c>
      <c r="L462" t="s">
        <v>30</v>
      </c>
      <c r="M462" t="s">
        <v>22</v>
      </c>
    </row>
    <row r="463" spans="1:13" x14ac:dyDescent="0.25">
      <c r="A463" t="s">
        <v>615</v>
      </c>
      <c r="B463" t="s">
        <v>14</v>
      </c>
      <c r="C463" t="s">
        <v>20</v>
      </c>
      <c r="D463">
        <v>0</v>
      </c>
      <c r="E463" t="s">
        <v>16</v>
      </c>
      <c r="F463" t="s">
        <v>15</v>
      </c>
      <c r="G463">
        <v>3000</v>
      </c>
      <c r="H463">
        <v>3416</v>
      </c>
      <c r="I463">
        <v>56</v>
      </c>
      <c r="J463">
        <v>180</v>
      </c>
      <c r="K463">
        <v>1</v>
      </c>
      <c r="L463" t="s">
        <v>30</v>
      </c>
      <c r="M463" t="s">
        <v>18</v>
      </c>
    </row>
    <row r="464" spans="1:13" x14ac:dyDescent="0.25">
      <c r="A464" t="s">
        <v>616</v>
      </c>
      <c r="B464" t="s">
        <v>14</v>
      </c>
      <c r="C464" t="s">
        <v>20</v>
      </c>
      <c r="D464">
        <v>2</v>
      </c>
      <c r="E464" t="s">
        <v>16</v>
      </c>
      <c r="F464" t="s">
        <v>20</v>
      </c>
      <c r="G464">
        <v>6000</v>
      </c>
      <c r="H464">
        <v>0</v>
      </c>
      <c r="I464">
        <v>205</v>
      </c>
      <c r="J464">
        <v>240</v>
      </c>
      <c r="K464">
        <v>1</v>
      </c>
      <c r="L464" t="s">
        <v>30</v>
      </c>
      <c r="M464" t="s">
        <v>22</v>
      </c>
    </row>
    <row r="465" spans="1:13" x14ac:dyDescent="0.25">
      <c r="A465" t="s">
        <v>618</v>
      </c>
      <c r="B465" t="s">
        <v>14</v>
      </c>
      <c r="C465" t="s">
        <v>20</v>
      </c>
      <c r="D465">
        <v>0</v>
      </c>
      <c r="E465" t="s">
        <v>16</v>
      </c>
      <c r="F465" t="s">
        <v>15</v>
      </c>
      <c r="G465">
        <v>3859</v>
      </c>
      <c r="H465">
        <v>3300</v>
      </c>
      <c r="I465">
        <v>142</v>
      </c>
      <c r="J465">
        <v>180</v>
      </c>
      <c r="K465">
        <v>1</v>
      </c>
      <c r="L465" t="s">
        <v>21</v>
      </c>
      <c r="M465" t="s">
        <v>18</v>
      </c>
    </row>
    <row r="466" spans="1:13" x14ac:dyDescent="0.25">
      <c r="A466" t="s">
        <v>619</v>
      </c>
      <c r="B466" t="s">
        <v>14</v>
      </c>
      <c r="C466" t="s">
        <v>20</v>
      </c>
      <c r="D466">
        <v>0</v>
      </c>
      <c r="E466" t="s">
        <v>16</v>
      </c>
      <c r="F466" t="s">
        <v>20</v>
      </c>
      <c r="G466">
        <v>16120</v>
      </c>
      <c r="H466">
        <v>0</v>
      </c>
      <c r="I466">
        <v>260</v>
      </c>
      <c r="J466">
        <v>360</v>
      </c>
      <c r="K466">
        <v>1</v>
      </c>
      <c r="L466" t="s">
        <v>17</v>
      </c>
      <c r="M466" t="s">
        <v>18</v>
      </c>
    </row>
    <row r="467" spans="1:13" x14ac:dyDescent="0.25">
      <c r="A467" t="s">
        <v>620</v>
      </c>
      <c r="B467" t="s">
        <v>14</v>
      </c>
      <c r="C467" t="s">
        <v>15</v>
      </c>
      <c r="D467">
        <v>0</v>
      </c>
      <c r="E467" t="s">
        <v>25</v>
      </c>
      <c r="F467" t="s">
        <v>15</v>
      </c>
      <c r="G467">
        <v>3833</v>
      </c>
      <c r="H467">
        <v>0</v>
      </c>
      <c r="I467">
        <v>110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621</v>
      </c>
      <c r="B468" t="s">
        <v>14</v>
      </c>
      <c r="C468" t="s">
        <v>20</v>
      </c>
      <c r="D468">
        <v>2</v>
      </c>
      <c r="E468" t="s">
        <v>25</v>
      </c>
      <c r="F468" t="s">
        <v>20</v>
      </c>
      <c r="G468">
        <v>6383</v>
      </c>
      <c r="H468">
        <v>1000</v>
      </c>
      <c r="I468">
        <v>187</v>
      </c>
      <c r="J468">
        <v>360</v>
      </c>
      <c r="K468">
        <v>1</v>
      </c>
      <c r="L468" t="s">
        <v>21</v>
      </c>
      <c r="M468" t="s">
        <v>22</v>
      </c>
    </row>
    <row r="469" spans="1:13" x14ac:dyDescent="0.25">
      <c r="A469" t="s">
        <v>623</v>
      </c>
      <c r="B469" t="s">
        <v>14</v>
      </c>
      <c r="C469" t="s">
        <v>20</v>
      </c>
      <c r="D469">
        <v>0</v>
      </c>
      <c r="E469" t="s">
        <v>16</v>
      </c>
      <c r="F469" t="s">
        <v>20</v>
      </c>
      <c r="G469">
        <v>9963</v>
      </c>
      <c r="H469">
        <v>0</v>
      </c>
      <c r="I469">
        <v>180</v>
      </c>
      <c r="J469">
        <v>360</v>
      </c>
      <c r="K469">
        <v>1</v>
      </c>
      <c r="L469" t="s">
        <v>21</v>
      </c>
      <c r="M469" t="s">
        <v>18</v>
      </c>
    </row>
    <row r="470" spans="1:13" x14ac:dyDescent="0.25">
      <c r="A470" t="s">
        <v>624</v>
      </c>
      <c r="B470" t="s">
        <v>14</v>
      </c>
      <c r="C470" t="s">
        <v>20</v>
      </c>
      <c r="D470">
        <v>2</v>
      </c>
      <c r="E470" t="s">
        <v>16</v>
      </c>
      <c r="F470" t="s">
        <v>15</v>
      </c>
      <c r="G470">
        <v>5780</v>
      </c>
      <c r="H470">
        <v>0</v>
      </c>
      <c r="I470">
        <v>192</v>
      </c>
      <c r="J470">
        <v>360</v>
      </c>
      <c r="K470">
        <v>1</v>
      </c>
      <c r="L470" t="s">
        <v>17</v>
      </c>
      <c r="M470" t="s">
        <v>18</v>
      </c>
    </row>
    <row r="471" spans="1:13" x14ac:dyDescent="0.25">
      <c r="A471" t="s">
        <v>627</v>
      </c>
      <c r="B471" t="s">
        <v>14</v>
      </c>
      <c r="C471" t="s">
        <v>20</v>
      </c>
      <c r="D471">
        <v>3</v>
      </c>
      <c r="E471" t="s">
        <v>16</v>
      </c>
      <c r="F471" t="s">
        <v>15</v>
      </c>
      <c r="G471">
        <v>5703</v>
      </c>
      <c r="H471">
        <v>0</v>
      </c>
      <c r="I471">
        <v>128</v>
      </c>
      <c r="J471">
        <v>360</v>
      </c>
      <c r="K471">
        <v>1</v>
      </c>
      <c r="L471" t="s">
        <v>17</v>
      </c>
      <c r="M471" t="s">
        <v>18</v>
      </c>
    </row>
    <row r="472" spans="1:13" x14ac:dyDescent="0.25">
      <c r="A472" t="s">
        <v>628</v>
      </c>
      <c r="B472" t="s">
        <v>14</v>
      </c>
      <c r="C472" t="s">
        <v>15</v>
      </c>
      <c r="D472">
        <v>0</v>
      </c>
      <c r="E472" t="s">
        <v>16</v>
      </c>
      <c r="F472" t="s">
        <v>15</v>
      </c>
      <c r="G472">
        <v>3676</v>
      </c>
      <c r="H472">
        <v>4301</v>
      </c>
      <c r="I472">
        <v>172</v>
      </c>
      <c r="J472">
        <v>360</v>
      </c>
      <c r="K472">
        <v>1</v>
      </c>
      <c r="L472" t="s">
        <v>21</v>
      </c>
      <c r="M472" t="s">
        <v>18</v>
      </c>
    </row>
    <row r="473" spans="1:13" x14ac:dyDescent="0.25">
      <c r="A473" t="s">
        <v>629</v>
      </c>
      <c r="B473" t="s">
        <v>42</v>
      </c>
      <c r="C473" t="s">
        <v>20</v>
      </c>
      <c r="D473">
        <v>1</v>
      </c>
      <c r="E473" t="s">
        <v>16</v>
      </c>
      <c r="F473" t="s">
        <v>15</v>
      </c>
      <c r="G473">
        <v>12000</v>
      </c>
      <c r="H473">
        <v>0</v>
      </c>
      <c r="I473">
        <v>496</v>
      </c>
      <c r="J473">
        <v>360</v>
      </c>
      <c r="K473">
        <v>1</v>
      </c>
      <c r="L473" t="s">
        <v>30</v>
      </c>
      <c r="M473" t="s">
        <v>18</v>
      </c>
    </row>
    <row r="474" spans="1:13" x14ac:dyDescent="0.25">
      <c r="A474" t="s">
        <v>631</v>
      </c>
      <c r="B474" t="s">
        <v>14</v>
      </c>
      <c r="C474" t="s">
        <v>20</v>
      </c>
      <c r="D474">
        <v>1</v>
      </c>
      <c r="E474" t="s">
        <v>16</v>
      </c>
      <c r="F474" t="s">
        <v>15</v>
      </c>
      <c r="G474">
        <v>3400</v>
      </c>
      <c r="H474">
        <v>2500</v>
      </c>
      <c r="I474">
        <v>173</v>
      </c>
      <c r="J474">
        <v>360</v>
      </c>
      <c r="K474">
        <v>1</v>
      </c>
      <c r="L474" t="s">
        <v>30</v>
      </c>
      <c r="M474" t="s">
        <v>18</v>
      </c>
    </row>
    <row r="475" spans="1:13" x14ac:dyDescent="0.25">
      <c r="A475" t="s">
        <v>632</v>
      </c>
      <c r="B475" t="s">
        <v>14</v>
      </c>
      <c r="C475" t="s">
        <v>20</v>
      </c>
      <c r="D475">
        <v>2</v>
      </c>
      <c r="E475" t="s">
        <v>25</v>
      </c>
      <c r="F475" t="s">
        <v>15</v>
      </c>
      <c r="G475">
        <v>3987</v>
      </c>
      <c r="H475">
        <v>1411</v>
      </c>
      <c r="I475">
        <v>157</v>
      </c>
      <c r="J475">
        <v>360</v>
      </c>
      <c r="K475">
        <v>1</v>
      </c>
      <c r="L475" t="s">
        <v>21</v>
      </c>
      <c r="M475" t="s">
        <v>18</v>
      </c>
    </row>
    <row r="476" spans="1:13" x14ac:dyDescent="0.25">
      <c r="A476" t="s">
        <v>633</v>
      </c>
      <c r="B476" t="s">
        <v>14</v>
      </c>
      <c r="C476" t="s">
        <v>20</v>
      </c>
      <c r="D476">
        <v>0</v>
      </c>
      <c r="E476" t="s">
        <v>16</v>
      </c>
      <c r="F476" t="s">
        <v>15</v>
      </c>
      <c r="G476">
        <v>3232</v>
      </c>
      <c r="H476">
        <v>1950</v>
      </c>
      <c r="I476">
        <v>108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634</v>
      </c>
      <c r="B477" t="s">
        <v>42</v>
      </c>
      <c r="C477" t="s">
        <v>15</v>
      </c>
      <c r="D477">
        <v>0</v>
      </c>
      <c r="E477" t="s">
        <v>16</v>
      </c>
      <c r="F477" t="s">
        <v>15</v>
      </c>
      <c r="G477">
        <v>2900</v>
      </c>
      <c r="H477">
        <v>0</v>
      </c>
      <c r="I477">
        <v>71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635</v>
      </c>
      <c r="B478" t="s">
        <v>14</v>
      </c>
      <c r="C478" t="s">
        <v>20</v>
      </c>
      <c r="D478">
        <v>3</v>
      </c>
      <c r="E478" t="s">
        <v>16</v>
      </c>
      <c r="F478" t="s">
        <v>15</v>
      </c>
      <c r="G478">
        <v>4106</v>
      </c>
      <c r="H478">
        <v>0</v>
      </c>
      <c r="I478">
        <v>40</v>
      </c>
      <c r="J478">
        <v>180</v>
      </c>
      <c r="K478">
        <v>1</v>
      </c>
      <c r="L478" t="s">
        <v>21</v>
      </c>
      <c r="M478" t="s">
        <v>18</v>
      </c>
    </row>
    <row r="479" spans="1:13" x14ac:dyDescent="0.25">
      <c r="A479" t="s">
        <v>636</v>
      </c>
      <c r="B479" t="s">
        <v>14</v>
      </c>
      <c r="C479" t="s">
        <v>20</v>
      </c>
      <c r="D479">
        <v>1</v>
      </c>
      <c r="E479" t="s">
        <v>16</v>
      </c>
      <c r="F479" t="s">
        <v>15</v>
      </c>
      <c r="G479">
        <v>8072</v>
      </c>
      <c r="H479">
        <v>240</v>
      </c>
      <c r="I479">
        <v>253</v>
      </c>
      <c r="J479">
        <v>360</v>
      </c>
      <c r="K479">
        <v>1</v>
      </c>
      <c r="L479" t="s">
        <v>17</v>
      </c>
      <c r="M479" t="s">
        <v>18</v>
      </c>
    </row>
    <row r="480" spans="1:13" x14ac:dyDescent="0.25">
      <c r="A480" t="s">
        <v>637</v>
      </c>
      <c r="B480" t="s">
        <v>14</v>
      </c>
      <c r="C480" t="s">
        <v>20</v>
      </c>
      <c r="D480">
        <v>2</v>
      </c>
      <c r="E480" t="s">
        <v>16</v>
      </c>
      <c r="F480" t="s">
        <v>15</v>
      </c>
      <c r="G480">
        <v>7583</v>
      </c>
      <c r="H480">
        <v>0</v>
      </c>
      <c r="I480">
        <v>187</v>
      </c>
      <c r="J480">
        <v>360</v>
      </c>
      <c r="K480">
        <v>1</v>
      </c>
      <c r="L480" t="s">
        <v>17</v>
      </c>
      <c r="M480" t="s">
        <v>18</v>
      </c>
    </row>
    <row r="481" spans="1:14" ht="15.75" thickBot="1" x14ac:dyDescent="0.3">
      <c r="A481" t="s">
        <v>638</v>
      </c>
      <c r="B481" t="s">
        <v>42</v>
      </c>
      <c r="C481" t="s">
        <v>15</v>
      </c>
      <c r="D481">
        <v>0</v>
      </c>
      <c r="E481" t="s">
        <v>16</v>
      </c>
      <c r="F481" t="s">
        <v>20</v>
      </c>
      <c r="G481">
        <v>4583</v>
      </c>
      <c r="H481">
        <v>0</v>
      </c>
      <c r="I481">
        <v>133</v>
      </c>
      <c r="J481">
        <v>360</v>
      </c>
      <c r="K481">
        <v>0</v>
      </c>
      <c r="L481" t="s">
        <v>30</v>
      </c>
      <c r="M481" t="s">
        <v>22</v>
      </c>
    </row>
    <row r="482" spans="1:14" ht="16.5" thickTop="1" thickBot="1" x14ac:dyDescent="0.3">
      <c r="A482">
        <f t="shared" ref="A482:M482" si="0">COUNTIF(A2:A481,"")</f>
        <v>0</v>
      </c>
      <c r="B482">
        <f t="shared" si="0"/>
        <v>0</v>
      </c>
      <c r="C482">
        <f t="shared" si="0"/>
        <v>0</v>
      </c>
      <c r="D482">
        <f t="shared" si="0"/>
        <v>0</v>
      </c>
      <c r="E482">
        <f t="shared" si="0"/>
        <v>0</v>
      </c>
      <c r="F482">
        <f t="shared" si="0"/>
        <v>0</v>
      </c>
      <c r="G482">
        <f t="shared" si="0"/>
        <v>0</v>
      </c>
      <c r="H482">
        <f t="shared" si="0"/>
        <v>0</v>
      </c>
      <c r="I482">
        <f t="shared" si="0"/>
        <v>0</v>
      </c>
      <c r="J482">
        <f t="shared" si="0"/>
        <v>0</v>
      </c>
      <c r="K482">
        <f t="shared" si="0"/>
        <v>0</v>
      </c>
      <c r="L482">
        <f t="shared" si="0"/>
        <v>0</v>
      </c>
      <c r="M482">
        <f t="shared" si="0"/>
        <v>0</v>
      </c>
      <c r="N482" s="4" t="s">
        <v>639</v>
      </c>
    </row>
    <row r="483" spans="1:14" ht="15.75" thickTop="1" x14ac:dyDescent="0.25">
      <c r="A483" s="2">
        <f>COUNTIF(A2:A482,"NA")</f>
        <v>0</v>
      </c>
      <c r="B483" s="3">
        <f t="shared" ref="B483:M483" si="1">COUNTIF(B2:B482,"NA")</f>
        <v>0</v>
      </c>
      <c r="C483" s="3">
        <f t="shared" si="1"/>
        <v>0</v>
      </c>
      <c r="D483" s="3">
        <f t="shared" si="1"/>
        <v>0</v>
      </c>
      <c r="E483" s="3">
        <f t="shared" si="1"/>
        <v>0</v>
      </c>
      <c r="F483" s="3">
        <f t="shared" si="1"/>
        <v>0</v>
      </c>
      <c r="G483" s="3">
        <f t="shared" si="1"/>
        <v>0</v>
      </c>
      <c r="H483" s="3">
        <f t="shared" si="1"/>
        <v>0</v>
      </c>
      <c r="I483" s="3">
        <f t="shared" si="1"/>
        <v>0</v>
      </c>
      <c r="J483" s="3">
        <f t="shared" si="1"/>
        <v>0</v>
      </c>
      <c r="K483" s="3">
        <f t="shared" si="1"/>
        <v>0</v>
      </c>
      <c r="L483" s="3">
        <f t="shared" si="1"/>
        <v>0</v>
      </c>
      <c r="M483" s="4">
        <f t="shared" si="1"/>
        <v>0</v>
      </c>
      <c r="N483" s="4" t="s">
        <v>640</v>
      </c>
    </row>
  </sheetData>
  <mergeCells count="7">
    <mergeCell ref="O71:R71"/>
    <mergeCell ref="O94:R94"/>
    <mergeCell ref="O52:S52"/>
    <mergeCell ref="O1:Q1"/>
    <mergeCell ref="O12:R12"/>
    <mergeCell ref="O33:R33"/>
    <mergeCell ref="O34:R34"/>
  </mergeCells>
  <conditionalFormatting sqref="G2:G481">
    <cfRule type="cellIs" dxfId="6" priority="5" operator="greaterThan">
      <formula>10000</formula>
    </cfRule>
  </conditionalFormatting>
  <conditionalFormatting sqref="I2:I481">
    <cfRule type="cellIs" dxfId="5" priority="6" operator="lessThan">
      <formula>50</formula>
    </cfRule>
    <cfRule type="cellIs" dxfId="4" priority="7" operator="greaterThan">
      <formula>200</formula>
    </cfRule>
  </conditionalFormatting>
  <conditionalFormatting sqref="K2:K481">
    <cfRule type="containsText" dxfId="3" priority="1" operator="containsText" text="0">
      <formula>NOT(ISERROR(SEARCH("0",K2)))</formula>
    </cfRule>
    <cfRule type="containsText" dxfId="2" priority="2" operator="containsText" text="1">
      <formula>NOT(ISERROR(SEARCH("1",K2)))</formula>
    </cfRule>
  </conditionalFormatting>
  <conditionalFormatting sqref="M2:M481">
    <cfRule type="containsText" dxfId="1" priority="3" operator="containsText" text="N">
      <formula>NOT(ISERROR(SEARCH("N",M2)))</formula>
    </cfRule>
    <cfRule type="containsText" dxfId="0" priority="4" operator="containsText" text="Y">
      <formula>NOT(ISERROR(SEARCH("Y",M2)))</formula>
    </cfRule>
  </conditionalFormatting>
  <pageMargins left="0.7" right="0.7" top="0.75" bottom="0.75" header="0.3" footer="0.3"/>
  <drawing r:id="rId6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ECDD-C376-4A68-8005-2576330FB823}">
  <dimension ref="A1:P481"/>
  <sheetViews>
    <sheetView tabSelected="1" topLeftCell="A93" zoomScale="85" zoomScaleNormal="85" workbookViewId="0">
      <selection activeCell="O126" sqref="O126"/>
    </sheetView>
  </sheetViews>
  <sheetFormatPr defaultRowHeight="15" x14ac:dyDescent="0.25"/>
  <cols>
    <col min="1" max="1" width="9" bestFit="1" customWidth="1"/>
    <col min="2" max="2" width="7.7109375" bestFit="1" customWidth="1"/>
    <col min="3" max="3" width="7.85546875" bestFit="1" customWidth="1"/>
    <col min="4" max="4" width="12.140625" bestFit="1" customWidth="1"/>
    <col min="5" max="5" width="12.7109375" bestFit="1" customWidth="1"/>
    <col min="6" max="6" width="14.5703125" bestFit="1" customWidth="1"/>
    <col min="7" max="7" width="16.28515625" bestFit="1" customWidth="1"/>
    <col min="8" max="8" width="18.85546875" bestFit="1" customWidth="1"/>
    <col min="9" max="9" width="12.28515625" bestFit="1" customWidth="1"/>
    <col min="10" max="10" width="18.85546875" bestFit="1" customWidth="1"/>
    <col min="11" max="11" width="14.28515625" bestFit="1" customWidth="1"/>
    <col min="12" max="12" width="13.7109375" bestFit="1" customWidth="1"/>
    <col min="13" max="13" width="11.85546875" bestFit="1" customWidth="1"/>
    <col min="15" max="15" width="41.140625" customWidth="1"/>
    <col min="16" max="16" width="30.140625" customWidth="1"/>
    <col min="17" max="17" width="25.85546875" bestFit="1" customWidth="1"/>
  </cols>
  <sheetData>
    <row r="1" spans="1:16" ht="15.75" thickBot="1" x14ac:dyDescent="0.3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6" t="s">
        <v>12</v>
      </c>
      <c r="O1" s="43" t="s">
        <v>724</v>
      </c>
      <c r="P1" s="44"/>
    </row>
    <row r="2" spans="1:16" ht="15.75" thickTop="1" x14ac:dyDescent="0.25">
      <c r="A2" s="21" t="s">
        <v>19</v>
      </c>
      <c r="B2" s="17" t="s">
        <v>14</v>
      </c>
      <c r="C2" s="17" t="s">
        <v>20</v>
      </c>
      <c r="D2" s="17">
        <v>1</v>
      </c>
      <c r="E2" s="17" t="s">
        <v>16</v>
      </c>
      <c r="F2" s="17" t="s">
        <v>15</v>
      </c>
      <c r="G2" s="17">
        <v>4583</v>
      </c>
      <c r="H2" s="17">
        <v>1508</v>
      </c>
      <c r="I2" s="17">
        <v>128</v>
      </c>
      <c r="J2" s="17">
        <v>360</v>
      </c>
      <c r="K2" s="17">
        <v>1</v>
      </c>
      <c r="L2" s="17" t="s">
        <v>21</v>
      </c>
      <c r="M2" s="18" t="s">
        <v>22</v>
      </c>
    </row>
    <row r="3" spans="1:16" ht="18.75" x14ac:dyDescent="0.3">
      <c r="A3" s="22" t="s">
        <v>23</v>
      </c>
      <c r="B3" s="19" t="s">
        <v>14</v>
      </c>
      <c r="C3" s="19" t="s">
        <v>20</v>
      </c>
      <c r="D3" s="19">
        <v>0</v>
      </c>
      <c r="E3" s="19" t="s">
        <v>16</v>
      </c>
      <c r="F3" s="19" t="s">
        <v>20</v>
      </c>
      <c r="G3" s="19">
        <v>3000</v>
      </c>
      <c r="H3" s="19">
        <v>0</v>
      </c>
      <c r="I3" s="19">
        <v>66</v>
      </c>
      <c r="J3" s="19">
        <v>360</v>
      </c>
      <c r="K3" s="19">
        <v>1</v>
      </c>
      <c r="L3" s="19" t="s">
        <v>17</v>
      </c>
      <c r="M3" s="20" t="s">
        <v>18</v>
      </c>
      <c r="O3" s="42" t="s">
        <v>716</v>
      </c>
      <c r="P3" s="42"/>
    </row>
    <row r="4" spans="1:16" x14ac:dyDescent="0.25">
      <c r="A4" s="21" t="s">
        <v>24</v>
      </c>
      <c r="B4" s="17" t="s">
        <v>14</v>
      </c>
      <c r="C4" s="17" t="s">
        <v>20</v>
      </c>
      <c r="D4" s="17">
        <v>0</v>
      </c>
      <c r="E4" s="17" t="s">
        <v>25</v>
      </c>
      <c r="F4" s="17" t="s">
        <v>15</v>
      </c>
      <c r="G4" s="17">
        <v>2583</v>
      </c>
      <c r="H4" s="17">
        <v>2358</v>
      </c>
      <c r="I4" s="17">
        <v>120</v>
      </c>
      <c r="J4" s="17">
        <v>360</v>
      </c>
      <c r="K4" s="17">
        <v>1</v>
      </c>
      <c r="L4" s="17" t="s">
        <v>17</v>
      </c>
      <c r="M4" s="18" t="s">
        <v>18</v>
      </c>
      <c r="O4" s="13" t="s">
        <v>671</v>
      </c>
      <c r="P4" t="s">
        <v>680</v>
      </c>
    </row>
    <row r="5" spans="1:16" x14ac:dyDescent="0.25">
      <c r="A5" s="22" t="s">
        <v>26</v>
      </c>
      <c r="B5" s="19" t="s">
        <v>14</v>
      </c>
      <c r="C5" s="19" t="s">
        <v>15</v>
      </c>
      <c r="D5" s="19">
        <v>0</v>
      </c>
      <c r="E5" s="19" t="s">
        <v>16</v>
      </c>
      <c r="F5" s="19" t="s">
        <v>15</v>
      </c>
      <c r="G5" s="19">
        <v>6000</v>
      </c>
      <c r="H5" s="19">
        <v>0</v>
      </c>
      <c r="I5" s="19">
        <v>141</v>
      </c>
      <c r="J5" s="19">
        <v>360</v>
      </c>
      <c r="K5" s="19">
        <v>1</v>
      </c>
      <c r="L5" s="19" t="s">
        <v>17</v>
      </c>
      <c r="M5" s="20" t="s">
        <v>18</v>
      </c>
      <c r="O5" s="14">
        <v>0</v>
      </c>
      <c r="P5">
        <v>70</v>
      </c>
    </row>
    <row r="6" spans="1:16" x14ac:dyDescent="0.25">
      <c r="A6" s="21" t="s">
        <v>27</v>
      </c>
      <c r="B6" s="17" t="s">
        <v>14</v>
      </c>
      <c r="C6" s="17" t="s">
        <v>20</v>
      </c>
      <c r="D6" s="17">
        <v>2</v>
      </c>
      <c r="E6" s="17" t="s">
        <v>16</v>
      </c>
      <c r="F6" s="17" t="s">
        <v>20</v>
      </c>
      <c r="G6" s="17">
        <v>5417</v>
      </c>
      <c r="H6" s="17">
        <v>4196</v>
      </c>
      <c r="I6" s="17">
        <v>267</v>
      </c>
      <c r="J6" s="17">
        <v>360</v>
      </c>
      <c r="K6" s="17">
        <v>1</v>
      </c>
      <c r="L6" s="17" t="s">
        <v>17</v>
      </c>
      <c r="M6" s="18" t="s">
        <v>18</v>
      </c>
      <c r="O6" s="25" t="s">
        <v>21</v>
      </c>
      <c r="P6">
        <v>22</v>
      </c>
    </row>
    <row r="7" spans="1:16" x14ac:dyDescent="0.25">
      <c r="A7" s="22" t="s">
        <v>28</v>
      </c>
      <c r="B7" s="19" t="s">
        <v>14</v>
      </c>
      <c r="C7" s="19" t="s">
        <v>20</v>
      </c>
      <c r="D7" s="19">
        <v>0</v>
      </c>
      <c r="E7" s="19" t="s">
        <v>25</v>
      </c>
      <c r="F7" s="19" t="s">
        <v>15</v>
      </c>
      <c r="G7" s="19">
        <v>2333</v>
      </c>
      <c r="H7" s="19">
        <v>1516</v>
      </c>
      <c r="I7" s="19">
        <v>95</v>
      </c>
      <c r="J7" s="19">
        <v>360</v>
      </c>
      <c r="K7" s="19">
        <v>1</v>
      </c>
      <c r="L7" s="19" t="s">
        <v>17</v>
      </c>
      <c r="M7" s="20" t="s">
        <v>18</v>
      </c>
      <c r="O7" s="25" t="s">
        <v>30</v>
      </c>
      <c r="P7">
        <v>24</v>
      </c>
    </row>
    <row r="8" spans="1:16" x14ac:dyDescent="0.25">
      <c r="A8" s="21" t="s">
        <v>29</v>
      </c>
      <c r="B8" s="17" t="s">
        <v>14</v>
      </c>
      <c r="C8" s="17" t="s">
        <v>20</v>
      </c>
      <c r="D8" s="17">
        <v>3</v>
      </c>
      <c r="E8" s="17" t="s">
        <v>16</v>
      </c>
      <c r="F8" s="17" t="s">
        <v>15</v>
      </c>
      <c r="G8" s="17">
        <v>3036</v>
      </c>
      <c r="H8" s="17">
        <v>2504</v>
      </c>
      <c r="I8" s="17">
        <v>158</v>
      </c>
      <c r="J8" s="17">
        <v>360</v>
      </c>
      <c r="K8" s="17">
        <v>0</v>
      </c>
      <c r="L8" s="17" t="s">
        <v>30</v>
      </c>
      <c r="M8" s="18" t="s">
        <v>22</v>
      </c>
      <c r="O8" s="25" t="s">
        <v>17</v>
      </c>
      <c r="P8">
        <v>24</v>
      </c>
    </row>
    <row r="9" spans="1:16" x14ac:dyDescent="0.25">
      <c r="A9" s="22" t="s">
        <v>31</v>
      </c>
      <c r="B9" s="19" t="s">
        <v>14</v>
      </c>
      <c r="C9" s="19" t="s">
        <v>20</v>
      </c>
      <c r="D9" s="19">
        <v>2</v>
      </c>
      <c r="E9" s="19" t="s">
        <v>16</v>
      </c>
      <c r="F9" s="19" t="s">
        <v>15</v>
      </c>
      <c r="G9" s="19">
        <v>4006</v>
      </c>
      <c r="H9" s="19">
        <v>1526</v>
      </c>
      <c r="I9" s="19">
        <v>168</v>
      </c>
      <c r="J9" s="19">
        <v>360</v>
      </c>
      <c r="K9" s="19">
        <v>1</v>
      </c>
      <c r="L9" s="19" t="s">
        <v>17</v>
      </c>
      <c r="M9" s="20" t="s">
        <v>18</v>
      </c>
      <c r="O9" s="14">
        <v>1</v>
      </c>
      <c r="P9">
        <v>410</v>
      </c>
    </row>
    <row r="10" spans="1:16" x14ac:dyDescent="0.25">
      <c r="A10" s="21" t="s">
        <v>32</v>
      </c>
      <c r="B10" s="17" t="s">
        <v>14</v>
      </c>
      <c r="C10" s="17" t="s">
        <v>20</v>
      </c>
      <c r="D10" s="17">
        <v>1</v>
      </c>
      <c r="E10" s="17" t="s">
        <v>16</v>
      </c>
      <c r="F10" s="17" t="s">
        <v>15</v>
      </c>
      <c r="G10" s="17">
        <v>12841</v>
      </c>
      <c r="H10" s="17">
        <v>10968</v>
      </c>
      <c r="I10" s="17">
        <v>349</v>
      </c>
      <c r="J10" s="17">
        <v>360</v>
      </c>
      <c r="K10" s="17">
        <v>1</v>
      </c>
      <c r="L10" s="17" t="s">
        <v>30</v>
      </c>
      <c r="M10" s="18" t="s">
        <v>22</v>
      </c>
      <c r="O10" s="25" t="s">
        <v>21</v>
      </c>
      <c r="P10">
        <v>117</v>
      </c>
    </row>
    <row r="11" spans="1:16" x14ac:dyDescent="0.25">
      <c r="A11" s="22" t="s">
        <v>33</v>
      </c>
      <c r="B11" s="19" t="s">
        <v>14</v>
      </c>
      <c r="C11" s="19" t="s">
        <v>20</v>
      </c>
      <c r="D11" s="19">
        <v>2</v>
      </c>
      <c r="E11" s="19" t="s">
        <v>16</v>
      </c>
      <c r="F11" s="19" t="s">
        <v>15</v>
      </c>
      <c r="G11" s="19">
        <v>3200</v>
      </c>
      <c r="H11" s="19">
        <v>700</v>
      </c>
      <c r="I11" s="19">
        <v>70</v>
      </c>
      <c r="J11" s="19">
        <v>360</v>
      </c>
      <c r="K11" s="19">
        <v>1</v>
      </c>
      <c r="L11" s="19" t="s">
        <v>17</v>
      </c>
      <c r="M11" s="20" t="s">
        <v>18</v>
      </c>
      <c r="O11" s="25" t="s">
        <v>30</v>
      </c>
      <c r="P11">
        <v>167</v>
      </c>
    </row>
    <row r="12" spans="1:16" x14ac:dyDescent="0.25">
      <c r="A12" s="21" t="s">
        <v>36</v>
      </c>
      <c r="B12" s="17" t="s">
        <v>14</v>
      </c>
      <c r="C12" s="17" t="s">
        <v>20</v>
      </c>
      <c r="D12" s="17">
        <v>2</v>
      </c>
      <c r="E12" s="17" t="s">
        <v>16</v>
      </c>
      <c r="F12" s="17" t="s">
        <v>15</v>
      </c>
      <c r="G12" s="17">
        <v>3073</v>
      </c>
      <c r="H12" s="17">
        <v>8106</v>
      </c>
      <c r="I12" s="17">
        <v>200</v>
      </c>
      <c r="J12" s="17">
        <v>360</v>
      </c>
      <c r="K12" s="17">
        <v>1</v>
      </c>
      <c r="L12" s="17" t="s">
        <v>17</v>
      </c>
      <c r="M12" s="18" t="s">
        <v>18</v>
      </c>
      <c r="O12" s="25" t="s">
        <v>17</v>
      </c>
      <c r="P12">
        <v>126</v>
      </c>
    </row>
    <row r="13" spans="1:16" x14ac:dyDescent="0.25">
      <c r="A13" s="22" t="s">
        <v>37</v>
      </c>
      <c r="B13" s="19" t="s">
        <v>14</v>
      </c>
      <c r="C13" s="19" t="s">
        <v>15</v>
      </c>
      <c r="D13" s="19">
        <v>0</v>
      </c>
      <c r="E13" s="19" t="s">
        <v>16</v>
      </c>
      <c r="F13" s="19" t="s">
        <v>15</v>
      </c>
      <c r="G13" s="19">
        <v>1853</v>
      </c>
      <c r="H13" s="19">
        <v>2840</v>
      </c>
      <c r="I13" s="19">
        <v>114</v>
      </c>
      <c r="J13" s="19">
        <v>360</v>
      </c>
      <c r="K13" s="19">
        <v>1</v>
      </c>
      <c r="L13" s="19" t="s">
        <v>21</v>
      </c>
      <c r="M13" s="20" t="s">
        <v>22</v>
      </c>
      <c r="O13" s="14" t="s">
        <v>672</v>
      </c>
      <c r="P13">
        <v>480</v>
      </c>
    </row>
    <row r="14" spans="1:16" x14ac:dyDescent="0.25">
      <c r="A14" s="21" t="s">
        <v>38</v>
      </c>
      <c r="B14" s="17" t="s">
        <v>14</v>
      </c>
      <c r="C14" s="17" t="s">
        <v>20</v>
      </c>
      <c r="D14" s="17">
        <v>2</v>
      </c>
      <c r="E14" s="17" t="s">
        <v>16</v>
      </c>
      <c r="F14" s="17" t="s">
        <v>15</v>
      </c>
      <c r="G14" s="17">
        <v>1299</v>
      </c>
      <c r="H14" s="17">
        <v>1086</v>
      </c>
      <c r="I14" s="17">
        <v>17</v>
      </c>
      <c r="J14" s="17">
        <v>120</v>
      </c>
      <c r="K14" s="17">
        <v>1</v>
      </c>
      <c r="L14" s="17" t="s">
        <v>17</v>
      </c>
      <c r="M14" s="18" t="s">
        <v>18</v>
      </c>
    </row>
    <row r="15" spans="1:16" x14ac:dyDescent="0.25">
      <c r="A15" s="22" t="s">
        <v>39</v>
      </c>
      <c r="B15" s="19" t="s">
        <v>14</v>
      </c>
      <c r="C15" s="19" t="s">
        <v>15</v>
      </c>
      <c r="D15" s="19">
        <v>0</v>
      </c>
      <c r="E15" s="19" t="s">
        <v>16</v>
      </c>
      <c r="F15" s="19" t="s">
        <v>15</v>
      </c>
      <c r="G15" s="19">
        <v>4950</v>
      </c>
      <c r="H15" s="19">
        <v>0</v>
      </c>
      <c r="I15" s="19">
        <v>125</v>
      </c>
      <c r="J15" s="19">
        <v>360</v>
      </c>
      <c r="K15" s="19">
        <v>1</v>
      </c>
      <c r="L15" s="19" t="s">
        <v>17</v>
      </c>
      <c r="M15" s="20" t="s">
        <v>18</v>
      </c>
    </row>
    <row r="16" spans="1:16" ht="18.75" x14ac:dyDescent="0.3">
      <c r="A16" s="21" t="s">
        <v>41</v>
      </c>
      <c r="B16" s="17" t="s">
        <v>42</v>
      </c>
      <c r="C16" s="17" t="s">
        <v>15</v>
      </c>
      <c r="D16" s="17">
        <v>0</v>
      </c>
      <c r="E16" s="17" t="s">
        <v>16</v>
      </c>
      <c r="F16" s="17" t="s">
        <v>15</v>
      </c>
      <c r="G16" s="17">
        <v>3510</v>
      </c>
      <c r="H16" s="17">
        <v>0</v>
      </c>
      <c r="I16" s="17">
        <v>76</v>
      </c>
      <c r="J16" s="17">
        <v>360</v>
      </c>
      <c r="K16" s="17">
        <v>0</v>
      </c>
      <c r="L16" s="17" t="s">
        <v>17</v>
      </c>
      <c r="M16" s="18" t="s">
        <v>22</v>
      </c>
      <c r="O16" s="42" t="s">
        <v>717</v>
      </c>
      <c r="P16" s="42"/>
    </row>
    <row r="17" spans="1:16" x14ac:dyDescent="0.25">
      <c r="A17" s="22" t="s">
        <v>43</v>
      </c>
      <c r="B17" s="19" t="s">
        <v>14</v>
      </c>
      <c r="C17" s="19" t="s">
        <v>20</v>
      </c>
      <c r="D17" s="19">
        <v>0</v>
      </c>
      <c r="E17" s="19" t="s">
        <v>25</v>
      </c>
      <c r="F17" s="19" t="s">
        <v>15</v>
      </c>
      <c r="G17" s="19">
        <v>4887</v>
      </c>
      <c r="H17" s="19">
        <v>0</v>
      </c>
      <c r="I17" s="19">
        <v>133</v>
      </c>
      <c r="J17" s="19">
        <v>360</v>
      </c>
      <c r="K17" s="19">
        <v>1</v>
      </c>
      <c r="L17" s="19" t="s">
        <v>21</v>
      </c>
      <c r="M17" s="20" t="s">
        <v>22</v>
      </c>
      <c r="O17" s="13" t="s">
        <v>671</v>
      </c>
      <c r="P17" t="s">
        <v>708</v>
      </c>
    </row>
    <row r="18" spans="1:16" x14ac:dyDescent="0.25">
      <c r="A18" s="21" t="s">
        <v>45</v>
      </c>
      <c r="B18" s="17" t="s">
        <v>14</v>
      </c>
      <c r="C18" s="17" t="s">
        <v>20</v>
      </c>
      <c r="D18" s="17">
        <v>0</v>
      </c>
      <c r="E18" s="17" t="s">
        <v>25</v>
      </c>
      <c r="F18" s="17" t="s">
        <v>15</v>
      </c>
      <c r="G18" s="17">
        <v>7660</v>
      </c>
      <c r="H18" s="17">
        <v>0</v>
      </c>
      <c r="I18" s="17">
        <v>104</v>
      </c>
      <c r="J18" s="17">
        <v>360</v>
      </c>
      <c r="K18" s="17">
        <v>0</v>
      </c>
      <c r="L18" s="17" t="s">
        <v>17</v>
      </c>
      <c r="M18" s="18" t="s">
        <v>22</v>
      </c>
      <c r="O18" s="14" t="s">
        <v>16</v>
      </c>
      <c r="P18" s="27">
        <v>5738.0182767624019</v>
      </c>
    </row>
    <row r="19" spans="1:16" x14ac:dyDescent="0.25">
      <c r="A19" s="22" t="s">
        <v>46</v>
      </c>
      <c r="B19" s="19" t="s">
        <v>14</v>
      </c>
      <c r="C19" s="19" t="s">
        <v>20</v>
      </c>
      <c r="D19" s="19">
        <v>1</v>
      </c>
      <c r="E19" s="19" t="s">
        <v>16</v>
      </c>
      <c r="F19" s="19" t="s">
        <v>15</v>
      </c>
      <c r="G19" s="19">
        <v>5955</v>
      </c>
      <c r="H19" s="19">
        <v>5625</v>
      </c>
      <c r="I19" s="19">
        <v>315</v>
      </c>
      <c r="J19" s="19">
        <v>360</v>
      </c>
      <c r="K19" s="19">
        <v>1</v>
      </c>
      <c r="L19" s="19" t="s">
        <v>17</v>
      </c>
      <c r="M19" s="20" t="s">
        <v>18</v>
      </c>
      <c r="O19" s="25" t="s">
        <v>15</v>
      </c>
      <c r="P19" s="27">
        <v>5365.6272727272726</v>
      </c>
    </row>
    <row r="20" spans="1:16" x14ac:dyDescent="0.25">
      <c r="A20" s="21" t="s">
        <v>47</v>
      </c>
      <c r="B20" s="17" t="s">
        <v>14</v>
      </c>
      <c r="C20" s="17" t="s">
        <v>20</v>
      </c>
      <c r="D20" s="17">
        <v>0</v>
      </c>
      <c r="E20" s="17" t="s">
        <v>25</v>
      </c>
      <c r="F20" s="17" t="s">
        <v>15</v>
      </c>
      <c r="G20" s="17">
        <v>2600</v>
      </c>
      <c r="H20" s="17">
        <v>1911</v>
      </c>
      <c r="I20" s="17">
        <v>116</v>
      </c>
      <c r="J20" s="17">
        <v>360</v>
      </c>
      <c r="K20" s="17">
        <v>0</v>
      </c>
      <c r="L20" s="17" t="s">
        <v>30</v>
      </c>
      <c r="M20" s="18" t="s">
        <v>22</v>
      </c>
      <c r="O20" s="25" t="s">
        <v>20</v>
      </c>
      <c r="P20" s="27">
        <v>8056.6792452830186</v>
      </c>
    </row>
    <row r="21" spans="1:16" x14ac:dyDescent="0.25">
      <c r="A21" s="22" t="s">
        <v>50</v>
      </c>
      <c r="B21" s="19" t="s">
        <v>14</v>
      </c>
      <c r="C21" s="19" t="s">
        <v>20</v>
      </c>
      <c r="D21" s="19">
        <v>0</v>
      </c>
      <c r="E21" s="19" t="s">
        <v>16</v>
      </c>
      <c r="F21" s="19" t="s">
        <v>20</v>
      </c>
      <c r="G21" s="19">
        <v>9560</v>
      </c>
      <c r="H21" s="19">
        <v>0</v>
      </c>
      <c r="I21" s="19">
        <v>191</v>
      </c>
      <c r="J21" s="19">
        <v>360</v>
      </c>
      <c r="K21" s="19">
        <v>1</v>
      </c>
      <c r="L21" s="19" t="s">
        <v>30</v>
      </c>
      <c r="M21" s="20" t="s">
        <v>18</v>
      </c>
      <c r="O21" s="14" t="s">
        <v>25</v>
      </c>
      <c r="P21" s="27">
        <v>3888.3505154639174</v>
      </c>
    </row>
    <row r="22" spans="1:16" x14ac:dyDescent="0.25">
      <c r="A22" s="21" t="s">
        <v>51</v>
      </c>
      <c r="B22" s="17" t="s">
        <v>14</v>
      </c>
      <c r="C22" s="17" t="s">
        <v>20</v>
      </c>
      <c r="D22" s="17">
        <v>0</v>
      </c>
      <c r="E22" s="17" t="s">
        <v>16</v>
      </c>
      <c r="F22" s="17" t="s">
        <v>15</v>
      </c>
      <c r="G22" s="17">
        <v>2799</v>
      </c>
      <c r="H22" s="17">
        <v>2253</v>
      </c>
      <c r="I22" s="17">
        <v>122</v>
      </c>
      <c r="J22" s="17">
        <v>360</v>
      </c>
      <c r="K22" s="17">
        <v>1</v>
      </c>
      <c r="L22" s="17" t="s">
        <v>30</v>
      </c>
      <c r="M22" s="18" t="s">
        <v>18</v>
      </c>
      <c r="O22" s="25" t="s">
        <v>15</v>
      </c>
      <c r="P22" s="27">
        <v>3455.75</v>
      </c>
    </row>
    <row r="23" spans="1:16" x14ac:dyDescent="0.25">
      <c r="A23" s="22" t="s">
        <v>52</v>
      </c>
      <c r="B23" s="19" t="s">
        <v>14</v>
      </c>
      <c r="C23" s="19" t="s">
        <v>20</v>
      </c>
      <c r="D23" s="19">
        <v>2</v>
      </c>
      <c r="E23" s="19" t="s">
        <v>25</v>
      </c>
      <c r="F23" s="19" t="s">
        <v>15</v>
      </c>
      <c r="G23" s="19">
        <v>4226</v>
      </c>
      <c r="H23" s="19">
        <v>1040</v>
      </c>
      <c r="I23" s="19">
        <v>110</v>
      </c>
      <c r="J23" s="19">
        <v>360</v>
      </c>
      <c r="K23" s="19">
        <v>1</v>
      </c>
      <c r="L23" s="19" t="s">
        <v>17</v>
      </c>
      <c r="M23" s="20" t="s">
        <v>18</v>
      </c>
      <c r="O23" s="25" t="s">
        <v>20</v>
      </c>
      <c r="P23" s="27">
        <v>6683.6153846153848</v>
      </c>
    </row>
    <row r="24" spans="1:16" x14ac:dyDescent="0.25">
      <c r="A24" s="21" t="s">
        <v>53</v>
      </c>
      <c r="B24" s="17" t="s">
        <v>14</v>
      </c>
      <c r="C24" s="17" t="s">
        <v>15</v>
      </c>
      <c r="D24" s="17">
        <v>0</v>
      </c>
      <c r="E24" s="17" t="s">
        <v>25</v>
      </c>
      <c r="F24" s="17" t="s">
        <v>15</v>
      </c>
      <c r="G24" s="17">
        <v>1442</v>
      </c>
      <c r="H24" s="17">
        <v>0</v>
      </c>
      <c r="I24" s="17">
        <v>35</v>
      </c>
      <c r="J24" s="17">
        <v>360</v>
      </c>
      <c r="K24" s="17">
        <v>1</v>
      </c>
      <c r="L24" s="17" t="s">
        <v>17</v>
      </c>
      <c r="M24" s="18" t="s">
        <v>22</v>
      </c>
      <c r="O24" s="14" t="s">
        <v>672</v>
      </c>
      <c r="P24" s="27">
        <v>5364.2312499999998</v>
      </c>
    </row>
    <row r="25" spans="1:16" x14ac:dyDescent="0.25">
      <c r="A25" s="22" t="s">
        <v>56</v>
      </c>
      <c r="B25" s="19" t="s">
        <v>14</v>
      </c>
      <c r="C25" s="19" t="s">
        <v>15</v>
      </c>
      <c r="D25" s="19">
        <v>0</v>
      </c>
      <c r="E25" s="19" t="s">
        <v>16</v>
      </c>
      <c r="F25" s="19" t="s">
        <v>15</v>
      </c>
      <c r="G25" s="19">
        <v>3167</v>
      </c>
      <c r="H25" s="19">
        <v>0</v>
      </c>
      <c r="I25" s="19">
        <v>74</v>
      </c>
      <c r="J25" s="19">
        <v>360</v>
      </c>
      <c r="K25" s="19">
        <v>1</v>
      </c>
      <c r="L25" s="19" t="s">
        <v>17</v>
      </c>
      <c r="M25" s="20" t="s">
        <v>22</v>
      </c>
    </row>
    <row r="26" spans="1:16" x14ac:dyDescent="0.25">
      <c r="A26" s="21" t="s">
        <v>57</v>
      </c>
      <c r="B26" s="17" t="s">
        <v>14</v>
      </c>
      <c r="C26" s="17" t="s">
        <v>15</v>
      </c>
      <c r="D26" s="17">
        <v>1</v>
      </c>
      <c r="E26" s="17" t="s">
        <v>16</v>
      </c>
      <c r="F26" s="17" t="s">
        <v>20</v>
      </c>
      <c r="G26" s="17">
        <v>4692</v>
      </c>
      <c r="H26" s="17">
        <v>0</v>
      </c>
      <c r="I26" s="17">
        <v>106</v>
      </c>
      <c r="J26" s="17">
        <v>360</v>
      </c>
      <c r="K26" s="17">
        <v>1</v>
      </c>
      <c r="L26" s="17" t="s">
        <v>21</v>
      </c>
      <c r="M26" s="18" t="s">
        <v>22</v>
      </c>
    </row>
    <row r="27" spans="1:16" x14ac:dyDescent="0.25">
      <c r="A27" s="22" t="s">
        <v>58</v>
      </c>
      <c r="B27" s="19" t="s">
        <v>14</v>
      </c>
      <c r="C27" s="19" t="s">
        <v>20</v>
      </c>
      <c r="D27" s="19">
        <v>0</v>
      </c>
      <c r="E27" s="19" t="s">
        <v>16</v>
      </c>
      <c r="F27" s="19" t="s">
        <v>15</v>
      </c>
      <c r="G27" s="19">
        <v>3500</v>
      </c>
      <c r="H27" s="19">
        <v>1667</v>
      </c>
      <c r="I27" s="19">
        <v>114</v>
      </c>
      <c r="J27" s="19">
        <v>360</v>
      </c>
      <c r="K27" s="19">
        <v>1</v>
      </c>
      <c r="L27" s="19" t="s">
        <v>30</v>
      </c>
      <c r="M27" s="20" t="s">
        <v>18</v>
      </c>
    </row>
    <row r="28" spans="1:16" ht="18.75" x14ac:dyDescent="0.3">
      <c r="A28" s="21" t="s">
        <v>59</v>
      </c>
      <c r="B28" s="17" t="s">
        <v>14</v>
      </c>
      <c r="C28" s="17" t="s">
        <v>15</v>
      </c>
      <c r="D28" s="17">
        <v>3</v>
      </c>
      <c r="E28" s="17" t="s">
        <v>16</v>
      </c>
      <c r="F28" s="17" t="s">
        <v>15</v>
      </c>
      <c r="G28" s="17">
        <v>12500</v>
      </c>
      <c r="H28" s="17">
        <v>3000</v>
      </c>
      <c r="I28" s="17">
        <v>320</v>
      </c>
      <c r="J28" s="17">
        <v>360</v>
      </c>
      <c r="K28" s="17">
        <v>1</v>
      </c>
      <c r="L28" s="17" t="s">
        <v>21</v>
      </c>
      <c r="M28" s="18" t="s">
        <v>22</v>
      </c>
      <c r="O28" s="42" t="s">
        <v>718</v>
      </c>
      <c r="P28" s="42"/>
    </row>
    <row r="29" spans="1:16" x14ac:dyDescent="0.25">
      <c r="A29" s="22" t="s">
        <v>62</v>
      </c>
      <c r="B29" s="19" t="s">
        <v>42</v>
      </c>
      <c r="C29" s="19" t="s">
        <v>20</v>
      </c>
      <c r="D29" s="19">
        <v>0</v>
      </c>
      <c r="E29" s="19" t="s">
        <v>16</v>
      </c>
      <c r="F29" s="19" t="s">
        <v>15</v>
      </c>
      <c r="G29" s="19">
        <v>3667</v>
      </c>
      <c r="H29" s="19">
        <v>1459</v>
      </c>
      <c r="I29" s="19">
        <v>144</v>
      </c>
      <c r="J29" s="19">
        <v>360</v>
      </c>
      <c r="K29" s="19">
        <v>1</v>
      </c>
      <c r="L29" s="19" t="s">
        <v>30</v>
      </c>
      <c r="M29" s="20" t="s">
        <v>18</v>
      </c>
      <c r="O29" s="13" t="s">
        <v>671</v>
      </c>
      <c r="P29" t="s">
        <v>704</v>
      </c>
    </row>
    <row r="30" spans="1:16" x14ac:dyDescent="0.25">
      <c r="A30" s="21" t="s">
        <v>63</v>
      </c>
      <c r="B30" s="17" t="s">
        <v>14</v>
      </c>
      <c r="C30" s="17" t="s">
        <v>15</v>
      </c>
      <c r="D30" s="17">
        <v>0</v>
      </c>
      <c r="E30" s="17" t="s">
        <v>16</v>
      </c>
      <c r="F30" s="17" t="s">
        <v>15</v>
      </c>
      <c r="G30" s="17">
        <v>4166</v>
      </c>
      <c r="H30" s="17">
        <v>7210</v>
      </c>
      <c r="I30" s="17">
        <v>184</v>
      </c>
      <c r="J30" s="17">
        <v>360</v>
      </c>
      <c r="K30" s="17">
        <v>1</v>
      </c>
      <c r="L30" s="17" t="s">
        <v>17</v>
      </c>
      <c r="M30" s="18" t="s">
        <v>18</v>
      </c>
      <c r="O30" s="14" t="s">
        <v>42</v>
      </c>
      <c r="P30">
        <v>10982</v>
      </c>
    </row>
    <row r="31" spans="1:16" x14ac:dyDescent="0.25">
      <c r="A31" s="22" t="s">
        <v>64</v>
      </c>
      <c r="B31" s="19" t="s">
        <v>14</v>
      </c>
      <c r="C31" s="19" t="s">
        <v>15</v>
      </c>
      <c r="D31" s="19">
        <v>0</v>
      </c>
      <c r="E31" s="19" t="s">
        <v>25</v>
      </c>
      <c r="F31" s="19" t="s">
        <v>15</v>
      </c>
      <c r="G31" s="19">
        <v>3748</v>
      </c>
      <c r="H31" s="19">
        <v>1668</v>
      </c>
      <c r="I31" s="19">
        <v>110</v>
      </c>
      <c r="J31" s="19">
        <v>360</v>
      </c>
      <c r="K31" s="19">
        <v>1</v>
      </c>
      <c r="L31" s="19" t="s">
        <v>30</v>
      </c>
      <c r="M31" s="20" t="s">
        <v>18</v>
      </c>
      <c r="O31" s="25" t="s">
        <v>15</v>
      </c>
      <c r="P31">
        <v>6932</v>
      </c>
    </row>
    <row r="32" spans="1:16" x14ac:dyDescent="0.25">
      <c r="A32" s="21" t="s">
        <v>65</v>
      </c>
      <c r="B32" s="17" t="s">
        <v>14</v>
      </c>
      <c r="C32" s="17" t="s">
        <v>15</v>
      </c>
      <c r="D32" s="17">
        <v>0</v>
      </c>
      <c r="E32" s="17" t="s">
        <v>16</v>
      </c>
      <c r="F32" s="17" t="s">
        <v>15</v>
      </c>
      <c r="G32" s="17">
        <v>3600</v>
      </c>
      <c r="H32" s="17">
        <v>0</v>
      </c>
      <c r="I32" s="17">
        <v>80</v>
      </c>
      <c r="J32" s="17">
        <v>360</v>
      </c>
      <c r="K32" s="17">
        <v>1</v>
      </c>
      <c r="L32" s="17" t="s">
        <v>17</v>
      </c>
      <c r="M32" s="18" t="s">
        <v>22</v>
      </c>
      <c r="O32" s="25" t="s">
        <v>20</v>
      </c>
      <c r="P32">
        <v>4050</v>
      </c>
    </row>
    <row r="33" spans="1:16" x14ac:dyDescent="0.25">
      <c r="A33" s="22" t="s">
        <v>66</v>
      </c>
      <c r="B33" s="19" t="s">
        <v>14</v>
      </c>
      <c r="C33" s="19" t="s">
        <v>15</v>
      </c>
      <c r="D33" s="19">
        <v>0</v>
      </c>
      <c r="E33" s="19" t="s">
        <v>16</v>
      </c>
      <c r="F33" s="19" t="s">
        <v>15</v>
      </c>
      <c r="G33" s="19">
        <v>1800</v>
      </c>
      <c r="H33" s="19">
        <v>1213</v>
      </c>
      <c r="I33" s="19">
        <v>47</v>
      </c>
      <c r="J33" s="19">
        <v>360</v>
      </c>
      <c r="K33" s="19">
        <v>1</v>
      </c>
      <c r="L33" s="19" t="s">
        <v>17</v>
      </c>
      <c r="M33" s="20" t="s">
        <v>18</v>
      </c>
      <c r="O33" s="14" t="s">
        <v>14</v>
      </c>
      <c r="P33">
        <v>58491</v>
      </c>
    </row>
    <row r="34" spans="1:16" x14ac:dyDescent="0.25">
      <c r="A34" s="21" t="s">
        <v>68</v>
      </c>
      <c r="B34" s="17" t="s">
        <v>14</v>
      </c>
      <c r="C34" s="17" t="s">
        <v>20</v>
      </c>
      <c r="D34" s="17">
        <v>0</v>
      </c>
      <c r="E34" s="17" t="s">
        <v>16</v>
      </c>
      <c r="F34" s="17" t="s">
        <v>15</v>
      </c>
      <c r="G34" s="17">
        <v>3941</v>
      </c>
      <c r="H34" s="17">
        <v>2336</v>
      </c>
      <c r="I34" s="17">
        <v>134</v>
      </c>
      <c r="J34" s="17">
        <v>360</v>
      </c>
      <c r="K34" s="17">
        <v>1</v>
      </c>
      <c r="L34" s="17" t="s">
        <v>30</v>
      </c>
      <c r="M34" s="18" t="s">
        <v>18</v>
      </c>
      <c r="O34" s="25" t="s">
        <v>15</v>
      </c>
      <c r="P34">
        <v>14146</v>
      </c>
    </row>
    <row r="35" spans="1:16" x14ac:dyDescent="0.25">
      <c r="A35" s="22" t="s">
        <v>71</v>
      </c>
      <c r="B35" s="19" t="s">
        <v>14</v>
      </c>
      <c r="C35" s="19" t="s">
        <v>20</v>
      </c>
      <c r="D35" s="19">
        <v>1</v>
      </c>
      <c r="E35" s="19" t="s">
        <v>16</v>
      </c>
      <c r="F35" s="19" t="s">
        <v>15</v>
      </c>
      <c r="G35" s="19">
        <v>5649</v>
      </c>
      <c r="H35" s="19">
        <v>0</v>
      </c>
      <c r="I35" s="19">
        <v>44</v>
      </c>
      <c r="J35" s="19">
        <v>360</v>
      </c>
      <c r="K35" s="19">
        <v>1</v>
      </c>
      <c r="L35" s="19" t="s">
        <v>17</v>
      </c>
      <c r="M35" s="20" t="s">
        <v>18</v>
      </c>
      <c r="O35" s="25" t="s">
        <v>20</v>
      </c>
      <c r="P35">
        <v>44345</v>
      </c>
    </row>
    <row r="36" spans="1:16" x14ac:dyDescent="0.25">
      <c r="A36" s="21" t="s">
        <v>72</v>
      </c>
      <c r="B36" s="17" t="s">
        <v>14</v>
      </c>
      <c r="C36" s="17" t="s">
        <v>20</v>
      </c>
      <c r="D36" s="17">
        <v>0</v>
      </c>
      <c r="E36" s="17" t="s">
        <v>16</v>
      </c>
      <c r="F36" s="17" t="s">
        <v>15</v>
      </c>
      <c r="G36" s="17">
        <v>5821</v>
      </c>
      <c r="H36" s="17">
        <v>0</v>
      </c>
      <c r="I36" s="17">
        <v>144</v>
      </c>
      <c r="J36" s="17">
        <v>360</v>
      </c>
      <c r="K36" s="17">
        <v>1</v>
      </c>
      <c r="L36" s="17" t="s">
        <v>17</v>
      </c>
      <c r="M36" s="18" t="s">
        <v>18</v>
      </c>
      <c r="O36" s="14" t="s">
        <v>672</v>
      </c>
      <c r="P36">
        <v>69473</v>
      </c>
    </row>
    <row r="37" spans="1:16" x14ac:dyDescent="0.25">
      <c r="A37" s="22" t="s">
        <v>73</v>
      </c>
      <c r="B37" s="19" t="s">
        <v>42</v>
      </c>
      <c r="C37" s="19" t="s">
        <v>20</v>
      </c>
      <c r="D37" s="19">
        <v>0</v>
      </c>
      <c r="E37" s="19" t="s">
        <v>16</v>
      </c>
      <c r="F37" s="19" t="s">
        <v>15</v>
      </c>
      <c r="G37" s="19">
        <v>2645</v>
      </c>
      <c r="H37" s="19">
        <v>3440</v>
      </c>
      <c r="I37" s="19">
        <v>120</v>
      </c>
      <c r="J37" s="19">
        <v>360</v>
      </c>
      <c r="K37" s="19">
        <v>0</v>
      </c>
      <c r="L37" s="19" t="s">
        <v>17</v>
      </c>
      <c r="M37" s="20" t="s">
        <v>22</v>
      </c>
    </row>
    <row r="38" spans="1:16" x14ac:dyDescent="0.25">
      <c r="A38" s="21" t="s">
        <v>74</v>
      </c>
      <c r="B38" s="17" t="s">
        <v>42</v>
      </c>
      <c r="C38" s="17" t="s">
        <v>15</v>
      </c>
      <c r="D38" s="17">
        <v>0</v>
      </c>
      <c r="E38" s="17" t="s">
        <v>16</v>
      </c>
      <c r="F38" s="17" t="s">
        <v>15</v>
      </c>
      <c r="G38" s="17">
        <v>4000</v>
      </c>
      <c r="H38" s="17">
        <v>2275</v>
      </c>
      <c r="I38" s="17">
        <v>144</v>
      </c>
      <c r="J38" s="17">
        <v>360</v>
      </c>
      <c r="K38" s="17">
        <v>1</v>
      </c>
      <c r="L38" s="17" t="s">
        <v>30</v>
      </c>
      <c r="M38" s="18" t="s">
        <v>18</v>
      </c>
    </row>
    <row r="39" spans="1:16" ht="18.75" x14ac:dyDescent="0.3">
      <c r="A39" s="22" t="s">
        <v>75</v>
      </c>
      <c r="B39" s="19" t="s">
        <v>42</v>
      </c>
      <c r="C39" s="19" t="s">
        <v>20</v>
      </c>
      <c r="D39" s="19">
        <v>0</v>
      </c>
      <c r="E39" s="19" t="s">
        <v>25</v>
      </c>
      <c r="F39" s="19" t="s">
        <v>15</v>
      </c>
      <c r="G39" s="19">
        <v>1928</v>
      </c>
      <c r="H39" s="19">
        <v>1644</v>
      </c>
      <c r="I39" s="19">
        <v>100</v>
      </c>
      <c r="J39" s="19">
        <v>360</v>
      </c>
      <c r="K39" s="19">
        <v>1</v>
      </c>
      <c r="L39" s="19" t="s">
        <v>30</v>
      </c>
      <c r="M39" s="20" t="s">
        <v>18</v>
      </c>
      <c r="O39" s="42" t="s">
        <v>719</v>
      </c>
      <c r="P39" s="42"/>
    </row>
    <row r="40" spans="1:16" x14ac:dyDescent="0.25">
      <c r="A40" s="21" t="s">
        <v>76</v>
      </c>
      <c r="B40" s="17" t="s">
        <v>42</v>
      </c>
      <c r="C40" s="17" t="s">
        <v>15</v>
      </c>
      <c r="D40" s="17">
        <v>0</v>
      </c>
      <c r="E40" s="17" t="s">
        <v>16</v>
      </c>
      <c r="F40" s="17" t="s">
        <v>15</v>
      </c>
      <c r="G40" s="17">
        <v>3086</v>
      </c>
      <c r="H40" s="17">
        <v>0</v>
      </c>
      <c r="I40" s="17">
        <v>120</v>
      </c>
      <c r="J40" s="17">
        <v>360</v>
      </c>
      <c r="K40" s="17">
        <v>1</v>
      </c>
      <c r="L40" s="17" t="s">
        <v>30</v>
      </c>
      <c r="M40" s="18" t="s">
        <v>18</v>
      </c>
      <c r="O40" s="13" t="s">
        <v>671</v>
      </c>
      <c r="P40" t="s">
        <v>709</v>
      </c>
    </row>
    <row r="41" spans="1:16" x14ac:dyDescent="0.25">
      <c r="A41" s="22" t="s">
        <v>77</v>
      </c>
      <c r="B41" s="19" t="s">
        <v>42</v>
      </c>
      <c r="C41" s="19" t="s">
        <v>15</v>
      </c>
      <c r="D41" s="19">
        <v>0</v>
      </c>
      <c r="E41" s="19" t="s">
        <v>16</v>
      </c>
      <c r="F41" s="19" t="s">
        <v>15</v>
      </c>
      <c r="G41" s="19">
        <v>4230</v>
      </c>
      <c r="H41" s="19">
        <v>0</v>
      </c>
      <c r="I41" s="19">
        <v>112</v>
      </c>
      <c r="J41" s="19">
        <v>360</v>
      </c>
      <c r="K41" s="19">
        <v>1</v>
      </c>
      <c r="L41" s="19" t="s">
        <v>30</v>
      </c>
      <c r="M41" s="20" t="s">
        <v>22</v>
      </c>
      <c r="O41" s="14">
        <v>0</v>
      </c>
      <c r="P41">
        <v>274</v>
      </c>
    </row>
    <row r="42" spans="1:16" x14ac:dyDescent="0.25">
      <c r="A42" s="21" t="s">
        <v>78</v>
      </c>
      <c r="B42" s="17" t="s">
        <v>14</v>
      </c>
      <c r="C42" s="17" t="s">
        <v>20</v>
      </c>
      <c r="D42" s="17">
        <v>2</v>
      </c>
      <c r="E42" s="17" t="s">
        <v>16</v>
      </c>
      <c r="F42" s="17" t="s">
        <v>15</v>
      </c>
      <c r="G42" s="17">
        <v>4616</v>
      </c>
      <c r="H42" s="17">
        <v>0</v>
      </c>
      <c r="I42" s="17">
        <v>134</v>
      </c>
      <c r="J42" s="17">
        <v>360</v>
      </c>
      <c r="K42" s="17">
        <v>1</v>
      </c>
      <c r="L42" s="17" t="s">
        <v>17</v>
      </c>
      <c r="M42" s="18" t="s">
        <v>22</v>
      </c>
      <c r="O42" s="25" t="s">
        <v>16</v>
      </c>
      <c r="P42">
        <v>220</v>
      </c>
    </row>
    <row r="43" spans="1:16" x14ac:dyDescent="0.25">
      <c r="A43" s="22" t="s">
        <v>79</v>
      </c>
      <c r="B43" s="19" t="s">
        <v>42</v>
      </c>
      <c r="C43" s="19" t="s">
        <v>20</v>
      </c>
      <c r="D43" s="19">
        <v>1</v>
      </c>
      <c r="E43" s="19" t="s">
        <v>16</v>
      </c>
      <c r="F43" s="19" t="s">
        <v>20</v>
      </c>
      <c r="G43" s="19">
        <v>11500</v>
      </c>
      <c r="H43" s="19">
        <v>0</v>
      </c>
      <c r="I43" s="19">
        <v>286</v>
      </c>
      <c r="J43" s="19">
        <v>360</v>
      </c>
      <c r="K43" s="19">
        <v>0</v>
      </c>
      <c r="L43" s="19" t="s">
        <v>17</v>
      </c>
      <c r="M43" s="20" t="s">
        <v>22</v>
      </c>
      <c r="O43" s="25" t="s">
        <v>25</v>
      </c>
      <c r="P43">
        <v>54</v>
      </c>
    </row>
    <row r="44" spans="1:16" x14ac:dyDescent="0.25">
      <c r="A44" s="21" t="s">
        <v>80</v>
      </c>
      <c r="B44" s="17" t="s">
        <v>14</v>
      </c>
      <c r="C44" s="17" t="s">
        <v>20</v>
      </c>
      <c r="D44" s="17">
        <v>2</v>
      </c>
      <c r="E44" s="17" t="s">
        <v>16</v>
      </c>
      <c r="F44" s="17" t="s">
        <v>15</v>
      </c>
      <c r="G44" s="17">
        <v>2708</v>
      </c>
      <c r="H44" s="17">
        <v>1167</v>
      </c>
      <c r="I44" s="17">
        <v>97</v>
      </c>
      <c r="J44" s="17">
        <v>360</v>
      </c>
      <c r="K44" s="17">
        <v>1</v>
      </c>
      <c r="L44" s="17" t="s">
        <v>30</v>
      </c>
      <c r="M44" s="18" t="s">
        <v>18</v>
      </c>
      <c r="O44" s="14">
        <v>1</v>
      </c>
      <c r="P44">
        <v>80</v>
      </c>
    </row>
    <row r="45" spans="1:16" x14ac:dyDescent="0.25">
      <c r="A45" s="22" t="s">
        <v>81</v>
      </c>
      <c r="B45" s="19" t="s">
        <v>14</v>
      </c>
      <c r="C45" s="19" t="s">
        <v>20</v>
      </c>
      <c r="D45" s="19">
        <v>0</v>
      </c>
      <c r="E45" s="19" t="s">
        <v>16</v>
      </c>
      <c r="F45" s="19" t="s">
        <v>15</v>
      </c>
      <c r="G45" s="19">
        <v>2132</v>
      </c>
      <c r="H45" s="19">
        <v>1591</v>
      </c>
      <c r="I45" s="19">
        <v>96</v>
      </c>
      <c r="J45" s="19">
        <v>360</v>
      </c>
      <c r="K45" s="19">
        <v>1</v>
      </c>
      <c r="L45" s="19" t="s">
        <v>30</v>
      </c>
      <c r="M45" s="20" t="s">
        <v>18</v>
      </c>
      <c r="O45" s="25" t="s">
        <v>16</v>
      </c>
      <c r="P45">
        <v>65</v>
      </c>
    </row>
    <row r="46" spans="1:16" x14ac:dyDescent="0.25">
      <c r="A46" s="21" t="s">
        <v>82</v>
      </c>
      <c r="B46" s="17" t="s">
        <v>14</v>
      </c>
      <c r="C46" s="17" t="s">
        <v>20</v>
      </c>
      <c r="D46" s="17">
        <v>0</v>
      </c>
      <c r="E46" s="17" t="s">
        <v>16</v>
      </c>
      <c r="F46" s="17" t="s">
        <v>15</v>
      </c>
      <c r="G46" s="17">
        <v>3366</v>
      </c>
      <c r="H46" s="17">
        <v>2200</v>
      </c>
      <c r="I46" s="17">
        <v>135</v>
      </c>
      <c r="J46" s="17">
        <v>360</v>
      </c>
      <c r="K46" s="17">
        <v>1</v>
      </c>
      <c r="L46" s="17" t="s">
        <v>21</v>
      </c>
      <c r="M46" s="18" t="s">
        <v>22</v>
      </c>
      <c r="O46" s="25" t="s">
        <v>25</v>
      </c>
      <c r="P46">
        <v>15</v>
      </c>
    </row>
    <row r="47" spans="1:16" x14ac:dyDescent="0.25">
      <c r="A47" s="22" t="s">
        <v>83</v>
      </c>
      <c r="B47" s="19" t="s">
        <v>14</v>
      </c>
      <c r="C47" s="19" t="s">
        <v>20</v>
      </c>
      <c r="D47" s="19">
        <v>1</v>
      </c>
      <c r="E47" s="19" t="s">
        <v>16</v>
      </c>
      <c r="F47" s="19" t="s">
        <v>15</v>
      </c>
      <c r="G47" s="19">
        <v>8080</v>
      </c>
      <c r="H47" s="19">
        <v>2250</v>
      </c>
      <c r="I47" s="19">
        <v>180</v>
      </c>
      <c r="J47" s="19">
        <v>360</v>
      </c>
      <c r="K47" s="19">
        <v>1</v>
      </c>
      <c r="L47" s="19" t="s">
        <v>17</v>
      </c>
      <c r="M47" s="20" t="s">
        <v>18</v>
      </c>
      <c r="O47" s="14">
        <v>2</v>
      </c>
      <c r="P47">
        <v>85</v>
      </c>
    </row>
    <row r="48" spans="1:16" x14ac:dyDescent="0.25">
      <c r="A48" s="21" t="s">
        <v>84</v>
      </c>
      <c r="B48" s="17" t="s">
        <v>14</v>
      </c>
      <c r="C48" s="17" t="s">
        <v>20</v>
      </c>
      <c r="D48" s="17">
        <v>2</v>
      </c>
      <c r="E48" s="17" t="s">
        <v>25</v>
      </c>
      <c r="F48" s="17" t="s">
        <v>15</v>
      </c>
      <c r="G48" s="17">
        <v>3357</v>
      </c>
      <c r="H48" s="17">
        <v>2859</v>
      </c>
      <c r="I48" s="17">
        <v>144</v>
      </c>
      <c r="J48" s="17">
        <v>360</v>
      </c>
      <c r="K48" s="17">
        <v>1</v>
      </c>
      <c r="L48" s="17" t="s">
        <v>17</v>
      </c>
      <c r="M48" s="18" t="s">
        <v>18</v>
      </c>
      <c r="O48" s="25" t="s">
        <v>16</v>
      </c>
      <c r="P48">
        <v>67</v>
      </c>
    </row>
    <row r="49" spans="1:16" x14ac:dyDescent="0.25">
      <c r="A49" s="22" t="s">
        <v>85</v>
      </c>
      <c r="B49" s="19" t="s">
        <v>14</v>
      </c>
      <c r="C49" s="19" t="s">
        <v>20</v>
      </c>
      <c r="D49" s="19">
        <v>0</v>
      </c>
      <c r="E49" s="19" t="s">
        <v>16</v>
      </c>
      <c r="F49" s="19" t="s">
        <v>15</v>
      </c>
      <c r="G49" s="19">
        <v>2500</v>
      </c>
      <c r="H49" s="19">
        <v>3796</v>
      </c>
      <c r="I49" s="19">
        <v>120</v>
      </c>
      <c r="J49" s="19">
        <v>360</v>
      </c>
      <c r="K49" s="19">
        <v>1</v>
      </c>
      <c r="L49" s="19" t="s">
        <v>17</v>
      </c>
      <c r="M49" s="20" t="s">
        <v>18</v>
      </c>
      <c r="O49" s="25" t="s">
        <v>25</v>
      </c>
      <c r="P49">
        <v>18</v>
      </c>
    </row>
    <row r="50" spans="1:16" x14ac:dyDescent="0.25">
      <c r="A50" s="21" t="s">
        <v>86</v>
      </c>
      <c r="B50" s="17" t="s">
        <v>14</v>
      </c>
      <c r="C50" s="17" t="s">
        <v>20</v>
      </c>
      <c r="D50" s="17">
        <v>3</v>
      </c>
      <c r="E50" s="17" t="s">
        <v>16</v>
      </c>
      <c r="F50" s="17" t="s">
        <v>15</v>
      </c>
      <c r="G50" s="17">
        <v>3029</v>
      </c>
      <c r="H50" s="17">
        <v>0</v>
      </c>
      <c r="I50" s="17">
        <v>99</v>
      </c>
      <c r="J50" s="17">
        <v>360</v>
      </c>
      <c r="K50" s="17">
        <v>1</v>
      </c>
      <c r="L50" s="17" t="s">
        <v>17</v>
      </c>
      <c r="M50" s="18" t="s">
        <v>18</v>
      </c>
      <c r="O50" s="14">
        <v>3</v>
      </c>
      <c r="P50">
        <v>41</v>
      </c>
    </row>
    <row r="51" spans="1:16" x14ac:dyDescent="0.25">
      <c r="A51" s="22" t="s">
        <v>87</v>
      </c>
      <c r="B51" s="19" t="s">
        <v>14</v>
      </c>
      <c r="C51" s="19" t="s">
        <v>20</v>
      </c>
      <c r="D51" s="19">
        <v>0</v>
      </c>
      <c r="E51" s="19" t="s">
        <v>25</v>
      </c>
      <c r="F51" s="19" t="s">
        <v>20</v>
      </c>
      <c r="G51" s="19">
        <v>2609</v>
      </c>
      <c r="H51" s="19">
        <v>3449</v>
      </c>
      <c r="I51" s="19">
        <v>165</v>
      </c>
      <c r="J51" s="19">
        <v>180</v>
      </c>
      <c r="K51" s="19">
        <v>0</v>
      </c>
      <c r="L51" s="19" t="s">
        <v>21</v>
      </c>
      <c r="M51" s="20" t="s">
        <v>22</v>
      </c>
      <c r="O51" s="25" t="s">
        <v>16</v>
      </c>
      <c r="P51">
        <v>31</v>
      </c>
    </row>
    <row r="52" spans="1:16" x14ac:dyDescent="0.25">
      <c r="A52" s="21" t="s">
        <v>89</v>
      </c>
      <c r="B52" s="17" t="s">
        <v>42</v>
      </c>
      <c r="C52" s="17" t="s">
        <v>15</v>
      </c>
      <c r="D52" s="17">
        <v>0</v>
      </c>
      <c r="E52" s="17" t="s">
        <v>16</v>
      </c>
      <c r="F52" s="17" t="s">
        <v>15</v>
      </c>
      <c r="G52" s="17">
        <v>4166</v>
      </c>
      <c r="H52" s="17">
        <v>0</v>
      </c>
      <c r="I52" s="17">
        <v>116</v>
      </c>
      <c r="J52" s="17">
        <v>360</v>
      </c>
      <c r="K52" s="17">
        <v>0</v>
      </c>
      <c r="L52" s="17" t="s">
        <v>30</v>
      </c>
      <c r="M52" s="18" t="s">
        <v>22</v>
      </c>
      <c r="O52" s="25" t="s">
        <v>25</v>
      </c>
      <c r="P52">
        <v>10</v>
      </c>
    </row>
    <row r="53" spans="1:16" x14ac:dyDescent="0.25">
      <c r="A53" s="22" t="s">
        <v>90</v>
      </c>
      <c r="B53" s="19" t="s">
        <v>14</v>
      </c>
      <c r="C53" s="19" t="s">
        <v>20</v>
      </c>
      <c r="D53" s="19">
        <v>0</v>
      </c>
      <c r="E53" s="19" t="s">
        <v>16</v>
      </c>
      <c r="F53" s="19" t="s">
        <v>15</v>
      </c>
      <c r="G53" s="19">
        <v>5726</v>
      </c>
      <c r="H53" s="19">
        <v>4595</v>
      </c>
      <c r="I53" s="19">
        <v>258</v>
      </c>
      <c r="J53" s="19">
        <v>360</v>
      </c>
      <c r="K53" s="19">
        <v>1</v>
      </c>
      <c r="L53" s="19" t="s">
        <v>30</v>
      </c>
      <c r="M53" s="20" t="s">
        <v>22</v>
      </c>
      <c r="O53" s="14" t="s">
        <v>672</v>
      </c>
      <c r="P53">
        <v>480</v>
      </c>
    </row>
    <row r="54" spans="1:16" x14ac:dyDescent="0.25">
      <c r="A54" s="21" t="s">
        <v>91</v>
      </c>
      <c r="B54" s="17" t="s">
        <v>14</v>
      </c>
      <c r="C54" s="17" t="s">
        <v>15</v>
      </c>
      <c r="D54" s="17">
        <v>0</v>
      </c>
      <c r="E54" s="17" t="s">
        <v>25</v>
      </c>
      <c r="F54" s="17" t="s">
        <v>15</v>
      </c>
      <c r="G54" s="17">
        <v>3200</v>
      </c>
      <c r="H54" s="17">
        <v>2254</v>
      </c>
      <c r="I54" s="17">
        <v>126</v>
      </c>
      <c r="J54" s="17">
        <v>180</v>
      </c>
      <c r="K54" s="17">
        <v>0</v>
      </c>
      <c r="L54" s="17" t="s">
        <v>17</v>
      </c>
      <c r="M54" s="18" t="s">
        <v>22</v>
      </c>
    </row>
    <row r="55" spans="1:16" x14ac:dyDescent="0.25">
      <c r="A55" s="22" t="s">
        <v>92</v>
      </c>
      <c r="B55" s="19" t="s">
        <v>14</v>
      </c>
      <c r="C55" s="19" t="s">
        <v>20</v>
      </c>
      <c r="D55" s="19">
        <v>1</v>
      </c>
      <c r="E55" s="19" t="s">
        <v>16</v>
      </c>
      <c r="F55" s="19" t="s">
        <v>15</v>
      </c>
      <c r="G55" s="19">
        <v>10750</v>
      </c>
      <c r="H55" s="19">
        <v>0</v>
      </c>
      <c r="I55" s="19">
        <v>312</v>
      </c>
      <c r="J55" s="19">
        <v>360</v>
      </c>
      <c r="K55" s="19">
        <v>1</v>
      </c>
      <c r="L55" s="19" t="s">
        <v>17</v>
      </c>
      <c r="M55" s="20" t="s">
        <v>18</v>
      </c>
    </row>
    <row r="56" spans="1:16" ht="18.75" x14ac:dyDescent="0.3">
      <c r="A56" s="21" t="s">
        <v>93</v>
      </c>
      <c r="B56" s="17" t="s">
        <v>14</v>
      </c>
      <c r="C56" s="17" t="s">
        <v>20</v>
      </c>
      <c r="D56" s="17">
        <v>3</v>
      </c>
      <c r="E56" s="17" t="s">
        <v>25</v>
      </c>
      <c r="F56" s="17" t="s">
        <v>20</v>
      </c>
      <c r="G56" s="17">
        <v>7100</v>
      </c>
      <c r="H56" s="17">
        <v>0</v>
      </c>
      <c r="I56" s="17">
        <v>125</v>
      </c>
      <c r="J56" s="17">
        <v>60</v>
      </c>
      <c r="K56" s="17">
        <v>1</v>
      </c>
      <c r="L56" s="17" t="s">
        <v>17</v>
      </c>
      <c r="M56" s="18" t="s">
        <v>18</v>
      </c>
      <c r="O56" s="42" t="s">
        <v>720</v>
      </c>
      <c r="P56" s="42"/>
    </row>
    <row r="57" spans="1:16" x14ac:dyDescent="0.25">
      <c r="A57" s="22" t="s">
        <v>94</v>
      </c>
      <c r="B57" s="19" t="s">
        <v>42</v>
      </c>
      <c r="C57" s="19" t="s">
        <v>15</v>
      </c>
      <c r="D57" s="19">
        <v>0</v>
      </c>
      <c r="E57" s="19" t="s">
        <v>16</v>
      </c>
      <c r="F57" s="19" t="s">
        <v>15</v>
      </c>
      <c r="G57" s="19">
        <v>4300</v>
      </c>
      <c r="H57" s="19">
        <v>0</v>
      </c>
      <c r="I57" s="19">
        <v>136</v>
      </c>
      <c r="J57" s="19">
        <v>360</v>
      </c>
      <c r="K57" s="19">
        <v>0</v>
      </c>
      <c r="L57" s="19" t="s">
        <v>30</v>
      </c>
      <c r="M57" s="20" t="s">
        <v>22</v>
      </c>
      <c r="O57" s="13" t="s">
        <v>671</v>
      </c>
      <c r="P57" t="s">
        <v>680</v>
      </c>
    </row>
    <row r="58" spans="1:16" x14ac:dyDescent="0.25">
      <c r="A58" s="21" t="s">
        <v>95</v>
      </c>
      <c r="B58" s="17" t="s">
        <v>14</v>
      </c>
      <c r="C58" s="17" t="s">
        <v>20</v>
      </c>
      <c r="D58" s="17">
        <v>0</v>
      </c>
      <c r="E58" s="17" t="s">
        <v>16</v>
      </c>
      <c r="F58" s="17" t="s">
        <v>15</v>
      </c>
      <c r="G58" s="17">
        <v>3208</v>
      </c>
      <c r="H58" s="17">
        <v>3066</v>
      </c>
      <c r="I58" s="17">
        <v>172</v>
      </c>
      <c r="J58" s="17">
        <v>360</v>
      </c>
      <c r="K58" s="17">
        <v>1</v>
      </c>
      <c r="L58" s="17" t="s">
        <v>17</v>
      </c>
      <c r="M58" s="18" t="s">
        <v>18</v>
      </c>
      <c r="O58" s="14">
        <v>0</v>
      </c>
      <c r="P58">
        <v>274</v>
      </c>
    </row>
    <row r="59" spans="1:16" x14ac:dyDescent="0.25">
      <c r="A59" s="22" t="s">
        <v>96</v>
      </c>
      <c r="B59" s="19" t="s">
        <v>14</v>
      </c>
      <c r="C59" s="19" t="s">
        <v>20</v>
      </c>
      <c r="D59" s="19">
        <v>2</v>
      </c>
      <c r="E59" s="19" t="s">
        <v>25</v>
      </c>
      <c r="F59" s="19" t="s">
        <v>20</v>
      </c>
      <c r="G59" s="19">
        <v>1875</v>
      </c>
      <c r="H59" s="19">
        <v>1875</v>
      </c>
      <c r="I59" s="19">
        <v>97</v>
      </c>
      <c r="J59" s="19">
        <v>360</v>
      </c>
      <c r="K59" s="19">
        <v>1</v>
      </c>
      <c r="L59" s="19" t="s">
        <v>30</v>
      </c>
      <c r="M59" s="20" t="s">
        <v>18</v>
      </c>
      <c r="O59" s="25" t="s">
        <v>21</v>
      </c>
      <c r="P59">
        <v>84</v>
      </c>
    </row>
    <row r="60" spans="1:16" x14ac:dyDescent="0.25">
      <c r="A60" s="21" t="s">
        <v>97</v>
      </c>
      <c r="B60" s="17" t="s">
        <v>14</v>
      </c>
      <c r="C60" s="17" t="s">
        <v>15</v>
      </c>
      <c r="D60" s="17">
        <v>0</v>
      </c>
      <c r="E60" s="17" t="s">
        <v>16</v>
      </c>
      <c r="F60" s="17" t="s">
        <v>15</v>
      </c>
      <c r="G60" s="17">
        <v>3500</v>
      </c>
      <c r="H60" s="17">
        <v>0</v>
      </c>
      <c r="I60" s="17">
        <v>81</v>
      </c>
      <c r="J60" s="17">
        <v>300</v>
      </c>
      <c r="K60" s="17">
        <v>1</v>
      </c>
      <c r="L60" s="17" t="s">
        <v>30</v>
      </c>
      <c r="M60" s="18" t="s">
        <v>18</v>
      </c>
      <c r="O60" s="25" t="s">
        <v>30</v>
      </c>
      <c r="P60">
        <v>113</v>
      </c>
    </row>
    <row r="61" spans="1:16" x14ac:dyDescent="0.25">
      <c r="A61" s="22" t="s">
        <v>99</v>
      </c>
      <c r="B61" s="19" t="s">
        <v>14</v>
      </c>
      <c r="C61" s="19" t="s">
        <v>20</v>
      </c>
      <c r="D61" s="19">
        <v>3</v>
      </c>
      <c r="E61" s="19" t="s">
        <v>16</v>
      </c>
      <c r="F61" s="19" t="s">
        <v>20</v>
      </c>
      <c r="G61" s="19">
        <v>5266</v>
      </c>
      <c r="H61" s="19">
        <v>1774</v>
      </c>
      <c r="I61" s="19">
        <v>187</v>
      </c>
      <c r="J61" s="19">
        <v>360</v>
      </c>
      <c r="K61" s="19">
        <v>1</v>
      </c>
      <c r="L61" s="19" t="s">
        <v>30</v>
      </c>
      <c r="M61" s="20" t="s">
        <v>18</v>
      </c>
      <c r="O61" s="25" t="s">
        <v>17</v>
      </c>
      <c r="P61">
        <v>77</v>
      </c>
    </row>
    <row r="62" spans="1:16" x14ac:dyDescent="0.25">
      <c r="A62" s="21" t="s">
        <v>100</v>
      </c>
      <c r="B62" s="17" t="s">
        <v>14</v>
      </c>
      <c r="C62" s="17" t="s">
        <v>15</v>
      </c>
      <c r="D62" s="17">
        <v>0</v>
      </c>
      <c r="E62" s="17" t="s">
        <v>16</v>
      </c>
      <c r="F62" s="17" t="s">
        <v>15</v>
      </c>
      <c r="G62" s="17">
        <v>3750</v>
      </c>
      <c r="H62" s="17">
        <v>0</v>
      </c>
      <c r="I62" s="17">
        <v>113</v>
      </c>
      <c r="J62" s="17">
        <v>480</v>
      </c>
      <c r="K62" s="17">
        <v>1</v>
      </c>
      <c r="L62" s="17" t="s">
        <v>17</v>
      </c>
      <c r="M62" s="18" t="s">
        <v>22</v>
      </c>
      <c r="O62" s="14">
        <v>1</v>
      </c>
      <c r="P62">
        <v>80</v>
      </c>
    </row>
    <row r="63" spans="1:16" x14ac:dyDescent="0.25">
      <c r="A63" s="22" t="s">
        <v>101</v>
      </c>
      <c r="B63" s="19" t="s">
        <v>14</v>
      </c>
      <c r="C63" s="19" t="s">
        <v>15</v>
      </c>
      <c r="D63" s="19">
        <v>0</v>
      </c>
      <c r="E63" s="19" t="s">
        <v>16</v>
      </c>
      <c r="F63" s="19" t="s">
        <v>15</v>
      </c>
      <c r="G63" s="19">
        <v>3750</v>
      </c>
      <c r="H63" s="19">
        <v>4750</v>
      </c>
      <c r="I63" s="19">
        <v>176</v>
      </c>
      <c r="J63" s="19">
        <v>360</v>
      </c>
      <c r="K63" s="19">
        <v>1</v>
      </c>
      <c r="L63" s="19" t="s">
        <v>17</v>
      </c>
      <c r="M63" s="20" t="s">
        <v>22</v>
      </c>
      <c r="O63" s="25" t="s">
        <v>21</v>
      </c>
      <c r="P63">
        <v>15</v>
      </c>
    </row>
    <row r="64" spans="1:16" x14ac:dyDescent="0.25">
      <c r="A64" s="21" t="s">
        <v>102</v>
      </c>
      <c r="B64" s="17" t="s">
        <v>14</v>
      </c>
      <c r="C64" s="17" t="s">
        <v>20</v>
      </c>
      <c r="D64" s="17">
        <v>1</v>
      </c>
      <c r="E64" s="17" t="s">
        <v>16</v>
      </c>
      <c r="F64" s="17" t="s">
        <v>20</v>
      </c>
      <c r="G64" s="17">
        <v>1000</v>
      </c>
      <c r="H64" s="17">
        <v>3022</v>
      </c>
      <c r="I64" s="17">
        <v>110</v>
      </c>
      <c r="J64" s="17">
        <v>360</v>
      </c>
      <c r="K64" s="17">
        <v>1</v>
      </c>
      <c r="L64" s="17" t="s">
        <v>17</v>
      </c>
      <c r="M64" s="18" t="s">
        <v>22</v>
      </c>
      <c r="O64" s="25" t="s">
        <v>30</v>
      </c>
      <c r="P64">
        <v>32</v>
      </c>
    </row>
    <row r="65" spans="1:16" x14ac:dyDescent="0.25">
      <c r="A65" s="22" t="s">
        <v>103</v>
      </c>
      <c r="B65" s="19" t="s">
        <v>14</v>
      </c>
      <c r="C65" s="19" t="s">
        <v>20</v>
      </c>
      <c r="D65" s="19">
        <v>3</v>
      </c>
      <c r="E65" s="19" t="s">
        <v>16</v>
      </c>
      <c r="F65" s="19" t="s">
        <v>15</v>
      </c>
      <c r="G65" s="19">
        <v>3167</v>
      </c>
      <c r="H65" s="19">
        <v>4000</v>
      </c>
      <c r="I65" s="19">
        <v>180</v>
      </c>
      <c r="J65" s="19">
        <v>300</v>
      </c>
      <c r="K65" s="19">
        <v>0</v>
      </c>
      <c r="L65" s="19" t="s">
        <v>30</v>
      </c>
      <c r="M65" s="20" t="s">
        <v>22</v>
      </c>
      <c r="O65" s="25" t="s">
        <v>17</v>
      </c>
      <c r="P65">
        <v>33</v>
      </c>
    </row>
    <row r="66" spans="1:16" x14ac:dyDescent="0.25">
      <c r="A66" s="21" t="s">
        <v>105</v>
      </c>
      <c r="B66" s="17" t="s">
        <v>42</v>
      </c>
      <c r="C66" s="17" t="s">
        <v>15</v>
      </c>
      <c r="D66" s="17">
        <v>0</v>
      </c>
      <c r="E66" s="17" t="s">
        <v>16</v>
      </c>
      <c r="F66" s="17" t="s">
        <v>15</v>
      </c>
      <c r="G66" s="17">
        <v>3846</v>
      </c>
      <c r="H66" s="17">
        <v>0</v>
      </c>
      <c r="I66" s="17">
        <v>111</v>
      </c>
      <c r="J66" s="17">
        <v>360</v>
      </c>
      <c r="K66" s="17">
        <v>1</v>
      </c>
      <c r="L66" s="17" t="s">
        <v>30</v>
      </c>
      <c r="M66" s="18" t="s">
        <v>18</v>
      </c>
      <c r="O66" s="14">
        <v>2</v>
      </c>
      <c r="P66">
        <v>85</v>
      </c>
    </row>
    <row r="67" spans="1:16" x14ac:dyDescent="0.25">
      <c r="A67" s="22" t="s">
        <v>107</v>
      </c>
      <c r="B67" s="19" t="s">
        <v>42</v>
      </c>
      <c r="C67" s="19" t="s">
        <v>20</v>
      </c>
      <c r="D67" s="19">
        <v>2</v>
      </c>
      <c r="E67" s="19" t="s">
        <v>16</v>
      </c>
      <c r="F67" s="19" t="s">
        <v>15</v>
      </c>
      <c r="G67" s="19">
        <v>1378</v>
      </c>
      <c r="H67" s="19">
        <v>1881</v>
      </c>
      <c r="I67" s="19">
        <v>167</v>
      </c>
      <c r="J67" s="19">
        <v>360</v>
      </c>
      <c r="K67" s="19">
        <v>1</v>
      </c>
      <c r="L67" s="19" t="s">
        <v>17</v>
      </c>
      <c r="M67" s="20" t="s">
        <v>22</v>
      </c>
      <c r="O67" s="25" t="s">
        <v>21</v>
      </c>
      <c r="P67">
        <v>23</v>
      </c>
    </row>
    <row r="68" spans="1:16" x14ac:dyDescent="0.25">
      <c r="A68" s="21" t="s">
        <v>109</v>
      </c>
      <c r="B68" s="17" t="s">
        <v>14</v>
      </c>
      <c r="C68" s="17" t="s">
        <v>20</v>
      </c>
      <c r="D68" s="17">
        <v>1</v>
      </c>
      <c r="E68" s="17" t="s">
        <v>16</v>
      </c>
      <c r="F68" s="17" t="s">
        <v>15</v>
      </c>
      <c r="G68" s="17">
        <v>3988</v>
      </c>
      <c r="H68" s="17">
        <v>0</v>
      </c>
      <c r="I68" s="17">
        <v>50</v>
      </c>
      <c r="J68" s="17">
        <v>240</v>
      </c>
      <c r="K68" s="17">
        <v>1</v>
      </c>
      <c r="L68" s="17" t="s">
        <v>17</v>
      </c>
      <c r="M68" s="18" t="s">
        <v>18</v>
      </c>
      <c r="O68" s="25" t="s">
        <v>30</v>
      </c>
      <c r="P68">
        <v>30</v>
      </c>
    </row>
    <row r="69" spans="1:16" x14ac:dyDescent="0.25">
      <c r="A69" s="22" t="s">
        <v>110</v>
      </c>
      <c r="B69" s="19" t="s">
        <v>14</v>
      </c>
      <c r="C69" s="19" t="s">
        <v>15</v>
      </c>
      <c r="D69" s="19">
        <v>0</v>
      </c>
      <c r="E69" s="19" t="s">
        <v>16</v>
      </c>
      <c r="F69" s="19" t="s">
        <v>15</v>
      </c>
      <c r="G69" s="19">
        <v>2366</v>
      </c>
      <c r="H69" s="19">
        <v>2531</v>
      </c>
      <c r="I69" s="19">
        <v>136</v>
      </c>
      <c r="J69" s="19">
        <v>360</v>
      </c>
      <c r="K69" s="19">
        <v>1</v>
      </c>
      <c r="L69" s="19" t="s">
        <v>30</v>
      </c>
      <c r="M69" s="20" t="s">
        <v>18</v>
      </c>
      <c r="O69" s="25" t="s">
        <v>17</v>
      </c>
      <c r="P69">
        <v>32</v>
      </c>
    </row>
    <row r="70" spans="1:16" x14ac:dyDescent="0.25">
      <c r="A70" s="21" t="s">
        <v>112</v>
      </c>
      <c r="B70" s="17" t="s">
        <v>14</v>
      </c>
      <c r="C70" s="17" t="s">
        <v>20</v>
      </c>
      <c r="D70" s="17">
        <v>0</v>
      </c>
      <c r="E70" s="17" t="s">
        <v>16</v>
      </c>
      <c r="F70" s="17" t="s">
        <v>15</v>
      </c>
      <c r="G70" s="17">
        <v>2500</v>
      </c>
      <c r="H70" s="17">
        <v>2118</v>
      </c>
      <c r="I70" s="17">
        <v>104</v>
      </c>
      <c r="J70" s="17">
        <v>360</v>
      </c>
      <c r="K70" s="17">
        <v>1</v>
      </c>
      <c r="L70" s="17" t="s">
        <v>30</v>
      </c>
      <c r="M70" s="18" t="s">
        <v>18</v>
      </c>
      <c r="O70" s="14">
        <v>3</v>
      </c>
      <c r="P70">
        <v>41</v>
      </c>
    </row>
    <row r="71" spans="1:16" x14ac:dyDescent="0.25">
      <c r="A71" s="22" t="s">
        <v>113</v>
      </c>
      <c r="B71" s="19" t="s">
        <v>14</v>
      </c>
      <c r="C71" s="19" t="s">
        <v>15</v>
      </c>
      <c r="D71" s="19">
        <v>0</v>
      </c>
      <c r="E71" s="19" t="s">
        <v>16</v>
      </c>
      <c r="F71" s="19" t="s">
        <v>15</v>
      </c>
      <c r="G71" s="19">
        <v>8566</v>
      </c>
      <c r="H71" s="19">
        <v>0</v>
      </c>
      <c r="I71" s="19">
        <v>210</v>
      </c>
      <c r="J71" s="19">
        <v>360</v>
      </c>
      <c r="K71" s="19">
        <v>1</v>
      </c>
      <c r="L71" s="19" t="s">
        <v>17</v>
      </c>
      <c r="M71" s="20" t="s">
        <v>18</v>
      </c>
      <c r="O71" s="25" t="s">
        <v>21</v>
      </c>
      <c r="P71">
        <v>17</v>
      </c>
    </row>
    <row r="72" spans="1:16" x14ac:dyDescent="0.25">
      <c r="A72" s="21" t="s">
        <v>114</v>
      </c>
      <c r="B72" s="17" t="s">
        <v>14</v>
      </c>
      <c r="C72" s="17" t="s">
        <v>20</v>
      </c>
      <c r="D72" s="17">
        <v>0</v>
      </c>
      <c r="E72" s="17" t="s">
        <v>16</v>
      </c>
      <c r="F72" s="17" t="s">
        <v>15</v>
      </c>
      <c r="G72" s="17">
        <v>5695</v>
      </c>
      <c r="H72" s="17">
        <v>4167</v>
      </c>
      <c r="I72" s="17">
        <v>175</v>
      </c>
      <c r="J72" s="17">
        <v>360</v>
      </c>
      <c r="K72" s="17">
        <v>1</v>
      </c>
      <c r="L72" s="17" t="s">
        <v>30</v>
      </c>
      <c r="M72" s="18" t="s">
        <v>18</v>
      </c>
      <c r="O72" s="25" t="s">
        <v>30</v>
      </c>
      <c r="P72">
        <v>16</v>
      </c>
    </row>
    <row r="73" spans="1:16" x14ac:dyDescent="0.25">
      <c r="A73" s="22" t="s">
        <v>115</v>
      </c>
      <c r="B73" s="19" t="s">
        <v>14</v>
      </c>
      <c r="C73" s="19" t="s">
        <v>20</v>
      </c>
      <c r="D73" s="19">
        <v>0</v>
      </c>
      <c r="E73" s="19" t="s">
        <v>16</v>
      </c>
      <c r="F73" s="19" t="s">
        <v>15</v>
      </c>
      <c r="G73" s="19">
        <v>2958</v>
      </c>
      <c r="H73" s="19">
        <v>2900</v>
      </c>
      <c r="I73" s="19">
        <v>131</v>
      </c>
      <c r="J73" s="19">
        <v>360</v>
      </c>
      <c r="K73" s="19">
        <v>1</v>
      </c>
      <c r="L73" s="19" t="s">
        <v>30</v>
      </c>
      <c r="M73" s="20" t="s">
        <v>18</v>
      </c>
      <c r="O73" s="25" t="s">
        <v>17</v>
      </c>
      <c r="P73">
        <v>8</v>
      </c>
    </row>
    <row r="74" spans="1:16" x14ac:dyDescent="0.25">
      <c r="A74" s="21" t="s">
        <v>116</v>
      </c>
      <c r="B74" s="17" t="s">
        <v>14</v>
      </c>
      <c r="C74" s="17" t="s">
        <v>20</v>
      </c>
      <c r="D74" s="17">
        <v>2</v>
      </c>
      <c r="E74" s="17" t="s">
        <v>16</v>
      </c>
      <c r="F74" s="17" t="s">
        <v>15</v>
      </c>
      <c r="G74" s="17">
        <v>6250</v>
      </c>
      <c r="H74" s="17">
        <v>5654</v>
      </c>
      <c r="I74" s="17">
        <v>188</v>
      </c>
      <c r="J74" s="17">
        <v>180</v>
      </c>
      <c r="K74" s="17">
        <v>1</v>
      </c>
      <c r="L74" s="17" t="s">
        <v>30</v>
      </c>
      <c r="M74" s="18" t="s">
        <v>18</v>
      </c>
      <c r="O74" s="14" t="s">
        <v>672</v>
      </c>
      <c r="P74">
        <v>480</v>
      </c>
    </row>
    <row r="75" spans="1:16" x14ac:dyDescent="0.25">
      <c r="A75" s="22" t="s">
        <v>117</v>
      </c>
      <c r="B75" s="19" t="s">
        <v>14</v>
      </c>
      <c r="C75" s="19" t="s">
        <v>20</v>
      </c>
      <c r="D75" s="19">
        <v>2</v>
      </c>
      <c r="E75" s="19" t="s">
        <v>25</v>
      </c>
      <c r="F75" s="19" t="s">
        <v>15</v>
      </c>
      <c r="G75" s="19">
        <v>3273</v>
      </c>
      <c r="H75" s="19">
        <v>1820</v>
      </c>
      <c r="I75" s="19">
        <v>81</v>
      </c>
      <c r="J75" s="19">
        <v>360</v>
      </c>
      <c r="K75" s="19">
        <v>1</v>
      </c>
      <c r="L75" s="19" t="s">
        <v>17</v>
      </c>
      <c r="M75" s="20" t="s">
        <v>18</v>
      </c>
    </row>
    <row r="76" spans="1:16" ht="18.75" x14ac:dyDescent="0.3">
      <c r="A76" s="21" t="s">
        <v>118</v>
      </c>
      <c r="B76" s="17" t="s">
        <v>14</v>
      </c>
      <c r="C76" s="17" t="s">
        <v>15</v>
      </c>
      <c r="D76" s="17">
        <v>0</v>
      </c>
      <c r="E76" s="17" t="s">
        <v>16</v>
      </c>
      <c r="F76" s="17" t="s">
        <v>15</v>
      </c>
      <c r="G76" s="17">
        <v>4133</v>
      </c>
      <c r="H76" s="17">
        <v>0</v>
      </c>
      <c r="I76" s="17">
        <v>122</v>
      </c>
      <c r="J76" s="17">
        <v>360</v>
      </c>
      <c r="K76" s="17">
        <v>1</v>
      </c>
      <c r="L76" s="17" t="s">
        <v>30</v>
      </c>
      <c r="M76" s="18" t="s">
        <v>18</v>
      </c>
      <c r="O76" s="42" t="s">
        <v>721</v>
      </c>
      <c r="P76" s="42"/>
    </row>
    <row r="77" spans="1:16" x14ac:dyDescent="0.25">
      <c r="A77" s="22" t="s">
        <v>119</v>
      </c>
      <c r="B77" s="19" t="s">
        <v>14</v>
      </c>
      <c r="C77" s="19" t="s">
        <v>15</v>
      </c>
      <c r="D77" s="19">
        <v>0</v>
      </c>
      <c r="E77" s="19" t="s">
        <v>25</v>
      </c>
      <c r="F77" s="19" t="s">
        <v>15</v>
      </c>
      <c r="G77" s="19">
        <v>3620</v>
      </c>
      <c r="H77" s="19">
        <v>0</v>
      </c>
      <c r="I77" s="19">
        <v>25</v>
      </c>
      <c r="J77" s="19">
        <v>120</v>
      </c>
      <c r="K77" s="19">
        <v>1</v>
      </c>
      <c r="L77" s="19" t="s">
        <v>30</v>
      </c>
      <c r="M77" s="20" t="s">
        <v>18</v>
      </c>
      <c r="O77" s="13" t="s">
        <v>671</v>
      </c>
      <c r="P77" t="s">
        <v>714</v>
      </c>
    </row>
    <row r="78" spans="1:16" x14ac:dyDescent="0.25">
      <c r="A78" s="21" t="s">
        <v>121</v>
      </c>
      <c r="B78" s="17" t="s">
        <v>42</v>
      </c>
      <c r="C78" s="17" t="s">
        <v>20</v>
      </c>
      <c r="D78" s="17">
        <v>0</v>
      </c>
      <c r="E78" s="17" t="s">
        <v>16</v>
      </c>
      <c r="F78" s="17" t="s">
        <v>15</v>
      </c>
      <c r="G78" s="17">
        <v>2484</v>
      </c>
      <c r="H78" s="17">
        <v>2302</v>
      </c>
      <c r="I78" s="17">
        <v>137</v>
      </c>
      <c r="J78" s="17">
        <v>360</v>
      </c>
      <c r="K78" s="17">
        <v>1</v>
      </c>
      <c r="L78" s="17" t="s">
        <v>30</v>
      </c>
      <c r="M78" s="18" t="s">
        <v>18</v>
      </c>
      <c r="O78" s="14" t="s">
        <v>16</v>
      </c>
      <c r="P78" s="27">
        <v>151.7284595300261</v>
      </c>
    </row>
    <row r="79" spans="1:16" x14ac:dyDescent="0.25">
      <c r="A79" s="22" t="s">
        <v>122</v>
      </c>
      <c r="B79" s="19" t="s">
        <v>14</v>
      </c>
      <c r="C79" s="19" t="s">
        <v>20</v>
      </c>
      <c r="D79" s="19">
        <v>0</v>
      </c>
      <c r="E79" s="19" t="s">
        <v>16</v>
      </c>
      <c r="F79" s="19" t="s">
        <v>15</v>
      </c>
      <c r="G79" s="19">
        <v>1977</v>
      </c>
      <c r="H79" s="19">
        <v>997</v>
      </c>
      <c r="I79" s="19">
        <v>50</v>
      </c>
      <c r="J79" s="19">
        <v>360</v>
      </c>
      <c r="K79" s="19">
        <v>1</v>
      </c>
      <c r="L79" s="19" t="s">
        <v>30</v>
      </c>
      <c r="M79" s="20" t="s">
        <v>18</v>
      </c>
      <c r="O79" s="25" t="s">
        <v>15</v>
      </c>
      <c r="P79" s="27">
        <v>147.55757575757576</v>
      </c>
    </row>
    <row r="80" spans="1:16" x14ac:dyDescent="0.25">
      <c r="A80" s="21" t="s">
        <v>123</v>
      </c>
      <c r="B80" s="17" t="s">
        <v>14</v>
      </c>
      <c r="C80" s="17" t="s">
        <v>20</v>
      </c>
      <c r="D80" s="17">
        <v>0</v>
      </c>
      <c r="E80" s="17" t="s">
        <v>25</v>
      </c>
      <c r="F80" s="17" t="s">
        <v>15</v>
      </c>
      <c r="G80" s="17">
        <v>4188</v>
      </c>
      <c r="H80" s="17">
        <v>0</v>
      </c>
      <c r="I80" s="17">
        <v>115</v>
      </c>
      <c r="J80" s="17">
        <v>180</v>
      </c>
      <c r="K80" s="17">
        <v>1</v>
      </c>
      <c r="L80" s="17" t="s">
        <v>30</v>
      </c>
      <c r="M80" s="18" t="s">
        <v>18</v>
      </c>
      <c r="O80" s="25" t="s">
        <v>20</v>
      </c>
      <c r="P80" s="27">
        <v>177.69811320754718</v>
      </c>
    </row>
    <row r="81" spans="1:16" x14ac:dyDescent="0.25">
      <c r="A81" s="22" t="s">
        <v>124</v>
      </c>
      <c r="B81" s="19" t="s">
        <v>14</v>
      </c>
      <c r="C81" s="19" t="s">
        <v>20</v>
      </c>
      <c r="D81" s="19">
        <v>0</v>
      </c>
      <c r="E81" s="19" t="s">
        <v>16</v>
      </c>
      <c r="F81" s="19" t="s">
        <v>15</v>
      </c>
      <c r="G81" s="19">
        <v>1759</v>
      </c>
      <c r="H81" s="19">
        <v>3541</v>
      </c>
      <c r="I81" s="19">
        <v>131</v>
      </c>
      <c r="J81" s="19">
        <v>360</v>
      </c>
      <c r="K81" s="19">
        <v>1</v>
      </c>
      <c r="L81" s="19" t="s">
        <v>30</v>
      </c>
      <c r="M81" s="20" t="s">
        <v>18</v>
      </c>
      <c r="O81" s="14" t="s">
        <v>25</v>
      </c>
      <c r="P81" s="27">
        <v>117.12371134020619</v>
      </c>
    </row>
    <row r="82" spans="1:16" x14ac:dyDescent="0.25">
      <c r="A82" s="21" t="s">
        <v>125</v>
      </c>
      <c r="B82" s="17" t="s">
        <v>14</v>
      </c>
      <c r="C82" s="17" t="s">
        <v>20</v>
      </c>
      <c r="D82" s="17">
        <v>2</v>
      </c>
      <c r="E82" s="17" t="s">
        <v>25</v>
      </c>
      <c r="F82" s="17" t="s">
        <v>15</v>
      </c>
      <c r="G82" s="17">
        <v>4288</v>
      </c>
      <c r="H82" s="17">
        <v>3263</v>
      </c>
      <c r="I82" s="17">
        <v>133</v>
      </c>
      <c r="J82" s="17">
        <v>180</v>
      </c>
      <c r="K82" s="17">
        <v>1</v>
      </c>
      <c r="L82" s="17" t="s">
        <v>17</v>
      </c>
      <c r="M82" s="18" t="s">
        <v>18</v>
      </c>
      <c r="O82" s="25" t="s">
        <v>15</v>
      </c>
      <c r="P82" s="27">
        <v>114.5952380952381</v>
      </c>
    </row>
    <row r="83" spans="1:16" x14ac:dyDescent="0.25">
      <c r="A83" s="22" t="s">
        <v>126</v>
      </c>
      <c r="B83" s="19" t="s">
        <v>14</v>
      </c>
      <c r="C83" s="19" t="s">
        <v>15</v>
      </c>
      <c r="D83" s="19">
        <v>0</v>
      </c>
      <c r="E83" s="19" t="s">
        <v>16</v>
      </c>
      <c r="F83" s="19" t="s">
        <v>15</v>
      </c>
      <c r="G83" s="19">
        <v>4843</v>
      </c>
      <c r="H83" s="19">
        <v>3806</v>
      </c>
      <c r="I83" s="19">
        <v>151</v>
      </c>
      <c r="J83" s="19">
        <v>360</v>
      </c>
      <c r="K83" s="19">
        <v>1</v>
      </c>
      <c r="L83" s="19" t="s">
        <v>30</v>
      </c>
      <c r="M83" s="20" t="s">
        <v>18</v>
      </c>
      <c r="O83" s="25" t="s">
        <v>20</v>
      </c>
      <c r="P83" s="27">
        <v>133.46153846153845</v>
      </c>
    </row>
    <row r="84" spans="1:16" x14ac:dyDescent="0.25">
      <c r="A84" s="21" t="s">
        <v>130</v>
      </c>
      <c r="B84" s="17" t="s">
        <v>14</v>
      </c>
      <c r="C84" s="17" t="s">
        <v>20</v>
      </c>
      <c r="D84" s="17">
        <v>1</v>
      </c>
      <c r="E84" s="17" t="s">
        <v>16</v>
      </c>
      <c r="F84" s="17" t="s">
        <v>15</v>
      </c>
      <c r="G84" s="17">
        <v>3052</v>
      </c>
      <c r="H84" s="17">
        <v>1030</v>
      </c>
      <c r="I84" s="17">
        <v>100</v>
      </c>
      <c r="J84" s="17">
        <v>360</v>
      </c>
      <c r="K84" s="17">
        <v>1</v>
      </c>
      <c r="L84" s="17" t="s">
        <v>17</v>
      </c>
      <c r="M84" s="18" t="s">
        <v>18</v>
      </c>
      <c r="O84" s="14" t="s">
        <v>672</v>
      </c>
      <c r="P84" s="27">
        <v>144.73541666666668</v>
      </c>
    </row>
    <row r="85" spans="1:16" x14ac:dyDescent="0.25">
      <c r="A85" s="22" t="s">
        <v>131</v>
      </c>
      <c r="B85" s="19" t="s">
        <v>14</v>
      </c>
      <c r="C85" s="19" t="s">
        <v>20</v>
      </c>
      <c r="D85" s="19">
        <v>2</v>
      </c>
      <c r="E85" s="19" t="s">
        <v>16</v>
      </c>
      <c r="F85" s="19" t="s">
        <v>15</v>
      </c>
      <c r="G85" s="19">
        <v>11417</v>
      </c>
      <c r="H85" s="19">
        <v>1126</v>
      </c>
      <c r="I85" s="19">
        <v>225</v>
      </c>
      <c r="J85" s="19">
        <v>360</v>
      </c>
      <c r="K85" s="19">
        <v>1</v>
      </c>
      <c r="L85" s="19" t="s">
        <v>17</v>
      </c>
      <c r="M85" s="20" t="s">
        <v>18</v>
      </c>
    </row>
    <row r="86" spans="1:16" x14ac:dyDescent="0.25">
      <c r="A86" s="21" t="s">
        <v>133</v>
      </c>
      <c r="B86" s="17" t="s">
        <v>14</v>
      </c>
      <c r="C86" s="17" t="s">
        <v>20</v>
      </c>
      <c r="D86" s="17">
        <v>2</v>
      </c>
      <c r="E86" s="17" t="s">
        <v>16</v>
      </c>
      <c r="F86" s="17" t="s">
        <v>15</v>
      </c>
      <c r="G86" s="17">
        <v>3800</v>
      </c>
      <c r="H86" s="17">
        <v>3600</v>
      </c>
      <c r="I86" s="17">
        <v>216</v>
      </c>
      <c r="J86" s="17">
        <v>360</v>
      </c>
      <c r="K86" s="17">
        <v>0</v>
      </c>
      <c r="L86" s="17" t="s">
        <v>17</v>
      </c>
      <c r="M86" s="18" t="s">
        <v>22</v>
      </c>
    </row>
    <row r="87" spans="1:16" ht="18.75" x14ac:dyDescent="0.3">
      <c r="A87" s="22" t="s">
        <v>134</v>
      </c>
      <c r="B87" s="19" t="s">
        <v>14</v>
      </c>
      <c r="C87" s="19" t="s">
        <v>20</v>
      </c>
      <c r="D87" s="19">
        <v>3</v>
      </c>
      <c r="E87" s="19" t="s">
        <v>25</v>
      </c>
      <c r="F87" s="19" t="s">
        <v>15</v>
      </c>
      <c r="G87" s="19">
        <v>2071</v>
      </c>
      <c r="H87" s="19">
        <v>754</v>
      </c>
      <c r="I87" s="19">
        <v>94</v>
      </c>
      <c r="J87" s="19">
        <v>480</v>
      </c>
      <c r="K87" s="19">
        <v>1</v>
      </c>
      <c r="L87" s="19" t="s">
        <v>30</v>
      </c>
      <c r="M87" s="20" t="s">
        <v>18</v>
      </c>
      <c r="O87" s="42" t="s">
        <v>722</v>
      </c>
      <c r="P87" s="42"/>
    </row>
    <row r="88" spans="1:16" x14ac:dyDescent="0.25">
      <c r="A88" s="21" t="s">
        <v>135</v>
      </c>
      <c r="B88" s="17" t="s">
        <v>14</v>
      </c>
      <c r="C88" s="17" t="s">
        <v>15</v>
      </c>
      <c r="D88" s="17">
        <v>0</v>
      </c>
      <c r="E88" s="17" t="s">
        <v>16</v>
      </c>
      <c r="F88" s="17" t="s">
        <v>15</v>
      </c>
      <c r="G88" s="17">
        <v>5316</v>
      </c>
      <c r="H88" s="17">
        <v>0</v>
      </c>
      <c r="I88" s="17">
        <v>136</v>
      </c>
      <c r="J88" s="17">
        <v>360</v>
      </c>
      <c r="K88" s="17">
        <v>1</v>
      </c>
      <c r="L88" s="17" t="s">
        <v>17</v>
      </c>
      <c r="M88" s="18" t="s">
        <v>18</v>
      </c>
      <c r="O88" s="13" t="s">
        <v>671</v>
      </c>
      <c r="P88" t="s">
        <v>709</v>
      </c>
    </row>
    <row r="89" spans="1:16" x14ac:dyDescent="0.25">
      <c r="A89" s="22" t="s">
        <v>140</v>
      </c>
      <c r="B89" s="19" t="s">
        <v>14</v>
      </c>
      <c r="C89" s="19" t="s">
        <v>20</v>
      </c>
      <c r="D89" s="19">
        <v>1</v>
      </c>
      <c r="E89" s="19" t="s">
        <v>16</v>
      </c>
      <c r="F89" s="19" t="s">
        <v>15</v>
      </c>
      <c r="G89" s="19">
        <v>14583</v>
      </c>
      <c r="H89" s="19">
        <v>0</v>
      </c>
      <c r="I89" s="19">
        <v>185</v>
      </c>
      <c r="J89" s="19">
        <v>180</v>
      </c>
      <c r="K89" s="19">
        <v>1</v>
      </c>
      <c r="L89" s="19" t="s">
        <v>21</v>
      </c>
      <c r="M89" s="20" t="s">
        <v>18</v>
      </c>
      <c r="O89" s="14" t="s">
        <v>42</v>
      </c>
      <c r="P89" s="28">
        <v>86</v>
      </c>
    </row>
    <row r="90" spans="1:16" x14ac:dyDescent="0.25">
      <c r="A90" s="21" t="s">
        <v>141</v>
      </c>
      <c r="B90" s="17" t="s">
        <v>42</v>
      </c>
      <c r="C90" s="17" t="s">
        <v>20</v>
      </c>
      <c r="D90" s="17">
        <v>0</v>
      </c>
      <c r="E90" s="17" t="s">
        <v>16</v>
      </c>
      <c r="F90" s="17" t="s">
        <v>15</v>
      </c>
      <c r="G90" s="17">
        <v>3167</v>
      </c>
      <c r="H90" s="17">
        <v>2283</v>
      </c>
      <c r="I90" s="17">
        <v>154</v>
      </c>
      <c r="J90" s="17">
        <v>360</v>
      </c>
      <c r="K90" s="17">
        <v>1</v>
      </c>
      <c r="L90" s="17" t="s">
        <v>30</v>
      </c>
      <c r="M90" s="18" t="s">
        <v>18</v>
      </c>
      <c r="O90" s="25" t="s">
        <v>15</v>
      </c>
      <c r="P90" s="28">
        <v>61</v>
      </c>
    </row>
    <row r="91" spans="1:16" x14ac:dyDescent="0.25">
      <c r="A91" s="22" t="s">
        <v>143</v>
      </c>
      <c r="B91" s="19" t="s">
        <v>14</v>
      </c>
      <c r="C91" s="19" t="s">
        <v>20</v>
      </c>
      <c r="D91" s="19">
        <v>0</v>
      </c>
      <c r="E91" s="19" t="s">
        <v>16</v>
      </c>
      <c r="F91" s="19" t="s">
        <v>15</v>
      </c>
      <c r="G91" s="19">
        <v>5568</v>
      </c>
      <c r="H91" s="19">
        <v>2142</v>
      </c>
      <c r="I91" s="19">
        <v>175</v>
      </c>
      <c r="J91" s="19">
        <v>360</v>
      </c>
      <c r="K91" s="19">
        <v>1</v>
      </c>
      <c r="L91" s="19" t="s">
        <v>21</v>
      </c>
      <c r="M91" s="20" t="s">
        <v>22</v>
      </c>
      <c r="O91" s="25" t="s">
        <v>20</v>
      </c>
      <c r="P91" s="28">
        <v>25</v>
      </c>
    </row>
    <row r="92" spans="1:16" x14ac:dyDescent="0.25">
      <c r="A92" s="21" t="s">
        <v>144</v>
      </c>
      <c r="B92" s="17" t="s">
        <v>42</v>
      </c>
      <c r="C92" s="17" t="s">
        <v>15</v>
      </c>
      <c r="D92" s="17">
        <v>0</v>
      </c>
      <c r="E92" s="17" t="s">
        <v>16</v>
      </c>
      <c r="F92" s="17" t="s">
        <v>15</v>
      </c>
      <c r="G92" s="17">
        <v>10408</v>
      </c>
      <c r="H92" s="17">
        <v>0</v>
      </c>
      <c r="I92" s="17">
        <v>259</v>
      </c>
      <c r="J92" s="17">
        <v>360</v>
      </c>
      <c r="K92" s="17">
        <v>1</v>
      </c>
      <c r="L92" s="17" t="s">
        <v>17</v>
      </c>
      <c r="M92" s="18" t="s">
        <v>18</v>
      </c>
      <c r="O92" s="14" t="s">
        <v>14</v>
      </c>
      <c r="P92" s="28">
        <v>394</v>
      </c>
    </row>
    <row r="93" spans="1:16" x14ac:dyDescent="0.25">
      <c r="A93" s="22" t="s">
        <v>146</v>
      </c>
      <c r="B93" s="19" t="s">
        <v>42</v>
      </c>
      <c r="C93" s="19" t="s">
        <v>15</v>
      </c>
      <c r="D93" s="19">
        <v>0</v>
      </c>
      <c r="E93" s="19" t="s">
        <v>16</v>
      </c>
      <c r="F93" s="19" t="s">
        <v>15</v>
      </c>
      <c r="G93" s="19">
        <v>4166</v>
      </c>
      <c r="H93" s="19">
        <v>0</v>
      </c>
      <c r="I93" s="19">
        <v>44</v>
      </c>
      <c r="J93" s="19">
        <v>360</v>
      </c>
      <c r="K93" s="19">
        <v>1</v>
      </c>
      <c r="L93" s="19" t="s">
        <v>30</v>
      </c>
      <c r="M93" s="20" t="s">
        <v>18</v>
      </c>
      <c r="O93" s="25" t="s">
        <v>15</v>
      </c>
      <c r="P93" s="28">
        <v>108</v>
      </c>
    </row>
    <row r="94" spans="1:16" x14ac:dyDescent="0.25">
      <c r="A94" s="21" t="s">
        <v>147</v>
      </c>
      <c r="B94" s="17" t="s">
        <v>42</v>
      </c>
      <c r="C94" s="17" t="s">
        <v>15</v>
      </c>
      <c r="D94" s="17">
        <v>0</v>
      </c>
      <c r="E94" s="17" t="s">
        <v>16</v>
      </c>
      <c r="F94" s="17" t="s">
        <v>15</v>
      </c>
      <c r="G94" s="17">
        <v>2137</v>
      </c>
      <c r="H94" s="17">
        <v>8980</v>
      </c>
      <c r="I94" s="17">
        <v>137</v>
      </c>
      <c r="J94" s="17">
        <v>360</v>
      </c>
      <c r="K94" s="17">
        <v>0</v>
      </c>
      <c r="L94" s="17" t="s">
        <v>30</v>
      </c>
      <c r="M94" s="18" t="s">
        <v>18</v>
      </c>
      <c r="O94" s="25" t="s">
        <v>20</v>
      </c>
      <c r="P94" s="28">
        <v>286</v>
      </c>
    </row>
    <row r="95" spans="1:16" x14ac:dyDescent="0.25">
      <c r="A95" s="22" t="s">
        <v>148</v>
      </c>
      <c r="B95" s="19" t="s">
        <v>14</v>
      </c>
      <c r="C95" s="19" t="s">
        <v>20</v>
      </c>
      <c r="D95" s="19">
        <v>2</v>
      </c>
      <c r="E95" s="19" t="s">
        <v>16</v>
      </c>
      <c r="F95" s="19" t="s">
        <v>15</v>
      </c>
      <c r="G95" s="19">
        <v>2957</v>
      </c>
      <c r="H95" s="19">
        <v>0</v>
      </c>
      <c r="I95" s="19">
        <v>81</v>
      </c>
      <c r="J95" s="19">
        <v>360</v>
      </c>
      <c r="K95" s="19">
        <v>1</v>
      </c>
      <c r="L95" s="19" t="s">
        <v>30</v>
      </c>
      <c r="M95" s="20" t="s">
        <v>18</v>
      </c>
      <c r="O95" s="14" t="s">
        <v>672</v>
      </c>
      <c r="P95" s="28">
        <v>480</v>
      </c>
    </row>
    <row r="96" spans="1:16" x14ac:dyDescent="0.25">
      <c r="A96" s="21" t="s">
        <v>149</v>
      </c>
      <c r="B96" s="17" t="s">
        <v>14</v>
      </c>
      <c r="C96" s="17" t="s">
        <v>20</v>
      </c>
      <c r="D96" s="17">
        <v>0</v>
      </c>
      <c r="E96" s="17" t="s">
        <v>25</v>
      </c>
      <c r="F96" s="17" t="s">
        <v>15</v>
      </c>
      <c r="G96" s="17">
        <v>4300</v>
      </c>
      <c r="H96" s="17">
        <v>2014</v>
      </c>
      <c r="I96" s="17">
        <v>194</v>
      </c>
      <c r="J96" s="17">
        <v>360</v>
      </c>
      <c r="K96" s="17">
        <v>1</v>
      </c>
      <c r="L96" s="17" t="s">
        <v>21</v>
      </c>
      <c r="M96" s="18" t="s">
        <v>18</v>
      </c>
    </row>
    <row r="97" spans="1:16" ht="18.75" x14ac:dyDescent="0.3">
      <c r="A97" s="22" t="s">
        <v>153</v>
      </c>
      <c r="B97" s="19" t="s">
        <v>14</v>
      </c>
      <c r="C97" s="19" t="s">
        <v>20</v>
      </c>
      <c r="D97" s="19">
        <v>1</v>
      </c>
      <c r="E97" s="19" t="s">
        <v>16</v>
      </c>
      <c r="F97" s="19" t="s">
        <v>20</v>
      </c>
      <c r="G97" s="19">
        <v>10513</v>
      </c>
      <c r="H97" s="19">
        <v>3850</v>
      </c>
      <c r="I97" s="19">
        <v>160</v>
      </c>
      <c r="J97" s="19">
        <v>180</v>
      </c>
      <c r="K97" s="19">
        <v>0</v>
      </c>
      <c r="L97" s="19" t="s">
        <v>17</v>
      </c>
      <c r="M97" s="20" t="s">
        <v>22</v>
      </c>
      <c r="O97" s="42" t="s">
        <v>723</v>
      </c>
      <c r="P97" s="42"/>
    </row>
    <row r="98" spans="1:16" x14ac:dyDescent="0.25">
      <c r="A98" s="21" t="s">
        <v>156</v>
      </c>
      <c r="B98" s="17" t="s">
        <v>14</v>
      </c>
      <c r="C98" s="17" t="s">
        <v>15</v>
      </c>
      <c r="D98" s="17">
        <v>0</v>
      </c>
      <c r="E98" s="17" t="s">
        <v>16</v>
      </c>
      <c r="F98" s="17" t="s">
        <v>15</v>
      </c>
      <c r="G98" s="17">
        <v>2014</v>
      </c>
      <c r="H98" s="17">
        <v>1929</v>
      </c>
      <c r="I98" s="17">
        <v>74</v>
      </c>
      <c r="J98" s="17">
        <v>360</v>
      </c>
      <c r="K98" s="17">
        <v>1</v>
      </c>
      <c r="L98" s="17" t="s">
        <v>17</v>
      </c>
      <c r="M98" s="18" t="s">
        <v>18</v>
      </c>
      <c r="O98" s="13" t="s">
        <v>671</v>
      </c>
      <c r="P98" t="s">
        <v>704</v>
      </c>
    </row>
    <row r="99" spans="1:16" x14ac:dyDescent="0.25">
      <c r="A99" s="22" t="s">
        <v>157</v>
      </c>
      <c r="B99" s="19" t="s">
        <v>14</v>
      </c>
      <c r="C99" s="19" t="s">
        <v>15</v>
      </c>
      <c r="D99" s="19">
        <v>0</v>
      </c>
      <c r="E99" s="19" t="s">
        <v>16</v>
      </c>
      <c r="F99" s="19" t="s">
        <v>15</v>
      </c>
      <c r="G99" s="19">
        <v>2718</v>
      </c>
      <c r="H99" s="19">
        <v>0</v>
      </c>
      <c r="I99" s="19">
        <v>70</v>
      </c>
      <c r="J99" s="19">
        <v>360</v>
      </c>
      <c r="K99" s="19">
        <v>1</v>
      </c>
      <c r="L99" s="19" t="s">
        <v>30</v>
      </c>
      <c r="M99" s="20" t="s">
        <v>18</v>
      </c>
      <c r="O99" s="14">
        <v>0</v>
      </c>
      <c r="P99" s="28">
        <v>10687</v>
      </c>
    </row>
    <row r="100" spans="1:16" x14ac:dyDescent="0.25">
      <c r="A100" s="21" t="s">
        <v>158</v>
      </c>
      <c r="B100" s="17" t="s">
        <v>14</v>
      </c>
      <c r="C100" s="17" t="s">
        <v>20</v>
      </c>
      <c r="D100" s="17">
        <v>0</v>
      </c>
      <c r="E100" s="17" t="s">
        <v>16</v>
      </c>
      <c r="F100" s="17" t="s">
        <v>20</v>
      </c>
      <c r="G100" s="17">
        <v>3459</v>
      </c>
      <c r="H100" s="17">
        <v>0</v>
      </c>
      <c r="I100" s="17">
        <v>25</v>
      </c>
      <c r="J100" s="17">
        <v>120</v>
      </c>
      <c r="K100" s="17">
        <v>1</v>
      </c>
      <c r="L100" s="17" t="s">
        <v>30</v>
      </c>
      <c r="M100" s="18" t="s">
        <v>18</v>
      </c>
      <c r="O100" s="25">
        <v>180</v>
      </c>
      <c r="P100" s="28">
        <v>1612</v>
      </c>
    </row>
    <row r="101" spans="1:16" x14ac:dyDescent="0.25">
      <c r="A101" s="22" t="s">
        <v>159</v>
      </c>
      <c r="B101" s="19" t="s">
        <v>14</v>
      </c>
      <c r="C101" s="19" t="s">
        <v>15</v>
      </c>
      <c r="D101" s="19">
        <v>0</v>
      </c>
      <c r="E101" s="19" t="s">
        <v>16</v>
      </c>
      <c r="F101" s="19" t="s">
        <v>15</v>
      </c>
      <c r="G101" s="19">
        <v>4895</v>
      </c>
      <c r="H101" s="19">
        <v>0</v>
      </c>
      <c r="I101" s="19">
        <v>102</v>
      </c>
      <c r="J101" s="19">
        <v>360</v>
      </c>
      <c r="K101" s="19">
        <v>1</v>
      </c>
      <c r="L101" s="19" t="s">
        <v>30</v>
      </c>
      <c r="M101" s="20" t="s">
        <v>18</v>
      </c>
      <c r="O101" s="25">
        <v>300</v>
      </c>
      <c r="P101" s="28">
        <v>398</v>
      </c>
    </row>
    <row r="102" spans="1:16" x14ac:dyDescent="0.25">
      <c r="A102" s="21" t="s">
        <v>160</v>
      </c>
      <c r="B102" s="17" t="s">
        <v>14</v>
      </c>
      <c r="C102" s="17" t="s">
        <v>20</v>
      </c>
      <c r="D102" s="17">
        <v>3</v>
      </c>
      <c r="E102" s="17" t="s">
        <v>16</v>
      </c>
      <c r="F102" s="17" t="s">
        <v>15</v>
      </c>
      <c r="G102" s="17">
        <v>4000</v>
      </c>
      <c r="H102" s="17">
        <v>7750</v>
      </c>
      <c r="I102" s="17">
        <v>290</v>
      </c>
      <c r="J102" s="17">
        <v>360</v>
      </c>
      <c r="K102" s="17">
        <v>1</v>
      </c>
      <c r="L102" s="17" t="s">
        <v>30</v>
      </c>
      <c r="M102" s="18" t="s">
        <v>22</v>
      </c>
      <c r="O102" s="25">
        <v>360</v>
      </c>
      <c r="P102" s="28">
        <v>8412</v>
      </c>
    </row>
    <row r="103" spans="1:16" x14ac:dyDescent="0.25">
      <c r="A103" s="22" t="s">
        <v>161</v>
      </c>
      <c r="B103" s="19" t="s">
        <v>42</v>
      </c>
      <c r="C103" s="19" t="s">
        <v>20</v>
      </c>
      <c r="D103" s="19">
        <v>0</v>
      </c>
      <c r="E103" s="19" t="s">
        <v>16</v>
      </c>
      <c r="F103" s="19" t="s">
        <v>15</v>
      </c>
      <c r="G103" s="19">
        <v>4583</v>
      </c>
      <c r="H103" s="19">
        <v>0</v>
      </c>
      <c r="I103" s="19">
        <v>84</v>
      </c>
      <c r="J103" s="19">
        <v>360</v>
      </c>
      <c r="K103" s="19">
        <v>1</v>
      </c>
      <c r="L103" s="19" t="s">
        <v>21</v>
      </c>
      <c r="M103" s="20" t="s">
        <v>22</v>
      </c>
      <c r="O103" s="25">
        <v>480</v>
      </c>
      <c r="P103" s="28">
        <v>265</v>
      </c>
    </row>
    <row r="104" spans="1:16" x14ac:dyDescent="0.25">
      <c r="A104" s="21" t="s">
        <v>162</v>
      </c>
      <c r="B104" s="17" t="s">
        <v>14</v>
      </c>
      <c r="C104" s="17" t="s">
        <v>20</v>
      </c>
      <c r="D104" s="17">
        <v>2</v>
      </c>
      <c r="E104" s="17" t="s">
        <v>16</v>
      </c>
      <c r="F104" s="17" t="s">
        <v>20</v>
      </c>
      <c r="G104" s="17">
        <v>3316</v>
      </c>
      <c r="H104" s="17">
        <v>3500</v>
      </c>
      <c r="I104" s="17">
        <v>88</v>
      </c>
      <c r="J104" s="17">
        <v>360</v>
      </c>
      <c r="K104" s="17">
        <v>1</v>
      </c>
      <c r="L104" s="17" t="s">
        <v>17</v>
      </c>
      <c r="M104" s="18" t="s">
        <v>18</v>
      </c>
      <c r="O104" s="14">
        <v>1</v>
      </c>
      <c r="P104" s="28">
        <v>58786</v>
      </c>
    </row>
    <row r="105" spans="1:16" x14ac:dyDescent="0.25">
      <c r="A105" s="22" t="s">
        <v>163</v>
      </c>
      <c r="B105" s="19" t="s">
        <v>14</v>
      </c>
      <c r="C105" s="19" t="s">
        <v>15</v>
      </c>
      <c r="D105" s="19">
        <v>0</v>
      </c>
      <c r="E105" s="19" t="s">
        <v>16</v>
      </c>
      <c r="F105" s="19" t="s">
        <v>15</v>
      </c>
      <c r="G105" s="19">
        <v>14999</v>
      </c>
      <c r="H105" s="19">
        <v>0</v>
      </c>
      <c r="I105" s="19">
        <v>242</v>
      </c>
      <c r="J105" s="19">
        <v>360</v>
      </c>
      <c r="K105" s="19">
        <v>0</v>
      </c>
      <c r="L105" s="19" t="s">
        <v>30</v>
      </c>
      <c r="M105" s="20" t="s">
        <v>22</v>
      </c>
      <c r="O105" s="25">
        <v>36</v>
      </c>
      <c r="P105" s="28">
        <v>235</v>
      </c>
    </row>
    <row r="106" spans="1:16" x14ac:dyDescent="0.25">
      <c r="A106" s="21" t="s">
        <v>164</v>
      </c>
      <c r="B106" s="17" t="s">
        <v>14</v>
      </c>
      <c r="C106" s="17" t="s">
        <v>20</v>
      </c>
      <c r="D106" s="17">
        <v>2</v>
      </c>
      <c r="E106" s="17" t="s">
        <v>25</v>
      </c>
      <c r="F106" s="17" t="s">
        <v>15</v>
      </c>
      <c r="G106" s="17">
        <v>4200</v>
      </c>
      <c r="H106" s="17">
        <v>1430</v>
      </c>
      <c r="I106" s="17">
        <v>129</v>
      </c>
      <c r="J106" s="17">
        <v>360</v>
      </c>
      <c r="K106" s="17">
        <v>1</v>
      </c>
      <c r="L106" s="17" t="s">
        <v>21</v>
      </c>
      <c r="M106" s="18" t="s">
        <v>22</v>
      </c>
      <c r="O106" s="25">
        <v>60</v>
      </c>
      <c r="P106" s="28">
        <v>280</v>
      </c>
    </row>
    <row r="107" spans="1:16" x14ac:dyDescent="0.25">
      <c r="A107" s="22" t="s">
        <v>165</v>
      </c>
      <c r="B107" s="19" t="s">
        <v>14</v>
      </c>
      <c r="C107" s="19" t="s">
        <v>20</v>
      </c>
      <c r="D107" s="19">
        <v>2</v>
      </c>
      <c r="E107" s="19" t="s">
        <v>16</v>
      </c>
      <c r="F107" s="19" t="s">
        <v>15</v>
      </c>
      <c r="G107" s="19">
        <v>5042</v>
      </c>
      <c r="H107" s="19">
        <v>2083</v>
      </c>
      <c r="I107" s="19">
        <v>185</v>
      </c>
      <c r="J107" s="19">
        <v>360</v>
      </c>
      <c r="K107" s="19">
        <v>1</v>
      </c>
      <c r="L107" s="19" t="s">
        <v>21</v>
      </c>
      <c r="M107" s="20" t="s">
        <v>22</v>
      </c>
      <c r="O107" s="25">
        <v>84</v>
      </c>
      <c r="P107" s="28">
        <v>385</v>
      </c>
    </row>
    <row r="108" spans="1:16" x14ac:dyDescent="0.25">
      <c r="A108" s="21" t="s">
        <v>166</v>
      </c>
      <c r="B108" s="17" t="s">
        <v>14</v>
      </c>
      <c r="C108" s="17" t="s">
        <v>15</v>
      </c>
      <c r="D108" s="17">
        <v>0</v>
      </c>
      <c r="E108" s="17" t="s">
        <v>16</v>
      </c>
      <c r="F108" s="17" t="s">
        <v>15</v>
      </c>
      <c r="G108" s="17">
        <v>5417</v>
      </c>
      <c r="H108" s="17">
        <v>0</v>
      </c>
      <c r="I108" s="17">
        <v>168</v>
      </c>
      <c r="J108" s="17">
        <v>360</v>
      </c>
      <c r="K108" s="17">
        <v>1</v>
      </c>
      <c r="L108" s="17" t="s">
        <v>17</v>
      </c>
      <c r="M108" s="18" t="s">
        <v>18</v>
      </c>
      <c r="O108" s="25">
        <v>120</v>
      </c>
      <c r="P108" s="28">
        <v>67</v>
      </c>
    </row>
    <row r="109" spans="1:16" x14ac:dyDescent="0.25">
      <c r="A109" s="22" t="s">
        <v>167</v>
      </c>
      <c r="B109" s="19" t="s">
        <v>14</v>
      </c>
      <c r="C109" s="19" t="s">
        <v>15</v>
      </c>
      <c r="D109" s="19">
        <v>0</v>
      </c>
      <c r="E109" s="19" t="s">
        <v>16</v>
      </c>
      <c r="F109" s="19" t="s">
        <v>20</v>
      </c>
      <c r="G109" s="19">
        <v>6950</v>
      </c>
      <c r="H109" s="19">
        <v>0</v>
      </c>
      <c r="I109" s="19">
        <v>175</v>
      </c>
      <c r="J109" s="19">
        <v>180</v>
      </c>
      <c r="K109" s="19">
        <v>1</v>
      </c>
      <c r="L109" s="19" t="s">
        <v>30</v>
      </c>
      <c r="M109" s="20" t="s">
        <v>18</v>
      </c>
      <c r="O109" s="25">
        <v>180</v>
      </c>
      <c r="P109" s="28">
        <v>3291</v>
      </c>
    </row>
    <row r="110" spans="1:16" x14ac:dyDescent="0.25">
      <c r="A110" s="21" t="s">
        <v>168</v>
      </c>
      <c r="B110" s="17" t="s">
        <v>14</v>
      </c>
      <c r="C110" s="17" t="s">
        <v>20</v>
      </c>
      <c r="D110" s="17">
        <v>0</v>
      </c>
      <c r="E110" s="17" t="s">
        <v>16</v>
      </c>
      <c r="F110" s="17" t="s">
        <v>15</v>
      </c>
      <c r="G110" s="17">
        <v>2698</v>
      </c>
      <c r="H110" s="17">
        <v>2034</v>
      </c>
      <c r="I110" s="17">
        <v>122</v>
      </c>
      <c r="J110" s="17">
        <v>360</v>
      </c>
      <c r="K110" s="17">
        <v>1</v>
      </c>
      <c r="L110" s="17" t="s">
        <v>30</v>
      </c>
      <c r="M110" s="18" t="s">
        <v>18</v>
      </c>
      <c r="O110" s="25">
        <v>240</v>
      </c>
      <c r="P110" s="28">
        <v>255</v>
      </c>
    </row>
    <row r="111" spans="1:16" x14ac:dyDescent="0.25">
      <c r="A111" s="22" t="s">
        <v>169</v>
      </c>
      <c r="B111" s="19" t="s">
        <v>14</v>
      </c>
      <c r="C111" s="19" t="s">
        <v>20</v>
      </c>
      <c r="D111" s="19">
        <v>2</v>
      </c>
      <c r="E111" s="19" t="s">
        <v>16</v>
      </c>
      <c r="F111" s="19" t="s">
        <v>15</v>
      </c>
      <c r="G111" s="19">
        <v>11757</v>
      </c>
      <c r="H111" s="19">
        <v>0</v>
      </c>
      <c r="I111" s="19">
        <v>187</v>
      </c>
      <c r="J111" s="19">
        <v>180</v>
      </c>
      <c r="K111" s="19">
        <v>1</v>
      </c>
      <c r="L111" s="19" t="s">
        <v>17</v>
      </c>
      <c r="M111" s="20" t="s">
        <v>18</v>
      </c>
      <c r="O111" s="25">
        <v>300</v>
      </c>
      <c r="P111" s="28">
        <v>979</v>
      </c>
    </row>
    <row r="112" spans="1:16" x14ac:dyDescent="0.25">
      <c r="A112" s="21" t="s">
        <v>170</v>
      </c>
      <c r="B112" s="17" t="s">
        <v>42</v>
      </c>
      <c r="C112" s="17" t="s">
        <v>20</v>
      </c>
      <c r="D112" s="17">
        <v>0</v>
      </c>
      <c r="E112" s="17" t="s">
        <v>16</v>
      </c>
      <c r="F112" s="17" t="s">
        <v>15</v>
      </c>
      <c r="G112" s="17">
        <v>2330</v>
      </c>
      <c r="H112" s="17">
        <v>4486</v>
      </c>
      <c r="I112" s="17">
        <v>100</v>
      </c>
      <c r="J112" s="17">
        <v>360</v>
      </c>
      <c r="K112" s="17">
        <v>1</v>
      </c>
      <c r="L112" s="17" t="s">
        <v>30</v>
      </c>
      <c r="M112" s="18" t="s">
        <v>18</v>
      </c>
      <c r="O112" s="25">
        <v>360</v>
      </c>
      <c r="P112" s="28">
        <v>52233</v>
      </c>
    </row>
    <row r="113" spans="1:16" x14ac:dyDescent="0.25">
      <c r="A113" s="22" t="s">
        <v>171</v>
      </c>
      <c r="B113" s="19" t="s">
        <v>42</v>
      </c>
      <c r="C113" s="19" t="s">
        <v>20</v>
      </c>
      <c r="D113" s="19">
        <v>2</v>
      </c>
      <c r="E113" s="19" t="s">
        <v>16</v>
      </c>
      <c r="F113" s="19" t="s">
        <v>15</v>
      </c>
      <c r="G113" s="19">
        <v>14866</v>
      </c>
      <c r="H113" s="19">
        <v>0</v>
      </c>
      <c r="I113" s="19">
        <v>70</v>
      </c>
      <c r="J113" s="19">
        <v>360</v>
      </c>
      <c r="K113" s="19">
        <v>1</v>
      </c>
      <c r="L113" s="19" t="s">
        <v>17</v>
      </c>
      <c r="M113" s="20" t="s">
        <v>18</v>
      </c>
      <c r="O113" s="25">
        <v>480</v>
      </c>
      <c r="P113" s="28">
        <v>1061</v>
      </c>
    </row>
    <row r="114" spans="1:16" x14ac:dyDescent="0.25">
      <c r="A114" s="21" t="s">
        <v>172</v>
      </c>
      <c r="B114" s="17" t="s">
        <v>14</v>
      </c>
      <c r="C114" s="17" t="s">
        <v>20</v>
      </c>
      <c r="D114" s="17">
        <v>1</v>
      </c>
      <c r="E114" s="17" t="s">
        <v>16</v>
      </c>
      <c r="F114" s="17" t="s">
        <v>15</v>
      </c>
      <c r="G114" s="17">
        <v>1538</v>
      </c>
      <c r="H114" s="17">
        <v>1425</v>
      </c>
      <c r="I114" s="17">
        <v>30</v>
      </c>
      <c r="J114" s="17">
        <v>360</v>
      </c>
      <c r="K114" s="17">
        <v>1</v>
      </c>
      <c r="L114" s="17" t="s">
        <v>17</v>
      </c>
      <c r="M114" s="18" t="s">
        <v>18</v>
      </c>
      <c r="O114" s="14" t="s">
        <v>672</v>
      </c>
      <c r="P114" s="28">
        <v>69473</v>
      </c>
    </row>
    <row r="115" spans="1:16" x14ac:dyDescent="0.25">
      <c r="A115" s="22" t="s">
        <v>173</v>
      </c>
      <c r="B115" s="19" t="s">
        <v>42</v>
      </c>
      <c r="C115" s="19" t="s">
        <v>15</v>
      </c>
      <c r="D115" s="19">
        <v>0</v>
      </c>
      <c r="E115" s="19" t="s">
        <v>16</v>
      </c>
      <c r="F115" s="19" t="s">
        <v>15</v>
      </c>
      <c r="G115" s="19">
        <v>10000</v>
      </c>
      <c r="H115" s="19">
        <v>1666</v>
      </c>
      <c r="I115" s="19">
        <v>225</v>
      </c>
      <c r="J115" s="19">
        <v>360</v>
      </c>
      <c r="K115" s="19">
        <v>1</v>
      </c>
      <c r="L115" s="19" t="s">
        <v>21</v>
      </c>
      <c r="M115" s="20" t="s">
        <v>22</v>
      </c>
    </row>
    <row r="116" spans="1:16" x14ac:dyDescent="0.25">
      <c r="A116" s="21" t="s">
        <v>174</v>
      </c>
      <c r="B116" s="17" t="s">
        <v>14</v>
      </c>
      <c r="C116" s="17" t="s">
        <v>20</v>
      </c>
      <c r="D116" s="17">
        <v>0</v>
      </c>
      <c r="E116" s="17" t="s">
        <v>16</v>
      </c>
      <c r="F116" s="17" t="s">
        <v>15</v>
      </c>
      <c r="G116" s="17">
        <v>4860</v>
      </c>
      <c r="H116" s="17">
        <v>830</v>
      </c>
      <c r="I116" s="17">
        <v>125</v>
      </c>
      <c r="J116" s="17">
        <v>360</v>
      </c>
      <c r="K116" s="17">
        <v>1</v>
      </c>
      <c r="L116" s="17" t="s">
        <v>30</v>
      </c>
      <c r="M116" s="18" t="s">
        <v>18</v>
      </c>
    </row>
    <row r="117" spans="1:16" x14ac:dyDescent="0.25">
      <c r="A117" s="22" t="s">
        <v>175</v>
      </c>
      <c r="B117" s="19" t="s">
        <v>14</v>
      </c>
      <c r="C117" s="19" t="s">
        <v>15</v>
      </c>
      <c r="D117" s="19">
        <v>0</v>
      </c>
      <c r="E117" s="19" t="s">
        <v>16</v>
      </c>
      <c r="F117" s="19" t="s">
        <v>15</v>
      </c>
      <c r="G117" s="19">
        <v>6277</v>
      </c>
      <c r="H117" s="19">
        <v>0</v>
      </c>
      <c r="I117" s="19">
        <v>118</v>
      </c>
      <c r="J117" s="19">
        <v>360</v>
      </c>
      <c r="K117" s="19">
        <v>0</v>
      </c>
      <c r="L117" s="19" t="s">
        <v>21</v>
      </c>
      <c r="M117" s="20" t="s">
        <v>22</v>
      </c>
    </row>
    <row r="118" spans="1:16" x14ac:dyDescent="0.25">
      <c r="A118" s="21" t="s">
        <v>176</v>
      </c>
      <c r="B118" s="17" t="s">
        <v>14</v>
      </c>
      <c r="C118" s="17" t="s">
        <v>20</v>
      </c>
      <c r="D118" s="17">
        <v>0</v>
      </c>
      <c r="E118" s="17" t="s">
        <v>16</v>
      </c>
      <c r="F118" s="17" t="s">
        <v>20</v>
      </c>
      <c r="G118" s="17">
        <v>2577</v>
      </c>
      <c r="H118" s="17">
        <v>3750</v>
      </c>
      <c r="I118" s="17">
        <v>152</v>
      </c>
      <c r="J118" s="17">
        <v>360</v>
      </c>
      <c r="K118" s="17">
        <v>1</v>
      </c>
      <c r="L118" s="17" t="s">
        <v>21</v>
      </c>
      <c r="M118" s="18" t="s">
        <v>18</v>
      </c>
    </row>
    <row r="119" spans="1:16" x14ac:dyDescent="0.25">
      <c r="A119" s="22" t="s">
        <v>177</v>
      </c>
      <c r="B119" s="19" t="s">
        <v>14</v>
      </c>
      <c r="C119" s="19" t="s">
        <v>15</v>
      </c>
      <c r="D119" s="19">
        <v>0</v>
      </c>
      <c r="E119" s="19" t="s">
        <v>16</v>
      </c>
      <c r="F119" s="19" t="s">
        <v>15</v>
      </c>
      <c r="G119" s="19">
        <v>9166</v>
      </c>
      <c r="H119" s="19">
        <v>0</v>
      </c>
      <c r="I119" s="19">
        <v>244</v>
      </c>
      <c r="J119" s="19">
        <v>360</v>
      </c>
      <c r="K119" s="19">
        <v>1</v>
      </c>
      <c r="L119" s="19" t="s">
        <v>17</v>
      </c>
      <c r="M119" s="20" t="s">
        <v>22</v>
      </c>
    </row>
    <row r="120" spans="1:16" x14ac:dyDescent="0.25">
      <c r="A120" s="21" t="s">
        <v>178</v>
      </c>
      <c r="B120" s="17" t="s">
        <v>14</v>
      </c>
      <c r="C120" s="17" t="s">
        <v>20</v>
      </c>
      <c r="D120" s="17">
        <v>2</v>
      </c>
      <c r="E120" s="17" t="s">
        <v>25</v>
      </c>
      <c r="F120" s="17" t="s">
        <v>15</v>
      </c>
      <c r="G120" s="17">
        <v>2281</v>
      </c>
      <c r="H120" s="17">
        <v>0</v>
      </c>
      <c r="I120" s="17">
        <v>113</v>
      </c>
      <c r="J120" s="17">
        <v>360</v>
      </c>
      <c r="K120" s="17">
        <v>1</v>
      </c>
      <c r="L120" s="17" t="s">
        <v>21</v>
      </c>
      <c r="M120" s="18" t="s">
        <v>22</v>
      </c>
    </row>
    <row r="121" spans="1:16" x14ac:dyDescent="0.25">
      <c r="A121" s="22" t="s">
        <v>179</v>
      </c>
      <c r="B121" s="19" t="s">
        <v>14</v>
      </c>
      <c r="C121" s="19" t="s">
        <v>15</v>
      </c>
      <c r="D121" s="19">
        <v>0</v>
      </c>
      <c r="E121" s="19" t="s">
        <v>16</v>
      </c>
      <c r="F121" s="19" t="s">
        <v>15</v>
      </c>
      <c r="G121" s="19">
        <v>3254</v>
      </c>
      <c r="H121" s="19">
        <v>0</v>
      </c>
      <c r="I121" s="19">
        <v>50</v>
      </c>
      <c r="J121" s="19">
        <v>360</v>
      </c>
      <c r="K121" s="19">
        <v>1</v>
      </c>
      <c r="L121" s="19" t="s">
        <v>17</v>
      </c>
      <c r="M121" s="20" t="s">
        <v>18</v>
      </c>
    </row>
    <row r="122" spans="1:16" x14ac:dyDescent="0.25">
      <c r="A122" s="21" t="s">
        <v>180</v>
      </c>
      <c r="B122" s="17" t="s">
        <v>14</v>
      </c>
      <c r="C122" s="17" t="s">
        <v>20</v>
      </c>
      <c r="D122" s="17">
        <v>3</v>
      </c>
      <c r="E122" s="17" t="s">
        <v>16</v>
      </c>
      <c r="F122" s="17" t="s">
        <v>15</v>
      </c>
      <c r="G122" s="17">
        <v>39999</v>
      </c>
      <c r="H122" s="17">
        <v>0</v>
      </c>
      <c r="I122" s="17">
        <v>600</v>
      </c>
      <c r="J122" s="17">
        <v>180</v>
      </c>
      <c r="K122" s="17">
        <v>0</v>
      </c>
      <c r="L122" s="17" t="s">
        <v>30</v>
      </c>
      <c r="M122" s="18" t="s">
        <v>18</v>
      </c>
    </row>
    <row r="123" spans="1:16" x14ac:dyDescent="0.25">
      <c r="A123" s="22" t="s">
        <v>182</v>
      </c>
      <c r="B123" s="19" t="s">
        <v>14</v>
      </c>
      <c r="C123" s="19" t="s">
        <v>20</v>
      </c>
      <c r="D123" s="19">
        <v>1</v>
      </c>
      <c r="E123" s="19" t="s">
        <v>16</v>
      </c>
      <c r="F123" s="19" t="s">
        <v>15</v>
      </c>
      <c r="G123" s="19">
        <v>9538</v>
      </c>
      <c r="H123" s="19">
        <v>0</v>
      </c>
      <c r="I123" s="19">
        <v>187</v>
      </c>
      <c r="J123" s="19">
        <v>360</v>
      </c>
      <c r="K123" s="19">
        <v>1</v>
      </c>
      <c r="L123" s="19" t="s">
        <v>17</v>
      </c>
      <c r="M123" s="20" t="s">
        <v>18</v>
      </c>
    </row>
    <row r="124" spans="1:16" x14ac:dyDescent="0.25">
      <c r="A124" s="21" t="s">
        <v>184</v>
      </c>
      <c r="B124" s="17" t="s">
        <v>14</v>
      </c>
      <c r="C124" s="17" t="s">
        <v>20</v>
      </c>
      <c r="D124" s="17">
        <v>0</v>
      </c>
      <c r="E124" s="17" t="s">
        <v>16</v>
      </c>
      <c r="F124" s="17" t="s">
        <v>15</v>
      </c>
      <c r="G124" s="17">
        <v>4583</v>
      </c>
      <c r="H124" s="17">
        <v>5625</v>
      </c>
      <c r="I124" s="17">
        <v>255</v>
      </c>
      <c r="J124" s="17">
        <v>360</v>
      </c>
      <c r="K124" s="17">
        <v>1</v>
      </c>
      <c r="L124" s="17" t="s">
        <v>30</v>
      </c>
      <c r="M124" s="18" t="s">
        <v>18</v>
      </c>
    </row>
    <row r="125" spans="1:16" x14ac:dyDescent="0.25">
      <c r="A125" s="22" t="s">
        <v>185</v>
      </c>
      <c r="B125" s="19" t="s">
        <v>14</v>
      </c>
      <c r="C125" s="19" t="s">
        <v>20</v>
      </c>
      <c r="D125" s="19">
        <v>0</v>
      </c>
      <c r="E125" s="19" t="s">
        <v>25</v>
      </c>
      <c r="F125" s="19" t="s">
        <v>15</v>
      </c>
      <c r="G125" s="19">
        <v>1863</v>
      </c>
      <c r="H125" s="19">
        <v>1041</v>
      </c>
      <c r="I125" s="19">
        <v>98</v>
      </c>
      <c r="J125" s="19">
        <v>360</v>
      </c>
      <c r="K125" s="19">
        <v>1</v>
      </c>
      <c r="L125" s="19" t="s">
        <v>30</v>
      </c>
      <c r="M125" s="20" t="s">
        <v>18</v>
      </c>
    </row>
    <row r="126" spans="1:16" x14ac:dyDescent="0.25">
      <c r="A126" s="21" t="s">
        <v>186</v>
      </c>
      <c r="B126" s="17" t="s">
        <v>14</v>
      </c>
      <c r="C126" s="17" t="s">
        <v>20</v>
      </c>
      <c r="D126" s="17">
        <v>0</v>
      </c>
      <c r="E126" s="17" t="s">
        <v>16</v>
      </c>
      <c r="F126" s="17" t="s">
        <v>15</v>
      </c>
      <c r="G126" s="17">
        <v>7933</v>
      </c>
      <c r="H126" s="17">
        <v>0</v>
      </c>
      <c r="I126" s="17">
        <v>275</v>
      </c>
      <c r="J126" s="17">
        <v>360</v>
      </c>
      <c r="K126" s="17">
        <v>1</v>
      </c>
      <c r="L126" s="17" t="s">
        <v>17</v>
      </c>
      <c r="M126" s="18" t="s">
        <v>22</v>
      </c>
    </row>
    <row r="127" spans="1:16" x14ac:dyDescent="0.25">
      <c r="A127" s="22" t="s">
        <v>187</v>
      </c>
      <c r="B127" s="19" t="s">
        <v>14</v>
      </c>
      <c r="C127" s="19" t="s">
        <v>20</v>
      </c>
      <c r="D127" s="19">
        <v>1</v>
      </c>
      <c r="E127" s="19" t="s">
        <v>16</v>
      </c>
      <c r="F127" s="19" t="s">
        <v>15</v>
      </c>
      <c r="G127" s="19">
        <v>3089</v>
      </c>
      <c r="H127" s="19">
        <v>1280</v>
      </c>
      <c r="I127" s="19">
        <v>121</v>
      </c>
      <c r="J127" s="19">
        <v>360</v>
      </c>
      <c r="K127" s="19">
        <v>0</v>
      </c>
      <c r="L127" s="19" t="s">
        <v>30</v>
      </c>
      <c r="M127" s="20" t="s">
        <v>22</v>
      </c>
    </row>
    <row r="128" spans="1:16" x14ac:dyDescent="0.25">
      <c r="A128" s="21" t="s">
        <v>188</v>
      </c>
      <c r="B128" s="17" t="s">
        <v>14</v>
      </c>
      <c r="C128" s="17" t="s">
        <v>20</v>
      </c>
      <c r="D128" s="17">
        <v>2</v>
      </c>
      <c r="E128" s="17" t="s">
        <v>16</v>
      </c>
      <c r="F128" s="17" t="s">
        <v>15</v>
      </c>
      <c r="G128" s="17">
        <v>4167</v>
      </c>
      <c r="H128" s="17">
        <v>1447</v>
      </c>
      <c r="I128" s="17">
        <v>158</v>
      </c>
      <c r="J128" s="17">
        <v>360</v>
      </c>
      <c r="K128" s="17">
        <v>1</v>
      </c>
      <c r="L128" s="17" t="s">
        <v>21</v>
      </c>
      <c r="M128" s="18" t="s">
        <v>18</v>
      </c>
    </row>
    <row r="129" spans="1:13" x14ac:dyDescent="0.25">
      <c r="A129" s="22" t="s">
        <v>189</v>
      </c>
      <c r="B129" s="19" t="s">
        <v>14</v>
      </c>
      <c r="C129" s="19" t="s">
        <v>20</v>
      </c>
      <c r="D129" s="19">
        <v>0</v>
      </c>
      <c r="E129" s="19" t="s">
        <v>16</v>
      </c>
      <c r="F129" s="19" t="s">
        <v>15</v>
      </c>
      <c r="G129" s="19">
        <v>9323</v>
      </c>
      <c r="H129" s="19">
        <v>0</v>
      </c>
      <c r="I129" s="19">
        <v>75</v>
      </c>
      <c r="J129" s="19">
        <v>180</v>
      </c>
      <c r="K129" s="19">
        <v>1</v>
      </c>
      <c r="L129" s="19" t="s">
        <v>17</v>
      </c>
      <c r="M129" s="20" t="s">
        <v>18</v>
      </c>
    </row>
    <row r="130" spans="1:13" x14ac:dyDescent="0.25">
      <c r="A130" s="21" t="s">
        <v>191</v>
      </c>
      <c r="B130" s="17" t="s">
        <v>42</v>
      </c>
      <c r="C130" s="17" t="s">
        <v>20</v>
      </c>
      <c r="D130" s="17">
        <v>0</v>
      </c>
      <c r="E130" s="17" t="s">
        <v>16</v>
      </c>
      <c r="F130" s="17" t="s">
        <v>15</v>
      </c>
      <c r="G130" s="17">
        <v>4583</v>
      </c>
      <c r="H130" s="17">
        <v>0</v>
      </c>
      <c r="I130" s="17">
        <v>112</v>
      </c>
      <c r="J130" s="17">
        <v>360</v>
      </c>
      <c r="K130" s="17">
        <v>1</v>
      </c>
      <c r="L130" s="17" t="s">
        <v>21</v>
      </c>
      <c r="M130" s="18" t="s">
        <v>22</v>
      </c>
    </row>
    <row r="131" spans="1:13" x14ac:dyDescent="0.25">
      <c r="A131" s="22" t="s">
        <v>192</v>
      </c>
      <c r="B131" s="19" t="s">
        <v>14</v>
      </c>
      <c r="C131" s="19" t="s">
        <v>20</v>
      </c>
      <c r="D131" s="19">
        <v>0</v>
      </c>
      <c r="E131" s="19" t="s">
        <v>16</v>
      </c>
      <c r="F131" s="19" t="s">
        <v>15</v>
      </c>
      <c r="G131" s="19">
        <v>2439</v>
      </c>
      <c r="H131" s="19">
        <v>3333</v>
      </c>
      <c r="I131" s="19">
        <v>129</v>
      </c>
      <c r="J131" s="19">
        <v>360</v>
      </c>
      <c r="K131" s="19">
        <v>1</v>
      </c>
      <c r="L131" s="19" t="s">
        <v>21</v>
      </c>
      <c r="M131" s="20" t="s">
        <v>18</v>
      </c>
    </row>
    <row r="132" spans="1:13" x14ac:dyDescent="0.25">
      <c r="A132" s="21" t="s">
        <v>193</v>
      </c>
      <c r="B132" s="17" t="s">
        <v>14</v>
      </c>
      <c r="C132" s="17" t="s">
        <v>15</v>
      </c>
      <c r="D132" s="17">
        <v>0</v>
      </c>
      <c r="E132" s="17" t="s">
        <v>16</v>
      </c>
      <c r="F132" s="17" t="s">
        <v>15</v>
      </c>
      <c r="G132" s="17">
        <v>2237</v>
      </c>
      <c r="H132" s="17">
        <v>0</v>
      </c>
      <c r="I132" s="17">
        <v>63</v>
      </c>
      <c r="J132" s="17">
        <v>480</v>
      </c>
      <c r="K132" s="17">
        <v>0</v>
      </c>
      <c r="L132" s="17" t="s">
        <v>30</v>
      </c>
      <c r="M132" s="18" t="s">
        <v>22</v>
      </c>
    </row>
    <row r="133" spans="1:13" x14ac:dyDescent="0.25">
      <c r="A133" s="22" t="s">
        <v>194</v>
      </c>
      <c r="B133" s="19" t="s">
        <v>14</v>
      </c>
      <c r="C133" s="19" t="s">
        <v>20</v>
      </c>
      <c r="D133" s="19">
        <v>2</v>
      </c>
      <c r="E133" s="19" t="s">
        <v>16</v>
      </c>
      <c r="F133" s="19" t="s">
        <v>15</v>
      </c>
      <c r="G133" s="19">
        <v>8000</v>
      </c>
      <c r="H133" s="19">
        <v>0</v>
      </c>
      <c r="I133" s="19">
        <v>200</v>
      </c>
      <c r="J133" s="19">
        <v>360</v>
      </c>
      <c r="K133" s="19">
        <v>1</v>
      </c>
      <c r="L133" s="19" t="s">
        <v>30</v>
      </c>
      <c r="M133" s="20" t="s">
        <v>18</v>
      </c>
    </row>
    <row r="134" spans="1:13" x14ac:dyDescent="0.25">
      <c r="A134" s="21" t="s">
        <v>197</v>
      </c>
      <c r="B134" s="17" t="s">
        <v>14</v>
      </c>
      <c r="C134" s="17" t="s">
        <v>20</v>
      </c>
      <c r="D134" s="17">
        <v>3</v>
      </c>
      <c r="E134" s="17" t="s">
        <v>25</v>
      </c>
      <c r="F134" s="17" t="s">
        <v>15</v>
      </c>
      <c r="G134" s="17">
        <v>3522</v>
      </c>
      <c r="H134" s="17">
        <v>0</v>
      </c>
      <c r="I134" s="17">
        <v>81</v>
      </c>
      <c r="J134" s="17">
        <v>180</v>
      </c>
      <c r="K134" s="17">
        <v>1</v>
      </c>
      <c r="L134" s="17" t="s">
        <v>21</v>
      </c>
      <c r="M134" s="18" t="s">
        <v>22</v>
      </c>
    </row>
    <row r="135" spans="1:13" x14ac:dyDescent="0.25">
      <c r="A135" s="22" t="s">
        <v>198</v>
      </c>
      <c r="B135" s="19" t="s">
        <v>14</v>
      </c>
      <c r="C135" s="19" t="s">
        <v>20</v>
      </c>
      <c r="D135" s="19">
        <v>0</v>
      </c>
      <c r="E135" s="19" t="s">
        <v>16</v>
      </c>
      <c r="F135" s="19" t="s">
        <v>15</v>
      </c>
      <c r="G135" s="19">
        <v>5708</v>
      </c>
      <c r="H135" s="19">
        <v>5625</v>
      </c>
      <c r="I135" s="19">
        <v>187</v>
      </c>
      <c r="J135" s="19">
        <v>360</v>
      </c>
      <c r="K135" s="19">
        <v>1</v>
      </c>
      <c r="L135" s="19" t="s">
        <v>30</v>
      </c>
      <c r="M135" s="20" t="s">
        <v>18</v>
      </c>
    </row>
    <row r="136" spans="1:13" x14ac:dyDescent="0.25">
      <c r="A136" s="21" t="s">
        <v>199</v>
      </c>
      <c r="B136" s="17" t="s">
        <v>14</v>
      </c>
      <c r="C136" s="17" t="s">
        <v>20</v>
      </c>
      <c r="D136" s="17">
        <v>0</v>
      </c>
      <c r="E136" s="17" t="s">
        <v>25</v>
      </c>
      <c r="F136" s="17" t="s">
        <v>20</v>
      </c>
      <c r="G136" s="17">
        <v>4344</v>
      </c>
      <c r="H136" s="17">
        <v>736</v>
      </c>
      <c r="I136" s="17">
        <v>87</v>
      </c>
      <c r="J136" s="17">
        <v>360</v>
      </c>
      <c r="K136" s="17">
        <v>1</v>
      </c>
      <c r="L136" s="17" t="s">
        <v>30</v>
      </c>
      <c r="M136" s="18" t="s">
        <v>22</v>
      </c>
    </row>
    <row r="137" spans="1:13" x14ac:dyDescent="0.25">
      <c r="A137" s="22" t="s">
        <v>200</v>
      </c>
      <c r="B137" s="19" t="s">
        <v>14</v>
      </c>
      <c r="C137" s="19" t="s">
        <v>20</v>
      </c>
      <c r="D137" s="19">
        <v>0</v>
      </c>
      <c r="E137" s="19" t="s">
        <v>16</v>
      </c>
      <c r="F137" s="19" t="s">
        <v>15</v>
      </c>
      <c r="G137" s="19">
        <v>3497</v>
      </c>
      <c r="H137" s="19">
        <v>1964</v>
      </c>
      <c r="I137" s="19">
        <v>116</v>
      </c>
      <c r="J137" s="19">
        <v>360</v>
      </c>
      <c r="K137" s="19">
        <v>1</v>
      </c>
      <c r="L137" s="19" t="s">
        <v>21</v>
      </c>
      <c r="M137" s="20" t="s">
        <v>18</v>
      </c>
    </row>
    <row r="138" spans="1:13" x14ac:dyDescent="0.25">
      <c r="A138" s="21" t="s">
        <v>201</v>
      </c>
      <c r="B138" s="17" t="s">
        <v>14</v>
      </c>
      <c r="C138" s="17" t="s">
        <v>20</v>
      </c>
      <c r="D138" s="17">
        <v>2</v>
      </c>
      <c r="E138" s="17" t="s">
        <v>16</v>
      </c>
      <c r="F138" s="17" t="s">
        <v>15</v>
      </c>
      <c r="G138" s="17">
        <v>2045</v>
      </c>
      <c r="H138" s="17">
        <v>1619</v>
      </c>
      <c r="I138" s="17">
        <v>101</v>
      </c>
      <c r="J138" s="17">
        <v>360</v>
      </c>
      <c r="K138" s="17">
        <v>1</v>
      </c>
      <c r="L138" s="17" t="s">
        <v>21</v>
      </c>
      <c r="M138" s="18" t="s">
        <v>18</v>
      </c>
    </row>
    <row r="139" spans="1:13" x14ac:dyDescent="0.25">
      <c r="A139" s="22" t="s">
        <v>202</v>
      </c>
      <c r="B139" s="19" t="s">
        <v>14</v>
      </c>
      <c r="C139" s="19" t="s">
        <v>20</v>
      </c>
      <c r="D139" s="19">
        <v>3</v>
      </c>
      <c r="E139" s="19" t="s">
        <v>16</v>
      </c>
      <c r="F139" s="19" t="s">
        <v>15</v>
      </c>
      <c r="G139" s="19">
        <v>5516</v>
      </c>
      <c r="H139" s="19">
        <v>11300</v>
      </c>
      <c r="I139" s="19">
        <v>495</v>
      </c>
      <c r="J139" s="19">
        <v>360</v>
      </c>
      <c r="K139" s="19">
        <v>0</v>
      </c>
      <c r="L139" s="19" t="s">
        <v>30</v>
      </c>
      <c r="M139" s="20" t="s">
        <v>22</v>
      </c>
    </row>
    <row r="140" spans="1:13" x14ac:dyDescent="0.25">
      <c r="A140" s="21" t="s">
        <v>203</v>
      </c>
      <c r="B140" s="17" t="s">
        <v>14</v>
      </c>
      <c r="C140" s="17" t="s">
        <v>20</v>
      </c>
      <c r="D140" s="17">
        <v>1</v>
      </c>
      <c r="E140" s="17" t="s">
        <v>16</v>
      </c>
      <c r="F140" s="17" t="s">
        <v>15</v>
      </c>
      <c r="G140" s="17">
        <v>3750</v>
      </c>
      <c r="H140" s="17">
        <v>0</v>
      </c>
      <c r="I140" s="17">
        <v>116</v>
      </c>
      <c r="J140" s="17">
        <v>360</v>
      </c>
      <c r="K140" s="17">
        <v>1</v>
      </c>
      <c r="L140" s="17" t="s">
        <v>30</v>
      </c>
      <c r="M140" s="18" t="s">
        <v>18</v>
      </c>
    </row>
    <row r="141" spans="1:13" x14ac:dyDescent="0.25">
      <c r="A141" s="22" t="s">
        <v>204</v>
      </c>
      <c r="B141" s="19" t="s">
        <v>14</v>
      </c>
      <c r="C141" s="19" t="s">
        <v>15</v>
      </c>
      <c r="D141" s="19">
        <v>0</v>
      </c>
      <c r="E141" s="19" t="s">
        <v>25</v>
      </c>
      <c r="F141" s="19" t="s">
        <v>15</v>
      </c>
      <c r="G141" s="19">
        <v>2333</v>
      </c>
      <c r="H141" s="19">
        <v>1451</v>
      </c>
      <c r="I141" s="19">
        <v>102</v>
      </c>
      <c r="J141" s="19">
        <v>480</v>
      </c>
      <c r="K141" s="19">
        <v>0</v>
      </c>
      <c r="L141" s="19" t="s">
        <v>17</v>
      </c>
      <c r="M141" s="20" t="s">
        <v>22</v>
      </c>
    </row>
    <row r="142" spans="1:13" x14ac:dyDescent="0.25">
      <c r="A142" s="21" t="s">
        <v>205</v>
      </c>
      <c r="B142" s="17" t="s">
        <v>14</v>
      </c>
      <c r="C142" s="17" t="s">
        <v>20</v>
      </c>
      <c r="D142" s="17">
        <v>1</v>
      </c>
      <c r="E142" s="17" t="s">
        <v>16</v>
      </c>
      <c r="F142" s="17" t="s">
        <v>15</v>
      </c>
      <c r="G142" s="17">
        <v>6400</v>
      </c>
      <c r="H142" s="17">
        <v>7250</v>
      </c>
      <c r="I142" s="17">
        <v>180</v>
      </c>
      <c r="J142" s="17">
        <v>360</v>
      </c>
      <c r="K142" s="17">
        <v>0</v>
      </c>
      <c r="L142" s="17" t="s">
        <v>17</v>
      </c>
      <c r="M142" s="18" t="s">
        <v>22</v>
      </c>
    </row>
    <row r="143" spans="1:13" x14ac:dyDescent="0.25">
      <c r="A143" s="22" t="s">
        <v>207</v>
      </c>
      <c r="B143" s="19" t="s">
        <v>14</v>
      </c>
      <c r="C143" s="19" t="s">
        <v>20</v>
      </c>
      <c r="D143" s="19">
        <v>0</v>
      </c>
      <c r="E143" s="19" t="s">
        <v>16</v>
      </c>
      <c r="F143" s="19" t="s">
        <v>15</v>
      </c>
      <c r="G143" s="19">
        <v>4600</v>
      </c>
      <c r="H143" s="19">
        <v>0</v>
      </c>
      <c r="I143" s="19">
        <v>73</v>
      </c>
      <c r="J143" s="19">
        <v>180</v>
      </c>
      <c r="K143" s="19">
        <v>1</v>
      </c>
      <c r="L143" s="19" t="s">
        <v>30</v>
      </c>
      <c r="M143" s="20" t="s">
        <v>18</v>
      </c>
    </row>
    <row r="144" spans="1:13" x14ac:dyDescent="0.25">
      <c r="A144" s="21" t="s">
        <v>208</v>
      </c>
      <c r="B144" s="17" t="s">
        <v>14</v>
      </c>
      <c r="C144" s="17" t="s">
        <v>20</v>
      </c>
      <c r="D144" s="17">
        <v>1</v>
      </c>
      <c r="E144" s="17" t="s">
        <v>16</v>
      </c>
      <c r="F144" s="17" t="s">
        <v>15</v>
      </c>
      <c r="G144" s="17">
        <v>33846</v>
      </c>
      <c r="H144" s="17">
        <v>0</v>
      </c>
      <c r="I144" s="17">
        <v>260</v>
      </c>
      <c r="J144" s="17">
        <v>360</v>
      </c>
      <c r="K144" s="17">
        <v>1</v>
      </c>
      <c r="L144" s="17" t="s">
        <v>30</v>
      </c>
      <c r="M144" s="18" t="s">
        <v>22</v>
      </c>
    </row>
    <row r="145" spans="1:13" x14ac:dyDescent="0.25">
      <c r="A145" s="22" t="s">
        <v>209</v>
      </c>
      <c r="B145" s="19" t="s">
        <v>42</v>
      </c>
      <c r="C145" s="19" t="s">
        <v>20</v>
      </c>
      <c r="D145" s="19">
        <v>0</v>
      </c>
      <c r="E145" s="19" t="s">
        <v>16</v>
      </c>
      <c r="F145" s="19" t="s">
        <v>15</v>
      </c>
      <c r="G145" s="19">
        <v>3625</v>
      </c>
      <c r="H145" s="19">
        <v>0</v>
      </c>
      <c r="I145" s="19">
        <v>108</v>
      </c>
      <c r="J145" s="19">
        <v>360</v>
      </c>
      <c r="K145" s="19">
        <v>1</v>
      </c>
      <c r="L145" s="19" t="s">
        <v>30</v>
      </c>
      <c r="M145" s="20" t="s">
        <v>18</v>
      </c>
    </row>
    <row r="146" spans="1:13" x14ac:dyDescent="0.25">
      <c r="A146" s="21" t="s">
        <v>210</v>
      </c>
      <c r="B146" s="17" t="s">
        <v>14</v>
      </c>
      <c r="C146" s="17" t="s">
        <v>20</v>
      </c>
      <c r="D146" s="17">
        <v>0</v>
      </c>
      <c r="E146" s="17" t="s">
        <v>16</v>
      </c>
      <c r="F146" s="17" t="s">
        <v>20</v>
      </c>
      <c r="G146" s="17">
        <v>39147</v>
      </c>
      <c r="H146" s="17">
        <v>4750</v>
      </c>
      <c r="I146" s="17">
        <v>120</v>
      </c>
      <c r="J146" s="17">
        <v>360</v>
      </c>
      <c r="K146" s="17">
        <v>1</v>
      </c>
      <c r="L146" s="17" t="s">
        <v>30</v>
      </c>
      <c r="M146" s="18" t="s">
        <v>18</v>
      </c>
    </row>
    <row r="147" spans="1:13" x14ac:dyDescent="0.25">
      <c r="A147" s="22" t="s">
        <v>211</v>
      </c>
      <c r="B147" s="19" t="s">
        <v>14</v>
      </c>
      <c r="C147" s="19" t="s">
        <v>20</v>
      </c>
      <c r="D147" s="19">
        <v>1</v>
      </c>
      <c r="E147" s="19" t="s">
        <v>16</v>
      </c>
      <c r="F147" s="19" t="s">
        <v>20</v>
      </c>
      <c r="G147" s="19">
        <v>2178</v>
      </c>
      <c r="H147" s="19">
        <v>0</v>
      </c>
      <c r="I147" s="19">
        <v>66</v>
      </c>
      <c r="J147" s="19">
        <v>300</v>
      </c>
      <c r="K147" s="19">
        <v>0</v>
      </c>
      <c r="L147" s="19" t="s">
        <v>21</v>
      </c>
      <c r="M147" s="20" t="s">
        <v>22</v>
      </c>
    </row>
    <row r="148" spans="1:13" x14ac:dyDescent="0.25">
      <c r="A148" s="21" t="s">
        <v>214</v>
      </c>
      <c r="B148" s="17" t="s">
        <v>14</v>
      </c>
      <c r="C148" s="17" t="s">
        <v>20</v>
      </c>
      <c r="D148" s="17">
        <v>0</v>
      </c>
      <c r="E148" s="17" t="s">
        <v>16</v>
      </c>
      <c r="F148" s="17" t="s">
        <v>15</v>
      </c>
      <c r="G148" s="17">
        <v>9328</v>
      </c>
      <c r="H148" s="17">
        <v>0</v>
      </c>
      <c r="I148" s="17">
        <v>188</v>
      </c>
      <c r="J148" s="17">
        <v>180</v>
      </c>
      <c r="K148" s="17">
        <v>1</v>
      </c>
      <c r="L148" s="17" t="s">
        <v>21</v>
      </c>
      <c r="M148" s="18" t="s">
        <v>18</v>
      </c>
    </row>
    <row r="149" spans="1:13" x14ac:dyDescent="0.25">
      <c r="A149" s="22" t="s">
        <v>215</v>
      </c>
      <c r="B149" s="19" t="s">
        <v>14</v>
      </c>
      <c r="C149" s="19" t="s">
        <v>15</v>
      </c>
      <c r="D149" s="19">
        <v>0</v>
      </c>
      <c r="E149" s="19" t="s">
        <v>25</v>
      </c>
      <c r="F149" s="19" t="s">
        <v>15</v>
      </c>
      <c r="G149" s="19">
        <v>4885</v>
      </c>
      <c r="H149" s="19">
        <v>0</v>
      </c>
      <c r="I149" s="19">
        <v>48</v>
      </c>
      <c r="J149" s="19">
        <v>360</v>
      </c>
      <c r="K149" s="19">
        <v>1</v>
      </c>
      <c r="L149" s="19" t="s">
        <v>21</v>
      </c>
      <c r="M149" s="20" t="s">
        <v>18</v>
      </c>
    </row>
    <row r="150" spans="1:13" x14ac:dyDescent="0.25">
      <c r="A150" s="21" t="s">
        <v>216</v>
      </c>
      <c r="B150" s="17" t="s">
        <v>14</v>
      </c>
      <c r="C150" s="17" t="s">
        <v>15</v>
      </c>
      <c r="D150" s="17">
        <v>0</v>
      </c>
      <c r="E150" s="17" t="s">
        <v>16</v>
      </c>
      <c r="F150" s="17" t="s">
        <v>15</v>
      </c>
      <c r="G150" s="17">
        <v>12000</v>
      </c>
      <c r="H150" s="17">
        <v>0</v>
      </c>
      <c r="I150" s="17">
        <v>164</v>
      </c>
      <c r="J150" s="17">
        <v>360</v>
      </c>
      <c r="K150" s="17">
        <v>1</v>
      </c>
      <c r="L150" s="17" t="s">
        <v>30</v>
      </c>
      <c r="M150" s="18" t="s">
        <v>22</v>
      </c>
    </row>
    <row r="151" spans="1:13" x14ac:dyDescent="0.25">
      <c r="A151" s="22" t="s">
        <v>217</v>
      </c>
      <c r="B151" s="19" t="s">
        <v>14</v>
      </c>
      <c r="C151" s="19" t="s">
        <v>20</v>
      </c>
      <c r="D151" s="19">
        <v>0</v>
      </c>
      <c r="E151" s="19" t="s">
        <v>25</v>
      </c>
      <c r="F151" s="19" t="s">
        <v>15</v>
      </c>
      <c r="G151" s="19">
        <v>6033</v>
      </c>
      <c r="H151" s="19">
        <v>0</v>
      </c>
      <c r="I151" s="19">
        <v>160</v>
      </c>
      <c r="J151" s="19">
        <v>360</v>
      </c>
      <c r="K151" s="19">
        <v>1</v>
      </c>
      <c r="L151" s="19" t="s">
        <v>17</v>
      </c>
      <c r="M151" s="20" t="s">
        <v>22</v>
      </c>
    </row>
    <row r="152" spans="1:13" x14ac:dyDescent="0.25">
      <c r="A152" s="21" t="s">
        <v>218</v>
      </c>
      <c r="B152" s="17" t="s">
        <v>14</v>
      </c>
      <c r="C152" s="17" t="s">
        <v>15</v>
      </c>
      <c r="D152" s="17">
        <v>0</v>
      </c>
      <c r="E152" s="17" t="s">
        <v>16</v>
      </c>
      <c r="F152" s="17" t="s">
        <v>15</v>
      </c>
      <c r="G152" s="17">
        <v>3858</v>
      </c>
      <c r="H152" s="17">
        <v>0</v>
      </c>
      <c r="I152" s="17">
        <v>76</v>
      </c>
      <c r="J152" s="17">
        <v>360</v>
      </c>
      <c r="K152" s="17">
        <v>1</v>
      </c>
      <c r="L152" s="17" t="s">
        <v>30</v>
      </c>
      <c r="M152" s="18" t="s">
        <v>18</v>
      </c>
    </row>
    <row r="153" spans="1:13" x14ac:dyDescent="0.25">
      <c r="A153" s="22" t="s">
        <v>219</v>
      </c>
      <c r="B153" s="19" t="s">
        <v>14</v>
      </c>
      <c r="C153" s="19" t="s">
        <v>15</v>
      </c>
      <c r="D153" s="19">
        <v>0</v>
      </c>
      <c r="E153" s="19" t="s">
        <v>16</v>
      </c>
      <c r="F153" s="19" t="s">
        <v>15</v>
      </c>
      <c r="G153" s="19">
        <v>4191</v>
      </c>
      <c r="H153" s="19">
        <v>0</v>
      </c>
      <c r="I153" s="19">
        <v>120</v>
      </c>
      <c r="J153" s="19">
        <v>360</v>
      </c>
      <c r="K153" s="19">
        <v>1</v>
      </c>
      <c r="L153" s="19" t="s">
        <v>21</v>
      </c>
      <c r="M153" s="20" t="s">
        <v>18</v>
      </c>
    </row>
    <row r="154" spans="1:13" x14ac:dyDescent="0.25">
      <c r="A154" s="21" t="s">
        <v>220</v>
      </c>
      <c r="B154" s="17" t="s">
        <v>14</v>
      </c>
      <c r="C154" s="17" t="s">
        <v>20</v>
      </c>
      <c r="D154" s="17">
        <v>1</v>
      </c>
      <c r="E154" s="17" t="s">
        <v>16</v>
      </c>
      <c r="F154" s="17" t="s">
        <v>15</v>
      </c>
      <c r="G154" s="17">
        <v>3125</v>
      </c>
      <c r="H154" s="17">
        <v>2583</v>
      </c>
      <c r="I154" s="17">
        <v>170</v>
      </c>
      <c r="J154" s="17">
        <v>360</v>
      </c>
      <c r="K154" s="17">
        <v>1</v>
      </c>
      <c r="L154" s="17" t="s">
        <v>30</v>
      </c>
      <c r="M154" s="18" t="s">
        <v>22</v>
      </c>
    </row>
    <row r="155" spans="1:13" x14ac:dyDescent="0.25">
      <c r="A155" s="22" t="s">
        <v>221</v>
      </c>
      <c r="B155" s="19" t="s">
        <v>14</v>
      </c>
      <c r="C155" s="19" t="s">
        <v>15</v>
      </c>
      <c r="D155" s="19">
        <v>0</v>
      </c>
      <c r="E155" s="19" t="s">
        <v>16</v>
      </c>
      <c r="F155" s="19" t="s">
        <v>15</v>
      </c>
      <c r="G155" s="19">
        <v>8333</v>
      </c>
      <c r="H155" s="19">
        <v>3750</v>
      </c>
      <c r="I155" s="19">
        <v>187</v>
      </c>
      <c r="J155" s="19">
        <v>360</v>
      </c>
      <c r="K155" s="19">
        <v>1</v>
      </c>
      <c r="L155" s="19" t="s">
        <v>21</v>
      </c>
      <c r="M155" s="20" t="s">
        <v>18</v>
      </c>
    </row>
    <row r="156" spans="1:13" x14ac:dyDescent="0.25">
      <c r="A156" s="21" t="s">
        <v>224</v>
      </c>
      <c r="B156" s="17" t="s">
        <v>14</v>
      </c>
      <c r="C156" s="17" t="s">
        <v>15</v>
      </c>
      <c r="D156" s="17">
        <v>0</v>
      </c>
      <c r="E156" s="17" t="s">
        <v>16</v>
      </c>
      <c r="F156" s="17" t="s">
        <v>20</v>
      </c>
      <c r="G156" s="17">
        <v>11000</v>
      </c>
      <c r="H156" s="17">
        <v>0</v>
      </c>
      <c r="I156" s="17">
        <v>83</v>
      </c>
      <c r="J156" s="17">
        <v>360</v>
      </c>
      <c r="K156" s="17">
        <v>1</v>
      </c>
      <c r="L156" s="17" t="s">
        <v>17</v>
      </c>
      <c r="M156" s="18" t="s">
        <v>22</v>
      </c>
    </row>
    <row r="157" spans="1:13" x14ac:dyDescent="0.25">
      <c r="A157" s="22" t="s">
        <v>225</v>
      </c>
      <c r="B157" s="19" t="s">
        <v>14</v>
      </c>
      <c r="C157" s="19" t="s">
        <v>20</v>
      </c>
      <c r="D157" s="19">
        <v>1</v>
      </c>
      <c r="E157" s="19" t="s">
        <v>25</v>
      </c>
      <c r="F157" s="19" t="s">
        <v>15</v>
      </c>
      <c r="G157" s="19">
        <v>2600</v>
      </c>
      <c r="H157" s="19">
        <v>2500</v>
      </c>
      <c r="I157" s="19">
        <v>90</v>
      </c>
      <c r="J157" s="19">
        <v>360</v>
      </c>
      <c r="K157" s="19">
        <v>1</v>
      </c>
      <c r="L157" s="19" t="s">
        <v>30</v>
      </c>
      <c r="M157" s="20" t="s">
        <v>18</v>
      </c>
    </row>
    <row r="158" spans="1:13" x14ac:dyDescent="0.25">
      <c r="A158" s="21" t="s">
        <v>226</v>
      </c>
      <c r="B158" s="17" t="s">
        <v>14</v>
      </c>
      <c r="C158" s="17" t="s">
        <v>15</v>
      </c>
      <c r="D158" s="17">
        <v>2</v>
      </c>
      <c r="E158" s="17" t="s">
        <v>16</v>
      </c>
      <c r="F158" s="17" t="s">
        <v>15</v>
      </c>
      <c r="G158" s="17">
        <v>4923</v>
      </c>
      <c r="H158" s="17">
        <v>0</v>
      </c>
      <c r="I158" s="17">
        <v>166</v>
      </c>
      <c r="J158" s="17">
        <v>360</v>
      </c>
      <c r="K158" s="17">
        <v>0</v>
      </c>
      <c r="L158" s="17" t="s">
        <v>30</v>
      </c>
      <c r="M158" s="18" t="s">
        <v>18</v>
      </c>
    </row>
    <row r="159" spans="1:13" x14ac:dyDescent="0.25">
      <c r="A159" s="22" t="s">
        <v>228</v>
      </c>
      <c r="B159" s="19" t="s">
        <v>14</v>
      </c>
      <c r="C159" s="19" t="s">
        <v>20</v>
      </c>
      <c r="D159" s="19">
        <v>1</v>
      </c>
      <c r="E159" s="19" t="s">
        <v>25</v>
      </c>
      <c r="F159" s="19" t="s">
        <v>15</v>
      </c>
      <c r="G159" s="19">
        <v>3500</v>
      </c>
      <c r="H159" s="19">
        <v>1083</v>
      </c>
      <c r="I159" s="19">
        <v>135</v>
      </c>
      <c r="J159" s="19">
        <v>360</v>
      </c>
      <c r="K159" s="19">
        <v>1</v>
      </c>
      <c r="L159" s="19" t="s">
        <v>17</v>
      </c>
      <c r="M159" s="20" t="s">
        <v>18</v>
      </c>
    </row>
    <row r="160" spans="1:13" x14ac:dyDescent="0.25">
      <c r="A160" s="21" t="s">
        <v>229</v>
      </c>
      <c r="B160" s="17" t="s">
        <v>14</v>
      </c>
      <c r="C160" s="17" t="s">
        <v>20</v>
      </c>
      <c r="D160" s="17">
        <v>2</v>
      </c>
      <c r="E160" s="17" t="s">
        <v>25</v>
      </c>
      <c r="F160" s="17" t="s">
        <v>15</v>
      </c>
      <c r="G160" s="17">
        <v>3917</v>
      </c>
      <c r="H160" s="17">
        <v>0</v>
      </c>
      <c r="I160" s="17">
        <v>124</v>
      </c>
      <c r="J160" s="17">
        <v>360</v>
      </c>
      <c r="K160" s="17">
        <v>1</v>
      </c>
      <c r="L160" s="17" t="s">
        <v>30</v>
      </c>
      <c r="M160" s="18" t="s">
        <v>18</v>
      </c>
    </row>
    <row r="161" spans="1:13" x14ac:dyDescent="0.25">
      <c r="A161" s="22" t="s">
        <v>230</v>
      </c>
      <c r="B161" s="19" t="s">
        <v>42</v>
      </c>
      <c r="C161" s="19" t="s">
        <v>15</v>
      </c>
      <c r="D161" s="19">
        <v>0</v>
      </c>
      <c r="E161" s="19" t="s">
        <v>25</v>
      </c>
      <c r="F161" s="19" t="s">
        <v>15</v>
      </c>
      <c r="G161" s="19">
        <v>4408</v>
      </c>
      <c r="H161" s="19">
        <v>0</v>
      </c>
      <c r="I161" s="19">
        <v>120</v>
      </c>
      <c r="J161" s="19">
        <v>360</v>
      </c>
      <c r="K161" s="19">
        <v>1</v>
      </c>
      <c r="L161" s="19" t="s">
        <v>30</v>
      </c>
      <c r="M161" s="20" t="s">
        <v>18</v>
      </c>
    </row>
    <row r="162" spans="1:13" x14ac:dyDescent="0.25">
      <c r="A162" s="21" t="s">
        <v>231</v>
      </c>
      <c r="B162" s="17" t="s">
        <v>42</v>
      </c>
      <c r="C162" s="17" t="s">
        <v>15</v>
      </c>
      <c r="D162" s="17">
        <v>0</v>
      </c>
      <c r="E162" s="17" t="s">
        <v>16</v>
      </c>
      <c r="F162" s="17" t="s">
        <v>15</v>
      </c>
      <c r="G162" s="17">
        <v>3244</v>
      </c>
      <c r="H162" s="17">
        <v>0</v>
      </c>
      <c r="I162" s="17">
        <v>80</v>
      </c>
      <c r="J162" s="17">
        <v>360</v>
      </c>
      <c r="K162" s="17">
        <v>1</v>
      </c>
      <c r="L162" s="17" t="s">
        <v>17</v>
      </c>
      <c r="M162" s="18" t="s">
        <v>18</v>
      </c>
    </row>
    <row r="163" spans="1:13" x14ac:dyDescent="0.25">
      <c r="A163" s="22" t="s">
        <v>232</v>
      </c>
      <c r="B163" s="19" t="s">
        <v>14</v>
      </c>
      <c r="C163" s="19" t="s">
        <v>15</v>
      </c>
      <c r="D163" s="19">
        <v>0</v>
      </c>
      <c r="E163" s="19" t="s">
        <v>25</v>
      </c>
      <c r="F163" s="19" t="s">
        <v>15</v>
      </c>
      <c r="G163" s="19">
        <v>3975</v>
      </c>
      <c r="H163" s="19">
        <v>2531</v>
      </c>
      <c r="I163" s="19">
        <v>55</v>
      </c>
      <c r="J163" s="19">
        <v>360</v>
      </c>
      <c r="K163" s="19">
        <v>1</v>
      </c>
      <c r="L163" s="19" t="s">
        <v>21</v>
      </c>
      <c r="M163" s="20" t="s">
        <v>18</v>
      </c>
    </row>
    <row r="164" spans="1:13" x14ac:dyDescent="0.25">
      <c r="A164" s="21" t="s">
        <v>233</v>
      </c>
      <c r="B164" s="17" t="s">
        <v>14</v>
      </c>
      <c r="C164" s="17" t="s">
        <v>15</v>
      </c>
      <c r="D164" s="17">
        <v>0</v>
      </c>
      <c r="E164" s="17" t="s">
        <v>16</v>
      </c>
      <c r="F164" s="17" t="s">
        <v>15</v>
      </c>
      <c r="G164" s="17">
        <v>2479</v>
      </c>
      <c r="H164" s="17">
        <v>0</v>
      </c>
      <c r="I164" s="17">
        <v>59</v>
      </c>
      <c r="J164" s="17">
        <v>360</v>
      </c>
      <c r="K164" s="17">
        <v>1</v>
      </c>
      <c r="L164" s="17" t="s">
        <v>17</v>
      </c>
      <c r="M164" s="18" t="s">
        <v>18</v>
      </c>
    </row>
    <row r="165" spans="1:13" x14ac:dyDescent="0.25">
      <c r="A165" s="22" t="s">
        <v>234</v>
      </c>
      <c r="B165" s="19" t="s">
        <v>14</v>
      </c>
      <c r="C165" s="19" t="s">
        <v>15</v>
      </c>
      <c r="D165" s="19">
        <v>0</v>
      </c>
      <c r="E165" s="19" t="s">
        <v>16</v>
      </c>
      <c r="F165" s="19" t="s">
        <v>15</v>
      </c>
      <c r="G165" s="19">
        <v>3418</v>
      </c>
      <c r="H165" s="19">
        <v>0</v>
      </c>
      <c r="I165" s="19">
        <v>127</v>
      </c>
      <c r="J165" s="19">
        <v>360</v>
      </c>
      <c r="K165" s="19">
        <v>1</v>
      </c>
      <c r="L165" s="19" t="s">
        <v>30</v>
      </c>
      <c r="M165" s="20" t="s">
        <v>22</v>
      </c>
    </row>
    <row r="166" spans="1:13" x14ac:dyDescent="0.25">
      <c r="A166" s="21" t="s">
        <v>235</v>
      </c>
      <c r="B166" s="17" t="s">
        <v>42</v>
      </c>
      <c r="C166" s="17" t="s">
        <v>15</v>
      </c>
      <c r="D166" s="17">
        <v>0</v>
      </c>
      <c r="E166" s="17" t="s">
        <v>16</v>
      </c>
      <c r="F166" s="17" t="s">
        <v>15</v>
      </c>
      <c r="G166" s="17">
        <v>10000</v>
      </c>
      <c r="H166" s="17">
        <v>0</v>
      </c>
      <c r="I166" s="17">
        <v>214</v>
      </c>
      <c r="J166" s="17">
        <v>360</v>
      </c>
      <c r="K166" s="17">
        <v>1</v>
      </c>
      <c r="L166" s="17" t="s">
        <v>30</v>
      </c>
      <c r="M166" s="18" t="s">
        <v>22</v>
      </c>
    </row>
    <row r="167" spans="1:13" x14ac:dyDescent="0.25">
      <c r="A167" s="22" t="s">
        <v>236</v>
      </c>
      <c r="B167" s="19" t="s">
        <v>14</v>
      </c>
      <c r="C167" s="19" t="s">
        <v>20</v>
      </c>
      <c r="D167" s="19">
        <v>3</v>
      </c>
      <c r="E167" s="19" t="s">
        <v>16</v>
      </c>
      <c r="F167" s="19" t="s">
        <v>15</v>
      </c>
      <c r="G167" s="19">
        <v>3430</v>
      </c>
      <c r="H167" s="19">
        <v>1250</v>
      </c>
      <c r="I167" s="19">
        <v>128</v>
      </c>
      <c r="J167" s="19">
        <v>360</v>
      </c>
      <c r="K167" s="19">
        <v>0</v>
      </c>
      <c r="L167" s="19" t="s">
        <v>30</v>
      </c>
      <c r="M167" s="20" t="s">
        <v>22</v>
      </c>
    </row>
    <row r="168" spans="1:13" x14ac:dyDescent="0.25">
      <c r="A168" s="21" t="s">
        <v>237</v>
      </c>
      <c r="B168" s="17" t="s">
        <v>14</v>
      </c>
      <c r="C168" s="17" t="s">
        <v>20</v>
      </c>
      <c r="D168" s="17">
        <v>1</v>
      </c>
      <c r="E168" s="17" t="s">
        <v>16</v>
      </c>
      <c r="F168" s="17" t="s">
        <v>20</v>
      </c>
      <c r="G168" s="17">
        <v>7787</v>
      </c>
      <c r="H168" s="17">
        <v>0</v>
      </c>
      <c r="I168" s="17">
        <v>240</v>
      </c>
      <c r="J168" s="17">
        <v>360</v>
      </c>
      <c r="K168" s="17">
        <v>1</v>
      </c>
      <c r="L168" s="17" t="s">
        <v>17</v>
      </c>
      <c r="M168" s="18" t="s">
        <v>18</v>
      </c>
    </row>
    <row r="169" spans="1:13" x14ac:dyDescent="0.25">
      <c r="A169" s="22" t="s">
        <v>238</v>
      </c>
      <c r="B169" s="19" t="s">
        <v>14</v>
      </c>
      <c r="C169" s="19" t="s">
        <v>20</v>
      </c>
      <c r="D169" s="19">
        <v>3</v>
      </c>
      <c r="E169" s="19" t="s">
        <v>25</v>
      </c>
      <c r="F169" s="19" t="s">
        <v>20</v>
      </c>
      <c r="G169" s="19">
        <v>5703</v>
      </c>
      <c r="H169" s="19">
        <v>0</v>
      </c>
      <c r="I169" s="19">
        <v>130</v>
      </c>
      <c r="J169" s="19">
        <v>360</v>
      </c>
      <c r="K169" s="19">
        <v>1</v>
      </c>
      <c r="L169" s="19" t="s">
        <v>21</v>
      </c>
      <c r="M169" s="20" t="s">
        <v>18</v>
      </c>
    </row>
    <row r="170" spans="1:13" x14ac:dyDescent="0.25">
      <c r="A170" s="21" t="s">
        <v>239</v>
      </c>
      <c r="B170" s="17" t="s">
        <v>14</v>
      </c>
      <c r="C170" s="17" t="s">
        <v>20</v>
      </c>
      <c r="D170" s="17">
        <v>0</v>
      </c>
      <c r="E170" s="17" t="s">
        <v>16</v>
      </c>
      <c r="F170" s="17" t="s">
        <v>15</v>
      </c>
      <c r="G170" s="17">
        <v>3173</v>
      </c>
      <c r="H170" s="17">
        <v>3021</v>
      </c>
      <c r="I170" s="17">
        <v>137</v>
      </c>
      <c r="J170" s="17">
        <v>360</v>
      </c>
      <c r="K170" s="17">
        <v>1</v>
      </c>
      <c r="L170" s="17" t="s">
        <v>17</v>
      </c>
      <c r="M170" s="18" t="s">
        <v>18</v>
      </c>
    </row>
    <row r="171" spans="1:13" x14ac:dyDescent="0.25">
      <c r="A171" s="22" t="s">
        <v>240</v>
      </c>
      <c r="B171" s="19" t="s">
        <v>14</v>
      </c>
      <c r="C171" s="19" t="s">
        <v>20</v>
      </c>
      <c r="D171" s="19">
        <v>3</v>
      </c>
      <c r="E171" s="19" t="s">
        <v>25</v>
      </c>
      <c r="F171" s="19" t="s">
        <v>15</v>
      </c>
      <c r="G171" s="19">
        <v>3850</v>
      </c>
      <c r="H171" s="19">
        <v>983</v>
      </c>
      <c r="I171" s="19">
        <v>100</v>
      </c>
      <c r="J171" s="19">
        <v>360</v>
      </c>
      <c r="K171" s="19">
        <v>1</v>
      </c>
      <c r="L171" s="19" t="s">
        <v>30</v>
      </c>
      <c r="M171" s="20" t="s">
        <v>18</v>
      </c>
    </row>
    <row r="172" spans="1:13" x14ac:dyDescent="0.25">
      <c r="A172" s="21" t="s">
        <v>241</v>
      </c>
      <c r="B172" s="17" t="s">
        <v>14</v>
      </c>
      <c r="C172" s="17" t="s">
        <v>20</v>
      </c>
      <c r="D172" s="17">
        <v>0</v>
      </c>
      <c r="E172" s="17" t="s">
        <v>16</v>
      </c>
      <c r="F172" s="17" t="s">
        <v>15</v>
      </c>
      <c r="G172" s="17">
        <v>150</v>
      </c>
      <c r="H172" s="17">
        <v>1800</v>
      </c>
      <c r="I172" s="17">
        <v>135</v>
      </c>
      <c r="J172" s="17">
        <v>360</v>
      </c>
      <c r="K172" s="17">
        <v>1</v>
      </c>
      <c r="L172" s="17" t="s">
        <v>21</v>
      </c>
      <c r="M172" s="18" t="s">
        <v>22</v>
      </c>
    </row>
    <row r="173" spans="1:13" x14ac:dyDescent="0.25">
      <c r="A173" s="22" t="s">
        <v>242</v>
      </c>
      <c r="B173" s="19" t="s">
        <v>14</v>
      </c>
      <c r="C173" s="19" t="s">
        <v>20</v>
      </c>
      <c r="D173" s="19">
        <v>0</v>
      </c>
      <c r="E173" s="19" t="s">
        <v>16</v>
      </c>
      <c r="F173" s="19" t="s">
        <v>15</v>
      </c>
      <c r="G173" s="19">
        <v>3727</v>
      </c>
      <c r="H173" s="19">
        <v>1775</v>
      </c>
      <c r="I173" s="19">
        <v>131</v>
      </c>
      <c r="J173" s="19">
        <v>360</v>
      </c>
      <c r="K173" s="19">
        <v>1</v>
      </c>
      <c r="L173" s="19" t="s">
        <v>30</v>
      </c>
      <c r="M173" s="20" t="s">
        <v>18</v>
      </c>
    </row>
    <row r="174" spans="1:13" x14ac:dyDescent="0.25">
      <c r="A174" s="21" t="s">
        <v>245</v>
      </c>
      <c r="B174" s="17" t="s">
        <v>14</v>
      </c>
      <c r="C174" s="17" t="s">
        <v>20</v>
      </c>
      <c r="D174" s="17">
        <v>0</v>
      </c>
      <c r="E174" s="17" t="s">
        <v>16</v>
      </c>
      <c r="F174" s="17" t="s">
        <v>15</v>
      </c>
      <c r="G174" s="17">
        <v>2221</v>
      </c>
      <c r="H174" s="17">
        <v>0</v>
      </c>
      <c r="I174" s="17">
        <v>60</v>
      </c>
      <c r="J174" s="17">
        <v>360</v>
      </c>
      <c r="K174" s="17">
        <v>0</v>
      </c>
      <c r="L174" s="17" t="s">
        <v>17</v>
      </c>
      <c r="M174" s="18" t="s">
        <v>22</v>
      </c>
    </row>
    <row r="175" spans="1:13" x14ac:dyDescent="0.25">
      <c r="A175" s="22" t="s">
        <v>246</v>
      </c>
      <c r="B175" s="19" t="s">
        <v>14</v>
      </c>
      <c r="C175" s="19" t="s">
        <v>20</v>
      </c>
      <c r="D175" s="19">
        <v>2</v>
      </c>
      <c r="E175" s="19" t="s">
        <v>16</v>
      </c>
      <c r="F175" s="19" t="s">
        <v>15</v>
      </c>
      <c r="G175" s="19">
        <v>4009</v>
      </c>
      <c r="H175" s="19">
        <v>1717</v>
      </c>
      <c r="I175" s="19">
        <v>116</v>
      </c>
      <c r="J175" s="19">
        <v>360</v>
      </c>
      <c r="K175" s="19">
        <v>1</v>
      </c>
      <c r="L175" s="19" t="s">
        <v>30</v>
      </c>
      <c r="M175" s="20" t="s">
        <v>18</v>
      </c>
    </row>
    <row r="176" spans="1:13" x14ac:dyDescent="0.25">
      <c r="A176" s="21" t="s">
        <v>247</v>
      </c>
      <c r="B176" s="17" t="s">
        <v>14</v>
      </c>
      <c r="C176" s="17" t="s">
        <v>15</v>
      </c>
      <c r="D176" s="17">
        <v>0</v>
      </c>
      <c r="E176" s="17" t="s">
        <v>16</v>
      </c>
      <c r="F176" s="17" t="s">
        <v>15</v>
      </c>
      <c r="G176" s="17">
        <v>2971</v>
      </c>
      <c r="H176" s="17">
        <v>2791</v>
      </c>
      <c r="I176" s="17">
        <v>144</v>
      </c>
      <c r="J176" s="17">
        <v>360</v>
      </c>
      <c r="K176" s="17">
        <v>1</v>
      </c>
      <c r="L176" s="17" t="s">
        <v>30</v>
      </c>
      <c r="M176" s="18" t="s">
        <v>18</v>
      </c>
    </row>
    <row r="177" spans="1:13" x14ac:dyDescent="0.25">
      <c r="A177" s="22" t="s">
        <v>249</v>
      </c>
      <c r="B177" s="19" t="s">
        <v>14</v>
      </c>
      <c r="C177" s="19" t="s">
        <v>20</v>
      </c>
      <c r="D177" s="19">
        <v>0</v>
      </c>
      <c r="E177" s="19" t="s">
        <v>16</v>
      </c>
      <c r="F177" s="19" t="s">
        <v>15</v>
      </c>
      <c r="G177" s="19">
        <v>6250</v>
      </c>
      <c r="H177" s="19">
        <v>0</v>
      </c>
      <c r="I177" s="19">
        <v>128</v>
      </c>
      <c r="J177" s="19">
        <v>360</v>
      </c>
      <c r="K177" s="19">
        <v>1</v>
      </c>
      <c r="L177" s="19" t="s">
        <v>30</v>
      </c>
      <c r="M177" s="20" t="s">
        <v>18</v>
      </c>
    </row>
    <row r="178" spans="1:13" x14ac:dyDescent="0.25">
      <c r="A178" s="21" t="s">
        <v>250</v>
      </c>
      <c r="B178" s="17" t="s">
        <v>14</v>
      </c>
      <c r="C178" s="17" t="s">
        <v>20</v>
      </c>
      <c r="D178" s="17">
        <v>0</v>
      </c>
      <c r="E178" s="17" t="s">
        <v>16</v>
      </c>
      <c r="F178" s="17" t="s">
        <v>15</v>
      </c>
      <c r="G178" s="17">
        <v>3250</v>
      </c>
      <c r="H178" s="17">
        <v>0</v>
      </c>
      <c r="I178" s="17">
        <v>170</v>
      </c>
      <c r="J178" s="17">
        <v>360</v>
      </c>
      <c r="K178" s="17">
        <v>1</v>
      </c>
      <c r="L178" s="17" t="s">
        <v>21</v>
      </c>
      <c r="M178" s="18" t="s">
        <v>22</v>
      </c>
    </row>
    <row r="179" spans="1:13" x14ac:dyDescent="0.25">
      <c r="A179" s="22" t="s">
        <v>252</v>
      </c>
      <c r="B179" s="19" t="s">
        <v>14</v>
      </c>
      <c r="C179" s="19" t="s">
        <v>20</v>
      </c>
      <c r="D179" s="19">
        <v>2</v>
      </c>
      <c r="E179" s="19" t="s">
        <v>16</v>
      </c>
      <c r="F179" s="19" t="s">
        <v>15</v>
      </c>
      <c r="G179" s="19">
        <v>6250</v>
      </c>
      <c r="H179" s="19">
        <v>1695</v>
      </c>
      <c r="I179" s="19">
        <v>210</v>
      </c>
      <c r="J179" s="19">
        <v>360</v>
      </c>
      <c r="K179" s="19">
        <v>1</v>
      </c>
      <c r="L179" s="19" t="s">
        <v>30</v>
      </c>
      <c r="M179" s="20" t="s">
        <v>18</v>
      </c>
    </row>
    <row r="180" spans="1:13" x14ac:dyDescent="0.25">
      <c r="A180" s="21" t="s">
        <v>254</v>
      </c>
      <c r="B180" s="17" t="s">
        <v>14</v>
      </c>
      <c r="C180" s="17" t="s">
        <v>15</v>
      </c>
      <c r="D180" s="17">
        <v>0</v>
      </c>
      <c r="E180" s="17" t="s">
        <v>16</v>
      </c>
      <c r="F180" s="17" t="s">
        <v>20</v>
      </c>
      <c r="G180" s="17">
        <v>6400</v>
      </c>
      <c r="H180" s="17">
        <v>0</v>
      </c>
      <c r="I180" s="17">
        <v>200</v>
      </c>
      <c r="J180" s="17">
        <v>360</v>
      </c>
      <c r="K180" s="17">
        <v>1</v>
      </c>
      <c r="L180" s="17" t="s">
        <v>21</v>
      </c>
      <c r="M180" s="18" t="s">
        <v>18</v>
      </c>
    </row>
    <row r="181" spans="1:13" x14ac:dyDescent="0.25">
      <c r="A181" s="22" t="s">
        <v>255</v>
      </c>
      <c r="B181" s="19" t="s">
        <v>14</v>
      </c>
      <c r="C181" s="19" t="s">
        <v>20</v>
      </c>
      <c r="D181" s="19">
        <v>1</v>
      </c>
      <c r="E181" s="19" t="s">
        <v>16</v>
      </c>
      <c r="F181" s="19" t="s">
        <v>15</v>
      </c>
      <c r="G181" s="19">
        <v>2491</v>
      </c>
      <c r="H181" s="19">
        <v>2054</v>
      </c>
      <c r="I181" s="19">
        <v>104</v>
      </c>
      <c r="J181" s="19">
        <v>360</v>
      </c>
      <c r="K181" s="19">
        <v>1</v>
      </c>
      <c r="L181" s="19" t="s">
        <v>30</v>
      </c>
      <c r="M181" s="20" t="s">
        <v>18</v>
      </c>
    </row>
    <row r="182" spans="1:13" x14ac:dyDescent="0.25">
      <c r="A182" s="21" t="s">
        <v>258</v>
      </c>
      <c r="B182" s="17" t="s">
        <v>42</v>
      </c>
      <c r="C182" s="17" t="s">
        <v>15</v>
      </c>
      <c r="D182" s="17">
        <v>0</v>
      </c>
      <c r="E182" s="17" t="s">
        <v>16</v>
      </c>
      <c r="F182" s="17" t="s">
        <v>15</v>
      </c>
      <c r="G182" s="17">
        <v>8333</v>
      </c>
      <c r="H182" s="17">
        <v>0</v>
      </c>
      <c r="I182" s="17">
        <v>280</v>
      </c>
      <c r="J182" s="17">
        <v>360</v>
      </c>
      <c r="K182" s="17">
        <v>1</v>
      </c>
      <c r="L182" s="17" t="s">
        <v>30</v>
      </c>
      <c r="M182" s="18" t="s">
        <v>18</v>
      </c>
    </row>
    <row r="183" spans="1:13" x14ac:dyDescent="0.25">
      <c r="A183" s="22" t="s">
        <v>259</v>
      </c>
      <c r="B183" s="19" t="s">
        <v>14</v>
      </c>
      <c r="C183" s="19" t="s">
        <v>20</v>
      </c>
      <c r="D183" s="19">
        <v>1</v>
      </c>
      <c r="E183" s="19" t="s">
        <v>16</v>
      </c>
      <c r="F183" s="19" t="s">
        <v>15</v>
      </c>
      <c r="G183" s="19">
        <v>3155</v>
      </c>
      <c r="H183" s="19">
        <v>1779</v>
      </c>
      <c r="I183" s="19">
        <v>140</v>
      </c>
      <c r="J183" s="19">
        <v>360</v>
      </c>
      <c r="K183" s="19">
        <v>1</v>
      </c>
      <c r="L183" s="19" t="s">
        <v>30</v>
      </c>
      <c r="M183" s="20" t="s">
        <v>18</v>
      </c>
    </row>
    <row r="184" spans="1:13" x14ac:dyDescent="0.25">
      <c r="A184" s="21" t="s">
        <v>260</v>
      </c>
      <c r="B184" s="17" t="s">
        <v>14</v>
      </c>
      <c r="C184" s="17" t="s">
        <v>20</v>
      </c>
      <c r="D184" s="17">
        <v>1</v>
      </c>
      <c r="E184" s="17" t="s">
        <v>16</v>
      </c>
      <c r="F184" s="17" t="s">
        <v>15</v>
      </c>
      <c r="G184" s="17">
        <v>5500</v>
      </c>
      <c r="H184" s="17">
        <v>1260</v>
      </c>
      <c r="I184" s="17">
        <v>170</v>
      </c>
      <c r="J184" s="17">
        <v>360</v>
      </c>
      <c r="K184" s="17">
        <v>1</v>
      </c>
      <c r="L184" s="17" t="s">
        <v>21</v>
      </c>
      <c r="M184" s="18" t="s">
        <v>18</v>
      </c>
    </row>
    <row r="185" spans="1:13" x14ac:dyDescent="0.25">
      <c r="A185" s="22" t="s">
        <v>263</v>
      </c>
      <c r="B185" s="19" t="s">
        <v>42</v>
      </c>
      <c r="C185" s="19" t="s">
        <v>15</v>
      </c>
      <c r="D185" s="19">
        <v>1</v>
      </c>
      <c r="E185" s="19" t="s">
        <v>16</v>
      </c>
      <c r="F185" s="19" t="s">
        <v>15</v>
      </c>
      <c r="G185" s="19">
        <v>3812</v>
      </c>
      <c r="H185" s="19">
        <v>0</v>
      </c>
      <c r="I185" s="19">
        <v>112</v>
      </c>
      <c r="J185" s="19">
        <v>360</v>
      </c>
      <c r="K185" s="19">
        <v>1</v>
      </c>
      <c r="L185" s="19" t="s">
        <v>21</v>
      </c>
      <c r="M185" s="20" t="s">
        <v>18</v>
      </c>
    </row>
    <row r="186" spans="1:13" x14ac:dyDescent="0.25">
      <c r="A186" s="21" t="s">
        <v>264</v>
      </c>
      <c r="B186" s="17" t="s">
        <v>14</v>
      </c>
      <c r="C186" s="17" t="s">
        <v>20</v>
      </c>
      <c r="D186" s="17">
        <v>1</v>
      </c>
      <c r="E186" s="17" t="s">
        <v>16</v>
      </c>
      <c r="F186" s="17" t="s">
        <v>15</v>
      </c>
      <c r="G186" s="17">
        <v>3315</v>
      </c>
      <c r="H186" s="17">
        <v>0</v>
      </c>
      <c r="I186" s="17">
        <v>96</v>
      </c>
      <c r="J186" s="17">
        <v>360</v>
      </c>
      <c r="K186" s="17">
        <v>1</v>
      </c>
      <c r="L186" s="17" t="s">
        <v>30</v>
      </c>
      <c r="M186" s="18" t="s">
        <v>18</v>
      </c>
    </row>
    <row r="187" spans="1:13" x14ac:dyDescent="0.25">
      <c r="A187" s="22" t="s">
        <v>265</v>
      </c>
      <c r="B187" s="19" t="s">
        <v>14</v>
      </c>
      <c r="C187" s="19" t="s">
        <v>20</v>
      </c>
      <c r="D187" s="19">
        <v>2</v>
      </c>
      <c r="E187" s="19" t="s">
        <v>16</v>
      </c>
      <c r="F187" s="19" t="s">
        <v>15</v>
      </c>
      <c r="G187" s="19">
        <v>5819</v>
      </c>
      <c r="H187" s="19">
        <v>5000</v>
      </c>
      <c r="I187" s="19">
        <v>120</v>
      </c>
      <c r="J187" s="19">
        <v>360</v>
      </c>
      <c r="K187" s="19">
        <v>1</v>
      </c>
      <c r="L187" s="19" t="s">
        <v>21</v>
      </c>
      <c r="M187" s="20" t="s">
        <v>18</v>
      </c>
    </row>
    <row r="188" spans="1:13" x14ac:dyDescent="0.25">
      <c r="A188" s="21" t="s">
        <v>266</v>
      </c>
      <c r="B188" s="17" t="s">
        <v>14</v>
      </c>
      <c r="C188" s="17" t="s">
        <v>20</v>
      </c>
      <c r="D188" s="17">
        <v>1</v>
      </c>
      <c r="E188" s="17" t="s">
        <v>25</v>
      </c>
      <c r="F188" s="17" t="s">
        <v>15</v>
      </c>
      <c r="G188" s="17">
        <v>2510</v>
      </c>
      <c r="H188" s="17">
        <v>1983</v>
      </c>
      <c r="I188" s="17">
        <v>140</v>
      </c>
      <c r="J188" s="17">
        <v>180</v>
      </c>
      <c r="K188" s="17">
        <v>1</v>
      </c>
      <c r="L188" s="17" t="s">
        <v>17</v>
      </c>
      <c r="M188" s="18" t="s">
        <v>22</v>
      </c>
    </row>
    <row r="189" spans="1:13" x14ac:dyDescent="0.25">
      <c r="A189" s="22" t="s">
        <v>267</v>
      </c>
      <c r="B189" s="19" t="s">
        <v>14</v>
      </c>
      <c r="C189" s="19" t="s">
        <v>15</v>
      </c>
      <c r="D189" s="19">
        <v>0</v>
      </c>
      <c r="E189" s="19" t="s">
        <v>16</v>
      </c>
      <c r="F189" s="19" t="s">
        <v>15</v>
      </c>
      <c r="G189" s="19">
        <v>2965</v>
      </c>
      <c r="H189" s="19">
        <v>5701</v>
      </c>
      <c r="I189" s="19">
        <v>155</v>
      </c>
      <c r="J189" s="19">
        <v>60</v>
      </c>
      <c r="K189" s="19">
        <v>1</v>
      </c>
      <c r="L189" s="19" t="s">
        <v>17</v>
      </c>
      <c r="M189" s="20" t="s">
        <v>18</v>
      </c>
    </row>
    <row r="190" spans="1:13" x14ac:dyDescent="0.25">
      <c r="A190" s="21" t="s">
        <v>268</v>
      </c>
      <c r="B190" s="17" t="s">
        <v>14</v>
      </c>
      <c r="C190" s="17" t="s">
        <v>20</v>
      </c>
      <c r="D190" s="17">
        <v>2</v>
      </c>
      <c r="E190" s="17" t="s">
        <v>16</v>
      </c>
      <c r="F190" s="17" t="s">
        <v>20</v>
      </c>
      <c r="G190" s="17">
        <v>6250</v>
      </c>
      <c r="H190" s="17">
        <v>1300</v>
      </c>
      <c r="I190" s="17">
        <v>108</v>
      </c>
      <c r="J190" s="17">
        <v>360</v>
      </c>
      <c r="K190" s="17">
        <v>1</v>
      </c>
      <c r="L190" s="17" t="s">
        <v>21</v>
      </c>
      <c r="M190" s="18" t="s">
        <v>18</v>
      </c>
    </row>
    <row r="191" spans="1:13" x14ac:dyDescent="0.25">
      <c r="A191" s="22" t="s">
        <v>269</v>
      </c>
      <c r="B191" s="19" t="s">
        <v>14</v>
      </c>
      <c r="C191" s="19" t="s">
        <v>20</v>
      </c>
      <c r="D191" s="19">
        <v>0</v>
      </c>
      <c r="E191" s="19" t="s">
        <v>25</v>
      </c>
      <c r="F191" s="19" t="s">
        <v>15</v>
      </c>
      <c r="G191" s="19">
        <v>3406</v>
      </c>
      <c r="H191" s="19">
        <v>4417</v>
      </c>
      <c r="I191" s="19">
        <v>123</v>
      </c>
      <c r="J191" s="19">
        <v>360</v>
      </c>
      <c r="K191" s="19">
        <v>1</v>
      </c>
      <c r="L191" s="19" t="s">
        <v>30</v>
      </c>
      <c r="M191" s="20" t="s">
        <v>18</v>
      </c>
    </row>
    <row r="192" spans="1:13" x14ac:dyDescent="0.25">
      <c r="A192" s="21" t="s">
        <v>270</v>
      </c>
      <c r="B192" s="17" t="s">
        <v>14</v>
      </c>
      <c r="C192" s="17" t="s">
        <v>15</v>
      </c>
      <c r="D192" s="17">
        <v>0</v>
      </c>
      <c r="E192" s="17" t="s">
        <v>16</v>
      </c>
      <c r="F192" s="17" t="s">
        <v>20</v>
      </c>
      <c r="G192" s="17">
        <v>6050</v>
      </c>
      <c r="H192" s="17">
        <v>4333</v>
      </c>
      <c r="I192" s="17">
        <v>120</v>
      </c>
      <c r="J192" s="17">
        <v>180</v>
      </c>
      <c r="K192" s="17">
        <v>1</v>
      </c>
      <c r="L192" s="17" t="s">
        <v>17</v>
      </c>
      <c r="M192" s="18" t="s">
        <v>22</v>
      </c>
    </row>
    <row r="193" spans="1:13" x14ac:dyDescent="0.25">
      <c r="A193" s="22" t="s">
        <v>271</v>
      </c>
      <c r="B193" s="19" t="s">
        <v>14</v>
      </c>
      <c r="C193" s="19" t="s">
        <v>20</v>
      </c>
      <c r="D193" s="19">
        <v>2</v>
      </c>
      <c r="E193" s="19" t="s">
        <v>16</v>
      </c>
      <c r="F193" s="19" t="s">
        <v>15</v>
      </c>
      <c r="G193" s="19">
        <v>9703</v>
      </c>
      <c r="H193" s="19">
        <v>0</v>
      </c>
      <c r="I193" s="19">
        <v>112</v>
      </c>
      <c r="J193" s="19">
        <v>360</v>
      </c>
      <c r="K193" s="19">
        <v>1</v>
      </c>
      <c r="L193" s="19" t="s">
        <v>17</v>
      </c>
      <c r="M193" s="20" t="s">
        <v>18</v>
      </c>
    </row>
    <row r="194" spans="1:13" x14ac:dyDescent="0.25">
      <c r="A194" s="21" t="s">
        <v>272</v>
      </c>
      <c r="B194" s="17" t="s">
        <v>14</v>
      </c>
      <c r="C194" s="17" t="s">
        <v>20</v>
      </c>
      <c r="D194" s="17">
        <v>1</v>
      </c>
      <c r="E194" s="17" t="s">
        <v>25</v>
      </c>
      <c r="F194" s="17" t="s">
        <v>15</v>
      </c>
      <c r="G194" s="17">
        <v>6608</v>
      </c>
      <c r="H194" s="17">
        <v>0</v>
      </c>
      <c r="I194" s="17">
        <v>137</v>
      </c>
      <c r="J194" s="17">
        <v>180</v>
      </c>
      <c r="K194" s="17">
        <v>1</v>
      </c>
      <c r="L194" s="17" t="s">
        <v>17</v>
      </c>
      <c r="M194" s="18" t="s">
        <v>18</v>
      </c>
    </row>
    <row r="195" spans="1:13" x14ac:dyDescent="0.25">
      <c r="A195" s="22" t="s">
        <v>273</v>
      </c>
      <c r="B195" s="19" t="s">
        <v>14</v>
      </c>
      <c r="C195" s="19" t="s">
        <v>20</v>
      </c>
      <c r="D195" s="19">
        <v>1</v>
      </c>
      <c r="E195" s="19" t="s">
        <v>16</v>
      </c>
      <c r="F195" s="19" t="s">
        <v>15</v>
      </c>
      <c r="G195" s="19">
        <v>2882</v>
      </c>
      <c r="H195" s="19">
        <v>1843</v>
      </c>
      <c r="I195" s="19">
        <v>123</v>
      </c>
      <c r="J195" s="19">
        <v>480</v>
      </c>
      <c r="K195" s="19">
        <v>1</v>
      </c>
      <c r="L195" s="19" t="s">
        <v>30</v>
      </c>
      <c r="M195" s="20" t="s">
        <v>18</v>
      </c>
    </row>
    <row r="196" spans="1:13" x14ac:dyDescent="0.25">
      <c r="A196" s="21" t="s">
        <v>274</v>
      </c>
      <c r="B196" s="17" t="s">
        <v>14</v>
      </c>
      <c r="C196" s="17" t="s">
        <v>20</v>
      </c>
      <c r="D196" s="17">
        <v>0</v>
      </c>
      <c r="E196" s="17" t="s">
        <v>16</v>
      </c>
      <c r="F196" s="17" t="s">
        <v>15</v>
      </c>
      <c r="G196" s="17">
        <v>1809</v>
      </c>
      <c r="H196" s="17">
        <v>1868</v>
      </c>
      <c r="I196" s="17">
        <v>90</v>
      </c>
      <c r="J196" s="17">
        <v>360</v>
      </c>
      <c r="K196" s="17">
        <v>1</v>
      </c>
      <c r="L196" s="17" t="s">
        <v>17</v>
      </c>
      <c r="M196" s="18" t="s">
        <v>18</v>
      </c>
    </row>
    <row r="197" spans="1:13" x14ac:dyDescent="0.25">
      <c r="A197" s="22" t="s">
        <v>275</v>
      </c>
      <c r="B197" s="19" t="s">
        <v>14</v>
      </c>
      <c r="C197" s="19" t="s">
        <v>20</v>
      </c>
      <c r="D197" s="19">
        <v>0</v>
      </c>
      <c r="E197" s="19" t="s">
        <v>25</v>
      </c>
      <c r="F197" s="19" t="s">
        <v>15</v>
      </c>
      <c r="G197" s="19">
        <v>1668</v>
      </c>
      <c r="H197" s="19">
        <v>3890</v>
      </c>
      <c r="I197" s="19">
        <v>201</v>
      </c>
      <c r="J197" s="19">
        <v>360</v>
      </c>
      <c r="K197" s="19">
        <v>0</v>
      </c>
      <c r="L197" s="19" t="s">
        <v>30</v>
      </c>
      <c r="M197" s="20" t="s">
        <v>22</v>
      </c>
    </row>
    <row r="198" spans="1:13" x14ac:dyDescent="0.25">
      <c r="A198" s="21" t="s">
        <v>276</v>
      </c>
      <c r="B198" s="17" t="s">
        <v>42</v>
      </c>
      <c r="C198" s="17" t="s">
        <v>15</v>
      </c>
      <c r="D198" s="17">
        <v>2</v>
      </c>
      <c r="E198" s="17" t="s">
        <v>16</v>
      </c>
      <c r="F198" s="17" t="s">
        <v>15</v>
      </c>
      <c r="G198" s="17">
        <v>3427</v>
      </c>
      <c r="H198" s="17">
        <v>0</v>
      </c>
      <c r="I198" s="17">
        <v>138</v>
      </c>
      <c r="J198" s="17">
        <v>360</v>
      </c>
      <c r="K198" s="17">
        <v>1</v>
      </c>
      <c r="L198" s="17" t="s">
        <v>17</v>
      </c>
      <c r="M198" s="18" t="s">
        <v>22</v>
      </c>
    </row>
    <row r="199" spans="1:13" x14ac:dyDescent="0.25">
      <c r="A199" s="22" t="s">
        <v>277</v>
      </c>
      <c r="B199" s="19" t="s">
        <v>14</v>
      </c>
      <c r="C199" s="19" t="s">
        <v>15</v>
      </c>
      <c r="D199" s="19">
        <v>0</v>
      </c>
      <c r="E199" s="19" t="s">
        <v>25</v>
      </c>
      <c r="F199" s="19" t="s">
        <v>20</v>
      </c>
      <c r="G199" s="19">
        <v>2583</v>
      </c>
      <c r="H199" s="19">
        <v>2167</v>
      </c>
      <c r="I199" s="19">
        <v>104</v>
      </c>
      <c r="J199" s="19">
        <v>360</v>
      </c>
      <c r="K199" s="19">
        <v>1</v>
      </c>
      <c r="L199" s="19" t="s">
        <v>21</v>
      </c>
      <c r="M199" s="20" t="s">
        <v>18</v>
      </c>
    </row>
    <row r="200" spans="1:13" x14ac:dyDescent="0.25">
      <c r="A200" s="21" t="s">
        <v>278</v>
      </c>
      <c r="B200" s="17" t="s">
        <v>14</v>
      </c>
      <c r="C200" s="17" t="s">
        <v>20</v>
      </c>
      <c r="D200" s="17">
        <v>1</v>
      </c>
      <c r="E200" s="17" t="s">
        <v>25</v>
      </c>
      <c r="F200" s="17" t="s">
        <v>15</v>
      </c>
      <c r="G200" s="17">
        <v>2661</v>
      </c>
      <c r="H200" s="17">
        <v>7101</v>
      </c>
      <c r="I200" s="17">
        <v>279</v>
      </c>
      <c r="J200" s="17">
        <v>180</v>
      </c>
      <c r="K200" s="17">
        <v>1</v>
      </c>
      <c r="L200" s="17" t="s">
        <v>30</v>
      </c>
      <c r="M200" s="18" t="s">
        <v>18</v>
      </c>
    </row>
    <row r="201" spans="1:13" x14ac:dyDescent="0.25">
      <c r="A201" s="22" t="s">
        <v>279</v>
      </c>
      <c r="B201" s="19" t="s">
        <v>14</v>
      </c>
      <c r="C201" s="19" t="s">
        <v>15</v>
      </c>
      <c r="D201" s="19">
        <v>0</v>
      </c>
      <c r="E201" s="19" t="s">
        <v>16</v>
      </c>
      <c r="F201" s="19" t="s">
        <v>20</v>
      </c>
      <c r="G201" s="19">
        <v>16250</v>
      </c>
      <c r="H201" s="19">
        <v>0</v>
      </c>
      <c r="I201" s="19">
        <v>192</v>
      </c>
      <c r="J201" s="19">
        <v>360</v>
      </c>
      <c r="K201" s="19">
        <v>0</v>
      </c>
      <c r="L201" s="19" t="s">
        <v>17</v>
      </c>
      <c r="M201" s="20" t="s">
        <v>22</v>
      </c>
    </row>
    <row r="202" spans="1:13" x14ac:dyDescent="0.25">
      <c r="A202" s="21" t="s">
        <v>280</v>
      </c>
      <c r="B202" s="17" t="s">
        <v>42</v>
      </c>
      <c r="C202" s="17" t="s">
        <v>15</v>
      </c>
      <c r="D202" s="17">
        <v>3</v>
      </c>
      <c r="E202" s="17" t="s">
        <v>16</v>
      </c>
      <c r="F202" s="17" t="s">
        <v>15</v>
      </c>
      <c r="G202" s="17">
        <v>3083</v>
      </c>
      <c r="H202" s="17">
        <v>0</v>
      </c>
      <c r="I202" s="17">
        <v>255</v>
      </c>
      <c r="J202" s="17">
        <v>360</v>
      </c>
      <c r="K202" s="17">
        <v>1</v>
      </c>
      <c r="L202" s="17" t="s">
        <v>21</v>
      </c>
      <c r="M202" s="18" t="s">
        <v>18</v>
      </c>
    </row>
    <row r="203" spans="1:13" x14ac:dyDescent="0.25">
      <c r="A203" s="22" t="s">
        <v>281</v>
      </c>
      <c r="B203" s="19" t="s">
        <v>14</v>
      </c>
      <c r="C203" s="19" t="s">
        <v>15</v>
      </c>
      <c r="D203" s="19">
        <v>0</v>
      </c>
      <c r="E203" s="19" t="s">
        <v>25</v>
      </c>
      <c r="F203" s="19" t="s">
        <v>15</v>
      </c>
      <c r="G203" s="19">
        <v>6045</v>
      </c>
      <c r="H203" s="19">
        <v>0</v>
      </c>
      <c r="I203" s="19">
        <v>115</v>
      </c>
      <c r="J203" s="19">
        <v>360</v>
      </c>
      <c r="K203" s="19">
        <v>0</v>
      </c>
      <c r="L203" s="19" t="s">
        <v>21</v>
      </c>
      <c r="M203" s="20" t="s">
        <v>22</v>
      </c>
    </row>
    <row r="204" spans="1:13" x14ac:dyDescent="0.25">
      <c r="A204" s="21" t="s">
        <v>282</v>
      </c>
      <c r="B204" s="17" t="s">
        <v>14</v>
      </c>
      <c r="C204" s="17" t="s">
        <v>20</v>
      </c>
      <c r="D204" s="17">
        <v>3</v>
      </c>
      <c r="E204" s="17" t="s">
        <v>16</v>
      </c>
      <c r="F204" s="17" t="s">
        <v>15</v>
      </c>
      <c r="G204" s="17">
        <v>5250</v>
      </c>
      <c r="H204" s="17">
        <v>0</v>
      </c>
      <c r="I204" s="17">
        <v>94</v>
      </c>
      <c r="J204" s="17">
        <v>360</v>
      </c>
      <c r="K204" s="17">
        <v>1</v>
      </c>
      <c r="L204" s="17" t="s">
        <v>17</v>
      </c>
      <c r="M204" s="18" t="s">
        <v>22</v>
      </c>
    </row>
    <row r="205" spans="1:13" x14ac:dyDescent="0.25">
      <c r="A205" s="22" t="s">
        <v>283</v>
      </c>
      <c r="B205" s="19" t="s">
        <v>14</v>
      </c>
      <c r="C205" s="19" t="s">
        <v>20</v>
      </c>
      <c r="D205" s="19">
        <v>0</v>
      </c>
      <c r="E205" s="19" t="s">
        <v>16</v>
      </c>
      <c r="F205" s="19" t="s">
        <v>15</v>
      </c>
      <c r="G205" s="19">
        <v>14683</v>
      </c>
      <c r="H205" s="19">
        <v>2100</v>
      </c>
      <c r="I205" s="19">
        <v>304</v>
      </c>
      <c r="J205" s="19">
        <v>360</v>
      </c>
      <c r="K205" s="19">
        <v>1</v>
      </c>
      <c r="L205" s="19" t="s">
        <v>21</v>
      </c>
      <c r="M205" s="20" t="s">
        <v>22</v>
      </c>
    </row>
    <row r="206" spans="1:13" x14ac:dyDescent="0.25">
      <c r="A206" s="21" t="s">
        <v>286</v>
      </c>
      <c r="B206" s="17" t="s">
        <v>14</v>
      </c>
      <c r="C206" s="17" t="s">
        <v>15</v>
      </c>
      <c r="D206" s="17">
        <v>0</v>
      </c>
      <c r="E206" s="17" t="s">
        <v>16</v>
      </c>
      <c r="F206" s="17" t="s">
        <v>15</v>
      </c>
      <c r="G206" s="17">
        <v>2060</v>
      </c>
      <c r="H206" s="17">
        <v>2209</v>
      </c>
      <c r="I206" s="17">
        <v>134</v>
      </c>
      <c r="J206" s="17">
        <v>360</v>
      </c>
      <c r="K206" s="17">
        <v>1</v>
      </c>
      <c r="L206" s="17" t="s">
        <v>30</v>
      </c>
      <c r="M206" s="18" t="s">
        <v>18</v>
      </c>
    </row>
    <row r="207" spans="1:13" x14ac:dyDescent="0.25">
      <c r="A207" s="22" t="s">
        <v>287</v>
      </c>
      <c r="B207" s="19" t="s">
        <v>42</v>
      </c>
      <c r="C207" s="19" t="s">
        <v>15</v>
      </c>
      <c r="D207" s="19">
        <v>1</v>
      </c>
      <c r="E207" s="19" t="s">
        <v>16</v>
      </c>
      <c r="F207" s="19" t="s">
        <v>15</v>
      </c>
      <c r="G207" s="19">
        <v>3481</v>
      </c>
      <c r="H207" s="19">
        <v>0</v>
      </c>
      <c r="I207" s="19">
        <v>155</v>
      </c>
      <c r="J207" s="19">
        <v>36</v>
      </c>
      <c r="K207" s="19">
        <v>1</v>
      </c>
      <c r="L207" s="19" t="s">
        <v>30</v>
      </c>
      <c r="M207" s="20" t="s">
        <v>22</v>
      </c>
    </row>
    <row r="208" spans="1:13" x14ac:dyDescent="0.25">
      <c r="A208" s="21" t="s">
        <v>288</v>
      </c>
      <c r="B208" s="17" t="s">
        <v>42</v>
      </c>
      <c r="C208" s="17" t="s">
        <v>15</v>
      </c>
      <c r="D208" s="17">
        <v>0</v>
      </c>
      <c r="E208" s="17" t="s">
        <v>16</v>
      </c>
      <c r="F208" s="17" t="s">
        <v>15</v>
      </c>
      <c r="G208" s="17">
        <v>7200</v>
      </c>
      <c r="H208" s="17">
        <v>0</v>
      </c>
      <c r="I208" s="17">
        <v>120</v>
      </c>
      <c r="J208" s="17">
        <v>360</v>
      </c>
      <c r="K208" s="17">
        <v>1</v>
      </c>
      <c r="L208" s="17" t="s">
        <v>21</v>
      </c>
      <c r="M208" s="18" t="s">
        <v>18</v>
      </c>
    </row>
    <row r="209" spans="1:13" x14ac:dyDescent="0.25">
      <c r="A209" s="22" t="s">
        <v>289</v>
      </c>
      <c r="B209" s="19" t="s">
        <v>14</v>
      </c>
      <c r="C209" s="19" t="s">
        <v>15</v>
      </c>
      <c r="D209" s="19">
        <v>0</v>
      </c>
      <c r="E209" s="19" t="s">
        <v>16</v>
      </c>
      <c r="F209" s="19" t="s">
        <v>20</v>
      </c>
      <c r="G209" s="19">
        <v>5166</v>
      </c>
      <c r="H209" s="19">
        <v>0</v>
      </c>
      <c r="I209" s="19">
        <v>128</v>
      </c>
      <c r="J209" s="19">
        <v>360</v>
      </c>
      <c r="K209" s="19">
        <v>1</v>
      </c>
      <c r="L209" s="19" t="s">
        <v>30</v>
      </c>
      <c r="M209" s="20" t="s">
        <v>18</v>
      </c>
    </row>
    <row r="210" spans="1:13" x14ac:dyDescent="0.25">
      <c r="A210" s="21" t="s">
        <v>290</v>
      </c>
      <c r="B210" s="17" t="s">
        <v>14</v>
      </c>
      <c r="C210" s="17" t="s">
        <v>15</v>
      </c>
      <c r="D210" s="17">
        <v>0</v>
      </c>
      <c r="E210" s="17" t="s">
        <v>16</v>
      </c>
      <c r="F210" s="17" t="s">
        <v>15</v>
      </c>
      <c r="G210" s="17">
        <v>4095</v>
      </c>
      <c r="H210" s="17">
        <v>3447</v>
      </c>
      <c r="I210" s="17">
        <v>151</v>
      </c>
      <c r="J210" s="17">
        <v>360</v>
      </c>
      <c r="K210" s="17">
        <v>1</v>
      </c>
      <c r="L210" s="17" t="s">
        <v>21</v>
      </c>
      <c r="M210" s="18" t="s">
        <v>18</v>
      </c>
    </row>
    <row r="211" spans="1:13" x14ac:dyDescent="0.25">
      <c r="A211" s="22" t="s">
        <v>291</v>
      </c>
      <c r="B211" s="19" t="s">
        <v>14</v>
      </c>
      <c r="C211" s="19" t="s">
        <v>20</v>
      </c>
      <c r="D211" s="19">
        <v>2</v>
      </c>
      <c r="E211" s="19" t="s">
        <v>16</v>
      </c>
      <c r="F211" s="19" t="s">
        <v>15</v>
      </c>
      <c r="G211" s="19">
        <v>4708</v>
      </c>
      <c r="H211" s="19">
        <v>1387</v>
      </c>
      <c r="I211" s="19">
        <v>150</v>
      </c>
      <c r="J211" s="19">
        <v>360</v>
      </c>
      <c r="K211" s="19">
        <v>1</v>
      </c>
      <c r="L211" s="19" t="s">
        <v>30</v>
      </c>
      <c r="M211" s="20" t="s">
        <v>18</v>
      </c>
    </row>
    <row r="212" spans="1:13" x14ac:dyDescent="0.25">
      <c r="A212" s="21" t="s">
        <v>292</v>
      </c>
      <c r="B212" s="17" t="s">
        <v>14</v>
      </c>
      <c r="C212" s="17" t="s">
        <v>20</v>
      </c>
      <c r="D212" s="17">
        <v>3</v>
      </c>
      <c r="E212" s="17" t="s">
        <v>16</v>
      </c>
      <c r="F212" s="17" t="s">
        <v>15</v>
      </c>
      <c r="G212" s="17">
        <v>4333</v>
      </c>
      <c r="H212" s="17">
        <v>1811</v>
      </c>
      <c r="I212" s="17">
        <v>160</v>
      </c>
      <c r="J212" s="17">
        <v>360</v>
      </c>
      <c r="K212" s="17">
        <v>0</v>
      </c>
      <c r="L212" s="17" t="s">
        <v>17</v>
      </c>
      <c r="M212" s="18" t="s">
        <v>18</v>
      </c>
    </row>
    <row r="213" spans="1:13" x14ac:dyDescent="0.25">
      <c r="A213" s="22" t="s">
        <v>294</v>
      </c>
      <c r="B213" s="19" t="s">
        <v>42</v>
      </c>
      <c r="C213" s="19" t="s">
        <v>15</v>
      </c>
      <c r="D213" s="19">
        <v>1</v>
      </c>
      <c r="E213" s="19" t="s">
        <v>16</v>
      </c>
      <c r="F213" s="19" t="s">
        <v>15</v>
      </c>
      <c r="G213" s="19">
        <v>2876</v>
      </c>
      <c r="H213" s="19">
        <v>1560</v>
      </c>
      <c r="I213" s="19">
        <v>90</v>
      </c>
      <c r="J213" s="19">
        <v>360</v>
      </c>
      <c r="K213" s="19">
        <v>1</v>
      </c>
      <c r="L213" s="19" t="s">
        <v>17</v>
      </c>
      <c r="M213" s="20" t="s">
        <v>18</v>
      </c>
    </row>
    <row r="214" spans="1:13" x14ac:dyDescent="0.25">
      <c r="A214" s="21" t="s">
        <v>295</v>
      </c>
      <c r="B214" s="17" t="s">
        <v>42</v>
      </c>
      <c r="C214" s="17" t="s">
        <v>15</v>
      </c>
      <c r="D214" s="17">
        <v>0</v>
      </c>
      <c r="E214" s="17" t="s">
        <v>16</v>
      </c>
      <c r="F214" s="17" t="s">
        <v>15</v>
      </c>
      <c r="G214" s="17">
        <v>3237</v>
      </c>
      <c r="H214" s="17">
        <v>0</v>
      </c>
      <c r="I214" s="17">
        <v>30</v>
      </c>
      <c r="J214" s="17">
        <v>360</v>
      </c>
      <c r="K214" s="17">
        <v>1</v>
      </c>
      <c r="L214" s="17" t="s">
        <v>17</v>
      </c>
      <c r="M214" s="18" t="s">
        <v>18</v>
      </c>
    </row>
    <row r="215" spans="1:13" x14ac:dyDescent="0.25">
      <c r="A215" s="22" t="s">
        <v>296</v>
      </c>
      <c r="B215" s="19" t="s">
        <v>14</v>
      </c>
      <c r="C215" s="19" t="s">
        <v>20</v>
      </c>
      <c r="D215" s="19">
        <v>0</v>
      </c>
      <c r="E215" s="19" t="s">
        <v>16</v>
      </c>
      <c r="F215" s="19" t="s">
        <v>15</v>
      </c>
      <c r="G215" s="19">
        <v>11146</v>
      </c>
      <c r="H215" s="19">
        <v>0</v>
      </c>
      <c r="I215" s="19">
        <v>136</v>
      </c>
      <c r="J215" s="19">
        <v>360</v>
      </c>
      <c r="K215" s="19">
        <v>1</v>
      </c>
      <c r="L215" s="19" t="s">
        <v>17</v>
      </c>
      <c r="M215" s="20" t="s">
        <v>18</v>
      </c>
    </row>
    <row r="216" spans="1:13" x14ac:dyDescent="0.25">
      <c r="A216" s="21" t="s">
        <v>297</v>
      </c>
      <c r="B216" s="17" t="s">
        <v>14</v>
      </c>
      <c r="C216" s="17" t="s">
        <v>15</v>
      </c>
      <c r="D216" s="17">
        <v>0</v>
      </c>
      <c r="E216" s="17" t="s">
        <v>16</v>
      </c>
      <c r="F216" s="17" t="s">
        <v>15</v>
      </c>
      <c r="G216" s="17">
        <v>2833</v>
      </c>
      <c r="H216" s="17">
        <v>1857</v>
      </c>
      <c r="I216" s="17">
        <v>126</v>
      </c>
      <c r="J216" s="17">
        <v>360</v>
      </c>
      <c r="K216" s="17">
        <v>1</v>
      </c>
      <c r="L216" s="17" t="s">
        <v>21</v>
      </c>
      <c r="M216" s="18" t="s">
        <v>18</v>
      </c>
    </row>
    <row r="217" spans="1:13" x14ac:dyDescent="0.25">
      <c r="A217" s="22" t="s">
        <v>298</v>
      </c>
      <c r="B217" s="19" t="s">
        <v>14</v>
      </c>
      <c r="C217" s="19" t="s">
        <v>20</v>
      </c>
      <c r="D217" s="19">
        <v>0</v>
      </c>
      <c r="E217" s="19" t="s">
        <v>16</v>
      </c>
      <c r="F217" s="19" t="s">
        <v>15</v>
      </c>
      <c r="G217" s="19">
        <v>2620</v>
      </c>
      <c r="H217" s="19">
        <v>2223</v>
      </c>
      <c r="I217" s="19">
        <v>150</v>
      </c>
      <c r="J217" s="19">
        <v>360</v>
      </c>
      <c r="K217" s="19">
        <v>1</v>
      </c>
      <c r="L217" s="19" t="s">
        <v>30</v>
      </c>
      <c r="M217" s="20" t="s">
        <v>18</v>
      </c>
    </row>
    <row r="218" spans="1:13" x14ac:dyDescent="0.25">
      <c r="A218" s="21" t="s">
        <v>299</v>
      </c>
      <c r="B218" s="17" t="s">
        <v>14</v>
      </c>
      <c r="C218" s="17" t="s">
        <v>20</v>
      </c>
      <c r="D218" s="17">
        <v>2</v>
      </c>
      <c r="E218" s="17" t="s">
        <v>16</v>
      </c>
      <c r="F218" s="17" t="s">
        <v>15</v>
      </c>
      <c r="G218" s="17">
        <v>3900</v>
      </c>
      <c r="H218" s="17">
        <v>0</v>
      </c>
      <c r="I218" s="17">
        <v>90</v>
      </c>
      <c r="J218" s="17">
        <v>360</v>
      </c>
      <c r="K218" s="17">
        <v>1</v>
      </c>
      <c r="L218" s="17" t="s">
        <v>30</v>
      </c>
      <c r="M218" s="18" t="s">
        <v>18</v>
      </c>
    </row>
    <row r="219" spans="1:13" x14ac:dyDescent="0.25">
      <c r="A219" s="22" t="s">
        <v>300</v>
      </c>
      <c r="B219" s="19" t="s">
        <v>14</v>
      </c>
      <c r="C219" s="19" t="s">
        <v>20</v>
      </c>
      <c r="D219" s="19">
        <v>1</v>
      </c>
      <c r="E219" s="19" t="s">
        <v>16</v>
      </c>
      <c r="F219" s="19" t="s">
        <v>15</v>
      </c>
      <c r="G219" s="19">
        <v>2750</v>
      </c>
      <c r="H219" s="19">
        <v>1842</v>
      </c>
      <c r="I219" s="19">
        <v>115</v>
      </c>
      <c r="J219" s="19">
        <v>360</v>
      </c>
      <c r="K219" s="19">
        <v>1</v>
      </c>
      <c r="L219" s="19" t="s">
        <v>30</v>
      </c>
      <c r="M219" s="20" t="s">
        <v>18</v>
      </c>
    </row>
    <row r="220" spans="1:13" x14ac:dyDescent="0.25">
      <c r="A220" s="21" t="s">
        <v>301</v>
      </c>
      <c r="B220" s="17" t="s">
        <v>14</v>
      </c>
      <c r="C220" s="17" t="s">
        <v>20</v>
      </c>
      <c r="D220" s="17">
        <v>0</v>
      </c>
      <c r="E220" s="17" t="s">
        <v>16</v>
      </c>
      <c r="F220" s="17" t="s">
        <v>15</v>
      </c>
      <c r="G220" s="17">
        <v>3993</v>
      </c>
      <c r="H220" s="17">
        <v>3274</v>
      </c>
      <c r="I220" s="17">
        <v>207</v>
      </c>
      <c r="J220" s="17">
        <v>360</v>
      </c>
      <c r="K220" s="17">
        <v>1</v>
      </c>
      <c r="L220" s="17" t="s">
        <v>30</v>
      </c>
      <c r="M220" s="18" t="s">
        <v>18</v>
      </c>
    </row>
    <row r="221" spans="1:13" x14ac:dyDescent="0.25">
      <c r="A221" s="22" t="s">
        <v>302</v>
      </c>
      <c r="B221" s="19" t="s">
        <v>14</v>
      </c>
      <c r="C221" s="19" t="s">
        <v>20</v>
      </c>
      <c r="D221" s="19">
        <v>0</v>
      </c>
      <c r="E221" s="19" t="s">
        <v>16</v>
      </c>
      <c r="F221" s="19" t="s">
        <v>15</v>
      </c>
      <c r="G221" s="19">
        <v>3103</v>
      </c>
      <c r="H221" s="19">
        <v>1300</v>
      </c>
      <c r="I221" s="19">
        <v>80</v>
      </c>
      <c r="J221" s="19">
        <v>360</v>
      </c>
      <c r="K221" s="19">
        <v>1</v>
      </c>
      <c r="L221" s="19" t="s">
        <v>17</v>
      </c>
      <c r="M221" s="20" t="s">
        <v>18</v>
      </c>
    </row>
    <row r="222" spans="1:13" x14ac:dyDescent="0.25">
      <c r="A222" s="21" t="s">
        <v>303</v>
      </c>
      <c r="B222" s="17" t="s">
        <v>14</v>
      </c>
      <c r="C222" s="17" t="s">
        <v>20</v>
      </c>
      <c r="D222" s="17">
        <v>0</v>
      </c>
      <c r="E222" s="17" t="s">
        <v>16</v>
      </c>
      <c r="F222" s="17" t="s">
        <v>15</v>
      </c>
      <c r="G222" s="17">
        <v>14583</v>
      </c>
      <c r="H222" s="17">
        <v>0</v>
      </c>
      <c r="I222" s="17">
        <v>436</v>
      </c>
      <c r="J222" s="17">
        <v>360</v>
      </c>
      <c r="K222" s="17">
        <v>1</v>
      </c>
      <c r="L222" s="17" t="s">
        <v>30</v>
      </c>
      <c r="M222" s="18" t="s">
        <v>18</v>
      </c>
    </row>
    <row r="223" spans="1:13" x14ac:dyDescent="0.25">
      <c r="A223" s="22" t="s">
        <v>305</v>
      </c>
      <c r="B223" s="19" t="s">
        <v>14</v>
      </c>
      <c r="C223" s="19" t="s">
        <v>15</v>
      </c>
      <c r="D223" s="19">
        <v>1</v>
      </c>
      <c r="E223" s="19" t="s">
        <v>25</v>
      </c>
      <c r="F223" s="19" t="s">
        <v>20</v>
      </c>
      <c r="G223" s="19">
        <v>4053</v>
      </c>
      <c r="H223" s="19">
        <v>2426</v>
      </c>
      <c r="I223" s="19">
        <v>158</v>
      </c>
      <c r="J223" s="19">
        <v>360</v>
      </c>
      <c r="K223" s="19">
        <v>0</v>
      </c>
      <c r="L223" s="19" t="s">
        <v>17</v>
      </c>
      <c r="M223" s="20" t="s">
        <v>22</v>
      </c>
    </row>
    <row r="224" spans="1:13" x14ac:dyDescent="0.25">
      <c r="A224" s="21" t="s">
        <v>306</v>
      </c>
      <c r="B224" s="17" t="s">
        <v>14</v>
      </c>
      <c r="C224" s="17" t="s">
        <v>20</v>
      </c>
      <c r="D224" s="17">
        <v>0</v>
      </c>
      <c r="E224" s="17" t="s">
        <v>16</v>
      </c>
      <c r="F224" s="17" t="s">
        <v>15</v>
      </c>
      <c r="G224" s="17">
        <v>3927</v>
      </c>
      <c r="H224" s="17">
        <v>800</v>
      </c>
      <c r="I224" s="17">
        <v>112</v>
      </c>
      <c r="J224" s="17">
        <v>360</v>
      </c>
      <c r="K224" s="17">
        <v>1</v>
      </c>
      <c r="L224" s="17" t="s">
        <v>30</v>
      </c>
      <c r="M224" s="18" t="s">
        <v>18</v>
      </c>
    </row>
    <row r="225" spans="1:13" x14ac:dyDescent="0.25">
      <c r="A225" s="22" t="s">
        <v>307</v>
      </c>
      <c r="B225" s="19" t="s">
        <v>14</v>
      </c>
      <c r="C225" s="19" t="s">
        <v>20</v>
      </c>
      <c r="D225" s="19">
        <v>2</v>
      </c>
      <c r="E225" s="19" t="s">
        <v>16</v>
      </c>
      <c r="F225" s="19" t="s">
        <v>15</v>
      </c>
      <c r="G225" s="19">
        <v>2301</v>
      </c>
      <c r="H225" s="19">
        <v>986</v>
      </c>
      <c r="I225" s="19">
        <v>78</v>
      </c>
      <c r="J225" s="19">
        <v>180</v>
      </c>
      <c r="K225" s="19">
        <v>1</v>
      </c>
      <c r="L225" s="19" t="s">
        <v>17</v>
      </c>
      <c r="M225" s="20" t="s">
        <v>18</v>
      </c>
    </row>
    <row r="226" spans="1:13" x14ac:dyDescent="0.25">
      <c r="A226" s="21" t="s">
        <v>308</v>
      </c>
      <c r="B226" s="17" t="s">
        <v>42</v>
      </c>
      <c r="C226" s="17" t="s">
        <v>15</v>
      </c>
      <c r="D226" s="17">
        <v>0</v>
      </c>
      <c r="E226" s="17" t="s">
        <v>16</v>
      </c>
      <c r="F226" s="17" t="s">
        <v>15</v>
      </c>
      <c r="G226" s="17">
        <v>1811</v>
      </c>
      <c r="H226" s="17">
        <v>1666</v>
      </c>
      <c r="I226" s="17">
        <v>54</v>
      </c>
      <c r="J226" s="17">
        <v>360</v>
      </c>
      <c r="K226" s="17">
        <v>1</v>
      </c>
      <c r="L226" s="17" t="s">
        <v>17</v>
      </c>
      <c r="M226" s="18" t="s">
        <v>18</v>
      </c>
    </row>
    <row r="227" spans="1:13" x14ac:dyDescent="0.25">
      <c r="A227" s="22" t="s">
        <v>310</v>
      </c>
      <c r="B227" s="19" t="s">
        <v>14</v>
      </c>
      <c r="C227" s="19" t="s">
        <v>15</v>
      </c>
      <c r="D227" s="19">
        <v>0</v>
      </c>
      <c r="E227" s="19" t="s">
        <v>16</v>
      </c>
      <c r="F227" s="19" t="s">
        <v>15</v>
      </c>
      <c r="G227" s="19">
        <v>3158</v>
      </c>
      <c r="H227" s="19">
        <v>3053</v>
      </c>
      <c r="I227" s="19">
        <v>89</v>
      </c>
      <c r="J227" s="19">
        <v>360</v>
      </c>
      <c r="K227" s="19">
        <v>1</v>
      </c>
      <c r="L227" s="19" t="s">
        <v>21</v>
      </c>
      <c r="M227" s="20" t="s">
        <v>18</v>
      </c>
    </row>
    <row r="228" spans="1:13" x14ac:dyDescent="0.25">
      <c r="A228" s="21" t="s">
        <v>311</v>
      </c>
      <c r="B228" s="17" t="s">
        <v>42</v>
      </c>
      <c r="C228" s="17" t="s">
        <v>15</v>
      </c>
      <c r="D228" s="17">
        <v>0</v>
      </c>
      <c r="E228" s="17" t="s">
        <v>16</v>
      </c>
      <c r="F228" s="17" t="s">
        <v>20</v>
      </c>
      <c r="G228" s="17">
        <v>2600</v>
      </c>
      <c r="H228" s="17">
        <v>1717</v>
      </c>
      <c r="I228" s="17">
        <v>99</v>
      </c>
      <c r="J228" s="17">
        <v>300</v>
      </c>
      <c r="K228" s="17">
        <v>1</v>
      </c>
      <c r="L228" s="17" t="s">
        <v>30</v>
      </c>
      <c r="M228" s="18" t="s">
        <v>22</v>
      </c>
    </row>
    <row r="229" spans="1:13" x14ac:dyDescent="0.25">
      <c r="A229" s="22" t="s">
        <v>312</v>
      </c>
      <c r="B229" s="19" t="s">
        <v>14</v>
      </c>
      <c r="C229" s="19" t="s">
        <v>20</v>
      </c>
      <c r="D229" s="19">
        <v>0</v>
      </c>
      <c r="E229" s="19" t="s">
        <v>16</v>
      </c>
      <c r="F229" s="19" t="s">
        <v>15</v>
      </c>
      <c r="G229" s="19">
        <v>3704</v>
      </c>
      <c r="H229" s="19">
        <v>2000</v>
      </c>
      <c r="I229" s="19">
        <v>120</v>
      </c>
      <c r="J229" s="19">
        <v>360</v>
      </c>
      <c r="K229" s="19">
        <v>1</v>
      </c>
      <c r="L229" s="19" t="s">
        <v>21</v>
      </c>
      <c r="M229" s="20" t="s">
        <v>18</v>
      </c>
    </row>
    <row r="230" spans="1:13" x14ac:dyDescent="0.25">
      <c r="A230" s="21" t="s">
        <v>313</v>
      </c>
      <c r="B230" s="17" t="s">
        <v>42</v>
      </c>
      <c r="C230" s="17" t="s">
        <v>15</v>
      </c>
      <c r="D230" s="17">
        <v>0</v>
      </c>
      <c r="E230" s="17" t="s">
        <v>16</v>
      </c>
      <c r="F230" s="17" t="s">
        <v>15</v>
      </c>
      <c r="G230" s="17">
        <v>4124</v>
      </c>
      <c r="H230" s="17">
        <v>0</v>
      </c>
      <c r="I230" s="17">
        <v>115</v>
      </c>
      <c r="J230" s="17">
        <v>360</v>
      </c>
      <c r="K230" s="17">
        <v>1</v>
      </c>
      <c r="L230" s="17" t="s">
        <v>30</v>
      </c>
      <c r="M230" s="18" t="s">
        <v>18</v>
      </c>
    </row>
    <row r="231" spans="1:13" x14ac:dyDescent="0.25">
      <c r="A231" s="22" t="s">
        <v>314</v>
      </c>
      <c r="B231" s="19" t="s">
        <v>14</v>
      </c>
      <c r="C231" s="19" t="s">
        <v>15</v>
      </c>
      <c r="D231" s="19">
        <v>0</v>
      </c>
      <c r="E231" s="19" t="s">
        <v>16</v>
      </c>
      <c r="F231" s="19" t="s">
        <v>15</v>
      </c>
      <c r="G231" s="19">
        <v>9508</v>
      </c>
      <c r="H231" s="19">
        <v>0</v>
      </c>
      <c r="I231" s="19">
        <v>187</v>
      </c>
      <c r="J231" s="19">
        <v>360</v>
      </c>
      <c r="K231" s="19">
        <v>1</v>
      </c>
      <c r="L231" s="19" t="s">
        <v>21</v>
      </c>
      <c r="M231" s="20" t="s">
        <v>18</v>
      </c>
    </row>
    <row r="232" spans="1:13" x14ac:dyDescent="0.25">
      <c r="A232" s="21" t="s">
        <v>315</v>
      </c>
      <c r="B232" s="17" t="s">
        <v>14</v>
      </c>
      <c r="C232" s="17" t="s">
        <v>20</v>
      </c>
      <c r="D232" s="17">
        <v>0</v>
      </c>
      <c r="E232" s="17" t="s">
        <v>16</v>
      </c>
      <c r="F232" s="17" t="s">
        <v>15</v>
      </c>
      <c r="G232" s="17">
        <v>3075</v>
      </c>
      <c r="H232" s="17">
        <v>2416</v>
      </c>
      <c r="I232" s="17">
        <v>139</v>
      </c>
      <c r="J232" s="17">
        <v>360</v>
      </c>
      <c r="K232" s="17">
        <v>1</v>
      </c>
      <c r="L232" s="17" t="s">
        <v>21</v>
      </c>
      <c r="M232" s="18" t="s">
        <v>18</v>
      </c>
    </row>
    <row r="233" spans="1:13" x14ac:dyDescent="0.25">
      <c r="A233" s="22" t="s">
        <v>316</v>
      </c>
      <c r="B233" s="19" t="s">
        <v>14</v>
      </c>
      <c r="C233" s="19" t="s">
        <v>20</v>
      </c>
      <c r="D233" s="19">
        <v>2</v>
      </c>
      <c r="E233" s="19" t="s">
        <v>16</v>
      </c>
      <c r="F233" s="19" t="s">
        <v>15</v>
      </c>
      <c r="G233" s="19">
        <v>4400</v>
      </c>
      <c r="H233" s="19">
        <v>0</v>
      </c>
      <c r="I233" s="19">
        <v>127</v>
      </c>
      <c r="J233" s="19">
        <v>360</v>
      </c>
      <c r="K233" s="19">
        <v>0</v>
      </c>
      <c r="L233" s="19" t="s">
        <v>30</v>
      </c>
      <c r="M233" s="20" t="s">
        <v>22</v>
      </c>
    </row>
    <row r="234" spans="1:13" x14ac:dyDescent="0.25">
      <c r="A234" s="21" t="s">
        <v>317</v>
      </c>
      <c r="B234" s="17" t="s">
        <v>14</v>
      </c>
      <c r="C234" s="17" t="s">
        <v>20</v>
      </c>
      <c r="D234" s="17">
        <v>2</v>
      </c>
      <c r="E234" s="17" t="s">
        <v>16</v>
      </c>
      <c r="F234" s="17" t="s">
        <v>15</v>
      </c>
      <c r="G234" s="17">
        <v>3153</v>
      </c>
      <c r="H234" s="17">
        <v>1560</v>
      </c>
      <c r="I234" s="17">
        <v>134</v>
      </c>
      <c r="J234" s="17">
        <v>360</v>
      </c>
      <c r="K234" s="17">
        <v>1</v>
      </c>
      <c r="L234" s="17" t="s">
        <v>17</v>
      </c>
      <c r="M234" s="18" t="s">
        <v>18</v>
      </c>
    </row>
    <row r="235" spans="1:13" x14ac:dyDescent="0.25">
      <c r="A235" s="22" t="s">
        <v>319</v>
      </c>
      <c r="B235" s="19" t="s">
        <v>14</v>
      </c>
      <c r="C235" s="19" t="s">
        <v>20</v>
      </c>
      <c r="D235" s="19">
        <v>0</v>
      </c>
      <c r="E235" s="19" t="s">
        <v>16</v>
      </c>
      <c r="F235" s="19" t="s">
        <v>15</v>
      </c>
      <c r="G235" s="19">
        <v>2383</v>
      </c>
      <c r="H235" s="19">
        <v>3334</v>
      </c>
      <c r="I235" s="19">
        <v>172</v>
      </c>
      <c r="J235" s="19">
        <v>360</v>
      </c>
      <c r="K235" s="19">
        <v>1</v>
      </c>
      <c r="L235" s="19" t="s">
        <v>30</v>
      </c>
      <c r="M235" s="20" t="s">
        <v>18</v>
      </c>
    </row>
    <row r="236" spans="1:13" x14ac:dyDescent="0.25">
      <c r="A236" s="21" t="s">
        <v>321</v>
      </c>
      <c r="B236" s="17" t="s">
        <v>14</v>
      </c>
      <c r="C236" s="17" t="s">
        <v>20</v>
      </c>
      <c r="D236" s="17">
        <v>1</v>
      </c>
      <c r="E236" s="17" t="s">
        <v>16</v>
      </c>
      <c r="F236" s="17" t="s">
        <v>15</v>
      </c>
      <c r="G236" s="17">
        <v>6875</v>
      </c>
      <c r="H236" s="17">
        <v>0</v>
      </c>
      <c r="I236" s="17">
        <v>200</v>
      </c>
      <c r="J236" s="17">
        <v>360</v>
      </c>
      <c r="K236" s="17">
        <v>1</v>
      </c>
      <c r="L236" s="17" t="s">
        <v>30</v>
      </c>
      <c r="M236" s="18" t="s">
        <v>18</v>
      </c>
    </row>
    <row r="237" spans="1:13" x14ac:dyDescent="0.25">
      <c r="A237" s="22" t="s">
        <v>322</v>
      </c>
      <c r="B237" s="19" t="s">
        <v>42</v>
      </c>
      <c r="C237" s="19" t="s">
        <v>20</v>
      </c>
      <c r="D237" s="19">
        <v>1</v>
      </c>
      <c r="E237" s="19" t="s">
        <v>16</v>
      </c>
      <c r="F237" s="19" t="s">
        <v>15</v>
      </c>
      <c r="G237" s="19">
        <v>4666</v>
      </c>
      <c r="H237" s="19">
        <v>0</v>
      </c>
      <c r="I237" s="19">
        <v>135</v>
      </c>
      <c r="J237" s="19">
        <v>360</v>
      </c>
      <c r="K237" s="19">
        <v>1</v>
      </c>
      <c r="L237" s="19" t="s">
        <v>17</v>
      </c>
      <c r="M237" s="20" t="s">
        <v>18</v>
      </c>
    </row>
    <row r="238" spans="1:13" x14ac:dyDescent="0.25">
      <c r="A238" s="21" t="s">
        <v>323</v>
      </c>
      <c r="B238" s="17" t="s">
        <v>42</v>
      </c>
      <c r="C238" s="17" t="s">
        <v>15</v>
      </c>
      <c r="D238" s="17">
        <v>0</v>
      </c>
      <c r="E238" s="17" t="s">
        <v>16</v>
      </c>
      <c r="F238" s="17" t="s">
        <v>15</v>
      </c>
      <c r="G238" s="17">
        <v>5000</v>
      </c>
      <c r="H238" s="17">
        <v>2541</v>
      </c>
      <c r="I238" s="17">
        <v>151</v>
      </c>
      <c r="J238" s="17">
        <v>480</v>
      </c>
      <c r="K238" s="17">
        <v>1</v>
      </c>
      <c r="L238" s="17" t="s">
        <v>21</v>
      </c>
      <c r="M238" s="18" t="s">
        <v>22</v>
      </c>
    </row>
    <row r="239" spans="1:13" x14ac:dyDescent="0.25">
      <c r="A239" s="22" t="s">
        <v>324</v>
      </c>
      <c r="B239" s="19" t="s">
        <v>14</v>
      </c>
      <c r="C239" s="19" t="s">
        <v>20</v>
      </c>
      <c r="D239" s="19">
        <v>1</v>
      </c>
      <c r="E239" s="19" t="s">
        <v>16</v>
      </c>
      <c r="F239" s="19" t="s">
        <v>15</v>
      </c>
      <c r="G239" s="19">
        <v>2014</v>
      </c>
      <c r="H239" s="19">
        <v>2925</v>
      </c>
      <c r="I239" s="19">
        <v>113</v>
      </c>
      <c r="J239" s="19">
        <v>360</v>
      </c>
      <c r="K239" s="19">
        <v>1</v>
      </c>
      <c r="L239" s="19" t="s">
        <v>17</v>
      </c>
      <c r="M239" s="20" t="s">
        <v>22</v>
      </c>
    </row>
    <row r="240" spans="1:13" x14ac:dyDescent="0.25">
      <c r="A240" s="21" t="s">
        <v>325</v>
      </c>
      <c r="B240" s="17" t="s">
        <v>14</v>
      </c>
      <c r="C240" s="17" t="s">
        <v>20</v>
      </c>
      <c r="D240" s="17">
        <v>0</v>
      </c>
      <c r="E240" s="17" t="s">
        <v>25</v>
      </c>
      <c r="F240" s="17" t="s">
        <v>15</v>
      </c>
      <c r="G240" s="17">
        <v>1800</v>
      </c>
      <c r="H240" s="17">
        <v>2934</v>
      </c>
      <c r="I240" s="17">
        <v>93</v>
      </c>
      <c r="J240" s="17">
        <v>360</v>
      </c>
      <c r="K240" s="17">
        <v>0</v>
      </c>
      <c r="L240" s="17" t="s">
        <v>17</v>
      </c>
      <c r="M240" s="18" t="s">
        <v>22</v>
      </c>
    </row>
    <row r="241" spans="1:13" x14ac:dyDescent="0.25">
      <c r="A241" s="22" t="s">
        <v>327</v>
      </c>
      <c r="B241" s="19" t="s">
        <v>42</v>
      </c>
      <c r="C241" s="19" t="s">
        <v>15</v>
      </c>
      <c r="D241" s="19">
        <v>0</v>
      </c>
      <c r="E241" s="19" t="s">
        <v>16</v>
      </c>
      <c r="F241" s="19" t="s">
        <v>15</v>
      </c>
      <c r="G241" s="19">
        <v>5000</v>
      </c>
      <c r="H241" s="19">
        <v>0</v>
      </c>
      <c r="I241" s="19">
        <v>132</v>
      </c>
      <c r="J241" s="19">
        <v>360</v>
      </c>
      <c r="K241" s="19">
        <v>1</v>
      </c>
      <c r="L241" s="19" t="s">
        <v>21</v>
      </c>
      <c r="M241" s="20" t="s">
        <v>18</v>
      </c>
    </row>
    <row r="242" spans="1:13" x14ac:dyDescent="0.25">
      <c r="A242" s="21" t="s">
        <v>328</v>
      </c>
      <c r="B242" s="17" t="s">
        <v>14</v>
      </c>
      <c r="C242" s="17" t="s">
        <v>20</v>
      </c>
      <c r="D242" s="17">
        <v>1</v>
      </c>
      <c r="E242" s="17" t="s">
        <v>16</v>
      </c>
      <c r="F242" s="17" t="s">
        <v>15</v>
      </c>
      <c r="G242" s="17">
        <v>1625</v>
      </c>
      <c r="H242" s="17">
        <v>1803</v>
      </c>
      <c r="I242" s="17">
        <v>96</v>
      </c>
      <c r="J242" s="17">
        <v>360</v>
      </c>
      <c r="K242" s="17">
        <v>1</v>
      </c>
      <c r="L242" s="17" t="s">
        <v>17</v>
      </c>
      <c r="M242" s="18" t="s">
        <v>18</v>
      </c>
    </row>
    <row r="243" spans="1:13" x14ac:dyDescent="0.25">
      <c r="A243" s="22" t="s">
        <v>329</v>
      </c>
      <c r="B243" s="19" t="s">
        <v>14</v>
      </c>
      <c r="C243" s="19" t="s">
        <v>15</v>
      </c>
      <c r="D243" s="19">
        <v>0</v>
      </c>
      <c r="E243" s="19" t="s">
        <v>16</v>
      </c>
      <c r="F243" s="19" t="s">
        <v>15</v>
      </c>
      <c r="G243" s="19">
        <v>4000</v>
      </c>
      <c r="H243" s="19">
        <v>2500</v>
      </c>
      <c r="I243" s="19">
        <v>140</v>
      </c>
      <c r="J243" s="19">
        <v>360</v>
      </c>
      <c r="K243" s="19">
        <v>1</v>
      </c>
      <c r="L243" s="19" t="s">
        <v>21</v>
      </c>
      <c r="M243" s="20" t="s">
        <v>18</v>
      </c>
    </row>
    <row r="244" spans="1:13" x14ac:dyDescent="0.25">
      <c r="A244" s="21" t="s">
        <v>331</v>
      </c>
      <c r="B244" s="17" t="s">
        <v>42</v>
      </c>
      <c r="C244" s="17" t="s">
        <v>15</v>
      </c>
      <c r="D244" s="17">
        <v>0</v>
      </c>
      <c r="E244" s="17" t="s">
        <v>16</v>
      </c>
      <c r="F244" s="17" t="s">
        <v>15</v>
      </c>
      <c r="G244" s="17">
        <v>3762</v>
      </c>
      <c r="H244" s="17">
        <v>1666</v>
      </c>
      <c r="I244" s="17">
        <v>135</v>
      </c>
      <c r="J244" s="17">
        <v>360</v>
      </c>
      <c r="K244" s="17">
        <v>1</v>
      </c>
      <c r="L244" s="17" t="s">
        <v>21</v>
      </c>
      <c r="M244" s="18" t="s">
        <v>18</v>
      </c>
    </row>
    <row r="245" spans="1:13" x14ac:dyDescent="0.25">
      <c r="A245" s="22" t="s">
        <v>332</v>
      </c>
      <c r="B245" s="19" t="s">
        <v>42</v>
      </c>
      <c r="C245" s="19" t="s">
        <v>15</v>
      </c>
      <c r="D245" s="19">
        <v>0</v>
      </c>
      <c r="E245" s="19" t="s">
        <v>16</v>
      </c>
      <c r="F245" s="19" t="s">
        <v>15</v>
      </c>
      <c r="G245" s="19">
        <v>2400</v>
      </c>
      <c r="H245" s="19">
        <v>1863</v>
      </c>
      <c r="I245" s="19">
        <v>104</v>
      </c>
      <c r="J245" s="19">
        <v>360</v>
      </c>
      <c r="K245" s="19">
        <v>0</v>
      </c>
      <c r="L245" s="19" t="s">
        <v>17</v>
      </c>
      <c r="M245" s="20" t="s">
        <v>22</v>
      </c>
    </row>
    <row r="246" spans="1:13" x14ac:dyDescent="0.25">
      <c r="A246" s="21" t="s">
        <v>333</v>
      </c>
      <c r="B246" s="17" t="s">
        <v>14</v>
      </c>
      <c r="C246" s="17" t="s">
        <v>15</v>
      </c>
      <c r="D246" s="17">
        <v>0</v>
      </c>
      <c r="E246" s="17" t="s">
        <v>16</v>
      </c>
      <c r="F246" s="17" t="s">
        <v>15</v>
      </c>
      <c r="G246" s="17">
        <v>20233</v>
      </c>
      <c r="H246" s="17">
        <v>0</v>
      </c>
      <c r="I246" s="17">
        <v>480</v>
      </c>
      <c r="J246" s="17">
        <v>360</v>
      </c>
      <c r="K246" s="17">
        <v>1</v>
      </c>
      <c r="L246" s="17" t="s">
        <v>21</v>
      </c>
      <c r="M246" s="18" t="s">
        <v>22</v>
      </c>
    </row>
    <row r="247" spans="1:13" x14ac:dyDescent="0.25">
      <c r="A247" s="22" t="s">
        <v>335</v>
      </c>
      <c r="B247" s="19" t="s">
        <v>42</v>
      </c>
      <c r="C247" s="19" t="s">
        <v>15</v>
      </c>
      <c r="D247" s="19">
        <v>0</v>
      </c>
      <c r="E247" s="19" t="s">
        <v>16</v>
      </c>
      <c r="F247" s="19" t="s">
        <v>15</v>
      </c>
      <c r="G247" s="19">
        <v>2917</v>
      </c>
      <c r="H247" s="19">
        <v>0</v>
      </c>
      <c r="I247" s="19">
        <v>84</v>
      </c>
      <c r="J247" s="19">
        <v>360</v>
      </c>
      <c r="K247" s="19">
        <v>1</v>
      </c>
      <c r="L247" s="19" t="s">
        <v>30</v>
      </c>
      <c r="M247" s="20" t="s">
        <v>18</v>
      </c>
    </row>
    <row r="248" spans="1:13" x14ac:dyDescent="0.25">
      <c r="A248" s="21" t="s">
        <v>336</v>
      </c>
      <c r="B248" s="17" t="s">
        <v>14</v>
      </c>
      <c r="C248" s="17" t="s">
        <v>15</v>
      </c>
      <c r="D248" s="17">
        <v>0</v>
      </c>
      <c r="E248" s="17" t="s">
        <v>25</v>
      </c>
      <c r="F248" s="17" t="s">
        <v>15</v>
      </c>
      <c r="G248" s="17">
        <v>2927</v>
      </c>
      <c r="H248" s="17">
        <v>2405</v>
      </c>
      <c r="I248" s="17">
        <v>111</v>
      </c>
      <c r="J248" s="17">
        <v>360</v>
      </c>
      <c r="K248" s="17">
        <v>1</v>
      </c>
      <c r="L248" s="17" t="s">
        <v>30</v>
      </c>
      <c r="M248" s="18" t="s">
        <v>18</v>
      </c>
    </row>
    <row r="249" spans="1:13" x14ac:dyDescent="0.25">
      <c r="A249" s="22" t="s">
        <v>337</v>
      </c>
      <c r="B249" s="19" t="s">
        <v>42</v>
      </c>
      <c r="C249" s="19" t="s">
        <v>15</v>
      </c>
      <c r="D249" s="19">
        <v>0</v>
      </c>
      <c r="E249" s="19" t="s">
        <v>16</v>
      </c>
      <c r="F249" s="19" t="s">
        <v>15</v>
      </c>
      <c r="G249" s="19">
        <v>2507</v>
      </c>
      <c r="H249" s="19">
        <v>0</v>
      </c>
      <c r="I249" s="19">
        <v>56</v>
      </c>
      <c r="J249" s="19">
        <v>360</v>
      </c>
      <c r="K249" s="19">
        <v>1</v>
      </c>
      <c r="L249" s="19" t="s">
        <v>21</v>
      </c>
      <c r="M249" s="20" t="s">
        <v>18</v>
      </c>
    </row>
    <row r="250" spans="1:13" x14ac:dyDescent="0.25">
      <c r="A250" s="21" t="s">
        <v>340</v>
      </c>
      <c r="B250" s="17" t="s">
        <v>14</v>
      </c>
      <c r="C250" s="17" t="s">
        <v>20</v>
      </c>
      <c r="D250" s="17">
        <v>1</v>
      </c>
      <c r="E250" s="17" t="s">
        <v>25</v>
      </c>
      <c r="F250" s="17" t="s">
        <v>15</v>
      </c>
      <c r="G250" s="17">
        <v>3399</v>
      </c>
      <c r="H250" s="17">
        <v>1640</v>
      </c>
      <c r="I250" s="17">
        <v>111</v>
      </c>
      <c r="J250" s="17">
        <v>180</v>
      </c>
      <c r="K250" s="17">
        <v>1</v>
      </c>
      <c r="L250" s="17" t="s">
        <v>17</v>
      </c>
      <c r="M250" s="18" t="s">
        <v>18</v>
      </c>
    </row>
    <row r="251" spans="1:13" x14ac:dyDescent="0.25">
      <c r="A251" s="22" t="s">
        <v>341</v>
      </c>
      <c r="B251" s="19" t="s">
        <v>14</v>
      </c>
      <c r="C251" s="19" t="s">
        <v>20</v>
      </c>
      <c r="D251" s="19">
        <v>2</v>
      </c>
      <c r="E251" s="19" t="s">
        <v>16</v>
      </c>
      <c r="F251" s="19" t="s">
        <v>15</v>
      </c>
      <c r="G251" s="19">
        <v>3717</v>
      </c>
      <c r="H251" s="19">
        <v>0</v>
      </c>
      <c r="I251" s="19">
        <v>120</v>
      </c>
      <c r="J251" s="19">
        <v>360</v>
      </c>
      <c r="K251" s="19">
        <v>1</v>
      </c>
      <c r="L251" s="19" t="s">
        <v>30</v>
      </c>
      <c r="M251" s="20" t="s">
        <v>18</v>
      </c>
    </row>
    <row r="252" spans="1:13" x14ac:dyDescent="0.25">
      <c r="A252" s="21" t="s">
        <v>344</v>
      </c>
      <c r="B252" s="17" t="s">
        <v>14</v>
      </c>
      <c r="C252" s="17" t="s">
        <v>20</v>
      </c>
      <c r="D252" s="17">
        <v>1</v>
      </c>
      <c r="E252" s="17" t="s">
        <v>16</v>
      </c>
      <c r="F252" s="17" t="s">
        <v>20</v>
      </c>
      <c r="G252" s="17">
        <v>10000</v>
      </c>
      <c r="H252" s="17">
        <v>0</v>
      </c>
      <c r="I252" s="17">
        <v>155</v>
      </c>
      <c r="J252" s="17">
        <v>360</v>
      </c>
      <c r="K252" s="17">
        <v>1</v>
      </c>
      <c r="L252" s="17" t="s">
        <v>21</v>
      </c>
      <c r="M252" s="18" t="s">
        <v>22</v>
      </c>
    </row>
    <row r="253" spans="1:13" x14ac:dyDescent="0.25">
      <c r="A253" s="22" t="s">
        <v>345</v>
      </c>
      <c r="B253" s="19" t="s">
        <v>14</v>
      </c>
      <c r="C253" s="19" t="s">
        <v>20</v>
      </c>
      <c r="D253" s="19">
        <v>0</v>
      </c>
      <c r="E253" s="19" t="s">
        <v>16</v>
      </c>
      <c r="F253" s="19" t="s">
        <v>15</v>
      </c>
      <c r="G253" s="19">
        <v>2400</v>
      </c>
      <c r="H253" s="19">
        <v>2167</v>
      </c>
      <c r="I253" s="19">
        <v>115</v>
      </c>
      <c r="J253" s="19">
        <v>360</v>
      </c>
      <c r="K253" s="19">
        <v>1</v>
      </c>
      <c r="L253" s="19" t="s">
        <v>30</v>
      </c>
      <c r="M253" s="20" t="s">
        <v>18</v>
      </c>
    </row>
    <row r="254" spans="1:13" x14ac:dyDescent="0.25">
      <c r="A254" s="21" t="s">
        <v>346</v>
      </c>
      <c r="B254" s="17" t="s">
        <v>14</v>
      </c>
      <c r="C254" s="17" t="s">
        <v>20</v>
      </c>
      <c r="D254" s="17">
        <v>3</v>
      </c>
      <c r="E254" s="17" t="s">
        <v>16</v>
      </c>
      <c r="F254" s="17" t="s">
        <v>15</v>
      </c>
      <c r="G254" s="17">
        <v>4342</v>
      </c>
      <c r="H254" s="17">
        <v>189</v>
      </c>
      <c r="I254" s="17">
        <v>124</v>
      </c>
      <c r="J254" s="17">
        <v>360</v>
      </c>
      <c r="K254" s="17">
        <v>1</v>
      </c>
      <c r="L254" s="17" t="s">
        <v>30</v>
      </c>
      <c r="M254" s="18" t="s">
        <v>18</v>
      </c>
    </row>
    <row r="255" spans="1:13" x14ac:dyDescent="0.25">
      <c r="A255" s="22" t="s">
        <v>349</v>
      </c>
      <c r="B255" s="19" t="s">
        <v>14</v>
      </c>
      <c r="C255" s="19" t="s">
        <v>20</v>
      </c>
      <c r="D255" s="19">
        <v>3</v>
      </c>
      <c r="E255" s="19" t="s">
        <v>16</v>
      </c>
      <c r="F255" s="19" t="s">
        <v>15</v>
      </c>
      <c r="G255" s="19">
        <v>15000</v>
      </c>
      <c r="H255" s="19">
        <v>0</v>
      </c>
      <c r="I255" s="19">
        <v>300</v>
      </c>
      <c r="J255" s="19">
        <v>360</v>
      </c>
      <c r="K255" s="19">
        <v>1</v>
      </c>
      <c r="L255" s="19" t="s">
        <v>21</v>
      </c>
      <c r="M255" s="20" t="s">
        <v>18</v>
      </c>
    </row>
    <row r="256" spans="1:13" x14ac:dyDescent="0.25">
      <c r="A256" s="21" t="s">
        <v>350</v>
      </c>
      <c r="B256" s="17" t="s">
        <v>14</v>
      </c>
      <c r="C256" s="17" t="s">
        <v>20</v>
      </c>
      <c r="D256" s="17">
        <v>1</v>
      </c>
      <c r="E256" s="17" t="s">
        <v>16</v>
      </c>
      <c r="F256" s="17" t="s">
        <v>20</v>
      </c>
      <c r="G256" s="17">
        <v>8666</v>
      </c>
      <c r="H256" s="17">
        <v>4983</v>
      </c>
      <c r="I256" s="17">
        <v>376</v>
      </c>
      <c r="J256" s="17">
        <v>360</v>
      </c>
      <c r="K256" s="17">
        <v>0</v>
      </c>
      <c r="L256" s="17" t="s">
        <v>21</v>
      </c>
      <c r="M256" s="18" t="s">
        <v>22</v>
      </c>
    </row>
    <row r="257" spans="1:13" x14ac:dyDescent="0.25">
      <c r="A257" s="22" t="s">
        <v>351</v>
      </c>
      <c r="B257" s="19" t="s">
        <v>14</v>
      </c>
      <c r="C257" s="19" t="s">
        <v>15</v>
      </c>
      <c r="D257" s="19">
        <v>0</v>
      </c>
      <c r="E257" s="19" t="s">
        <v>16</v>
      </c>
      <c r="F257" s="19" t="s">
        <v>15</v>
      </c>
      <c r="G257" s="19">
        <v>4917</v>
      </c>
      <c r="H257" s="19">
        <v>0</v>
      </c>
      <c r="I257" s="19">
        <v>130</v>
      </c>
      <c r="J257" s="19">
        <v>360</v>
      </c>
      <c r="K257" s="19">
        <v>0</v>
      </c>
      <c r="L257" s="19" t="s">
        <v>21</v>
      </c>
      <c r="M257" s="20" t="s">
        <v>18</v>
      </c>
    </row>
    <row r="258" spans="1:13" x14ac:dyDescent="0.25">
      <c r="A258" s="21" t="s">
        <v>352</v>
      </c>
      <c r="B258" s="17" t="s">
        <v>14</v>
      </c>
      <c r="C258" s="17" t="s">
        <v>20</v>
      </c>
      <c r="D258" s="17">
        <v>0</v>
      </c>
      <c r="E258" s="17" t="s">
        <v>16</v>
      </c>
      <c r="F258" s="17" t="s">
        <v>20</v>
      </c>
      <c r="G258" s="17">
        <v>5818</v>
      </c>
      <c r="H258" s="17">
        <v>2160</v>
      </c>
      <c r="I258" s="17">
        <v>184</v>
      </c>
      <c r="J258" s="17">
        <v>360</v>
      </c>
      <c r="K258" s="17">
        <v>1</v>
      </c>
      <c r="L258" s="17" t="s">
        <v>30</v>
      </c>
      <c r="M258" s="18" t="s">
        <v>18</v>
      </c>
    </row>
    <row r="259" spans="1:13" x14ac:dyDescent="0.25">
      <c r="A259" s="22" t="s">
        <v>353</v>
      </c>
      <c r="B259" s="19" t="s">
        <v>42</v>
      </c>
      <c r="C259" s="19" t="s">
        <v>20</v>
      </c>
      <c r="D259" s="19">
        <v>0</v>
      </c>
      <c r="E259" s="19" t="s">
        <v>16</v>
      </c>
      <c r="F259" s="19" t="s">
        <v>15</v>
      </c>
      <c r="G259" s="19">
        <v>4333</v>
      </c>
      <c r="H259" s="19">
        <v>2451</v>
      </c>
      <c r="I259" s="19">
        <v>110</v>
      </c>
      <c r="J259" s="19">
        <v>360</v>
      </c>
      <c r="K259" s="19">
        <v>1</v>
      </c>
      <c r="L259" s="19" t="s">
        <v>17</v>
      </c>
      <c r="M259" s="20" t="s">
        <v>22</v>
      </c>
    </row>
    <row r="260" spans="1:13" x14ac:dyDescent="0.25">
      <c r="A260" s="21" t="s">
        <v>354</v>
      </c>
      <c r="B260" s="17" t="s">
        <v>42</v>
      </c>
      <c r="C260" s="17" t="s">
        <v>15</v>
      </c>
      <c r="D260" s="17">
        <v>0</v>
      </c>
      <c r="E260" s="17" t="s">
        <v>16</v>
      </c>
      <c r="F260" s="17" t="s">
        <v>15</v>
      </c>
      <c r="G260" s="17">
        <v>2500</v>
      </c>
      <c r="H260" s="17">
        <v>0</v>
      </c>
      <c r="I260" s="17">
        <v>67</v>
      </c>
      <c r="J260" s="17">
        <v>360</v>
      </c>
      <c r="K260" s="17">
        <v>1</v>
      </c>
      <c r="L260" s="17" t="s">
        <v>17</v>
      </c>
      <c r="M260" s="18" t="s">
        <v>18</v>
      </c>
    </row>
    <row r="261" spans="1:13" x14ac:dyDescent="0.25">
      <c r="A261" s="22" t="s">
        <v>355</v>
      </c>
      <c r="B261" s="19" t="s">
        <v>14</v>
      </c>
      <c r="C261" s="19" t="s">
        <v>15</v>
      </c>
      <c r="D261" s="19">
        <v>1</v>
      </c>
      <c r="E261" s="19" t="s">
        <v>16</v>
      </c>
      <c r="F261" s="19" t="s">
        <v>15</v>
      </c>
      <c r="G261" s="19">
        <v>4384</v>
      </c>
      <c r="H261" s="19">
        <v>1793</v>
      </c>
      <c r="I261" s="19">
        <v>117</v>
      </c>
      <c r="J261" s="19">
        <v>360</v>
      </c>
      <c r="K261" s="19">
        <v>1</v>
      </c>
      <c r="L261" s="19" t="s">
        <v>17</v>
      </c>
      <c r="M261" s="20" t="s">
        <v>18</v>
      </c>
    </row>
    <row r="262" spans="1:13" x14ac:dyDescent="0.25">
      <c r="A262" s="21" t="s">
        <v>356</v>
      </c>
      <c r="B262" s="17" t="s">
        <v>14</v>
      </c>
      <c r="C262" s="17" t="s">
        <v>15</v>
      </c>
      <c r="D262" s="17">
        <v>0</v>
      </c>
      <c r="E262" s="17" t="s">
        <v>16</v>
      </c>
      <c r="F262" s="17" t="s">
        <v>15</v>
      </c>
      <c r="G262" s="17">
        <v>2935</v>
      </c>
      <c r="H262" s="17">
        <v>0</v>
      </c>
      <c r="I262" s="17">
        <v>98</v>
      </c>
      <c r="J262" s="17">
        <v>360</v>
      </c>
      <c r="K262" s="17">
        <v>1</v>
      </c>
      <c r="L262" s="17" t="s">
        <v>30</v>
      </c>
      <c r="M262" s="18" t="s">
        <v>18</v>
      </c>
    </row>
    <row r="263" spans="1:13" x14ac:dyDescent="0.25">
      <c r="A263" s="22" t="s">
        <v>362</v>
      </c>
      <c r="B263" s="19" t="s">
        <v>14</v>
      </c>
      <c r="C263" s="19" t="s">
        <v>20</v>
      </c>
      <c r="D263" s="19">
        <v>2</v>
      </c>
      <c r="E263" s="19" t="s">
        <v>16</v>
      </c>
      <c r="F263" s="19" t="s">
        <v>20</v>
      </c>
      <c r="G263" s="19">
        <v>2500</v>
      </c>
      <c r="H263" s="19">
        <v>4600</v>
      </c>
      <c r="I263" s="19">
        <v>176</v>
      </c>
      <c r="J263" s="19">
        <v>360</v>
      </c>
      <c r="K263" s="19">
        <v>1</v>
      </c>
      <c r="L263" s="19" t="s">
        <v>21</v>
      </c>
      <c r="M263" s="20" t="s">
        <v>18</v>
      </c>
    </row>
    <row r="264" spans="1:13" x14ac:dyDescent="0.25">
      <c r="A264" s="21" t="s">
        <v>364</v>
      </c>
      <c r="B264" s="17" t="s">
        <v>42</v>
      </c>
      <c r="C264" s="17" t="s">
        <v>15</v>
      </c>
      <c r="D264" s="17">
        <v>0</v>
      </c>
      <c r="E264" s="17" t="s">
        <v>16</v>
      </c>
      <c r="F264" s="17" t="s">
        <v>15</v>
      </c>
      <c r="G264" s="17">
        <v>4160</v>
      </c>
      <c r="H264" s="17">
        <v>0</v>
      </c>
      <c r="I264" s="17">
        <v>71</v>
      </c>
      <c r="J264" s="17">
        <v>360</v>
      </c>
      <c r="K264" s="17">
        <v>1</v>
      </c>
      <c r="L264" s="17" t="s">
        <v>30</v>
      </c>
      <c r="M264" s="18" t="s">
        <v>18</v>
      </c>
    </row>
    <row r="265" spans="1:13" x14ac:dyDescent="0.25">
      <c r="A265" s="22" t="s">
        <v>365</v>
      </c>
      <c r="B265" s="19" t="s">
        <v>14</v>
      </c>
      <c r="C265" s="19" t="s">
        <v>20</v>
      </c>
      <c r="D265" s="19">
        <v>3</v>
      </c>
      <c r="E265" s="19" t="s">
        <v>25</v>
      </c>
      <c r="F265" s="19" t="s">
        <v>15</v>
      </c>
      <c r="G265" s="19">
        <v>2647</v>
      </c>
      <c r="H265" s="19">
        <v>1587</v>
      </c>
      <c r="I265" s="19">
        <v>173</v>
      </c>
      <c r="J265" s="19">
        <v>360</v>
      </c>
      <c r="K265" s="19">
        <v>1</v>
      </c>
      <c r="L265" s="19" t="s">
        <v>21</v>
      </c>
      <c r="M265" s="20" t="s">
        <v>22</v>
      </c>
    </row>
    <row r="266" spans="1:13" x14ac:dyDescent="0.25">
      <c r="A266" s="21" t="s">
        <v>366</v>
      </c>
      <c r="B266" s="17" t="s">
        <v>42</v>
      </c>
      <c r="C266" s="17" t="s">
        <v>15</v>
      </c>
      <c r="D266" s="17">
        <v>0</v>
      </c>
      <c r="E266" s="17" t="s">
        <v>16</v>
      </c>
      <c r="F266" s="17" t="s">
        <v>15</v>
      </c>
      <c r="G266" s="17">
        <v>2378</v>
      </c>
      <c r="H266" s="17">
        <v>0</v>
      </c>
      <c r="I266" s="17">
        <v>46</v>
      </c>
      <c r="J266" s="17">
        <v>360</v>
      </c>
      <c r="K266" s="17">
        <v>1</v>
      </c>
      <c r="L266" s="17" t="s">
        <v>21</v>
      </c>
      <c r="M266" s="18" t="s">
        <v>22</v>
      </c>
    </row>
    <row r="267" spans="1:13" x14ac:dyDescent="0.25">
      <c r="A267" s="22" t="s">
        <v>367</v>
      </c>
      <c r="B267" s="19" t="s">
        <v>14</v>
      </c>
      <c r="C267" s="19" t="s">
        <v>20</v>
      </c>
      <c r="D267" s="19">
        <v>1</v>
      </c>
      <c r="E267" s="19" t="s">
        <v>25</v>
      </c>
      <c r="F267" s="19" t="s">
        <v>15</v>
      </c>
      <c r="G267" s="19">
        <v>4554</v>
      </c>
      <c r="H267" s="19">
        <v>1229</v>
      </c>
      <c r="I267" s="19">
        <v>158</v>
      </c>
      <c r="J267" s="19">
        <v>360</v>
      </c>
      <c r="K267" s="19">
        <v>1</v>
      </c>
      <c r="L267" s="19" t="s">
        <v>17</v>
      </c>
      <c r="M267" s="20" t="s">
        <v>18</v>
      </c>
    </row>
    <row r="268" spans="1:13" x14ac:dyDescent="0.25">
      <c r="A268" s="21" t="s">
        <v>368</v>
      </c>
      <c r="B268" s="17" t="s">
        <v>14</v>
      </c>
      <c r="C268" s="17" t="s">
        <v>20</v>
      </c>
      <c r="D268" s="17">
        <v>3</v>
      </c>
      <c r="E268" s="17" t="s">
        <v>25</v>
      </c>
      <c r="F268" s="17" t="s">
        <v>15</v>
      </c>
      <c r="G268" s="17">
        <v>3173</v>
      </c>
      <c r="H268" s="17">
        <v>0</v>
      </c>
      <c r="I268" s="17">
        <v>74</v>
      </c>
      <c r="J268" s="17">
        <v>360</v>
      </c>
      <c r="K268" s="17">
        <v>1</v>
      </c>
      <c r="L268" s="17" t="s">
        <v>30</v>
      </c>
      <c r="M268" s="18" t="s">
        <v>18</v>
      </c>
    </row>
    <row r="269" spans="1:13" x14ac:dyDescent="0.25">
      <c r="A269" s="22" t="s">
        <v>370</v>
      </c>
      <c r="B269" s="19" t="s">
        <v>14</v>
      </c>
      <c r="C269" s="19" t="s">
        <v>20</v>
      </c>
      <c r="D269" s="19">
        <v>0</v>
      </c>
      <c r="E269" s="19" t="s">
        <v>16</v>
      </c>
      <c r="F269" s="19" t="s">
        <v>15</v>
      </c>
      <c r="G269" s="19">
        <v>2499</v>
      </c>
      <c r="H269" s="19">
        <v>2458</v>
      </c>
      <c r="I269" s="19">
        <v>160</v>
      </c>
      <c r="J269" s="19">
        <v>360</v>
      </c>
      <c r="K269" s="19">
        <v>1</v>
      </c>
      <c r="L269" s="19" t="s">
        <v>30</v>
      </c>
      <c r="M269" s="20" t="s">
        <v>18</v>
      </c>
    </row>
    <row r="270" spans="1:13" x14ac:dyDescent="0.25">
      <c r="A270" s="21" t="s">
        <v>372</v>
      </c>
      <c r="B270" s="17" t="s">
        <v>14</v>
      </c>
      <c r="C270" s="17" t="s">
        <v>20</v>
      </c>
      <c r="D270" s="17">
        <v>2</v>
      </c>
      <c r="E270" s="17" t="s">
        <v>25</v>
      </c>
      <c r="F270" s="17" t="s">
        <v>15</v>
      </c>
      <c r="G270" s="17">
        <v>3083</v>
      </c>
      <c r="H270" s="17">
        <v>2168</v>
      </c>
      <c r="I270" s="17">
        <v>126</v>
      </c>
      <c r="J270" s="17">
        <v>360</v>
      </c>
      <c r="K270" s="17">
        <v>1</v>
      </c>
      <c r="L270" s="17" t="s">
        <v>17</v>
      </c>
      <c r="M270" s="18" t="s">
        <v>18</v>
      </c>
    </row>
    <row r="271" spans="1:13" x14ac:dyDescent="0.25">
      <c r="A271" s="22" t="s">
        <v>374</v>
      </c>
      <c r="B271" s="19" t="s">
        <v>14</v>
      </c>
      <c r="C271" s="19" t="s">
        <v>20</v>
      </c>
      <c r="D271" s="19">
        <v>0</v>
      </c>
      <c r="E271" s="19" t="s">
        <v>16</v>
      </c>
      <c r="F271" s="19" t="s">
        <v>15</v>
      </c>
      <c r="G271" s="19">
        <v>2625</v>
      </c>
      <c r="H271" s="19">
        <v>6250</v>
      </c>
      <c r="I271" s="19">
        <v>187</v>
      </c>
      <c r="J271" s="19">
        <v>360</v>
      </c>
      <c r="K271" s="19">
        <v>1</v>
      </c>
      <c r="L271" s="19" t="s">
        <v>21</v>
      </c>
      <c r="M271" s="20" t="s">
        <v>18</v>
      </c>
    </row>
    <row r="272" spans="1:13" x14ac:dyDescent="0.25">
      <c r="A272" s="21" t="s">
        <v>375</v>
      </c>
      <c r="B272" s="17" t="s">
        <v>14</v>
      </c>
      <c r="C272" s="17" t="s">
        <v>20</v>
      </c>
      <c r="D272" s="17">
        <v>0</v>
      </c>
      <c r="E272" s="17" t="s">
        <v>16</v>
      </c>
      <c r="F272" s="17" t="s">
        <v>15</v>
      </c>
      <c r="G272" s="17">
        <v>9083</v>
      </c>
      <c r="H272" s="17">
        <v>0</v>
      </c>
      <c r="I272" s="17">
        <v>228</v>
      </c>
      <c r="J272" s="17">
        <v>360</v>
      </c>
      <c r="K272" s="17">
        <v>1</v>
      </c>
      <c r="L272" s="17" t="s">
        <v>30</v>
      </c>
      <c r="M272" s="18" t="s">
        <v>18</v>
      </c>
    </row>
    <row r="273" spans="1:13" x14ac:dyDescent="0.25">
      <c r="A273" s="22" t="s">
        <v>376</v>
      </c>
      <c r="B273" s="19" t="s">
        <v>14</v>
      </c>
      <c r="C273" s="19" t="s">
        <v>15</v>
      </c>
      <c r="D273" s="19">
        <v>0</v>
      </c>
      <c r="E273" s="19" t="s">
        <v>16</v>
      </c>
      <c r="F273" s="19" t="s">
        <v>15</v>
      </c>
      <c r="G273" s="19">
        <v>8750</v>
      </c>
      <c r="H273" s="19">
        <v>4167</v>
      </c>
      <c r="I273" s="19">
        <v>308</v>
      </c>
      <c r="J273" s="19">
        <v>360</v>
      </c>
      <c r="K273" s="19">
        <v>1</v>
      </c>
      <c r="L273" s="19" t="s">
        <v>21</v>
      </c>
      <c r="M273" s="20" t="s">
        <v>22</v>
      </c>
    </row>
    <row r="274" spans="1:13" x14ac:dyDescent="0.25">
      <c r="A274" s="21" t="s">
        <v>377</v>
      </c>
      <c r="B274" s="17" t="s">
        <v>14</v>
      </c>
      <c r="C274" s="17" t="s">
        <v>20</v>
      </c>
      <c r="D274" s="17">
        <v>3</v>
      </c>
      <c r="E274" s="17" t="s">
        <v>16</v>
      </c>
      <c r="F274" s="17" t="s">
        <v>15</v>
      </c>
      <c r="G274" s="17">
        <v>2666</v>
      </c>
      <c r="H274" s="17">
        <v>2083</v>
      </c>
      <c r="I274" s="17">
        <v>95</v>
      </c>
      <c r="J274" s="17">
        <v>360</v>
      </c>
      <c r="K274" s="17">
        <v>1</v>
      </c>
      <c r="L274" s="17" t="s">
        <v>21</v>
      </c>
      <c r="M274" s="18" t="s">
        <v>18</v>
      </c>
    </row>
    <row r="275" spans="1:13" x14ac:dyDescent="0.25">
      <c r="A275" s="22" t="s">
        <v>378</v>
      </c>
      <c r="B275" s="19" t="s">
        <v>42</v>
      </c>
      <c r="C275" s="19" t="s">
        <v>20</v>
      </c>
      <c r="D275" s="19">
        <v>0</v>
      </c>
      <c r="E275" s="19" t="s">
        <v>16</v>
      </c>
      <c r="F275" s="19" t="s">
        <v>20</v>
      </c>
      <c r="G275" s="19">
        <v>5500</v>
      </c>
      <c r="H275" s="19">
        <v>0</v>
      </c>
      <c r="I275" s="19">
        <v>105</v>
      </c>
      <c r="J275" s="19">
        <v>360</v>
      </c>
      <c r="K275" s="19">
        <v>0</v>
      </c>
      <c r="L275" s="19" t="s">
        <v>21</v>
      </c>
      <c r="M275" s="20" t="s">
        <v>22</v>
      </c>
    </row>
    <row r="276" spans="1:13" x14ac:dyDescent="0.25">
      <c r="A276" s="21" t="s">
        <v>379</v>
      </c>
      <c r="B276" s="17" t="s">
        <v>42</v>
      </c>
      <c r="C276" s="17" t="s">
        <v>20</v>
      </c>
      <c r="D276" s="17">
        <v>0</v>
      </c>
      <c r="E276" s="17" t="s">
        <v>16</v>
      </c>
      <c r="F276" s="17" t="s">
        <v>15</v>
      </c>
      <c r="G276" s="17">
        <v>2423</v>
      </c>
      <c r="H276" s="17">
        <v>505</v>
      </c>
      <c r="I276" s="17">
        <v>130</v>
      </c>
      <c r="J276" s="17">
        <v>360</v>
      </c>
      <c r="K276" s="17">
        <v>1</v>
      </c>
      <c r="L276" s="17" t="s">
        <v>30</v>
      </c>
      <c r="M276" s="18" t="s">
        <v>18</v>
      </c>
    </row>
    <row r="277" spans="1:13" x14ac:dyDescent="0.25">
      <c r="A277" s="22" t="s">
        <v>381</v>
      </c>
      <c r="B277" s="19" t="s">
        <v>14</v>
      </c>
      <c r="C277" s="19" t="s">
        <v>20</v>
      </c>
      <c r="D277" s="19">
        <v>2</v>
      </c>
      <c r="E277" s="19" t="s">
        <v>16</v>
      </c>
      <c r="F277" s="19" t="s">
        <v>15</v>
      </c>
      <c r="G277" s="19">
        <v>8333</v>
      </c>
      <c r="H277" s="19">
        <v>3167</v>
      </c>
      <c r="I277" s="19">
        <v>165</v>
      </c>
      <c r="J277" s="19">
        <v>360</v>
      </c>
      <c r="K277" s="19">
        <v>1</v>
      </c>
      <c r="L277" s="19" t="s">
        <v>21</v>
      </c>
      <c r="M277" s="20" t="s">
        <v>18</v>
      </c>
    </row>
    <row r="278" spans="1:13" x14ac:dyDescent="0.25">
      <c r="A278" s="21" t="s">
        <v>382</v>
      </c>
      <c r="B278" s="17" t="s">
        <v>14</v>
      </c>
      <c r="C278" s="17" t="s">
        <v>20</v>
      </c>
      <c r="D278" s="17">
        <v>1</v>
      </c>
      <c r="E278" s="17" t="s">
        <v>16</v>
      </c>
      <c r="F278" s="17" t="s">
        <v>15</v>
      </c>
      <c r="G278" s="17">
        <v>3875</v>
      </c>
      <c r="H278" s="17">
        <v>0</v>
      </c>
      <c r="I278" s="17">
        <v>67</v>
      </c>
      <c r="J278" s="17">
        <v>360</v>
      </c>
      <c r="K278" s="17">
        <v>1</v>
      </c>
      <c r="L278" s="17" t="s">
        <v>17</v>
      </c>
      <c r="M278" s="18" t="s">
        <v>22</v>
      </c>
    </row>
    <row r="279" spans="1:13" x14ac:dyDescent="0.25">
      <c r="A279" s="22" t="s">
        <v>383</v>
      </c>
      <c r="B279" s="19" t="s">
        <v>14</v>
      </c>
      <c r="C279" s="19" t="s">
        <v>20</v>
      </c>
      <c r="D279" s="19">
        <v>0</v>
      </c>
      <c r="E279" s="19" t="s">
        <v>25</v>
      </c>
      <c r="F279" s="19" t="s">
        <v>15</v>
      </c>
      <c r="G279" s="19">
        <v>3000</v>
      </c>
      <c r="H279" s="19">
        <v>1666</v>
      </c>
      <c r="I279" s="19">
        <v>100</v>
      </c>
      <c r="J279" s="19">
        <v>480</v>
      </c>
      <c r="K279" s="19">
        <v>0</v>
      </c>
      <c r="L279" s="19" t="s">
        <v>17</v>
      </c>
      <c r="M279" s="20" t="s">
        <v>22</v>
      </c>
    </row>
    <row r="280" spans="1:13" x14ac:dyDescent="0.25">
      <c r="A280" s="21" t="s">
        <v>384</v>
      </c>
      <c r="B280" s="17" t="s">
        <v>14</v>
      </c>
      <c r="C280" s="17" t="s">
        <v>20</v>
      </c>
      <c r="D280" s="17">
        <v>3</v>
      </c>
      <c r="E280" s="17" t="s">
        <v>16</v>
      </c>
      <c r="F280" s="17" t="s">
        <v>15</v>
      </c>
      <c r="G280" s="17">
        <v>5167</v>
      </c>
      <c r="H280" s="17">
        <v>3167</v>
      </c>
      <c r="I280" s="17">
        <v>200</v>
      </c>
      <c r="J280" s="17">
        <v>360</v>
      </c>
      <c r="K280" s="17">
        <v>1</v>
      </c>
      <c r="L280" s="17" t="s">
        <v>30</v>
      </c>
      <c r="M280" s="18" t="s">
        <v>18</v>
      </c>
    </row>
    <row r="281" spans="1:13" x14ac:dyDescent="0.25">
      <c r="A281" s="22" t="s">
        <v>385</v>
      </c>
      <c r="B281" s="19" t="s">
        <v>42</v>
      </c>
      <c r="C281" s="19" t="s">
        <v>15</v>
      </c>
      <c r="D281" s="19">
        <v>1</v>
      </c>
      <c r="E281" s="19" t="s">
        <v>16</v>
      </c>
      <c r="F281" s="19" t="s">
        <v>15</v>
      </c>
      <c r="G281" s="19">
        <v>4723</v>
      </c>
      <c r="H281" s="19">
        <v>0</v>
      </c>
      <c r="I281" s="19">
        <v>81</v>
      </c>
      <c r="J281" s="19">
        <v>360</v>
      </c>
      <c r="K281" s="19">
        <v>1</v>
      </c>
      <c r="L281" s="19" t="s">
        <v>30</v>
      </c>
      <c r="M281" s="20" t="s">
        <v>22</v>
      </c>
    </row>
    <row r="282" spans="1:13" x14ac:dyDescent="0.25">
      <c r="A282" s="21" t="s">
        <v>386</v>
      </c>
      <c r="B282" s="17" t="s">
        <v>14</v>
      </c>
      <c r="C282" s="17" t="s">
        <v>20</v>
      </c>
      <c r="D282" s="17">
        <v>2</v>
      </c>
      <c r="E282" s="17" t="s">
        <v>16</v>
      </c>
      <c r="F282" s="17" t="s">
        <v>15</v>
      </c>
      <c r="G282" s="17">
        <v>5000</v>
      </c>
      <c r="H282" s="17">
        <v>3667</v>
      </c>
      <c r="I282" s="17">
        <v>236</v>
      </c>
      <c r="J282" s="17">
        <v>360</v>
      </c>
      <c r="K282" s="17">
        <v>1</v>
      </c>
      <c r="L282" s="17" t="s">
        <v>30</v>
      </c>
      <c r="M282" s="18" t="s">
        <v>18</v>
      </c>
    </row>
    <row r="283" spans="1:13" x14ac:dyDescent="0.25">
      <c r="A283" s="22" t="s">
        <v>387</v>
      </c>
      <c r="B283" s="19" t="s">
        <v>14</v>
      </c>
      <c r="C283" s="19" t="s">
        <v>20</v>
      </c>
      <c r="D283" s="19">
        <v>0</v>
      </c>
      <c r="E283" s="19" t="s">
        <v>16</v>
      </c>
      <c r="F283" s="19" t="s">
        <v>15</v>
      </c>
      <c r="G283" s="19">
        <v>4750</v>
      </c>
      <c r="H283" s="19">
        <v>2333</v>
      </c>
      <c r="I283" s="19">
        <v>130</v>
      </c>
      <c r="J283" s="19">
        <v>360</v>
      </c>
      <c r="K283" s="19">
        <v>1</v>
      </c>
      <c r="L283" s="19" t="s">
        <v>17</v>
      </c>
      <c r="M283" s="20" t="s">
        <v>18</v>
      </c>
    </row>
    <row r="284" spans="1:13" x14ac:dyDescent="0.25">
      <c r="A284" s="21" t="s">
        <v>389</v>
      </c>
      <c r="B284" s="17" t="s">
        <v>14</v>
      </c>
      <c r="C284" s="17" t="s">
        <v>15</v>
      </c>
      <c r="D284" s="17">
        <v>0</v>
      </c>
      <c r="E284" s="17" t="s">
        <v>16</v>
      </c>
      <c r="F284" s="17" t="s">
        <v>20</v>
      </c>
      <c r="G284" s="17">
        <v>6822</v>
      </c>
      <c r="H284" s="17">
        <v>0</v>
      </c>
      <c r="I284" s="17">
        <v>141</v>
      </c>
      <c r="J284" s="17">
        <v>360</v>
      </c>
      <c r="K284" s="17">
        <v>1</v>
      </c>
      <c r="L284" s="17" t="s">
        <v>21</v>
      </c>
      <c r="M284" s="18" t="s">
        <v>18</v>
      </c>
    </row>
    <row r="285" spans="1:13" x14ac:dyDescent="0.25">
      <c r="A285" s="22" t="s">
        <v>390</v>
      </c>
      <c r="B285" s="19" t="s">
        <v>14</v>
      </c>
      <c r="C285" s="19" t="s">
        <v>15</v>
      </c>
      <c r="D285" s="19">
        <v>0</v>
      </c>
      <c r="E285" s="19" t="s">
        <v>25</v>
      </c>
      <c r="F285" s="19" t="s">
        <v>15</v>
      </c>
      <c r="G285" s="19">
        <v>6216</v>
      </c>
      <c r="H285" s="19">
        <v>0</v>
      </c>
      <c r="I285" s="19">
        <v>133</v>
      </c>
      <c r="J285" s="19">
        <v>360</v>
      </c>
      <c r="K285" s="19">
        <v>1</v>
      </c>
      <c r="L285" s="19" t="s">
        <v>21</v>
      </c>
      <c r="M285" s="20" t="s">
        <v>22</v>
      </c>
    </row>
    <row r="286" spans="1:13" x14ac:dyDescent="0.25">
      <c r="A286" s="21" t="s">
        <v>391</v>
      </c>
      <c r="B286" s="17" t="s">
        <v>14</v>
      </c>
      <c r="C286" s="17" t="s">
        <v>15</v>
      </c>
      <c r="D286" s="17">
        <v>0</v>
      </c>
      <c r="E286" s="17" t="s">
        <v>16</v>
      </c>
      <c r="F286" s="17" t="s">
        <v>15</v>
      </c>
      <c r="G286" s="17">
        <v>2500</v>
      </c>
      <c r="H286" s="17">
        <v>0</v>
      </c>
      <c r="I286" s="17">
        <v>96</v>
      </c>
      <c r="J286" s="17">
        <v>480</v>
      </c>
      <c r="K286" s="17">
        <v>1</v>
      </c>
      <c r="L286" s="17" t="s">
        <v>30</v>
      </c>
      <c r="M286" s="18" t="s">
        <v>22</v>
      </c>
    </row>
    <row r="287" spans="1:13" x14ac:dyDescent="0.25">
      <c r="A287" s="22" t="s">
        <v>393</v>
      </c>
      <c r="B287" s="19" t="s">
        <v>14</v>
      </c>
      <c r="C287" s="19" t="s">
        <v>20</v>
      </c>
      <c r="D287" s="19">
        <v>1</v>
      </c>
      <c r="E287" s="19" t="s">
        <v>16</v>
      </c>
      <c r="F287" s="19" t="s">
        <v>15</v>
      </c>
      <c r="G287" s="19">
        <v>6325</v>
      </c>
      <c r="H287" s="19">
        <v>0</v>
      </c>
      <c r="I287" s="19">
        <v>175</v>
      </c>
      <c r="J287" s="19">
        <v>360</v>
      </c>
      <c r="K287" s="19">
        <v>1</v>
      </c>
      <c r="L287" s="19" t="s">
        <v>30</v>
      </c>
      <c r="M287" s="20" t="s">
        <v>18</v>
      </c>
    </row>
    <row r="288" spans="1:13" x14ac:dyDescent="0.25">
      <c r="A288" s="21" t="s">
        <v>394</v>
      </c>
      <c r="B288" s="17" t="s">
        <v>14</v>
      </c>
      <c r="C288" s="17" t="s">
        <v>20</v>
      </c>
      <c r="D288" s="17">
        <v>0</v>
      </c>
      <c r="E288" s="17" t="s">
        <v>16</v>
      </c>
      <c r="F288" s="17" t="s">
        <v>15</v>
      </c>
      <c r="G288" s="17">
        <v>19730</v>
      </c>
      <c r="H288" s="17">
        <v>5266</v>
      </c>
      <c r="I288" s="17">
        <v>570</v>
      </c>
      <c r="J288" s="17">
        <v>360</v>
      </c>
      <c r="K288" s="17">
        <v>1</v>
      </c>
      <c r="L288" s="17" t="s">
        <v>21</v>
      </c>
      <c r="M288" s="18" t="s">
        <v>22</v>
      </c>
    </row>
    <row r="289" spans="1:13" x14ac:dyDescent="0.25">
      <c r="A289" s="22" t="s">
        <v>395</v>
      </c>
      <c r="B289" s="19" t="s">
        <v>42</v>
      </c>
      <c r="C289" s="19" t="s">
        <v>15</v>
      </c>
      <c r="D289" s="19">
        <v>0</v>
      </c>
      <c r="E289" s="19" t="s">
        <v>16</v>
      </c>
      <c r="F289" s="19" t="s">
        <v>20</v>
      </c>
      <c r="G289" s="19">
        <v>15759</v>
      </c>
      <c r="H289" s="19">
        <v>0</v>
      </c>
      <c r="I289" s="19">
        <v>55</v>
      </c>
      <c r="J289" s="19">
        <v>360</v>
      </c>
      <c r="K289" s="19">
        <v>1</v>
      </c>
      <c r="L289" s="19" t="s">
        <v>30</v>
      </c>
      <c r="M289" s="20" t="s">
        <v>18</v>
      </c>
    </row>
    <row r="290" spans="1:13" x14ac:dyDescent="0.25">
      <c r="A290" s="21" t="s">
        <v>396</v>
      </c>
      <c r="B290" s="17" t="s">
        <v>14</v>
      </c>
      <c r="C290" s="17" t="s">
        <v>20</v>
      </c>
      <c r="D290" s="17">
        <v>2</v>
      </c>
      <c r="E290" s="17" t="s">
        <v>16</v>
      </c>
      <c r="F290" s="17" t="s">
        <v>15</v>
      </c>
      <c r="G290" s="17">
        <v>5185</v>
      </c>
      <c r="H290" s="17">
        <v>0</v>
      </c>
      <c r="I290" s="17">
        <v>155</v>
      </c>
      <c r="J290" s="17">
        <v>360</v>
      </c>
      <c r="K290" s="17">
        <v>1</v>
      </c>
      <c r="L290" s="17" t="s">
        <v>30</v>
      </c>
      <c r="M290" s="18" t="s">
        <v>18</v>
      </c>
    </row>
    <row r="291" spans="1:13" x14ac:dyDescent="0.25">
      <c r="A291" s="22" t="s">
        <v>397</v>
      </c>
      <c r="B291" s="19" t="s">
        <v>14</v>
      </c>
      <c r="C291" s="19" t="s">
        <v>20</v>
      </c>
      <c r="D291" s="19">
        <v>2</v>
      </c>
      <c r="E291" s="19" t="s">
        <v>16</v>
      </c>
      <c r="F291" s="19" t="s">
        <v>20</v>
      </c>
      <c r="G291" s="19">
        <v>9323</v>
      </c>
      <c r="H291" s="19">
        <v>7873</v>
      </c>
      <c r="I291" s="19">
        <v>380</v>
      </c>
      <c r="J291" s="19">
        <v>300</v>
      </c>
      <c r="K291" s="19">
        <v>1</v>
      </c>
      <c r="L291" s="19" t="s">
        <v>21</v>
      </c>
      <c r="M291" s="20" t="s">
        <v>18</v>
      </c>
    </row>
    <row r="292" spans="1:13" x14ac:dyDescent="0.25">
      <c r="A292" s="21" t="s">
        <v>398</v>
      </c>
      <c r="B292" s="17" t="s">
        <v>14</v>
      </c>
      <c r="C292" s="17" t="s">
        <v>15</v>
      </c>
      <c r="D292" s="17">
        <v>1</v>
      </c>
      <c r="E292" s="17" t="s">
        <v>16</v>
      </c>
      <c r="F292" s="17" t="s">
        <v>15</v>
      </c>
      <c r="G292" s="17">
        <v>3062</v>
      </c>
      <c r="H292" s="17">
        <v>1987</v>
      </c>
      <c r="I292" s="17">
        <v>111</v>
      </c>
      <c r="J292" s="17">
        <v>180</v>
      </c>
      <c r="K292" s="17">
        <v>0</v>
      </c>
      <c r="L292" s="17" t="s">
        <v>17</v>
      </c>
      <c r="M292" s="18" t="s">
        <v>22</v>
      </c>
    </row>
    <row r="293" spans="1:13" x14ac:dyDescent="0.25">
      <c r="A293" s="22" t="s">
        <v>400</v>
      </c>
      <c r="B293" s="19" t="s">
        <v>14</v>
      </c>
      <c r="C293" s="19" t="s">
        <v>20</v>
      </c>
      <c r="D293" s="19">
        <v>0</v>
      </c>
      <c r="E293" s="19" t="s">
        <v>16</v>
      </c>
      <c r="F293" s="19" t="s">
        <v>15</v>
      </c>
      <c r="G293" s="19">
        <v>4817</v>
      </c>
      <c r="H293" s="19">
        <v>923</v>
      </c>
      <c r="I293" s="19">
        <v>120</v>
      </c>
      <c r="J293" s="19">
        <v>180</v>
      </c>
      <c r="K293" s="19">
        <v>1</v>
      </c>
      <c r="L293" s="19" t="s">
        <v>17</v>
      </c>
      <c r="M293" s="20" t="s">
        <v>18</v>
      </c>
    </row>
    <row r="294" spans="1:13" x14ac:dyDescent="0.25">
      <c r="A294" s="21" t="s">
        <v>401</v>
      </c>
      <c r="B294" s="17" t="s">
        <v>14</v>
      </c>
      <c r="C294" s="17" t="s">
        <v>20</v>
      </c>
      <c r="D294" s="17">
        <v>3</v>
      </c>
      <c r="E294" s="17" t="s">
        <v>16</v>
      </c>
      <c r="F294" s="17" t="s">
        <v>15</v>
      </c>
      <c r="G294" s="17">
        <v>8750</v>
      </c>
      <c r="H294" s="17">
        <v>4996</v>
      </c>
      <c r="I294" s="17">
        <v>130</v>
      </c>
      <c r="J294" s="17">
        <v>360</v>
      </c>
      <c r="K294" s="17">
        <v>1</v>
      </c>
      <c r="L294" s="17" t="s">
        <v>21</v>
      </c>
      <c r="M294" s="18" t="s">
        <v>18</v>
      </c>
    </row>
    <row r="295" spans="1:13" x14ac:dyDescent="0.25">
      <c r="A295" s="22" t="s">
        <v>403</v>
      </c>
      <c r="B295" s="19" t="s">
        <v>14</v>
      </c>
      <c r="C295" s="19" t="s">
        <v>15</v>
      </c>
      <c r="D295" s="19">
        <v>0</v>
      </c>
      <c r="E295" s="19" t="s">
        <v>16</v>
      </c>
      <c r="F295" s="19" t="s">
        <v>15</v>
      </c>
      <c r="G295" s="19">
        <v>3069</v>
      </c>
      <c r="H295" s="19">
        <v>0</v>
      </c>
      <c r="I295" s="19">
        <v>71</v>
      </c>
      <c r="J295" s="19">
        <v>480</v>
      </c>
      <c r="K295" s="19">
        <v>1</v>
      </c>
      <c r="L295" s="19" t="s">
        <v>17</v>
      </c>
      <c r="M295" s="20" t="s">
        <v>22</v>
      </c>
    </row>
    <row r="296" spans="1:13" x14ac:dyDescent="0.25">
      <c r="A296" s="21" t="s">
        <v>404</v>
      </c>
      <c r="B296" s="17" t="s">
        <v>14</v>
      </c>
      <c r="C296" s="17" t="s">
        <v>20</v>
      </c>
      <c r="D296" s="17">
        <v>2</v>
      </c>
      <c r="E296" s="17" t="s">
        <v>16</v>
      </c>
      <c r="F296" s="17" t="s">
        <v>15</v>
      </c>
      <c r="G296" s="17">
        <v>5391</v>
      </c>
      <c r="H296" s="17">
        <v>0</v>
      </c>
      <c r="I296" s="17">
        <v>130</v>
      </c>
      <c r="J296" s="17">
        <v>360</v>
      </c>
      <c r="K296" s="17">
        <v>1</v>
      </c>
      <c r="L296" s="17" t="s">
        <v>17</v>
      </c>
      <c r="M296" s="18" t="s">
        <v>18</v>
      </c>
    </row>
    <row r="297" spans="1:13" x14ac:dyDescent="0.25">
      <c r="A297" s="22" t="s">
        <v>406</v>
      </c>
      <c r="B297" s="19" t="s">
        <v>14</v>
      </c>
      <c r="C297" s="19" t="s">
        <v>15</v>
      </c>
      <c r="D297" s="19">
        <v>0</v>
      </c>
      <c r="E297" s="19" t="s">
        <v>16</v>
      </c>
      <c r="F297" s="19" t="s">
        <v>15</v>
      </c>
      <c r="G297" s="19">
        <v>5941</v>
      </c>
      <c r="H297" s="19">
        <v>4232</v>
      </c>
      <c r="I297" s="19">
        <v>296</v>
      </c>
      <c r="J297" s="19">
        <v>360</v>
      </c>
      <c r="K297" s="19">
        <v>1</v>
      </c>
      <c r="L297" s="19" t="s">
        <v>30</v>
      </c>
      <c r="M297" s="20" t="s">
        <v>18</v>
      </c>
    </row>
    <row r="298" spans="1:13" x14ac:dyDescent="0.25">
      <c r="A298" s="21" t="s">
        <v>407</v>
      </c>
      <c r="B298" s="17" t="s">
        <v>42</v>
      </c>
      <c r="C298" s="17" t="s">
        <v>15</v>
      </c>
      <c r="D298" s="17">
        <v>0</v>
      </c>
      <c r="E298" s="17" t="s">
        <v>16</v>
      </c>
      <c r="F298" s="17" t="s">
        <v>15</v>
      </c>
      <c r="G298" s="17">
        <v>6000</v>
      </c>
      <c r="H298" s="17">
        <v>0</v>
      </c>
      <c r="I298" s="17">
        <v>156</v>
      </c>
      <c r="J298" s="17">
        <v>360</v>
      </c>
      <c r="K298" s="17">
        <v>1</v>
      </c>
      <c r="L298" s="17" t="s">
        <v>17</v>
      </c>
      <c r="M298" s="18" t="s">
        <v>18</v>
      </c>
    </row>
    <row r="299" spans="1:13" x14ac:dyDescent="0.25">
      <c r="A299" s="22" t="s">
        <v>408</v>
      </c>
      <c r="B299" s="19" t="s">
        <v>14</v>
      </c>
      <c r="C299" s="19" t="s">
        <v>15</v>
      </c>
      <c r="D299" s="19">
        <v>0</v>
      </c>
      <c r="E299" s="19" t="s">
        <v>16</v>
      </c>
      <c r="F299" s="19" t="s">
        <v>20</v>
      </c>
      <c r="G299" s="19">
        <v>7167</v>
      </c>
      <c r="H299" s="19">
        <v>0</v>
      </c>
      <c r="I299" s="19">
        <v>128</v>
      </c>
      <c r="J299" s="19">
        <v>360</v>
      </c>
      <c r="K299" s="19">
        <v>1</v>
      </c>
      <c r="L299" s="19" t="s">
        <v>17</v>
      </c>
      <c r="M299" s="20" t="s">
        <v>18</v>
      </c>
    </row>
    <row r="300" spans="1:13" x14ac:dyDescent="0.25">
      <c r="A300" s="21" t="s">
        <v>409</v>
      </c>
      <c r="B300" s="17" t="s">
        <v>14</v>
      </c>
      <c r="C300" s="17" t="s">
        <v>20</v>
      </c>
      <c r="D300" s="17">
        <v>2</v>
      </c>
      <c r="E300" s="17" t="s">
        <v>16</v>
      </c>
      <c r="F300" s="17" t="s">
        <v>15</v>
      </c>
      <c r="G300" s="17">
        <v>4566</v>
      </c>
      <c r="H300" s="17">
        <v>0</v>
      </c>
      <c r="I300" s="17">
        <v>100</v>
      </c>
      <c r="J300" s="17">
        <v>360</v>
      </c>
      <c r="K300" s="17">
        <v>1</v>
      </c>
      <c r="L300" s="17" t="s">
        <v>17</v>
      </c>
      <c r="M300" s="18" t="s">
        <v>22</v>
      </c>
    </row>
    <row r="301" spans="1:13" x14ac:dyDescent="0.25">
      <c r="A301" s="22" t="s">
        <v>411</v>
      </c>
      <c r="B301" s="19" t="s">
        <v>14</v>
      </c>
      <c r="C301" s="19" t="s">
        <v>15</v>
      </c>
      <c r="D301" s="19">
        <v>0</v>
      </c>
      <c r="E301" s="19" t="s">
        <v>25</v>
      </c>
      <c r="F301" s="19" t="s">
        <v>15</v>
      </c>
      <c r="G301" s="19">
        <v>2346</v>
      </c>
      <c r="H301" s="19">
        <v>1600</v>
      </c>
      <c r="I301" s="19">
        <v>132</v>
      </c>
      <c r="J301" s="19">
        <v>360</v>
      </c>
      <c r="K301" s="19">
        <v>1</v>
      </c>
      <c r="L301" s="19" t="s">
        <v>30</v>
      </c>
      <c r="M301" s="20" t="s">
        <v>18</v>
      </c>
    </row>
    <row r="302" spans="1:13" x14ac:dyDescent="0.25">
      <c r="A302" s="21" t="s">
        <v>413</v>
      </c>
      <c r="B302" s="17" t="s">
        <v>14</v>
      </c>
      <c r="C302" s="17" t="s">
        <v>20</v>
      </c>
      <c r="D302" s="17">
        <v>0</v>
      </c>
      <c r="E302" s="17" t="s">
        <v>16</v>
      </c>
      <c r="F302" s="17" t="s">
        <v>15</v>
      </c>
      <c r="G302" s="17">
        <v>2333</v>
      </c>
      <c r="H302" s="17">
        <v>2417</v>
      </c>
      <c r="I302" s="17">
        <v>136</v>
      </c>
      <c r="J302" s="17">
        <v>360</v>
      </c>
      <c r="K302" s="17">
        <v>1</v>
      </c>
      <c r="L302" s="17" t="s">
        <v>17</v>
      </c>
      <c r="M302" s="18" t="s">
        <v>18</v>
      </c>
    </row>
    <row r="303" spans="1:13" x14ac:dyDescent="0.25">
      <c r="A303" s="22" t="s">
        <v>414</v>
      </c>
      <c r="B303" s="19" t="s">
        <v>14</v>
      </c>
      <c r="C303" s="19" t="s">
        <v>20</v>
      </c>
      <c r="D303" s="19">
        <v>0</v>
      </c>
      <c r="E303" s="19" t="s">
        <v>16</v>
      </c>
      <c r="F303" s="19" t="s">
        <v>15</v>
      </c>
      <c r="G303" s="19">
        <v>5488</v>
      </c>
      <c r="H303" s="19">
        <v>0</v>
      </c>
      <c r="I303" s="19">
        <v>125</v>
      </c>
      <c r="J303" s="19">
        <v>360</v>
      </c>
      <c r="K303" s="19">
        <v>1</v>
      </c>
      <c r="L303" s="19" t="s">
        <v>21</v>
      </c>
      <c r="M303" s="20" t="s">
        <v>18</v>
      </c>
    </row>
    <row r="304" spans="1:13" x14ac:dyDescent="0.25">
      <c r="A304" s="21" t="s">
        <v>415</v>
      </c>
      <c r="B304" s="17" t="s">
        <v>14</v>
      </c>
      <c r="C304" s="17" t="s">
        <v>15</v>
      </c>
      <c r="D304" s="17">
        <v>3</v>
      </c>
      <c r="E304" s="17" t="s">
        <v>16</v>
      </c>
      <c r="F304" s="17" t="s">
        <v>15</v>
      </c>
      <c r="G304" s="17">
        <v>9167</v>
      </c>
      <c r="H304" s="17">
        <v>0</v>
      </c>
      <c r="I304" s="17">
        <v>185</v>
      </c>
      <c r="J304" s="17">
        <v>360</v>
      </c>
      <c r="K304" s="17">
        <v>1</v>
      </c>
      <c r="L304" s="17" t="s">
        <v>21</v>
      </c>
      <c r="M304" s="18" t="s">
        <v>18</v>
      </c>
    </row>
    <row r="305" spans="1:13" x14ac:dyDescent="0.25">
      <c r="A305" s="22" t="s">
        <v>416</v>
      </c>
      <c r="B305" s="19" t="s">
        <v>14</v>
      </c>
      <c r="C305" s="19" t="s">
        <v>20</v>
      </c>
      <c r="D305" s="19">
        <v>3</v>
      </c>
      <c r="E305" s="19" t="s">
        <v>16</v>
      </c>
      <c r="F305" s="19" t="s">
        <v>15</v>
      </c>
      <c r="G305" s="19">
        <v>9504</v>
      </c>
      <c r="H305" s="19">
        <v>0</v>
      </c>
      <c r="I305" s="19">
        <v>275</v>
      </c>
      <c r="J305" s="19">
        <v>360</v>
      </c>
      <c r="K305" s="19">
        <v>1</v>
      </c>
      <c r="L305" s="19" t="s">
        <v>21</v>
      </c>
      <c r="M305" s="20" t="s">
        <v>18</v>
      </c>
    </row>
    <row r="306" spans="1:13" x14ac:dyDescent="0.25">
      <c r="A306" s="21" t="s">
        <v>418</v>
      </c>
      <c r="B306" s="17" t="s">
        <v>14</v>
      </c>
      <c r="C306" s="17" t="s">
        <v>20</v>
      </c>
      <c r="D306" s="17">
        <v>2</v>
      </c>
      <c r="E306" s="17" t="s">
        <v>25</v>
      </c>
      <c r="F306" s="17" t="s">
        <v>15</v>
      </c>
      <c r="G306" s="17">
        <v>1993</v>
      </c>
      <c r="H306" s="17">
        <v>1625</v>
      </c>
      <c r="I306" s="17">
        <v>113</v>
      </c>
      <c r="J306" s="17">
        <v>180</v>
      </c>
      <c r="K306" s="17">
        <v>1</v>
      </c>
      <c r="L306" s="17" t="s">
        <v>30</v>
      </c>
      <c r="M306" s="18" t="s">
        <v>18</v>
      </c>
    </row>
    <row r="307" spans="1:13" x14ac:dyDescent="0.25">
      <c r="A307" s="22" t="s">
        <v>419</v>
      </c>
      <c r="B307" s="19" t="s">
        <v>14</v>
      </c>
      <c r="C307" s="19" t="s">
        <v>20</v>
      </c>
      <c r="D307" s="19">
        <v>2</v>
      </c>
      <c r="E307" s="19" t="s">
        <v>16</v>
      </c>
      <c r="F307" s="19" t="s">
        <v>15</v>
      </c>
      <c r="G307" s="19">
        <v>3100</v>
      </c>
      <c r="H307" s="19">
        <v>1400</v>
      </c>
      <c r="I307" s="19">
        <v>113</v>
      </c>
      <c r="J307" s="19">
        <v>360</v>
      </c>
      <c r="K307" s="19">
        <v>1</v>
      </c>
      <c r="L307" s="19" t="s">
        <v>17</v>
      </c>
      <c r="M307" s="20" t="s">
        <v>18</v>
      </c>
    </row>
    <row r="308" spans="1:13" x14ac:dyDescent="0.25">
      <c r="A308" s="21" t="s">
        <v>421</v>
      </c>
      <c r="B308" s="17" t="s">
        <v>42</v>
      </c>
      <c r="C308" s="17" t="s">
        <v>15</v>
      </c>
      <c r="D308" s="17">
        <v>0</v>
      </c>
      <c r="E308" s="17" t="s">
        <v>16</v>
      </c>
      <c r="F308" s="17" t="s">
        <v>15</v>
      </c>
      <c r="G308" s="17">
        <v>3180</v>
      </c>
      <c r="H308" s="17">
        <v>0</v>
      </c>
      <c r="I308" s="17">
        <v>71</v>
      </c>
      <c r="J308" s="17">
        <v>360</v>
      </c>
      <c r="K308" s="17">
        <v>0</v>
      </c>
      <c r="L308" s="17" t="s">
        <v>17</v>
      </c>
      <c r="M308" s="18" t="s">
        <v>22</v>
      </c>
    </row>
    <row r="309" spans="1:13" x14ac:dyDescent="0.25">
      <c r="A309" s="22" t="s">
        <v>422</v>
      </c>
      <c r="B309" s="19" t="s">
        <v>14</v>
      </c>
      <c r="C309" s="19" t="s">
        <v>20</v>
      </c>
      <c r="D309" s="19">
        <v>0</v>
      </c>
      <c r="E309" s="19" t="s">
        <v>16</v>
      </c>
      <c r="F309" s="19" t="s">
        <v>15</v>
      </c>
      <c r="G309" s="19">
        <v>3033</v>
      </c>
      <c r="H309" s="19">
        <v>1459</v>
      </c>
      <c r="I309" s="19">
        <v>95</v>
      </c>
      <c r="J309" s="19">
        <v>360</v>
      </c>
      <c r="K309" s="19">
        <v>1</v>
      </c>
      <c r="L309" s="19" t="s">
        <v>17</v>
      </c>
      <c r="M309" s="20" t="s">
        <v>18</v>
      </c>
    </row>
    <row r="310" spans="1:13" x14ac:dyDescent="0.25">
      <c r="A310" s="21" t="s">
        <v>423</v>
      </c>
      <c r="B310" s="17" t="s">
        <v>14</v>
      </c>
      <c r="C310" s="17" t="s">
        <v>15</v>
      </c>
      <c r="D310" s="17">
        <v>0</v>
      </c>
      <c r="E310" s="17" t="s">
        <v>25</v>
      </c>
      <c r="F310" s="17" t="s">
        <v>15</v>
      </c>
      <c r="G310" s="17">
        <v>3902</v>
      </c>
      <c r="H310" s="17">
        <v>1666</v>
      </c>
      <c r="I310" s="17">
        <v>109</v>
      </c>
      <c r="J310" s="17">
        <v>360</v>
      </c>
      <c r="K310" s="17">
        <v>1</v>
      </c>
      <c r="L310" s="17" t="s">
        <v>21</v>
      </c>
      <c r="M310" s="18" t="s">
        <v>18</v>
      </c>
    </row>
    <row r="311" spans="1:13" x14ac:dyDescent="0.25">
      <c r="A311" s="22" t="s">
        <v>424</v>
      </c>
      <c r="B311" s="19" t="s">
        <v>42</v>
      </c>
      <c r="C311" s="19" t="s">
        <v>15</v>
      </c>
      <c r="D311" s="19">
        <v>0</v>
      </c>
      <c r="E311" s="19" t="s">
        <v>16</v>
      </c>
      <c r="F311" s="19" t="s">
        <v>15</v>
      </c>
      <c r="G311" s="19">
        <v>1500</v>
      </c>
      <c r="H311" s="19">
        <v>1800</v>
      </c>
      <c r="I311" s="19">
        <v>103</v>
      </c>
      <c r="J311" s="19">
        <v>360</v>
      </c>
      <c r="K311" s="19">
        <v>0</v>
      </c>
      <c r="L311" s="19" t="s">
        <v>30</v>
      </c>
      <c r="M311" s="20" t="s">
        <v>22</v>
      </c>
    </row>
    <row r="312" spans="1:13" x14ac:dyDescent="0.25">
      <c r="A312" s="21" t="s">
        <v>425</v>
      </c>
      <c r="B312" s="17" t="s">
        <v>14</v>
      </c>
      <c r="C312" s="17" t="s">
        <v>20</v>
      </c>
      <c r="D312" s="17">
        <v>2</v>
      </c>
      <c r="E312" s="17" t="s">
        <v>25</v>
      </c>
      <c r="F312" s="17" t="s">
        <v>15</v>
      </c>
      <c r="G312" s="17">
        <v>2889</v>
      </c>
      <c r="H312" s="17">
        <v>0</v>
      </c>
      <c r="I312" s="17">
        <v>45</v>
      </c>
      <c r="J312" s="17">
        <v>180</v>
      </c>
      <c r="K312" s="17">
        <v>0</v>
      </c>
      <c r="L312" s="17" t="s">
        <v>17</v>
      </c>
      <c r="M312" s="18" t="s">
        <v>22</v>
      </c>
    </row>
    <row r="313" spans="1:13" x14ac:dyDescent="0.25">
      <c r="A313" s="22" t="s">
        <v>426</v>
      </c>
      <c r="B313" s="19" t="s">
        <v>14</v>
      </c>
      <c r="C313" s="19" t="s">
        <v>15</v>
      </c>
      <c r="D313" s="19">
        <v>0</v>
      </c>
      <c r="E313" s="19" t="s">
        <v>25</v>
      </c>
      <c r="F313" s="19" t="s">
        <v>15</v>
      </c>
      <c r="G313" s="19">
        <v>2755</v>
      </c>
      <c r="H313" s="19">
        <v>0</v>
      </c>
      <c r="I313" s="19">
        <v>65</v>
      </c>
      <c r="J313" s="19">
        <v>300</v>
      </c>
      <c r="K313" s="19">
        <v>1</v>
      </c>
      <c r="L313" s="19" t="s">
        <v>21</v>
      </c>
      <c r="M313" s="20" t="s">
        <v>22</v>
      </c>
    </row>
    <row r="314" spans="1:13" x14ac:dyDescent="0.25">
      <c r="A314" s="21" t="s">
        <v>427</v>
      </c>
      <c r="B314" s="17" t="s">
        <v>14</v>
      </c>
      <c r="C314" s="17" t="s">
        <v>15</v>
      </c>
      <c r="D314" s="17">
        <v>0</v>
      </c>
      <c r="E314" s="17" t="s">
        <v>16</v>
      </c>
      <c r="F314" s="17" t="s">
        <v>15</v>
      </c>
      <c r="G314" s="17">
        <v>2500</v>
      </c>
      <c r="H314" s="17">
        <v>20000</v>
      </c>
      <c r="I314" s="17">
        <v>103</v>
      </c>
      <c r="J314" s="17">
        <v>360</v>
      </c>
      <c r="K314" s="17">
        <v>1</v>
      </c>
      <c r="L314" s="17" t="s">
        <v>30</v>
      </c>
      <c r="M314" s="18" t="s">
        <v>18</v>
      </c>
    </row>
    <row r="315" spans="1:13" x14ac:dyDescent="0.25">
      <c r="A315" s="22" t="s">
        <v>428</v>
      </c>
      <c r="B315" s="19" t="s">
        <v>42</v>
      </c>
      <c r="C315" s="19" t="s">
        <v>15</v>
      </c>
      <c r="D315" s="19">
        <v>0</v>
      </c>
      <c r="E315" s="19" t="s">
        <v>25</v>
      </c>
      <c r="F315" s="19" t="s">
        <v>15</v>
      </c>
      <c r="G315" s="19">
        <v>1963</v>
      </c>
      <c r="H315" s="19">
        <v>0</v>
      </c>
      <c r="I315" s="19">
        <v>53</v>
      </c>
      <c r="J315" s="19">
        <v>360</v>
      </c>
      <c r="K315" s="19">
        <v>1</v>
      </c>
      <c r="L315" s="19" t="s">
        <v>30</v>
      </c>
      <c r="M315" s="20" t="s">
        <v>18</v>
      </c>
    </row>
    <row r="316" spans="1:13" x14ac:dyDescent="0.25">
      <c r="A316" s="21" t="s">
        <v>429</v>
      </c>
      <c r="B316" s="17" t="s">
        <v>42</v>
      </c>
      <c r="C316" s="17" t="s">
        <v>15</v>
      </c>
      <c r="D316" s="17">
        <v>0</v>
      </c>
      <c r="E316" s="17" t="s">
        <v>16</v>
      </c>
      <c r="F316" s="17" t="s">
        <v>20</v>
      </c>
      <c r="G316" s="17">
        <v>7441</v>
      </c>
      <c r="H316" s="17">
        <v>0</v>
      </c>
      <c r="I316" s="17">
        <v>194</v>
      </c>
      <c r="J316" s="17">
        <v>360</v>
      </c>
      <c r="K316" s="17">
        <v>1</v>
      </c>
      <c r="L316" s="17" t="s">
        <v>21</v>
      </c>
      <c r="M316" s="18" t="s">
        <v>22</v>
      </c>
    </row>
    <row r="317" spans="1:13" x14ac:dyDescent="0.25">
      <c r="A317" s="22" t="s">
        <v>430</v>
      </c>
      <c r="B317" s="19" t="s">
        <v>42</v>
      </c>
      <c r="C317" s="19" t="s">
        <v>15</v>
      </c>
      <c r="D317" s="19">
        <v>0</v>
      </c>
      <c r="E317" s="19" t="s">
        <v>16</v>
      </c>
      <c r="F317" s="19" t="s">
        <v>15</v>
      </c>
      <c r="G317" s="19">
        <v>4547</v>
      </c>
      <c r="H317" s="19">
        <v>0</v>
      </c>
      <c r="I317" s="19">
        <v>115</v>
      </c>
      <c r="J317" s="19">
        <v>360</v>
      </c>
      <c r="K317" s="19">
        <v>1</v>
      </c>
      <c r="L317" s="19" t="s">
        <v>30</v>
      </c>
      <c r="M317" s="20" t="s">
        <v>18</v>
      </c>
    </row>
    <row r="318" spans="1:13" x14ac:dyDescent="0.25">
      <c r="A318" s="21" t="s">
        <v>431</v>
      </c>
      <c r="B318" s="17" t="s">
        <v>14</v>
      </c>
      <c r="C318" s="17" t="s">
        <v>20</v>
      </c>
      <c r="D318" s="17">
        <v>0</v>
      </c>
      <c r="E318" s="17" t="s">
        <v>25</v>
      </c>
      <c r="F318" s="17" t="s">
        <v>15</v>
      </c>
      <c r="G318" s="17">
        <v>2167</v>
      </c>
      <c r="H318" s="17">
        <v>2400</v>
      </c>
      <c r="I318" s="17">
        <v>115</v>
      </c>
      <c r="J318" s="17">
        <v>360</v>
      </c>
      <c r="K318" s="17">
        <v>1</v>
      </c>
      <c r="L318" s="17" t="s">
        <v>17</v>
      </c>
      <c r="M318" s="18" t="s">
        <v>18</v>
      </c>
    </row>
    <row r="319" spans="1:13" x14ac:dyDescent="0.25">
      <c r="A319" s="22" t="s">
        <v>432</v>
      </c>
      <c r="B319" s="19" t="s">
        <v>42</v>
      </c>
      <c r="C319" s="19" t="s">
        <v>15</v>
      </c>
      <c r="D319" s="19">
        <v>0</v>
      </c>
      <c r="E319" s="19" t="s">
        <v>25</v>
      </c>
      <c r="F319" s="19" t="s">
        <v>15</v>
      </c>
      <c r="G319" s="19">
        <v>2213</v>
      </c>
      <c r="H319" s="19">
        <v>0</v>
      </c>
      <c r="I319" s="19">
        <v>66</v>
      </c>
      <c r="J319" s="19">
        <v>360</v>
      </c>
      <c r="K319" s="19">
        <v>1</v>
      </c>
      <c r="L319" s="19" t="s">
        <v>21</v>
      </c>
      <c r="M319" s="20" t="s">
        <v>18</v>
      </c>
    </row>
    <row r="320" spans="1:13" x14ac:dyDescent="0.25">
      <c r="A320" s="21" t="s">
        <v>433</v>
      </c>
      <c r="B320" s="17" t="s">
        <v>14</v>
      </c>
      <c r="C320" s="17" t="s">
        <v>20</v>
      </c>
      <c r="D320" s="17">
        <v>1</v>
      </c>
      <c r="E320" s="17" t="s">
        <v>16</v>
      </c>
      <c r="F320" s="17" t="s">
        <v>15</v>
      </c>
      <c r="G320" s="17">
        <v>8300</v>
      </c>
      <c r="H320" s="17">
        <v>0</v>
      </c>
      <c r="I320" s="17">
        <v>152</v>
      </c>
      <c r="J320" s="17">
        <v>300</v>
      </c>
      <c r="K320" s="17">
        <v>0</v>
      </c>
      <c r="L320" s="17" t="s">
        <v>30</v>
      </c>
      <c r="M320" s="18" t="s">
        <v>22</v>
      </c>
    </row>
    <row r="321" spans="1:13" x14ac:dyDescent="0.25">
      <c r="A321" s="22" t="s">
        <v>434</v>
      </c>
      <c r="B321" s="19" t="s">
        <v>14</v>
      </c>
      <c r="C321" s="19" t="s">
        <v>20</v>
      </c>
      <c r="D321" s="19">
        <v>3</v>
      </c>
      <c r="E321" s="19" t="s">
        <v>16</v>
      </c>
      <c r="F321" s="19" t="s">
        <v>15</v>
      </c>
      <c r="G321" s="19">
        <v>81000</v>
      </c>
      <c r="H321" s="19">
        <v>0</v>
      </c>
      <c r="I321" s="19">
        <v>360</v>
      </c>
      <c r="J321" s="19">
        <v>360</v>
      </c>
      <c r="K321" s="19">
        <v>0</v>
      </c>
      <c r="L321" s="19" t="s">
        <v>21</v>
      </c>
      <c r="M321" s="20" t="s">
        <v>22</v>
      </c>
    </row>
    <row r="322" spans="1:13" x14ac:dyDescent="0.25">
      <c r="A322" s="21" t="s">
        <v>435</v>
      </c>
      <c r="B322" s="17" t="s">
        <v>42</v>
      </c>
      <c r="C322" s="17" t="s">
        <v>15</v>
      </c>
      <c r="D322" s="17">
        <v>1</v>
      </c>
      <c r="E322" s="17" t="s">
        <v>25</v>
      </c>
      <c r="F322" s="17" t="s">
        <v>20</v>
      </c>
      <c r="G322" s="17">
        <v>3867</v>
      </c>
      <c r="H322" s="17">
        <v>0</v>
      </c>
      <c r="I322" s="17">
        <v>62</v>
      </c>
      <c r="J322" s="17">
        <v>360</v>
      </c>
      <c r="K322" s="17">
        <v>1</v>
      </c>
      <c r="L322" s="17" t="s">
        <v>30</v>
      </c>
      <c r="M322" s="18" t="s">
        <v>22</v>
      </c>
    </row>
    <row r="323" spans="1:13" x14ac:dyDescent="0.25">
      <c r="A323" s="22" t="s">
        <v>437</v>
      </c>
      <c r="B323" s="19" t="s">
        <v>14</v>
      </c>
      <c r="C323" s="19" t="s">
        <v>20</v>
      </c>
      <c r="D323" s="19">
        <v>0</v>
      </c>
      <c r="E323" s="19" t="s">
        <v>25</v>
      </c>
      <c r="F323" s="19" t="s">
        <v>15</v>
      </c>
      <c r="G323" s="19">
        <v>6096</v>
      </c>
      <c r="H323" s="19">
        <v>0</v>
      </c>
      <c r="I323" s="19">
        <v>218</v>
      </c>
      <c r="J323" s="19">
        <v>360</v>
      </c>
      <c r="K323" s="19">
        <v>0</v>
      </c>
      <c r="L323" s="19" t="s">
        <v>21</v>
      </c>
      <c r="M323" s="20" t="s">
        <v>22</v>
      </c>
    </row>
    <row r="324" spans="1:13" x14ac:dyDescent="0.25">
      <c r="A324" s="21" t="s">
        <v>438</v>
      </c>
      <c r="B324" s="17" t="s">
        <v>14</v>
      </c>
      <c r="C324" s="17" t="s">
        <v>20</v>
      </c>
      <c r="D324" s="17">
        <v>0</v>
      </c>
      <c r="E324" s="17" t="s">
        <v>25</v>
      </c>
      <c r="F324" s="17" t="s">
        <v>15</v>
      </c>
      <c r="G324" s="17">
        <v>2253</v>
      </c>
      <c r="H324" s="17">
        <v>2033</v>
      </c>
      <c r="I324" s="17">
        <v>110</v>
      </c>
      <c r="J324" s="17">
        <v>360</v>
      </c>
      <c r="K324" s="17">
        <v>1</v>
      </c>
      <c r="L324" s="17" t="s">
        <v>21</v>
      </c>
      <c r="M324" s="18" t="s">
        <v>18</v>
      </c>
    </row>
    <row r="325" spans="1:13" x14ac:dyDescent="0.25">
      <c r="A325" s="22" t="s">
        <v>439</v>
      </c>
      <c r="B325" s="19" t="s">
        <v>42</v>
      </c>
      <c r="C325" s="19" t="s">
        <v>20</v>
      </c>
      <c r="D325" s="19">
        <v>0</v>
      </c>
      <c r="E325" s="19" t="s">
        <v>25</v>
      </c>
      <c r="F325" s="19" t="s">
        <v>15</v>
      </c>
      <c r="G325" s="19">
        <v>2149</v>
      </c>
      <c r="H325" s="19">
        <v>3237</v>
      </c>
      <c r="I325" s="19">
        <v>178</v>
      </c>
      <c r="J325" s="19">
        <v>360</v>
      </c>
      <c r="K325" s="19">
        <v>0</v>
      </c>
      <c r="L325" s="19" t="s">
        <v>30</v>
      </c>
      <c r="M325" s="20" t="s">
        <v>22</v>
      </c>
    </row>
    <row r="326" spans="1:13" x14ac:dyDescent="0.25">
      <c r="A326" s="21" t="s">
        <v>440</v>
      </c>
      <c r="B326" s="17" t="s">
        <v>42</v>
      </c>
      <c r="C326" s="17" t="s">
        <v>15</v>
      </c>
      <c r="D326" s="17">
        <v>0</v>
      </c>
      <c r="E326" s="17" t="s">
        <v>16</v>
      </c>
      <c r="F326" s="17" t="s">
        <v>15</v>
      </c>
      <c r="G326" s="17">
        <v>2995</v>
      </c>
      <c r="H326" s="17">
        <v>0</v>
      </c>
      <c r="I326" s="17">
        <v>60</v>
      </c>
      <c r="J326" s="17">
        <v>360</v>
      </c>
      <c r="K326" s="17">
        <v>1</v>
      </c>
      <c r="L326" s="17" t="s">
        <v>17</v>
      </c>
      <c r="M326" s="18" t="s">
        <v>18</v>
      </c>
    </row>
    <row r="327" spans="1:13" x14ac:dyDescent="0.25">
      <c r="A327" s="22" t="s">
        <v>441</v>
      </c>
      <c r="B327" s="19" t="s">
        <v>42</v>
      </c>
      <c r="C327" s="19" t="s">
        <v>15</v>
      </c>
      <c r="D327" s="19">
        <v>1</v>
      </c>
      <c r="E327" s="19" t="s">
        <v>16</v>
      </c>
      <c r="F327" s="19" t="s">
        <v>15</v>
      </c>
      <c r="G327" s="19">
        <v>2600</v>
      </c>
      <c r="H327" s="19">
        <v>0</v>
      </c>
      <c r="I327" s="19">
        <v>160</v>
      </c>
      <c r="J327" s="19">
        <v>360</v>
      </c>
      <c r="K327" s="19">
        <v>1</v>
      </c>
      <c r="L327" s="19" t="s">
        <v>17</v>
      </c>
      <c r="M327" s="20" t="s">
        <v>22</v>
      </c>
    </row>
    <row r="328" spans="1:13" x14ac:dyDescent="0.25">
      <c r="A328" s="21" t="s">
        <v>442</v>
      </c>
      <c r="B328" s="17" t="s">
        <v>14</v>
      </c>
      <c r="C328" s="17" t="s">
        <v>20</v>
      </c>
      <c r="D328" s="17">
        <v>2</v>
      </c>
      <c r="E328" s="17" t="s">
        <v>16</v>
      </c>
      <c r="F328" s="17" t="s">
        <v>20</v>
      </c>
      <c r="G328" s="17">
        <v>1600</v>
      </c>
      <c r="H328" s="17">
        <v>20000</v>
      </c>
      <c r="I328" s="17">
        <v>239</v>
      </c>
      <c r="J328" s="17">
        <v>360</v>
      </c>
      <c r="K328" s="17">
        <v>1</v>
      </c>
      <c r="L328" s="17" t="s">
        <v>17</v>
      </c>
      <c r="M328" s="18" t="s">
        <v>22</v>
      </c>
    </row>
    <row r="329" spans="1:13" x14ac:dyDescent="0.25">
      <c r="A329" s="22" t="s">
        <v>443</v>
      </c>
      <c r="B329" s="19" t="s">
        <v>14</v>
      </c>
      <c r="C329" s="19" t="s">
        <v>20</v>
      </c>
      <c r="D329" s="19">
        <v>0</v>
      </c>
      <c r="E329" s="19" t="s">
        <v>16</v>
      </c>
      <c r="F329" s="19" t="s">
        <v>15</v>
      </c>
      <c r="G329" s="19">
        <v>1025</v>
      </c>
      <c r="H329" s="19">
        <v>2773</v>
      </c>
      <c r="I329" s="19">
        <v>112</v>
      </c>
      <c r="J329" s="19">
        <v>360</v>
      </c>
      <c r="K329" s="19">
        <v>1</v>
      </c>
      <c r="L329" s="19" t="s">
        <v>21</v>
      </c>
      <c r="M329" s="20" t="s">
        <v>18</v>
      </c>
    </row>
    <row r="330" spans="1:13" x14ac:dyDescent="0.25">
      <c r="A330" s="21" t="s">
        <v>444</v>
      </c>
      <c r="B330" s="17" t="s">
        <v>14</v>
      </c>
      <c r="C330" s="17" t="s">
        <v>20</v>
      </c>
      <c r="D330" s="17">
        <v>0</v>
      </c>
      <c r="E330" s="17" t="s">
        <v>16</v>
      </c>
      <c r="F330" s="17" t="s">
        <v>15</v>
      </c>
      <c r="G330" s="17">
        <v>3246</v>
      </c>
      <c r="H330" s="17">
        <v>1417</v>
      </c>
      <c r="I330" s="17">
        <v>138</v>
      </c>
      <c r="J330" s="17">
        <v>360</v>
      </c>
      <c r="K330" s="17">
        <v>1</v>
      </c>
      <c r="L330" s="17" t="s">
        <v>30</v>
      </c>
      <c r="M330" s="18" t="s">
        <v>18</v>
      </c>
    </row>
    <row r="331" spans="1:13" x14ac:dyDescent="0.25">
      <c r="A331" s="22" t="s">
        <v>445</v>
      </c>
      <c r="B331" s="19" t="s">
        <v>14</v>
      </c>
      <c r="C331" s="19" t="s">
        <v>20</v>
      </c>
      <c r="D331" s="19">
        <v>0</v>
      </c>
      <c r="E331" s="19" t="s">
        <v>16</v>
      </c>
      <c r="F331" s="19" t="s">
        <v>15</v>
      </c>
      <c r="G331" s="19">
        <v>5829</v>
      </c>
      <c r="H331" s="19">
        <v>0</v>
      </c>
      <c r="I331" s="19">
        <v>138</v>
      </c>
      <c r="J331" s="19">
        <v>360</v>
      </c>
      <c r="K331" s="19">
        <v>1</v>
      </c>
      <c r="L331" s="19" t="s">
        <v>21</v>
      </c>
      <c r="M331" s="20" t="s">
        <v>18</v>
      </c>
    </row>
    <row r="332" spans="1:13" x14ac:dyDescent="0.25">
      <c r="A332" s="21" t="s">
        <v>447</v>
      </c>
      <c r="B332" s="17" t="s">
        <v>14</v>
      </c>
      <c r="C332" s="17" t="s">
        <v>20</v>
      </c>
      <c r="D332" s="17">
        <v>0</v>
      </c>
      <c r="E332" s="17" t="s">
        <v>16</v>
      </c>
      <c r="F332" s="17" t="s">
        <v>15</v>
      </c>
      <c r="G332" s="17">
        <v>1820</v>
      </c>
      <c r="H332" s="17">
        <v>1719</v>
      </c>
      <c r="I332" s="17">
        <v>100</v>
      </c>
      <c r="J332" s="17">
        <v>360</v>
      </c>
      <c r="K332" s="17">
        <v>1</v>
      </c>
      <c r="L332" s="17" t="s">
        <v>17</v>
      </c>
      <c r="M332" s="18" t="s">
        <v>18</v>
      </c>
    </row>
    <row r="333" spans="1:13" x14ac:dyDescent="0.25">
      <c r="A333" s="22" t="s">
        <v>449</v>
      </c>
      <c r="B333" s="19" t="s">
        <v>14</v>
      </c>
      <c r="C333" s="19" t="s">
        <v>20</v>
      </c>
      <c r="D333" s="19">
        <v>0</v>
      </c>
      <c r="E333" s="19" t="s">
        <v>16</v>
      </c>
      <c r="F333" s="19" t="s">
        <v>15</v>
      </c>
      <c r="G333" s="19">
        <v>14880</v>
      </c>
      <c r="H333" s="19">
        <v>0</v>
      </c>
      <c r="I333" s="19">
        <v>96</v>
      </c>
      <c r="J333" s="19">
        <v>360</v>
      </c>
      <c r="K333" s="19">
        <v>1</v>
      </c>
      <c r="L333" s="19" t="s">
        <v>30</v>
      </c>
      <c r="M333" s="20" t="s">
        <v>18</v>
      </c>
    </row>
    <row r="334" spans="1:13" x14ac:dyDescent="0.25">
      <c r="A334" s="21" t="s">
        <v>450</v>
      </c>
      <c r="B334" s="17" t="s">
        <v>14</v>
      </c>
      <c r="C334" s="17" t="s">
        <v>20</v>
      </c>
      <c r="D334" s="17">
        <v>0</v>
      </c>
      <c r="E334" s="17" t="s">
        <v>16</v>
      </c>
      <c r="F334" s="17" t="s">
        <v>15</v>
      </c>
      <c r="G334" s="17">
        <v>2666</v>
      </c>
      <c r="H334" s="17">
        <v>4300</v>
      </c>
      <c r="I334" s="17">
        <v>121</v>
      </c>
      <c r="J334" s="17">
        <v>360</v>
      </c>
      <c r="K334" s="17">
        <v>1</v>
      </c>
      <c r="L334" s="17" t="s">
        <v>21</v>
      </c>
      <c r="M334" s="18" t="s">
        <v>18</v>
      </c>
    </row>
    <row r="335" spans="1:13" x14ac:dyDescent="0.25">
      <c r="A335" s="22" t="s">
        <v>451</v>
      </c>
      <c r="B335" s="19" t="s">
        <v>42</v>
      </c>
      <c r="C335" s="19" t="s">
        <v>15</v>
      </c>
      <c r="D335" s="19">
        <v>1</v>
      </c>
      <c r="E335" s="19" t="s">
        <v>25</v>
      </c>
      <c r="F335" s="19" t="s">
        <v>15</v>
      </c>
      <c r="G335" s="19">
        <v>4606</v>
      </c>
      <c r="H335" s="19">
        <v>0</v>
      </c>
      <c r="I335" s="19">
        <v>81</v>
      </c>
      <c r="J335" s="19">
        <v>360</v>
      </c>
      <c r="K335" s="19">
        <v>1</v>
      </c>
      <c r="L335" s="19" t="s">
        <v>21</v>
      </c>
      <c r="M335" s="20" t="s">
        <v>22</v>
      </c>
    </row>
    <row r="336" spans="1:13" x14ac:dyDescent="0.25">
      <c r="A336" s="21" t="s">
        <v>452</v>
      </c>
      <c r="B336" s="17" t="s">
        <v>14</v>
      </c>
      <c r="C336" s="17" t="s">
        <v>20</v>
      </c>
      <c r="D336" s="17">
        <v>2</v>
      </c>
      <c r="E336" s="17" t="s">
        <v>16</v>
      </c>
      <c r="F336" s="17" t="s">
        <v>15</v>
      </c>
      <c r="G336" s="17">
        <v>5935</v>
      </c>
      <c r="H336" s="17">
        <v>0</v>
      </c>
      <c r="I336" s="17">
        <v>133</v>
      </c>
      <c r="J336" s="17">
        <v>360</v>
      </c>
      <c r="K336" s="17">
        <v>1</v>
      </c>
      <c r="L336" s="17" t="s">
        <v>30</v>
      </c>
      <c r="M336" s="18" t="s">
        <v>18</v>
      </c>
    </row>
    <row r="337" spans="1:13" x14ac:dyDescent="0.25">
      <c r="A337" s="22" t="s">
        <v>453</v>
      </c>
      <c r="B337" s="19" t="s">
        <v>14</v>
      </c>
      <c r="C337" s="19" t="s">
        <v>20</v>
      </c>
      <c r="D337" s="19">
        <v>0</v>
      </c>
      <c r="E337" s="19" t="s">
        <v>16</v>
      </c>
      <c r="F337" s="19" t="s">
        <v>15</v>
      </c>
      <c r="G337" s="19">
        <v>2920</v>
      </c>
      <c r="H337" s="19">
        <v>16</v>
      </c>
      <c r="I337" s="19">
        <v>87</v>
      </c>
      <c r="J337" s="19">
        <v>360</v>
      </c>
      <c r="K337" s="19">
        <v>1</v>
      </c>
      <c r="L337" s="19" t="s">
        <v>21</v>
      </c>
      <c r="M337" s="20" t="s">
        <v>18</v>
      </c>
    </row>
    <row r="338" spans="1:13" x14ac:dyDescent="0.25">
      <c r="A338" s="21" t="s">
        <v>454</v>
      </c>
      <c r="B338" s="17" t="s">
        <v>14</v>
      </c>
      <c r="C338" s="17" t="s">
        <v>15</v>
      </c>
      <c r="D338" s="17">
        <v>0</v>
      </c>
      <c r="E338" s="17" t="s">
        <v>25</v>
      </c>
      <c r="F338" s="17" t="s">
        <v>15</v>
      </c>
      <c r="G338" s="17">
        <v>2717</v>
      </c>
      <c r="H338" s="17">
        <v>0</v>
      </c>
      <c r="I338" s="17">
        <v>60</v>
      </c>
      <c r="J338" s="17">
        <v>180</v>
      </c>
      <c r="K338" s="17">
        <v>1</v>
      </c>
      <c r="L338" s="17" t="s">
        <v>17</v>
      </c>
      <c r="M338" s="18" t="s">
        <v>18</v>
      </c>
    </row>
    <row r="339" spans="1:13" x14ac:dyDescent="0.25">
      <c r="A339" s="22" t="s">
        <v>455</v>
      </c>
      <c r="B339" s="19" t="s">
        <v>42</v>
      </c>
      <c r="C339" s="19" t="s">
        <v>15</v>
      </c>
      <c r="D339" s="19">
        <v>1</v>
      </c>
      <c r="E339" s="19" t="s">
        <v>16</v>
      </c>
      <c r="F339" s="19" t="s">
        <v>20</v>
      </c>
      <c r="G339" s="19">
        <v>8624</v>
      </c>
      <c r="H339" s="19">
        <v>0</v>
      </c>
      <c r="I339" s="19">
        <v>150</v>
      </c>
      <c r="J339" s="19">
        <v>360</v>
      </c>
      <c r="K339" s="19">
        <v>1</v>
      </c>
      <c r="L339" s="19" t="s">
        <v>30</v>
      </c>
      <c r="M339" s="20" t="s">
        <v>18</v>
      </c>
    </row>
    <row r="340" spans="1:13" x14ac:dyDescent="0.25">
      <c r="A340" s="21" t="s">
        <v>456</v>
      </c>
      <c r="B340" s="17" t="s">
        <v>14</v>
      </c>
      <c r="C340" s="17" t="s">
        <v>15</v>
      </c>
      <c r="D340" s="17">
        <v>0</v>
      </c>
      <c r="E340" s="17" t="s">
        <v>16</v>
      </c>
      <c r="F340" s="17" t="s">
        <v>15</v>
      </c>
      <c r="G340" s="17">
        <v>6500</v>
      </c>
      <c r="H340" s="17">
        <v>0</v>
      </c>
      <c r="I340" s="17">
        <v>105</v>
      </c>
      <c r="J340" s="17">
        <v>360</v>
      </c>
      <c r="K340" s="17">
        <v>0</v>
      </c>
      <c r="L340" s="17" t="s">
        <v>21</v>
      </c>
      <c r="M340" s="18" t="s">
        <v>22</v>
      </c>
    </row>
    <row r="341" spans="1:13" x14ac:dyDescent="0.25">
      <c r="A341" s="22" t="s">
        <v>458</v>
      </c>
      <c r="B341" s="19" t="s">
        <v>14</v>
      </c>
      <c r="C341" s="19" t="s">
        <v>20</v>
      </c>
      <c r="D341" s="19">
        <v>0</v>
      </c>
      <c r="E341" s="19" t="s">
        <v>16</v>
      </c>
      <c r="F341" s="19" t="s">
        <v>15</v>
      </c>
      <c r="G341" s="19">
        <v>2425</v>
      </c>
      <c r="H341" s="19">
        <v>2340</v>
      </c>
      <c r="I341" s="19">
        <v>143</v>
      </c>
      <c r="J341" s="19">
        <v>360</v>
      </c>
      <c r="K341" s="19">
        <v>1</v>
      </c>
      <c r="L341" s="19" t="s">
        <v>30</v>
      </c>
      <c r="M341" s="20" t="s">
        <v>18</v>
      </c>
    </row>
    <row r="342" spans="1:13" x14ac:dyDescent="0.25">
      <c r="A342" s="21" t="s">
        <v>459</v>
      </c>
      <c r="B342" s="17" t="s">
        <v>14</v>
      </c>
      <c r="C342" s="17" t="s">
        <v>15</v>
      </c>
      <c r="D342" s="17">
        <v>0</v>
      </c>
      <c r="E342" s="17" t="s">
        <v>16</v>
      </c>
      <c r="F342" s="17" t="s">
        <v>15</v>
      </c>
      <c r="G342" s="17">
        <v>3750</v>
      </c>
      <c r="H342" s="17">
        <v>0</v>
      </c>
      <c r="I342" s="17">
        <v>100</v>
      </c>
      <c r="J342" s="17">
        <v>360</v>
      </c>
      <c r="K342" s="17">
        <v>1</v>
      </c>
      <c r="L342" s="17" t="s">
        <v>17</v>
      </c>
      <c r="M342" s="18" t="s">
        <v>18</v>
      </c>
    </row>
    <row r="343" spans="1:13" x14ac:dyDescent="0.25">
      <c r="A343" s="22" t="s">
        <v>461</v>
      </c>
      <c r="B343" s="19" t="s">
        <v>14</v>
      </c>
      <c r="C343" s="19" t="s">
        <v>15</v>
      </c>
      <c r="D343" s="19">
        <v>0</v>
      </c>
      <c r="E343" s="19" t="s">
        <v>16</v>
      </c>
      <c r="F343" s="19" t="s">
        <v>15</v>
      </c>
      <c r="G343" s="19">
        <v>1926</v>
      </c>
      <c r="H343" s="19">
        <v>1851</v>
      </c>
      <c r="I343" s="19">
        <v>50</v>
      </c>
      <c r="J343" s="19">
        <v>360</v>
      </c>
      <c r="K343" s="19">
        <v>1</v>
      </c>
      <c r="L343" s="19" t="s">
        <v>30</v>
      </c>
      <c r="M343" s="20" t="s">
        <v>18</v>
      </c>
    </row>
    <row r="344" spans="1:13" x14ac:dyDescent="0.25">
      <c r="A344" s="21" t="s">
        <v>463</v>
      </c>
      <c r="B344" s="17" t="s">
        <v>14</v>
      </c>
      <c r="C344" s="17" t="s">
        <v>15</v>
      </c>
      <c r="D344" s="17">
        <v>0</v>
      </c>
      <c r="E344" s="17" t="s">
        <v>16</v>
      </c>
      <c r="F344" s="17" t="s">
        <v>20</v>
      </c>
      <c r="G344" s="17">
        <v>10416</v>
      </c>
      <c r="H344" s="17">
        <v>0</v>
      </c>
      <c r="I344" s="17">
        <v>187</v>
      </c>
      <c r="J344" s="17">
        <v>360</v>
      </c>
      <c r="K344" s="17">
        <v>0</v>
      </c>
      <c r="L344" s="17" t="s">
        <v>17</v>
      </c>
      <c r="M344" s="18" t="s">
        <v>22</v>
      </c>
    </row>
    <row r="345" spans="1:13" x14ac:dyDescent="0.25">
      <c r="A345" s="22" t="s">
        <v>464</v>
      </c>
      <c r="B345" s="19" t="s">
        <v>42</v>
      </c>
      <c r="C345" s="19" t="s">
        <v>20</v>
      </c>
      <c r="D345" s="19">
        <v>0</v>
      </c>
      <c r="E345" s="19" t="s">
        <v>25</v>
      </c>
      <c r="F345" s="19" t="s">
        <v>20</v>
      </c>
      <c r="G345" s="19">
        <v>7142</v>
      </c>
      <c r="H345" s="19">
        <v>0</v>
      </c>
      <c r="I345" s="19">
        <v>138</v>
      </c>
      <c r="J345" s="19">
        <v>360</v>
      </c>
      <c r="K345" s="19">
        <v>1</v>
      </c>
      <c r="L345" s="19" t="s">
        <v>21</v>
      </c>
      <c r="M345" s="20" t="s">
        <v>18</v>
      </c>
    </row>
    <row r="346" spans="1:13" x14ac:dyDescent="0.25">
      <c r="A346" s="21" t="s">
        <v>465</v>
      </c>
      <c r="B346" s="17" t="s">
        <v>14</v>
      </c>
      <c r="C346" s="17" t="s">
        <v>15</v>
      </c>
      <c r="D346" s="17">
        <v>0</v>
      </c>
      <c r="E346" s="17" t="s">
        <v>16</v>
      </c>
      <c r="F346" s="17" t="s">
        <v>15</v>
      </c>
      <c r="G346" s="17">
        <v>3660</v>
      </c>
      <c r="H346" s="17">
        <v>5064</v>
      </c>
      <c r="I346" s="17">
        <v>187</v>
      </c>
      <c r="J346" s="17">
        <v>360</v>
      </c>
      <c r="K346" s="17">
        <v>1</v>
      </c>
      <c r="L346" s="17" t="s">
        <v>30</v>
      </c>
      <c r="M346" s="18" t="s">
        <v>18</v>
      </c>
    </row>
    <row r="347" spans="1:13" x14ac:dyDescent="0.25">
      <c r="A347" s="22" t="s">
        <v>466</v>
      </c>
      <c r="B347" s="19" t="s">
        <v>14</v>
      </c>
      <c r="C347" s="19" t="s">
        <v>20</v>
      </c>
      <c r="D347" s="19">
        <v>0</v>
      </c>
      <c r="E347" s="19" t="s">
        <v>16</v>
      </c>
      <c r="F347" s="19" t="s">
        <v>15</v>
      </c>
      <c r="G347" s="19">
        <v>7901</v>
      </c>
      <c r="H347" s="19">
        <v>1833</v>
      </c>
      <c r="I347" s="19">
        <v>180</v>
      </c>
      <c r="J347" s="19">
        <v>360</v>
      </c>
      <c r="K347" s="19">
        <v>1</v>
      </c>
      <c r="L347" s="19" t="s">
        <v>21</v>
      </c>
      <c r="M347" s="20" t="s">
        <v>18</v>
      </c>
    </row>
    <row r="348" spans="1:13" x14ac:dyDescent="0.25">
      <c r="A348" s="21" t="s">
        <v>467</v>
      </c>
      <c r="B348" s="17" t="s">
        <v>14</v>
      </c>
      <c r="C348" s="17" t="s">
        <v>15</v>
      </c>
      <c r="D348" s="17">
        <v>3</v>
      </c>
      <c r="E348" s="17" t="s">
        <v>25</v>
      </c>
      <c r="F348" s="17" t="s">
        <v>15</v>
      </c>
      <c r="G348" s="17">
        <v>4707</v>
      </c>
      <c r="H348" s="17">
        <v>1993</v>
      </c>
      <c r="I348" s="17">
        <v>148</v>
      </c>
      <c r="J348" s="17">
        <v>360</v>
      </c>
      <c r="K348" s="17">
        <v>1</v>
      </c>
      <c r="L348" s="17" t="s">
        <v>30</v>
      </c>
      <c r="M348" s="18" t="s">
        <v>18</v>
      </c>
    </row>
    <row r="349" spans="1:13" x14ac:dyDescent="0.25">
      <c r="A349" s="22" t="s">
        <v>468</v>
      </c>
      <c r="B349" s="19" t="s">
        <v>14</v>
      </c>
      <c r="C349" s="19" t="s">
        <v>15</v>
      </c>
      <c r="D349" s="19">
        <v>1</v>
      </c>
      <c r="E349" s="19" t="s">
        <v>16</v>
      </c>
      <c r="F349" s="19" t="s">
        <v>15</v>
      </c>
      <c r="G349" s="19">
        <v>37719</v>
      </c>
      <c r="H349" s="19">
        <v>0</v>
      </c>
      <c r="I349" s="19">
        <v>152</v>
      </c>
      <c r="J349" s="19">
        <v>360</v>
      </c>
      <c r="K349" s="19">
        <v>1</v>
      </c>
      <c r="L349" s="19" t="s">
        <v>30</v>
      </c>
      <c r="M349" s="20" t="s">
        <v>18</v>
      </c>
    </row>
    <row r="350" spans="1:13" x14ac:dyDescent="0.25">
      <c r="A350" s="21" t="s">
        <v>470</v>
      </c>
      <c r="B350" s="17" t="s">
        <v>14</v>
      </c>
      <c r="C350" s="17" t="s">
        <v>20</v>
      </c>
      <c r="D350" s="17">
        <v>1</v>
      </c>
      <c r="E350" s="17" t="s">
        <v>16</v>
      </c>
      <c r="F350" s="17" t="s">
        <v>20</v>
      </c>
      <c r="G350" s="17">
        <v>3466</v>
      </c>
      <c r="H350" s="17">
        <v>1210</v>
      </c>
      <c r="I350" s="17">
        <v>130</v>
      </c>
      <c r="J350" s="17">
        <v>360</v>
      </c>
      <c r="K350" s="17">
        <v>1</v>
      </c>
      <c r="L350" s="17" t="s">
        <v>21</v>
      </c>
      <c r="M350" s="18" t="s">
        <v>18</v>
      </c>
    </row>
    <row r="351" spans="1:13" x14ac:dyDescent="0.25">
      <c r="A351" s="22" t="s">
        <v>471</v>
      </c>
      <c r="B351" s="19" t="s">
        <v>14</v>
      </c>
      <c r="C351" s="19" t="s">
        <v>20</v>
      </c>
      <c r="D351" s="19">
        <v>2</v>
      </c>
      <c r="E351" s="19" t="s">
        <v>25</v>
      </c>
      <c r="F351" s="19" t="s">
        <v>15</v>
      </c>
      <c r="G351" s="19">
        <v>4652</v>
      </c>
      <c r="H351" s="19">
        <v>0</v>
      </c>
      <c r="I351" s="19">
        <v>110</v>
      </c>
      <c r="J351" s="19">
        <v>360</v>
      </c>
      <c r="K351" s="19">
        <v>1</v>
      </c>
      <c r="L351" s="19" t="s">
        <v>21</v>
      </c>
      <c r="M351" s="20" t="s">
        <v>18</v>
      </c>
    </row>
    <row r="352" spans="1:13" x14ac:dyDescent="0.25">
      <c r="A352" s="21" t="s">
        <v>473</v>
      </c>
      <c r="B352" s="17" t="s">
        <v>14</v>
      </c>
      <c r="C352" s="17" t="s">
        <v>20</v>
      </c>
      <c r="D352" s="17">
        <v>2</v>
      </c>
      <c r="E352" s="17" t="s">
        <v>16</v>
      </c>
      <c r="F352" s="17" t="s">
        <v>15</v>
      </c>
      <c r="G352" s="17">
        <v>3340</v>
      </c>
      <c r="H352" s="17">
        <v>1710</v>
      </c>
      <c r="I352" s="17">
        <v>150</v>
      </c>
      <c r="J352" s="17">
        <v>360</v>
      </c>
      <c r="K352" s="17">
        <v>0</v>
      </c>
      <c r="L352" s="17" t="s">
        <v>21</v>
      </c>
      <c r="M352" s="18" t="s">
        <v>22</v>
      </c>
    </row>
    <row r="353" spans="1:13" x14ac:dyDescent="0.25">
      <c r="A353" s="22" t="s">
        <v>475</v>
      </c>
      <c r="B353" s="19" t="s">
        <v>14</v>
      </c>
      <c r="C353" s="19" t="s">
        <v>20</v>
      </c>
      <c r="D353" s="19">
        <v>2</v>
      </c>
      <c r="E353" s="19" t="s">
        <v>25</v>
      </c>
      <c r="F353" s="19" t="s">
        <v>15</v>
      </c>
      <c r="G353" s="19">
        <v>2309</v>
      </c>
      <c r="H353" s="19">
        <v>1255</v>
      </c>
      <c r="I353" s="19">
        <v>125</v>
      </c>
      <c r="J353" s="19">
        <v>360</v>
      </c>
      <c r="K353" s="19">
        <v>0</v>
      </c>
      <c r="L353" s="19" t="s">
        <v>21</v>
      </c>
      <c r="M353" s="20" t="s">
        <v>22</v>
      </c>
    </row>
    <row r="354" spans="1:13" x14ac:dyDescent="0.25">
      <c r="A354" s="21" t="s">
        <v>477</v>
      </c>
      <c r="B354" s="17" t="s">
        <v>14</v>
      </c>
      <c r="C354" s="17" t="s">
        <v>20</v>
      </c>
      <c r="D354" s="17">
        <v>0</v>
      </c>
      <c r="E354" s="17" t="s">
        <v>16</v>
      </c>
      <c r="F354" s="17" t="s">
        <v>15</v>
      </c>
      <c r="G354" s="17">
        <v>3948</v>
      </c>
      <c r="H354" s="17">
        <v>1733</v>
      </c>
      <c r="I354" s="17">
        <v>149</v>
      </c>
      <c r="J354" s="17">
        <v>360</v>
      </c>
      <c r="K354" s="17">
        <v>0</v>
      </c>
      <c r="L354" s="17" t="s">
        <v>21</v>
      </c>
      <c r="M354" s="18" t="s">
        <v>22</v>
      </c>
    </row>
    <row r="355" spans="1:13" x14ac:dyDescent="0.25">
      <c r="A355" s="22" t="s">
        <v>478</v>
      </c>
      <c r="B355" s="19" t="s">
        <v>14</v>
      </c>
      <c r="C355" s="19" t="s">
        <v>20</v>
      </c>
      <c r="D355" s="19">
        <v>0</v>
      </c>
      <c r="E355" s="19" t="s">
        <v>16</v>
      </c>
      <c r="F355" s="19" t="s">
        <v>15</v>
      </c>
      <c r="G355" s="19">
        <v>2483</v>
      </c>
      <c r="H355" s="19">
        <v>2466</v>
      </c>
      <c r="I355" s="19">
        <v>90</v>
      </c>
      <c r="J355" s="19">
        <v>180</v>
      </c>
      <c r="K355" s="19">
        <v>0</v>
      </c>
      <c r="L355" s="19" t="s">
        <v>21</v>
      </c>
      <c r="M355" s="20" t="s">
        <v>18</v>
      </c>
    </row>
    <row r="356" spans="1:13" x14ac:dyDescent="0.25">
      <c r="A356" s="21" t="s">
        <v>479</v>
      </c>
      <c r="B356" s="17" t="s">
        <v>14</v>
      </c>
      <c r="C356" s="17" t="s">
        <v>15</v>
      </c>
      <c r="D356" s="17">
        <v>0</v>
      </c>
      <c r="E356" s="17" t="s">
        <v>16</v>
      </c>
      <c r="F356" s="17" t="s">
        <v>20</v>
      </c>
      <c r="G356" s="17">
        <v>7085</v>
      </c>
      <c r="H356" s="17">
        <v>0</v>
      </c>
      <c r="I356" s="17">
        <v>84</v>
      </c>
      <c r="J356" s="17">
        <v>360</v>
      </c>
      <c r="K356" s="17">
        <v>1</v>
      </c>
      <c r="L356" s="17" t="s">
        <v>30</v>
      </c>
      <c r="M356" s="18" t="s">
        <v>18</v>
      </c>
    </row>
    <row r="357" spans="1:13" x14ac:dyDescent="0.25">
      <c r="A357" s="22" t="s">
        <v>480</v>
      </c>
      <c r="B357" s="19" t="s">
        <v>14</v>
      </c>
      <c r="C357" s="19" t="s">
        <v>20</v>
      </c>
      <c r="D357" s="19">
        <v>2</v>
      </c>
      <c r="E357" s="19" t="s">
        <v>16</v>
      </c>
      <c r="F357" s="19" t="s">
        <v>15</v>
      </c>
      <c r="G357" s="19">
        <v>3859</v>
      </c>
      <c r="H357" s="19">
        <v>0</v>
      </c>
      <c r="I357" s="19">
        <v>96</v>
      </c>
      <c r="J357" s="19">
        <v>360</v>
      </c>
      <c r="K357" s="19">
        <v>1</v>
      </c>
      <c r="L357" s="19" t="s">
        <v>30</v>
      </c>
      <c r="M357" s="20" t="s">
        <v>18</v>
      </c>
    </row>
    <row r="358" spans="1:13" x14ac:dyDescent="0.25">
      <c r="A358" s="21" t="s">
        <v>481</v>
      </c>
      <c r="B358" s="17" t="s">
        <v>14</v>
      </c>
      <c r="C358" s="17" t="s">
        <v>20</v>
      </c>
      <c r="D358" s="17">
        <v>0</v>
      </c>
      <c r="E358" s="17" t="s">
        <v>16</v>
      </c>
      <c r="F358" s="17" t="s">
        <v>15</v>
      </c>
      <c r="G358" s="17">
        <v>4301</v>
      </c>
      <c r="H358" s="17">
        <v>0</v>
      </c>
      <c r="I358" s="17">
        <v>118</v>
      </c>
      <c r="J358" s="17">
        <v>360</v>
      </c>
      <c r="K358" s="17">
        <v>1</v>
      </c>
      <c r="L358" s="17" t="s">
        <v>17</v>
      </c>
      <c r="M358" s="18" t="s">
        <v>18</v>
      </c>
    </row>
    <row r="359" spans="1:13" x14ac:dyDescent="0.25">
      <c r="A359" s="22" t="s">
        <v>482</v>
      </c>
      <c r="B359" s="19" t="s">
        <v>14</v>
      </c>
      <c r="C359" s="19" t="s">
        <v>20</v>
      </c>
      <c r="D359" s="19">
        <v>0</v>
      </c>
      <c r="E359" s="19" t="s">
        <v>16</v>
      </c>
      <c r="F359" s="19" t="s">
        <v>15</v>
      </c>
      <c r="G359" s="19">
        <v>3708</v>
      </c>
      <c r="H359" s="19">
        <v>2569</v>
      </c>
      <c r="I359" s="19">
        <v>173</v>
      </c>
      <c r="J359" s="19">
        <v>360</v>
      </c>
      <c r="K359" s="19">
        <v>1</v>
      </c>
      <c r="L359" s="19" t="s">
        <v>17</v>
      </c>
      <c r="M359" s="20" t="s">
        <v>22</v>
      </c>
    </row>
    <row r="360" spans="1:13" x14ac:dyDescent="0.25">
      <c r="A360" s="21" t="s">
        <v>483</v>
      </c>
      <c r="B360" s="17" t="s">
        <v>14</v>
      </c>
      <c r="C360" s="17" t="s">
        <v>15</v>
      </c>
      <c r="D360" s="17">
        <v>2</v>
      </c>
      <c r="E360" s="17" t="s">
        <v>16</v>
      </c>
      <c r="F360" s="17" t="s">
        <v>15</v>
      </c>
      <c r="G360" s="17">
        <v>4354</v>
      </c>
      <c r="H360" s="17">
        <v>0</v>
      </c>
      <c r="I360" s="17">
        <v>136</v>
      </c>
      <c r="J360" s="17">
        <v>360</v>
      </c>
      <c r="K360" s="17">
        <v>1</v>
      </c>
      <c r="L360" s="17" t="s">
        <v>21</v>
      </c>
      <c r="M360" s="18" t="s">
        <v>18</v>
      </c>
    </row>
    <row r="361" spans="1:13" x14ac:dyDescent="0.25">
      <c r="A361" s="22" t="s">
        <v>484</v>
      </c>
      <c r="B361" s="19" t="s">
        <v>14</v>
      </c>
      <c r="C361" s="19" t="s">
        <v>20</v>
      </c>
      <c r="D361" s="19">
        <v>0</v>
      </c>
      <c r="E361" s="19" t="s">
        <v>16</v>
      </c>
      <c r="F361" s="19" t="s">
        <v>15</v>
      </c>
      <c r="G361" s="19">
        <v>8334</v>
      </c>
      <c r="H361" s="19">
        <v>0</v>
      </c>
      <c r="I361" s="19">
        <v>160</v>
      </c>
      <c r="J361" s="19">
        <v>360</v>
      </c>
      <c r="K361" s="19">
        <v>1</v>
      </c>
      <c r="L361" s="19" t="s">
        <v>30</v>
      </c>
      <c r="M361" s="20" t="s">
        <v>22</v>
      </c>
    </row>
    <row r="362" spans="1:13" x14ac:dyDescent="0.25">
      <c r="A362" s="21" t="s">
        <v>486</v>
      </c>
      <c r="B362" s="17" t="s">
        <v>14</v>
      </c>
      <c r="C362" s="17" t="s">
        <v>20</v>
      </c>
      <c r="D362" s="17">
        <v>3</v>
      </c>
      <c r="E362" s="17" t="s">
        <v>16</v>
      </c>
      <c r="F362" s="17" t="s">
        <v>15</v>
      </c>
      <c r="G362" s="17">
        <v>7740</v>
      </c>
      <c r="H362" s="17">
        <v>0</v>
      </c>
      <c r="I362" s="17">
        <v>128</v>
      </c>
      <c r="J362" s="17">
        <v>180</v>
      </c>
      <c r="K362" s="17">
        <v>1</v>
      </c>
      <c r="L362" s="17" t="s">
        <v>17</v>
      </c>
      <c r="M362" s="18" t="s">
        <v>18</v>
      </c>
    </row>
    <row r="363" spans="1:13" x14ac:dyDescent="0.25">
      <c r="A363" s="22" t="s">
        <v>487</v>
      </c>
      <c r="B363" s="19" t="s">
        <v>14</v>
      </c>
      <c r="C363" s="19" t="s">
        <v>20</v>
      </c>
      <c r="D363" s="19">
        <v>0</v>
      </c>
      <c r="E363" s="19" t="s">
        <v>16</v>
      </c>
      <c r="F363" s="19" t="s">
        <v>15</v>
      </c>
      <c r="G363" s="19">
        <v>3015</v>
      </c>
      <c r="H363" s="19">
        <v>2188</v>
      </c>
      <c r="I363" s="19">
        <v>153</v>
      </c>
      <c r="J363" s="19">
        <v>360</v>
      </c>
      <c r="K363" s="19">
        <v>1</v>
      </c>
      <c r="L363" s="19" t="s">
        <v>21</v>
      </c>
      <c r="M363" s="20" t="s">
        <v>18</v>
      </c>
    </row>
    <row r="364" spans="1:13" x14ac:dyDescent="0.25">
      <c r="A364" s="21" t="s">
        <v>489</v>
      </c>
      <c r="B364" s="17" t="s">
        <v>14</v>
      </c>
      <c r="C364" s="17" t="s">
        <v>15</v>
      </c>
      <c r="D364" s="17">
        <v>0</v>
      </c>
      <c r="E364" s="17" t="s">
        <v>16</v>
      </c>
      <c r="F364" s="17" t="s">
        <v>15</v>
      </c>
      <c r="G364" s="17">
        <v>4166</v>
      </c>
      <c r="H364" s="17">
        <v>0</v>
      </c>
      <c r="I364" s="17">
        <v>98</v>
      </c>
      <c r="J364" s="17">
        <v>360</v>
      </c>
      <c r="K364" s="17">
        <v>0</v>
      </c>
      <c r="L364" s="17" t="s">
        <v>30</v>
      </c>
      <c r="M364" s="18" t="s">
        <v>22</v>
      </c>
    </row>
    <row r="365" spans="1:13" x14ac:dyDescent="0.25">
      <c r="A365" s="22" t="s">
        <v>490</v>
      </c>
      <c r="B365" s="19" t="s">
        <v>14</v>
      </c>
      <c r="C365" s="19" t="s">
        <v>15</v>
      </c>
      <c r="D365" s="19">
        <v>0</v>
      </c>
      <c r="E365" s="19" t="s">
        <v>16</v>
      </c>
      <c r="F365" s="19" t="s">
        <v>15</v>
      </c>
      <c r="G365" s="19">
        <v>6000</v>
      </c>
      <c r="H365" s="19">
        <v>0</v>
      </c>
      <c r="I365" s="19">
        <v>140</v>
      </c>
      <c r="J365" s="19">
        <v>360</v>
      </c>
      <c r="K365" s="19">
        <v>1</v>
      </c>
      <c r="L365" s="19" t="s">
        <v>21</v>
      </c>
      <c r="M365" s="20" t="s">
        <v>18</v>
      </c>
    </row>
    <row r="366" spans="1:13" x14ac:dyDescent="0.25">
      <c r="A366" s="21" t="s">
        <v>491</v>
      </c>
      <c r="B366" s="17" t="s">
        <v>14</v>
      </c>
      <c r="C366" s="17" t="s">
        <v>20</v>
      </c>
      <c r="D366" s="17">
        <v>3</v>
      </c>
      <c r="E366" s="17" t="s">
        <v>25</v>
      </c>
      <c r="F366" s="17" t="s">
        <v>15</v>
      </c>
      <c r="G366" s="17">
        <v>2947</v>
      </c>
      <c r="H366" s="17">
        <v>1664</v>
      </c>
      <c r="I366" s="17">
        <v>70</v>
      </c>
      <c r="J366" s="17">
        <v>180</v>
      </c>
      <c r="K366" s="17">
        <v>0</v>
      </c>
      <c r="L366" s="17" t="s">
        <v>17</v>
      </c>
      <c r="M366" s="18" t="s">
        <v>22</v>
      </c>
    </row>
    <row r="367" spans="1:13" x14ac:dyDescent="0.25">
      <c r="A367" s="22" t="s">
        <v>494</v>
      </c>
      <c r="B367" s="19" t="s">
        <v>14</v>
      </c>
      <c r="C367" s="19" t="s">
        <v>20</v>
      </c>
      <c r="D367" s="19">
        <v>0</v>
      </c>
      <c r="E367" s="19" t="s">
        <v>16</v>
      </c>
      <c r="F367" s="19" t="s">
        <v>15</v>
      </c>
      <c r="G367" s="19">
        <v>4333</v>
      </c>
      <c r="H367" s="19">
        <v>2451</v>
      </c>
      <c r="I367" s="19">
        <v>110</v>
      </c>
      <c r="J367" s="19">
        <v>360</v>
      </c>
      <c r="K367" s="19">
        <v>1</v>
      </c>
      <c r="L367" s="19" t="s">
        <v>17</v>
      </c>
      <c r="M367" s="20" t="s">
        <v>22</v>
      </c>
    </row>
    <row r="368" spans="1:13" x14ac:dyDescent="0.25">
      <c r="A368" s="21" t="s">
        <v>495</v>
      </c>
      <c r="B368" s="17" t="s">
        <v>14</v>
      </c>
      <c r="C368" s="17" t="s">
        <v>20</v>
      </c>
      <c r="D368" s="17">
        <v>1</v>
      </c>
      <c r="E368" s="17" t="s">
        <v>16</v>
      </c>
      <c r="F368" s="17" t="s">
        <v>20</v>
      </c>
      <c r="G368" s="17">
        <v>3450</v>
      </c>
      <c r="H368" s="17">
        <v>2079</v>
      </c>
      <c r="I368" s="17">
        <v>162</v>
      </c>
      <c r="J368" s="17">
        <v>360</v>
      </c>
      <c r="K368" s="17">
        <v>1</v>
      </c>
      <c r="L368" s="17" t="s">
        <v>30</v>
      </c>
      <c r="M368" s="18" t="s">
        <v>18</v>
      </c>
    </row>
    <row r="369" spans="1:13" x14ac:dyDescent="0.25">
      <c r="A369" s="22" t="s">
        <v>496</v>
      </c>
      <c r="B369" s="19" t="s">
        <v>14</v>
      </c>
      <c r="C369" s="19" t="s">
        <v>20</v>
      </c>
      <c r="D369" s="19">
        <v>1</v>
      </c>
      <c r="E369" s="19" t="s">
        <v>25</v>
      </c>
      <c r="F369" s="19" t="s">
        <v>15</v>
      </c>
      <c r="G369" s="19">
        <v>2653</v>
      </c>
      <c r="H369" s="19">
        <v>1500</v>
      </c>
      <c r="I369" s="19">
        <v>113</v>
      </c>
      <c r="J369" s="19">
        <v>180</v>
      </c>
      <c r="K369" s="19">
        <v>0</v>
      </c>
      <c r="L369" s="19" t="s">
        <v>21</v>
      </c>
      <c r="M369" s="20" t="s">
        <v>22</v>
      </c>
    </row>
    <row r="370" spans="1:13" x14ac:dyDescent="0.25">
      <c r="A370" s="21" t="s">
        <v>497</v>
      </c>
      <c r="B370" s="17" t="s">
        <v>14</v>
      </c>
      <c r="C370" s="17" t="s">
        <v>20</v>
      </c>
      <c r="D370" s="17">
        <v>3</v>
      </c>
      <c r="E370" s="17" t="s">
        <v>16</v>
      </c>
      <c r="F370" s="17" t="s">
        <v>15</v>
      </c>
      <c r="G370" s="17">
        <v>4691</v>
      </c>
      <c r="H370" s="17">
        <v>0</v>
      </c>
      <c r="I370" s="17">
        <v>100</v>
      </c>
      <c r="J370" s="17">
        <v>360</v>
      </c>
      <c r="K370" s="17">
        <v>1</v>
      </c>
      <c r="L370" s="17" t="s">
        <v>30</v>
      </c>
      <c r="M370" s="18" t="s">
        <v>18</v>
      </c>
    </row>
    <row r="371" spans="1:13" x14ac:dyDescent="0.25">
      <c r="A371" s="22" t="s">
        <v>499</v>
      </c>
      <c r="B371" s="19" t="s">
        <v>14</v>
      </c>
      <c r="C371" s="19" t="s">
        <v>15</v>
      </c>
      <c r="D371" s="19">
        <v>2</v>
      </c>
      <c r="E371" s="19" t="s">
        <v>16</v>
      </c>
      <c r="F371" s="19" t="s">
        <v>15</v>
      </c>
      <c r="G371" s="19">
        <v>5532</v>
      </c>
      <c r="H371" s="19">
        <v>4648</v>
      </c>
      <c r="I371" s="19">
        <v>162</v>
      </c>
      <c r="J371" s="19">
        <v>360</v>
      </c>
      <c r="K371" s="19">
        <v>1</v>
      </c>
      <c r="L371" s="19" t="s">
        <v>21</v>
      </c>
      <c r="M371" s="20" t="s">
        <v>18</v>
      </c>
    </row>
    <row r="372" spans="1:13" x14ac:dyDescent="0.25">
      <c r="A372" s="21" t="s">
        <v>500</v>
      </c>
      <c r="B372" s="17" t="s">
        <v>14</v>
      </c>
      <c r="C372" s="17" t="s">
        <v>20</v>
      </c>
      <c r="D372" s="17">
        <v>2</v>
      </c>
      <c r="E372" s="17" t="s">
        <v>16</v>
      </c>
      <c r="F372" s="17" t="s">
        <v>20</v>
      </c>
      <c r="G372" s="17">
        <v>16525</v>
      </c>
      <c r="H372" s="17">
        <v>1014</v>
      </c>
      <c r="I372" s="17">
        <v>150</v>
      </c>
      <c r="J372" s="17">
        <v>360</v>
      </c>
      <c r="K372" s="17">
        <v>1</v>
      </c>
      <c r="L372" s="17" t="s">
        <v>21</v>
      </c>
      <c r="M372" s="18" t="s">
        <v>18</v>
      </c>
    </row>
    <row r="373" spans="1:13" x14ac:dyDescent="0.25">
      <c r="A373" s="22" t="s">
        <v>501</v>
      </c>
      <c r="B373" s="19" t="s">
        <v>14</v>
      </c>
      <c r="C373" s="19" t="s">
        <v>20</v>
      </c>
      <c r="D373" s="19">
        <v>2</v>
      </c>
      <c r="E373" s="19" t="s">
        <v>16</v>
      </c>
      <c r="F373" s="19" t="s">
        <v>15</v>
      </c>
      <c r="G373" s="19">
        <v>6700</v>
      </c>
      <c r="H373" s="19">
        <v>1750</v>
      </c>
      <c r="I373" s="19">
        <v>230</v>
      </c>
      <c r="J373" s="19">
        <v>300</v>
      </c>
      <c r="K373" s="19">
        <v>1</v>
      </c>
      <c r="L373" s="19" t="s">
        <v>30</v>
      </c>
      <c r="M373" s="20" t="s">
        <v>18</v>
      </c>
    </row>
    <row r="374" spans="1:13" x14ac:dyDescent="0.25">
      <c r="A374" s="21" t="s">
        <v>503</v>
      </c>
      <c r="B374" s="17" t="s">
        <v>14</v>
      </c>
      <c r="C374" s="17" t="s">
        <v>20</v>
      </c>
      <c r="D374" s="17">
        <v>1</v>
      </c>
      <c r="E374" s="17" t="s">
        <v>16</v>
      </c>
      <c r="F374" s="17" t="s">
        <v>20</v>
      </c>
      <c r="G374" s="17">
        <v>16667</v>
      </c>
      <c r="H374" s="17">
        <v>2250</v>
      </c>
      <c r="I374" s="17">
        <v>86</v>
      </c>
      <c r="J374" s="17">
        <v>360</v>
      </c>
      <c r="K374" s="17">
        <v>1</v>
      </c>
      <c r="L374" s="17" t="s">
        <v>30</v>
      </c>
      <c r="M374" s="18" t="s">
        <v>18</v>
      </c>
    </row>
    <row r="375" spans="1:13" x14ac:dyDescent="0.25">
      <c r="A375" s="22" t="s">
        <v>505</v>
      </c>
      <c r="B375" s="19" t="s">
        <v>42</v>
      </c>
      <c r="C375" s="19" t="s">
        <v>15</v>
      </c>
      <c r="D375" s="19">
        <v>0</v>
      </c>
      <c r="E375" s="19" t="s">
        <v>25</v>
      </c>
      <c r="F375" s="19" t="s">
        <v>15</v>
      </c>
      <c r="G375" s="19">
        <v>4350</v>
      </c>
      <c r="H375" s="19">
        <v>0</v>
      </c>
      <c r="I375" s="19">
        <v>154</v>
      </c>
      <c r="J375" s="19">
        <v>360</v>
      </c>
      <c r="K375" s="19">
        <v>1</v>
      </c>
      <c r="L375" s="19" t="s">
        <v>21</v>
      </c>
      <c r="M375" s="20" t="s">
        <v>18</v>
      </c>
    </row>
    <row r="376" spans="1:13" x14ac:dyDescent="0.25">
      <c r="A376" s="21" t="s">
        <v>506</v>
      </c>
      <c r="B376" s="17" t="s">
        <v>14</v>
      </c>
      <c r="C376" s="17" t="s">
        <v>20</v>
      </c>
      <c r="D376" s="17">
        <v>3</v>
      </c>
      <c r="E376" s="17" t="s">
        <v>25</v>
      </c>
      <c r="F376" s="17" t="s">
        <v>15</v>
      </c>
      <c r="G376" s="17">
        <v>3095</v>
      </c>
      <c r="H376" s="17">
        <v>0</v>
      </c>
      <c r="I376" s="17">
        <v>113</v>
      </c>
      <c r="J376" s="17">
        <v>360</v>
      </c>
      <c r="K376" s="17">
        <v>1</v>
      </c>
      <c r="L376" s="17" t="s">
        <v>21</v>
      </c>
      <c r="M376" s="18" t="s">
        <v>18</v>
      </c>
    </row>
    <row r="377" spans="1:13" x14ac:dyDescent="0.25">
      <c r="A377" s="22" t="s">
        <v>507</v>
      </c>
      <c r="B377" s="19" t="s">
        <v>14</v>
      </c>
      <c r="C377" s="19" t="s">
        <v>20</v>
      </c>
      <c r="D377" s="19">
        <v>0</v>
      </c>
      <c r="E377" s="19" t="s">
        <v>16</v>
      </c>
      <c r="F377" s="19" t="s">
        <v>15</v>
      </c>
      <c r="G377" s="19">
        <v>2083</v>
      </c>
      <c r="H377" s="19">
        <v>3150</v>
      </c>
      <c r="I377" s="19">
        <v>128</v>
      </c>
      <c r="J377" s="19">
        <v>360</v>
      </c>
      <c r="K377" s="19">
        <v>1</v>
      </c>
      <c r="L377" s="19" t="s">
        <v>30</v>
      </c>
      <c r="M377" s="20" t="s">
        <v>18</v>
      </c>
    </row>
    <row r="378" spans="1:13" x14ac:dyDescent="0.25">
      <c r="A378" s="21" t="s">
        <v>508</v>
      </c>
      <c r="B378" s="17" t="s">
        <v>14</v>
      </c>
      <c r="C378" s="17" t="s">
        <v>20</v>
      </c>
      <c r="D378" s="17">
        <v>0</v>
      </c>
      <c r="E378" s="17" t="s">
        <v>16</v>
      </c>
      <c r="F378" s="17" t="s">
        <v>15</v>
      </c>
      <c r="G378" s="17">
        <v>10833</v>
      </c>
      <c r="H378" s="17">
        <v>0</v>
      </c>
      <c r="I378" s="17">
        <v>234</v>
      </c>
      <c r="J378" s="17">
        <v>360</v>
      </c>
      <c r="K378" s="17">
        <v>1</v>
      </c>
      <c r="L378" s="17" t="s">
        <v>30</v>
      </c>
      <c r="M378" s="18" t="s">
        <v>18</v>
      </c>
    </row>
    <row r="379" spans="1:13" x14ac:dyDescent="0.25">
      <c r="A379" s="22" t="s">
        <v>509</v>
      </c>
      <c r="B379" s="19" t="s">
        <v>14</v>
      </c>
      <c r="C379" s="19" t="s">
        <v>20</v>
      </c>
      <c r="D379" s="19">
        <v>2</v>
      </c>
      <c r="E379" s="19" t="s">
        <v>16</v>
      </c>
      <c r="F379" s="19" t="s">
        <v>15</v>
      </c>
      <c r="G379" s="19">
        <v>8333</v>
      </c>
      <c r="H379" s="19">
        <v>0</v>
      </c>
      <c r="I379" s="19">
        <v>246</v>
      </c>
      <c r="J379" s="19">
        <v>360</v>
      </c>
      <c r="K379" s="19">
        <v>1</v>
      </c>
      <c r="L379" s="19" t="s">
        <v>30</v>
      </c>
      <c r="M379" s="20" t="s">
        <v>18</v>
      </c>
    </row>
    <row r="380" spans="1:13" x14ac:dyDescent="0.25">
      <c r="A380" s="21" t="s">
        <v>510</v>
      </c>
      <c r="B380" s="17" t="s">
        <v>14</v>
      </c>
      <c r="C380" s="17" t="s">
        <v>20</v>
      </c>
      <c r="D380" s="17">
        <v>1</v>
      </c>
      <c r="E380" s="17" t="s">
        <v>25</v>
      </c>
      <c r="F380" s="17" t="s">
        <v>15</v>
      </c>
      <c r="G380" s="17">
        <v>1958</v>
      </c>
      <c r="H380" s="17">
        <v>2436</v>
      </c>
      <c r="I380" s="17">
        <v>131</v>
      </c>
      <c r="J380" s="17">
        <v>360</v>
      </c>
      <c r="K380" s="17">
        <v>1</v>
      </c>
      <c r="L380" s="17" t="s">
        <v>21</v>
      </c>
      <c r="M380" s="18" t="s">
        <v>18</v>
      </c>
    </row>
    <row r="381" spans="1:13" x14ac:dyDescent="0.25">
      <c r="A381" s="22" t="s">
        <v>511</v>
      </c>
      <c r="B381" s="19" t="s">
        <v>14</v>
      </c>
      <c r="C381" s="19" t="s">
        <v>15</v>
      </c>
      <c r="D381" s="19">
        <v>2</v>
      </c>
      <c r="E381" s="19" t="s">
        <v>16</v>
      </c>
      <c r="F381" s="19" t="s">
        <v>15</v>
      </c>
      <c r="G381" s="19">
        <v>3547</v>
      </c>
      <c r="H381" s="19">
        <v>0</v>
      </c>
      <c r="I381" s="19">
        <v>80</v>
      </c>
      <c r="J381" s="19">
        <v>360</v>
      </c>
      <c r="K381" s="19">
        <v>0</v>
      </c>
      <c r="L381" s="19" t="s">
        <v>21</v>
      </c>
      <c r="M381" s="20" t="s">
        <v>22</v>
      </c>
    </row>
    <row r="382" spans="1:13" x14ac:dyDescent="0.25">
      <c r="A382" s="21" t="s">
        <v>512</v>
      </c>
      <c r="B382" s="17" t="s">
        <v>14</v>
      </c>
      <c r="C382" s="17" t="s">
        <v>20</v>
      </c>
      <c r="D382" s="17">
        <v>1</v>
      </c>
      <c r="E382" s="17" t="s">
        <v>16</v>
      </c>
      <c r="F382" s="17" t="s">
        <v>15</v>
      </c>
      <c r="G382" s="17">
        <v>18333</v>
      </c>
      <c r="H382" s="17">
        <v>0</v>
      </c>
      <c r="I382" s="17">
        <v>500</v>
      </c>
      <c r="J382" s="17">
        <v>360</v>
      </c>
      <c r="K382" s="17">
        <v>1</v>
      </c>
      <c r="L382" s="17" t="s">
        <v>17</v>
      </c>
      <c r="M382" s="18" t="s">
        <v>22</v>
      </c>
    </row>
    <row r="383" spans="1:13" x14ac:dyDescent="0.25">
      <c r="A383" s="22" t="s">
        <v>513</v>
      </c>
      <c r="B383" s="19" t="s">
        <v>14</v>
      </c>
      <c r="C383" s="19" t="s">
        <v>20</v>
      </c>
      <c r="D383" s="19">
        <v>2</v>
      </c>
      <c r="E383" s="19" t="s">
        <v>16</v>
      </c>
      <c r="F383" s="19" t="s">
        <v>20</v>
      </c>
      <c r="G383" s="19">
        <v>4583</v>
      </c>
      <c r="H383" s="19">
        <v>2083</v>
      </c>
      <c r="I383" s="19">
        <v>160</v>
      </c>
      <c r="J383" s="19">
        <v>360</v>
      </c>
      <c r="K383" s="19">
        <v>1</v>
      </c>
      <c r="L383" s="19" t="s">
        <v>30</v>
      </c>
      <c r="M383" s="20" t="s">
        <v>18</v>
      </c>
    </row>
    <row r="384" spans="1:13" x14ac:dyDescent="0.25">
      <c r="A384" s="21" t="s">
        <v>514</v>
      </c>
      <c r="B384" s="17" t="s">
        <v>14</v>
      </c>
      <c r="C384" s="17" t="s">
        <v>15</v>
      </c>
      <c r="D384" s="17">
        <v>0</v>
      </c>
      <c r="E384" s="17" t="s">
        <v>16</v>
      </c>
      <c r="F384" s="17" t="s">
        <v>15</v>
      </c>
      <c r="G384" s="17">
        <v>2435</v>
      </c>
      <c r="H384" s="17">
        <v>0</v>
      </c>
      <c r="I384" s="17">
        <v>75</v>
      </c>
      <c r="J384" s="17">
        <v>360</v>
      </c>
      <c r="K384" s="17">
        <v>1</v>
      </c>
      <c r="L384" s="17" t="s">
        <v>17</v>
      </c>
      <c r="M384" s="18" t="s">
        <v>22</v>
      </c>
    </row>
    <row r="385" spans="1:13" x14ac:dyDescent="0.25">
      <c r="A385" s="22" t="s">
        <v>517</v>
      </c>
      <c r="B385" s="19" t="s">
        <v>14</v>
      </c>
      <c r="C385" s="19" t="s">
        <v>15</v>
      </c>
      <c r="D385" s="19">
        <v>0</v>
      </c>
      <c r="E385" s="19" t="s">
        <v>25</v>
      </c>
      <c r="F385" s="19" t="s">
        <v>15</v>
      </c>
      <c r="G385" s="19">
        <v>3691</v>
      </c>
      <c r="H385" s="19">
        <v>0</v>
      </c>
      <c r="I385" s="19">
        <v>110</v>
      </c>
      <c r="J385" s="19">
        <v>360</v>
      </c>
      <c r="K385" s="19">
        <v>1</v>
      </c>
      <c r="L385" s="19" t="s">
        <v>21</v>
      </c>
      <c r="M385" s="20" t="s">
        <v>18</v>
      </c>
    </row>
    <row r="386" spans="1:13" x14ac:dyDescent="0.25">
      <c r="A386" s="21" t="s">
        <v>518</v>
      </c>
      <c r="B386" s="17" t="s">
        <v>42</v>
      </c>
      <c r="C386" s="17" t="s">
        <v>15</v>
      </c>
      <c r="D386" s="17">
        <v>0</v>
      </c>
      <c r="E386" s="17" t="s">
        <v>25</v>
      </c>
      <c r="F386" s="17" t="s">
        <v>20</v>
      </c>
      <c r="G386" s="17">
        <v>17263</v>
      </c>
      <c r="H386" s="17">
        <v>0</v>
      </c>
      <c r="I386" s="17">
        <v>225</v>
      </c>
      <c r="J386" s="17">
        <v>360</v>
      </c>
      <c r="K386" s="17">
        <v>1</v>
      </c>
      <c r="L386" s="17" t="s">
        <v>30</v>
      </c>
      <c r="M386" s="18" t="s">
        <v>18</v>
      </c>
    </row>
    <row r="387" spans="1:13" x14ac:dyDescent="0.25">
      <c r="A387" s="22" t="s">
        <v>519</v>
      </c>
      <c r="B387" s="19" t="s">
        <v>14</v>
      </c>
      <c r="C387" s="19" t="s">
        <v>20</v>
      </c>
      <c r="D387" s="19">
        <v>0</v>
      </c>
      <c r="E387" s="19" t="s">
        <v>16</v>
      </c>
      <c r="F387" s="19" t="s">
        <v>15</v>
      </c>
      <c r="G387" s="19">
        <v>3597</v>
      </c>
      <c r="H387" s="19">
        <v>2157</v>
      </c>
      <c r="I387" s="19">
        <v>119</v>
      </c>
      <c r="J387" s="19">
        <v>360</v>
      </c>
      <c r="K387" s="19">
        <v>0</v>
      </c>
      <c r="L387" s="19" t="s">
        <v>21</v>
      </c>
      <c r="M387" s="20" t="s">
        <v>22</v>
      </c>
    </row>
    <row r="388" spans="1:13" x14ac:dyDescent="0.25">
      <c r="A388" s="21" t="s">
        <v>520</v>
      </c>
      <c r="B388" s="17" t="s">
        <v>42</v>
      </c>
      <c r="C388" s="17" t="s">
        <v>20</v>
      </c>
      <c r="D388" s="17">
        <v>1</v>
      </c>
      <c r="E388" s="17" t="s">
        <v>16</v>
      </c>
      <c r="F388" s="17" t="s">
        <v>15</v>
      </c>
      <c r="G388" s="17">
        <v>3326</v>
      </c>
      <c r="H388" s="17">
        <v>913</v>
      </c>
      <c r="I388" s="17">
        <v>105</v>
      </c>
      <c r="J388" s="17">
        <v>84</v>
      </c>
      <c r="K388" s="17">
        <v>1</v>
      </c>
      <c r="L388" s="17" t="s">
        <v>30</v>
      </c>
      <c r="M388" s="18" t="s">
        <v>18</v>
      </c>
    </row>
    <row r="389" spans="1:13" x14ac:dyDescent="0.25">
      <c r="A389" s="22" t="s">
        <v>521</v>
      </c>
      <c r="B389" s="19" t="s">
        <v>14</v>
      </c>
      <c r="C389" s="19" t="s">
        <v>20</v>
      </c>
      <c r="D389" s="19">
        <v>0</v>
      </c>
      <c r="E389" s="19" t="s">
        <v>25</v>
      </c>
      <c r="F389" s="19" t="s">
        <v>15</v>
      </c>
      <c r="G389" s="19">
        <v>2600</v>
      </c>
      <c r="H389" s="19">
        <v>1700</v>
      </c>
      <c r="I389" s="19">
        <v>107</v>
      </c>
      <c r="J389" s="19">
        <v>360</v>
      </c>
      <c r="K389" s="19">
        <v>1</v>
      </c>
      <c r="L389" s="19" t="s">
        <v>21</v>
      </c>
      <c r="M389" s="20" t="s">
        <v>18</v>
      </c>
    </row>
    <row r="390" spans="1:13" x14ac:dyDescent="0.25">
      <c r="A390" s="21" t="s">
        <v>523</v>
      </c>
      <c r="B390" s="17" t="s">
        <v>14</v>
      </c>
      <c r="C390" s="17" t="s">
        <v>20</v>
      </c>
      <c r="D390" s="17">
        <v>1</v>
      </c>
      <c r="E390" s="17" t="s">
        <v>16</v>
      </c>
      <c r="F390" s="17" t="s">
        <v>20</v>
      </c>
      <c r="G390" s="17">
        <v>2895</v>
      </c>
      <c r="H390" s="17">
        <v>0</v>
      </c>
      <c r="I390" s="17">
        <v>95</v>
      </c>
      <c r="J390" s="17">
        <v>360</v>
      </c>
      <c r="K390" s="17">
        <v>1</v>
      </c>
      <c r="L390" s="17" t="s">
        <v>30</v>
      </c>
      <c r="M390" s="18" t="s">
        <v>18</v>
      </c>
    </row>
    <row r="391" spans="1:13" x14ac:dyDescent="0.25">
      <c r="A391" s="22" t="s">
        <v>524</v>
      </c>
      <c r="B391" s="19" t="s">
        <v>14</v>
      </c>
      <c r="C391" s="19" t="s">
        <v>15</v>
      </c>
      <c r="D391" s="19">
        <v>0</v>
      </c>
      <c r="E391" s="19" t="s">
        <v>16</v>
      </c>
      <c r="F391" s="19" t="s">
        <v>15</v>
      </c>
      <c r="G391" s="19">
        <v>6283</v>
      </c>
      <c r="H391" s="19">
        <v>4416</v>
      </c>
      <c r="I391" s="19">
        <v>209</v>
      </c>
      <c r="J391" s="19">
        <v>360</v>
      </c>
      <c r="K391" s="19">
        <v>0</v>
      </c>
      <c r="L391" s="19" t="s">
        <v>21</v>
      </c>
      <c r="M391" s="20" t="s">
        <v>22</v>
      </c>
    </row>
    <row r="392" spans="1:13" x14ac:dyDescent="0.25">
      <c r="A392" s="21" t="s">
        <v>525</v>
      </c>
      <c r="B392" s="17" t="s">
        <v>42</v>
      </c>
      <c r="C392" s="17" t="s">
        <v>15</v>
      </c>
      <c r="D392" s="17">
        <v>0</v>
      </c>
      <c r="E392" s="17" t="s">
        <v>16</v>
      </c>
      <c r="F392" s="17" t="s">
        <v>15</v>
      </c>
      <c r="G392" s="17">
        <v>645</v>
      </c>
      <c r="H392" s="17">
        <v>3683</v>
      </c>
      <c r="I392" s="17">
        <v>113</v>
      </c>
      <c r="J392" s="17">
        <v>480</v>
      </c>
      <c r="K392" s="17">
        <v>1</v>
      </c>
      <c r="L392" s="17" t="s">
        <v>21</v>
      </c>
      <c r="M392" s="18" t="s">
        <v>18</v>
      </c>
    </row>
    <row r="393" spans="1:13" x14ac:dyDescent="0.25">
      <c r="A393" s="22" t="s">
        <v>526</v>
      </c>
      <c r="B393" s="19" t="s">
        <v>42</v>
      </c>
      <c r="C393" s="19" t="s">
        <v>15</v>
      </c>
      <c r="D393" s="19">
        <v>0</v>
      </c>
      <c r="E393" s="19" t="s">
        <v>16</v>
      </c>
      <c r="F393" s="19" t="s">
        <v>15</v>
      </c>
      <c r="G393" s="19">
        <v>3159</v>
      </c>
      <c r="H393" s="19">
        <v>0</v>
      </c>
      <c r="I393" s="19">
        <v>100</v>
      </c>
      <c r="J393" s="19">
        <v>360</v>
      </c>
      <c r="K393" s="19">
        <v>1</v>
      </c>
      <c r="L393" s="19" t="s">
        <v>30</v>
      </c>
      <c r="M393" s="20" t="s">
        <v>18</v>
      </c>
    </row>
    <row r="394" spans="1:13" x14ac:dyDescent="0.25">
      <c r="A394" s="21" t="s">
        <v>527</v>
      </c>
      <c r="B394" s="17" t="s">
        <v>14</v>
      </c>
      <c r="C394" s="17" t="s">
        <v>20</v>
      </c>
      <c r="D394" s="17">
        <v>2</v>
      </c>
      <c r="E394" s="17" t="s">
        <v>16</v>
      </c>
      <c r="F394" s="17" t="s">
        <v>15</v>
      </c>
      <c r="G394" s="17">
        <v>4865</v>
      </c>
      <c r="H394" s="17">
        <v>5624</v>
      </c>
      <c r="I394" s="17">
        <v>208</v>
      </c>
      <c r="J394" s="17">
        <v>360</v>
      </c>
      <c r="K394" s="17">
        <v>1</v>
      </c>
      <c r="L394" s="17" t="s">
        <v>30</v>
      </c>
      <c r="M394" s="18" t="s">
        <v>18</v>
      </c>
    </row>
    <row r="395" spans="1:13" x14ac:dyDescent="0.25">
      <c r="A395" s="22" t="s">
        <v>529</v>
      </c>
      <c r="B395" s="19" t="s">
        <v>14</v>
      </c>
      <c r="C395" s="19" t="s">
        <v>20</v>
      </c>
      <c r="D395" s="19">
        <v>0</v>
      </c>
      <c r="E395" s="19" t="s">
        <v>25</v>
      </c>
      <c r="F395" s="19" t="s">
        <v>15</v>
      </c>
      <c r="G395" s="19">
        <v>3814</v>
      </c>
      <c r="H395" s="19">
        <v>1483</v>
      </c>
      <c r="I395" s="19">
        <v>124</v>
      </c>
      <c r="J395" s="19">
        <v>300</v>
      </c>
      <c r="K395" s="19">
        <v>1</v>
      </c>
      <c r="L395" s="19" t="s">
        <v>30</v>
      </c>
      <c r="M395" s="20" t="s">
        <v>18</v>
      </c>
    </row>
    <row r="396" spans="1:13" x14ac:dyDescent="0.25">
      <c r="A396" s="21" t="s">
        <v>530</v>
      </c>
      <c r="B396" s="17" t="s">
        <v>14</v>
      </c>
      <c r="C396" s="17" t="s">
        <v>20</v>
      </c>
      <c r="D396" s="17">
        <v>2</v>
      </c>
      <c r="E396" s="17" t="s">
        <v>16</v>
      </c>
      <c r="F396" s="17" t="s">
        <v>15</v>
      </c>
      <c r="G396" s="17">
        <v>3510</v>
      </c>
      <c r="H396" s="17">
        <v>4416</v>
      </c>
      <c r="I396" s="17">
        <v>243</v>
      </c>
      <c r="J396" s="17">
        <v>360</v>
      </c>
      <c r="K396" s="17">
        <v>1</v>
      </c>
      <c r="L396" s="17" t="s">
        <v>21</v>
      </c>
      <c r="M396" s="18" t="s">
        <v>18</v>
      </c>
    </row>
    <row r="397" spans="1:13" x14ac:dyDescent="0.25">
      <c r="A397" s="22" t="s">
        <v>533</v>
      </c>
      <c r="B397" s="19" t="s">
        <v>14</v>
      </c>
      <c r="C397" s="19" t="s">
        <v>20</v>
      </c>
      <c r="D397" s="19">
        <v>0</v>
      </c>
      <c r="E397" s="19" t="s">
        <v>16</v>
      </c>
      <c r="F397" s="19" t="s">
        <v>20</v>
      </c>
      <c r="G397" s="19">
        <v>2479</v>
      </c>
      <c r="H397" s="19">
        <v>3013</v>
      </c>
      <c r="I397" s="19">
        <v>188</v>
      </c>
      <c r="J397" s="19">
        <v>360</v>
      </c>
      <c r="K397" s="19">
        <v>1</v>
      </c>
      <c r="L397" s="19" t="s">
        <v>17</v>
      </c>
      <c r="M397" s="20" t="s">
        <v>18</v>
      </c>
    </row>
    <row r="398" spans="1:13" x14ac:dyDescent="0.25">
      <c r="A398" s="21" t="s">
        <v>534</v>
      </c>
      <c r="B398" s="17" t="s">
        <v>42</v>
      </c>
      <c r="C398" s="17" t="s">
        <v>15</v>
      </c>
      <c r="D398" s="17">
        <v>1</v>
      </c>
      <c r="E398" s="17" t="s">
        <v>16</v>
      </c>
      <c r="F398" s="17" t="s">
        <v>15</v>
      </c>
      <c r="G398" s="17">
        <v>13262</v>
      </c>
      <c r="H398" s="17">
        <v>0</v>
      </c>
      <c r="I398" s="17">
        <v>40</v>
      </c>
      <c r="J398" s="17">
        <v>360</v>
      </c>
      <c r="K398" s="17">
        <v>1</v>
      </c>
      <c r="L398" s="17" t="s">
        <v>17</v>
      </c>
      <c r="M398" s="18" t="s">
        <v>18</v>
      </c>
    </row>
    <row r="399" spans="1:13" x14ac:dyDescent="0.25">
      <c r="A399" s="22" t="s">
        <v>535</v>
      </c>
      <c r="B399" s="19" t="s">
        <v>14</v>
      </c>
      <c r="C399" s="19" t="s">
        <v>15</v>
      </c>
      <c r="D399" s="19">
        <v>0</v>
      </c>
      <c r="E399" s="19" t="s">
        <v>25</v>
      </c>
      <c r="F399" s="19" t="s">
        <v>15</v>
      </c>
      <c r="G399" s="19">
        <v>3598</v>
      </c>
      <c r="H399" s="19">
        <v>1287</v>
      </c>
      <c r="I399" s="19">
        <v>100</v>
      </c>
      <c r="J399" s="19">
        <v>360</v>
      </c>
      <c r="K399" s="19">
        <v>1</v>
      </c>
      <c r="L399" s="19" t="s">
        <v>21</v>
      </c>
      <c r="M399" s="20" t="s">
        <v>22</v>
      </c>
    </row>
    <row r="400" spans="1:13" x14ac:dyDescent="0.25">
      <c r="A400" s="21" t="s">
        <v>536</v>
      </c>
      <c r="B400" s="17" t="s">
        <v>14</v>
      </c>
      <c r="C400" s="17" t="s">
        <v>20</v>
      </c>
      <c r="D400" s="17">
        <v>1</v>
      </c>
      <c r="E400" s="17" t="s">
        <v>16</v>
      </c>
      <c r="F400" s="17" t="s">
        <v>15</v>
      </c>
      <c r="G400" s="17">
        <v>6065</v>
      </c>
      <c r="H400" s="17">
        <v>2004</v>
      </c>
      <c r="I400" s="17">
        <v>250</v>
      </c>
      <c r="J400" s="17">
        <v>360</v>
      </c>
      <c r="K400" s="17">
        <v>1</v>
      </c>
      <c r="L400" s="17" t="s">
        <v>30</v>
      </c>
      <c r="M400" s="18" t="s">
        <v>18</v>
      </c>
    </row>
    <row r="401" spans="1:13" x14ac:dyDescent="0.25">
      <c r="A401" s="22" t="s">
        <v>537</v>
      </c>
      <c r="B401" s="19" t="s">
        <v>14</v>
      </c>
      <c r="C401" s="19" t="s">
        <v>20</v>
      </c>
      <c r="D401" s="19">
        <v>2</v>
      </c>
      <c r="E401" s="19" t="s">
        <v>16</v>
      </c>
      <c r="F401" s="19" t="s">
        <v>15</v>
      </c>
      <c r="G401" s="19">
        <v>3283</v>
      </c>
      <c r="H401" s="19">
        <v>2035</v>
      </c>
      <c r="I401" s="19">
        <v>148</v>
      </c>
      <c r="J401" s="19">
        <v>360</v>
      </c>
      <c r="K401" s="19">
        <v>1</v>
      </c>
      <c r="L401" s="19" t="s">
        <v>17</v>
      </c>
      <c r="M401" s="20" t="s">
        <v>18</v>
      </c>
    </row>
    <row r="402" spans="1:13" x14ac:dyDescent="0.25">
      <c r="A402" s="21" t="s">
        <v>538</v>
      </c>
      <c r="B402" s="17" t="s">
        <v>14</v>
      </c>
      <c r="C402" s="17" t="s">
        <v>20</v>
      </c>
      <c r="D402" s="17">
        <v>0</v>
      </c>
      <c r="E402" s="17" t="s">
        <v>16</v>
      </c>
      <c r="F402" s="17" t="s">
        <v>15</v>
      </c>
      <c r="G402" s="17">
        <v>2130</v>
      </c>
      <c r="H402" s="17">
        <v>6666</v>
      </c>
      <c r="I402" s="17">
        <v>70</v>
      </c>
      <c r="J402" s="17">
        <v>180</v>
      </c>
      <c r="K402" s="17">
        <v>1</v>
      </c>
      <c r="L402" s="17" t="s">
        <v>30</v>
      </c>
      <c r="M402" s="18" t="s">
        <v>22</v>
      </c>
    </row>
    <row r="403" spans="1:13" x14ac:dyDescent="0.25">
      <c r="A403" s="22" t="s">
        <v>539</v>
      </c>
      <c r="B403" s="19" t="s">
        <v>14</v>
      </c>
      <c r="C403" s="19" t="s">
        <v>15</v>
      </c>
      <c r="D403" s="19">
        <v>0</v>
      </c>
      <c r="E403" s="19" t="s">
        <v>16</v>
      </c>
      <c r="F403" s="19" t="s">
        <v>15</v>
      </c>
      <c r="G403" s="19">
        <v>5815</v>
      </c>
      <c r="H403" s="19">
        <v>3666</v>
      </c>
      <c r="I403" s="19">
        <v>311</v>
      </c>
      <c r="J403" s="19">
        <v>360</v>
      </c>
      <c r="K403" s="19">
        <v>1</v>
      </c>
      <c r="L403" s="19" t="s">
        <v>21</v>
      </c>
      <c r="M403" s="20" t="s">
        <v>22</v>
      </c>
    </row>
    <row r="404" spans="1:13" x14ac:dyDescent="0.25">
      <c r="A404" s="21" t="s">
        <v>540</v>
      </c>
      <c r="B404" s="17" t="s">
        <v>14</v>
      </c>
      <c r="C404" s="17" t="s">
        <v>20</v>
      </c>
      <c r="D404" s="17">
        <v>3</v>
      </c>
      <c r="E404" s="17" t="s">
        <v>16</v>
      </c>
      <c r="F404" s="17" t="s">
        <v>15</v>
      </c>
      <c r="G404" s="17">
        <v>3466</v>
      </c>
      <c r="H404" s="17">
        <v>3428</v>
      </c>
      <c r="I404" s="17">
        <v>150</v>
      </c>
      <c r="J404" s="17">
        <v>360</v>
      </c>
      <c r="K404" s="17">
        <v>1</v>
      </c>
      <c r="L404" s="17" t="s">
        <v>21</v>
      </c>
      <c r="M404" s="18" t="s">
        <v>18</v>
      </c>
    </row>
    <row r="405" spans="1:13" x14ac:dyDescent="0.25">
      <c r="A405" s="22" t="s">
        <v>541</v>
      </c>
      <c r="B405" s="19" t="s">
        <v>42</v>
      </c>
      <c r="C405" s="19" t="s">
        <v>20</v>
      </c>
      <c r="D405" s="19">
        <v>2</v>
      </c>
      <c r="E405" s="19" t="s">
        <v>16</v>
      </c>
      <c r="F405" s="19" t="s">
        <v>15</v>
      </c>
      <c r="G405" s="19">
        <v>2031</v>
      </c>
      <c r="H405" s="19">
        <v>1632</v>
      </c>
      <c r="I405" s="19">
        <v>113</v>
      </c>
      <c r="J405" s="19">
        <v>480</v>
      </c>
      <c r="K405" s="19">
        <v>1</v>
      </c>
      <c r="L405" s="19" t="s">
        <v>30</v>
      </c>
      <c r="M405" s="20" t="s">
        <v>18</v>
      </c>
    </row>
    <row r="406" spans="1:13" x14ac:dyDescent="0.25">
      <c r="A406" s="21" t="s">
        <v>543</v>
      </c>
      <c r="B406" s="17" t="s">
        <v>14</v>
      </c>
      <c r="C406" s="17" t="s">
        <v>15</v>
      </c>
      <c r="D406" s="17">
        <v>0</v>
      </c>
      <c r="E406" s="17" t="s">
        <v>16</v>
      </c>
      <c r="F406" s="17" t="s">
        <v>15</v>
      </c>
      <c r="G406" s="17">
        <v>4683</v>
      </c>
      <c r="H406" s="17">
        <v>1915</v>
      </c>
      <c r="I406" s="17">
        <v>185</v>
      </c>
      <c r="J406" s="17">
        <v>360</v>
      </c>
      <c r="K406" s="17">
        <v>1</v>
      </c>
      <c r="L406" s="17" t="s">
        <v>30</v>
      </c>
      <c r="M406" s="18" t="s">
        <v>22</v>
      </c>
    </row>
    <row r="407" spans="1:13" x14ac:dyDescent="0.25">
      <c r="A407" s="22" t="s">
        <v>544</v>
      </c>
      <c r="B407" s="19" t="s">
        <v>42</v>
      </c>
      <c r="C407" s="19" t="s">
        <v>15</v>
      </c>
      <c r="D407" s="19">
        <v>0</v>
      </c>
      <c r="E407" s="19" t="s">
        <v>25</v>
      </c>
      <c r="F407" s="19" t="s">
        <v>15</v>
      </c>
      <c r="G407" s="19">
        <v>3400</v>
      </c>
      <c r="H407" s="19">
        <v>0</v>
      </c>
      <c r="I407" s="19">
        <v>95</v>
      </c>
      <c r="J407" s="19">
        <v>360</v>
      </c>
      <c r="K407" s="19">
        <v>1</v>
      </c>
      <c r="L407" s="19" t="s">
        <v>21</v>
      </c>
      <c r="M407" s="20" t="s">
        <v>22</v>
      </c>
    </row>
    <row r="408" spans="1:13" x14ac:dyDescent="0.25">
      <c r="A408" s="21" t="s">
        <v>545</v>
      </c>
      <c r="B408" s="17" t="s">
        <v>14</v>
      </c>
      <c r="C408" s="17" t="s">
        <v>20</v>
      </c>
      <c r="D408" s="17">
        <v>2</v>
      </c>
      <c r="E408" s="17" t="s">
        <v>25</v>
      </c>
      <c r="F408" s="17" t="s">
        <v>15</v>
      </c>
      <c r="G408" s="17">
        <v>2192</v>
      </c>
      <c r="H408" s="17">
        <v>1742</v>
      </c>
      <c r="I408" s="17">
        <v>45</v>
      </c>
      <c r="J408" s="17">
        <v>360</v>
      </c>
      <c r="K408" s="17">
        <v>1</v>
      </c>
      <c r="L408" s="17" t="s">
        <v>30</v>
      </c>
      <c r="M408" s="18" t="s">
        <v>18</v>
      </c>
    </row>
    <row r="409" spans="1:13" x14ac:dyDescent="0.25">
      <c r="A409" s="22" t="s">
        <v>546</v>
      </c>
      <c r="B409" s="19" t="s">
        <v>14</v>
      </c>
      <c r="C409" s="19" t="s">
        <v>15</v>
      </c>
      <c r="D409" s="19">
        <v>0</v>
      </c>
      <c r="E409" s="19" t="s">
        <v>16</v>
      </c>
      <c r="F409" s="19" t="s">
        <v>15</v>
      </c>
      <c r="G409" s="19">
        <v>2500</v>
      </c>
      <c r="H409" s="19">
        <v>0</v>
      </c>
      <c r="I409" s="19">
        <v>55</v>
      </c>
      <c r="J409" s="19">
        <v>360</v>
      </c>
      <c r="K409" s="19">
        <v>1</v>
      </c>
      <c r="L409" s="19" t="s">
        <v>30</v>
      </c>
      <c r="M409" s="20" t="s">
        <v>18</v>
      </c>
    </row>
    <row r="410" spans="1:13" x14ac:dyDescent="0.25">
      <c r="A410" s="21" t="s">
        <v>547</v>
      </c>
      <c r="B410" s="17" t="s">
        <v>14</v>
      </c>
      <c r="C410" s="17" t="s">
        <v>20</v>
      </c>
      <c r="D410" s="17">
        <v>3</v>
      </c>
      <c r="E410" s="17" t="s">
        <v>16</v>
      </c>
      <c r="F410" s="17" t="s">
        <v>20</v>
      </c>
      <c r="G410" s="17">
        <v>5677</v>
      </c>
      <c r="H410" s="17">
        <v>1424</v>
      </c>
      <c r="I410" s="17">
        <v>100</v>
      </c>
      <c r="J410" s="17">
        <v>360</v>
      </c>
      <c r="K410" s="17">
        <v>1</v>
      </c>
      <c r="L410" s="17" t="s">
        <v>21</v>
      </c>
      <c r="M410" s="18" t="s">
        <v>18</v>
      </c>
    </row>
    <row r="411" spans="1:13" x14ac:dyDescent="0.25">
      <c r="A411" s="22" t="s">
        <v>548</v>
      </c>
      <c r="B411" s="19" t="s">
        <v>14</v>
      </c>
      <c r="C411" s="19" t="s">
        <v>20</v>
      </c>
      <c r="D411" s="19">
        <v>2</v>
      </c>
      <c r="E411" s="19" t="s">
        <v>16</v>
      </c>
      <c r="F411" s="19" t="s">
        <v>20</v>
      </c>
      <c r="G411" s="19">
        <v>7948</v>
      </c>
      <c r="H411" s="19">
        <v>7166</v>
      </c>
      <c r="I411" s="19">
        <v>480</v>
      </c>
      <c r="J411" s="19">
        <v>360</v>
      </c>
      <c r="K411" s="19">
        <v>1</v>
      </c>
      <c r="L411" s="19" t="s">
        <v>21</v>
      </c>
      <c r="M411" s="20" t="s">
        <v>18</v>
      </c>
    </row>
    <row r="412" spans="1:13" x14ac:dyDescent="0.25">
      <c r="A412" s="21" t="s">
        <v>550</v>
      </c>
      <c r="B412" s="17" t="s">
        <v>14</v>
      </c>
      <c r="C412" s="17" t="s">
        <v>20</v>
      </c>
      <c r="D412" s="17">
        <v>2</v>
      </c>
      <c r="E412" s="17" t="s">
        <v>16</v>
      </c>
      <c r="F412" s="17" t="s">
        <v>20</v>
      </c>
      <c r="G412" s="17">
        <v>17500</v>
      </c>
      <c r="H412" s="17">
        <v>0</v>
      </c>
      <c r="I412" s="17">
        <v>400</v>
      </c>
      <c r="J412" s="17">
        <v>360</v>
      </c>
      <c r="K412" s="17">
        <v>1</v>
      </c>
      <c r="L412" s="17" t="s">
        <v>21</v>
      </c>
      <c r="M412" s="18" t="s">
        <v>18</v>
      </c>
    </row>
    <row r="413" spans="1:13" x14ac:dyDescent="0.25">
      <c r="A413" s="22" t="s">
        <v>551</v>
      </c>
      <c r="B413" s="19" t="s">
        <v>14</v>
      </c>
      <c r="C413" s="19" t="s">
        <v>20</v>
      </c>
      <c r="D413" s="19">
        <v>0</v>
      </c>
      <c r="E413" s="19" t="s">
        <v>16</v>
      </c>
      <c r="F413" s="19" t="s">
        <v>15</v>
      </c>
      <c r="G413" s="19">
        <v>3775</v>
      </c>
      <c r="H413" s="19">
        <v>0</v>
      </c>
      <c r="I413" s="19">
        <v>110</v>
      </c>
      <c r="J413" s="19">
        <v>360</v>
      </c>
      <c r="K413" s="19">
        <v>1</v>
      </c>
      <c r="L413" s="19" t="s">
        <v>30</v>
      </c>
      <c r="M413" s="20" t="s">
        <v>18</v>
      </c>
    </row>
    <row r="414" spans="1:13" x14ac:dyDescent="0.25">
      <c r="A414" s="21" t="s">
        <v>552</v>
      </c>
      <c r="B414" s="17" t="s">
        <v>14</v>
      </c>
      <c r="C414" s="17" t="s">
        <v>20</v>
      </c>
      <c r="D414" s="17">
        <v>1</v>
      </c>
      <c r="E414" s="17" t="s">
        <v>25</v>
      </c>
      <c r="F414" s="17" t="s">
        <v>15</v>
      </c>
      <c r="G414" s="17">
        <v>5285</v>
      </c>
      <c r="H414" s="17">
        <v>1430</v>
      </c>
      <c r="I414" s="17">
        <v>161</v>
      </c>
      <c r="J414" s="17">
        <v>360</v>
      </c>
      <c r="K414" s="17">
        <v>0</v>
      </c>
      <c r="L414" s="17" t="s">
        <v>30</v>
      </c>
      <c r="M414" s="18" t="s">
        <v>18</v>
      </c>
    </row>
    <row r="415" spans="1:13" x14ac:dyDescent="0.25">
      <c r="A415" s="22" t="s">
        <v>553</v>
      </c>
      <c r="B415" s="19" t="s">
        <v>14</v>
      </c>
      <c r="C415" s="19" t="s">
        <v>15</v>
      </c>
      <c r="D415" s="19">
        <v>1</v>
      </c>
      <c r="E415" s="19" t="s">
        <v>25</v>
      </c>
      <c r="F415" s="19" t="s">
        <v>15</v>
      </c>
      <c r="G415" s="19">
        <v>2679</v>
      </c>
      <c r="H415" s="19">
        <v>1302</v>
      </c>
      <c r="I415" s="19">
        <v>94</v>
      </c>
      <c r="J415" s="19">
        <v>360</v>
      </c>
      <c r="K415" s="19">
        <v>1</v>
      </c>
      <c r="L415" s="19" t="s">
        <v>30</v>
      </c>
      <c r="M415" s="20" t="s">
        <v>18</v>
      </c>
    </row>
    <row r="416" spans="1:13" x14ac:dyDescent="0.25">
      <c r="A416" s="21" t="s">
        <v>554</v>
      </c>
      <c r="B416" s="17" t="s">
        <v>14</v>
      </c>
      <c r="C416" s="17" t="s">
        <v>15</v>
      </c>
      <c r="D416" s="17">
        <v>0</v>
      </c>
      <c r="E416" s="17" t="s">
        <v>25</v>
      </c>
      <c r="F416" s="17" t="s">
        <v>15</v>
      </c>
      <c r="G416" s="17">
        <v>6783</v>
      </c>
      <c r="H416" s="17">
        <v>0</v>
      </c>
      <c r="I416" s="17">
        <v>130</v>
      </c>
      <c r="J416" s="17">
        <v>360</v>
      </c>
      <c r="K416" s="17">
        <v>1</v>
      </c>
      <c r="L416" s="17" t="s">
        <v>30</v>
      </c>
      <c r="M416" s="18" t="s">
        <v>18</v>
      </c>
    </row>
    <row r="417" spans="1:13" x14ac:dyDescent="0.25">
      <c r="A417" s="22" t="s">
        <v>556</v>
      </c>
      <c r="B417" s="19" t="s">
        <v>14</v>
      </c>
      <c r="C417" s="19" t="s">
        <v>20</v>
      </c>
      <c r="D417" s="19">
        <v>3</v>
      </c>
      <c r="E417" s="19" t="s">
        <v>16</v>
      </c>
      <c r="F417" s="19" t="s">
        <v>15</v>
      </c>
      <c r="G417" s="19">
        <v>4281</v>
      </c>
      <c r="H417" s="19">
        <v>0</v>
      </c>
      <c r="I417" s="19">
        <v>100</v>
      </c>
      <c r="J417" s="19">
        <v>360</v>
      </c>
      <c r="K417" s="19">
        <v>1</v>
      </c>
      <c r="L417" s="19" t="s">
        <v>17</v>
      </c>
      <c r="M417" s="20" t="s">
        <v>18</v>
      </c>
    </row>
    <row r="418" spans="1:13" x14ac:dyDescent="0.25">
      <c r="A418" s="21" t="s">
        <v>557</v>
      </c>
      <c r="B418" s="17" t="s">
        <v>14</v>
      </c>
      <c r="C418" s="17" t="s">
        <v>15</v>
      </c>
      <c r="D418" s="17">
        <v>2</v>
      </c>
      <c r="E418" s="17" t="s">
        <v>16</v>
      </c>
      <c r="F418" s="17" t="s">
        <v>15</v>
      </c>
      <c r="G418" s="17">
        <v>3588</v>
      </c>
      <c r="H418" s="17">
        <v>0</v>
      </c>
      <c r="I418" s="17">
        <v>110</v>
      </c>
      <c r="J418" s="17">
        <v>360</v>
      </c>
      <c r="K418" s="17">
        <v>0</v>
      </c>
      <c r="L418" s="17" t="s">
        <v>21</v>
      </c>
      <c r="M418" s="18" t="s">
        <v>22</v>
      </c>
    </row>
    <row r="419" spans="1:13" x14ac:dyDescent="0.25">
      <c r="A419" s="22" t="s">
        <v>559</v>
      </c>
      <c r="B419" s="19" t="s">
        <v>42</v>
      </c>
      <c r="C419" s="19" t="s">
        <v>15</v>
      </c>
      <c r="D419" s="19">
        <v>0</v>
      </c>
      <c r="E419" s="19" t="s">
        <v>25</v>
      </c>
      <c r="F419" s="19" t="s">
        <v>20</v>
      </c>
      <c r="G419" s="19">
        <v>18165</v>
      </c>
      <c r="H419" s="19">
        <v>0</v>
      </c>
      <c r="I419" s="19">
        <v>125</v>
      </c>
      <c r="J419" s="19">
        <v>360</v>
      </c>
      <c r="K419" s="19">
        <v>1</v>
      </c>
      <c r="L419" s="19" t="s">
        <v>17</v>
      </c>
      <c r="M419" s="20" t="s">
        <v>18</v>
      </c>
    </row>
    <row r="420" spans="1:13" x14ac:dyDescent="0.25">
      <c r="A420" s="21" t="s">
        <v>561</v>
      </c>
      <c r="B420" s="17" t="s">
        <v>14</v>
      </c>
      <c r="C420" s="17" t="s">
        <v>20</v>
      </c>
      <c r="D420" s="17">
        <v>0</v>
      </c>
      <c r="E420" s="17" t="s">
        <v>16</v>
      </c>
      <c r="F420" s="17" t="s">
        <v>15</v>
      </c>
      <c r="G420" s="17">
        <v>6133</v>
      </c>
      <c r="H420" s="17">
        <v>3906</v>
      </c>
      <c r="I420" s="17">
        <v>324</v>
      </c>
      <c r="J420" s="17">
        <v>360</v>
      </c>
      <c r="K420" s="17">
        <v>1</v>
      </c>
      <c r="L420" s="17" t="s">
        <v>17</v>
      </c>
      <c r="M420" s="18" t="s">
        <v>18</v>
      </c>
    </row>
    <row r="421" spans="1:13" x14ac:dyDescent="0.25">
      <c r="A421" s="22" t="s">
        <v>562</v>
      </c>
      <c r="B421" s="19" t="s">
        <v>14</v>
      </c>
      <c r="C421" s="19" t="s">
        <v>15</v>
      </c>
      <c r="D421" s="19">
        <v>2</v>
      </c>
      <c r="E421" s="19" t="s">
        <v>16</v>
      </c>
      <c r="F421" s="19" t="s">
        <v>15</v>
      </c>
      <c r="G421" s="19">
        <v>3617</v>
      </c>
      <c r="H421" s="19">
        <v>0</v>
      </c>
      <c r="I421" s="19">
        <v>107</v>
      </c>
      <c r="J421" s="19">
        <v>360</v>
      </c>
      <c r="K421" s="19">
        <v>1</v>
      </c>
      <c r="L421" s="19" t="s">
        <v>30</v>
      </c>
      <c r="M421" s="20" t="s">
        <v>18</v>
      </c>
    </row>
    <row r="422" spans="1:13" x14ac:dyDescent="0.25">
      <c r="A422" s="21" t="s">
        <v>563</v>
      </c>
      <c r="B422" s="17" t="s">
        <v>14</v>
      </c>
      <c r="C422" s="17" t="s">
        <v>20</v>
      </c>
      <c r="D422" s="17">
        <v>0</v>
      </c>
      <c r="E422" s="17" t="s">
        <v>25</v>
      </c>
      <c r="F422" s="17" t="s">
        <v>15</v>
      </c>
      <c r="G422" s="17">
        <v>2917</v>
      </c>
      <c r="H422" s="17">
        <v>536</v>
      </c>
      <c r="I422" s="17">
        <v>66</v>
      </c>
      <c r="J422" s="17">
        <v>360</v>
      </c>
      <c r="K422" s="17">
        <v>1</v>
      </c>
      <c r="L422" s="17" t="s">
        <v>21</v>
      </c>
      <c r="M422" s="18" t="s">
        <v>22</v>
      </c>
    </row>
    <row r="423" spans="1:13" x14ac:dyDescent="0.25">
      <c r="A423" s="22" t="s">
        <v>564</v>
      </c>
      <c r="B423" s="19" t="s">
        <v>14</v>
      </c>
      <c r="C423" s="19" t="s">
        <v>20</v>
      </c>
      <c r="D423" s="19">
        <v>3</v>
      </c>
      <c r="E423" s="19" t="s">
        <v>16</v>
      </c>
      <c r="F423" s="19" t="s">
        <v>15</v>
      </c>
      <c r="G423" s="19">
        <v>6417</v>
      </c>
      <c r="H423" s="19">
        <v>0</v>
      </c>
      <c r="I423" s="19">
        <v>157</v>
      </c>
      <c r="J423" s="19">
        <v>180</v>
      </c>
      <c r="K423" s="19">
        <v>1</v>
      </c>
      <c r="L423" s="19" t="s">
        <v>21</v>
      </c>
      <c r="M423" s="20" t="s">
        <v>18</v>
      </c>
    </row>
    <row r="424" spans="1:13" x14ac:dyDescent="0.25">
      <c r="A424" s="21" t="s">
        <v>565</v>
      </c>
      <c r="B424" s="17" t="s">
        <v>42</v>
      </c>
      <c r="C424" s="17" t="s">
        <v>20</v>
      </c>
      <c r="D424" s="17">
        <v>1</v>
      </c>
      <c r="E424" s="17" t="s">
        <v>16</v>
      </c>
      <c r="F424" s="17" t="s">
        <v>15</v>
      </c>
      <c r="G424" s="17">
        <v>4608</v>
      </c>
      <c r="H424" s="17">
        <v>2845</v>
      </c>
      <c r="I424" s="17">
        <v>140</v>
      </c>
      <c r="J424" s="17">
        <v>180</v>
      </c>
      <c r="K424" s="17">
        <v>1</v>
      </c>
      <c r="L424" s="17" t="s">
        <v>30</v>
      </c>
      <c r="M424" s="18" t="s">
        <v>18</v>
      </c>
    </row>
    <row r="425" spans="1:13" x14ac:dyDescent="0.25">
      <c r="A425" s="22" t="s">
        <v>566</v>
      </c>
      <c r="B425" s="19" t="s">
        <v>42</v>
      </c>
      <c r="C425" s="19" t="s">
        <v>15</v>
      </c>
      <c r="D425" s="19">
        <v>0</v>
      </c>
      <c r="E425" s="19" t="s">
        <v>16</v>
      </c>
      <c r="F425" s="19" t="s">
        <v>15</v>
      </c>
      <c r="G425" s="19">
        <v>2138</v>
      </c>
      <c r="H425" s="19">
        <v>0</v>
      </c>
      <c r="I425" s="19">
        <v>99</v>
      </c>
      <c r="J425" s="19">
        <v>360</v>
      </c>
      <c r="K425" s="19">
        <v>0</v>
      </c>
      <c r="L425" s="19" t="s">
        <v>30</v>
      </c>
      <c r="M425" s="20" t="s">
        <v>22</v>
      </c>
    </row>
    <row r="426" spans="1:13" x14ac:dyDescent="0.25">
      <c r="A426" s="21" t="s">
        <v>568</v>
      </c>
      <c r="B426" s="17" t="s">
        <v>14</v>
      </c>
      <c r="C426" s="17" t="s">
        <v>20</v>
      </c>
      <c r="D426" s="17">
        <v>1</v>
      </c>
      <c r="E426" s="17" t="s">
        <v>25</v>
      </c>
      <c r="F426" s="17" t="s">
        <v>15</v>
      </c>
      <c r="G426" s="17">
        <v>2239</v>
      </c>
      <c r="H426" s="17">
        <v>2524</v>
      </c>
      <c r="I426" s="17">
        <v>128</v>
      </c>
      <c r="J426" s="17">
        <v>360</v>
      </c>
      <c r="K426" s="17">
        <v>1</v>
      </c>
      <c r="L426" s="17" t="s">
        <v>17</v>
      </c>
      <c r="M426" s="18" t="s">
        <v>18</v>
      </c>
    </row>
    <row r="427" spans="1:13" x14ac:dyDescent="0.25">
      <c r="A427" s="22" t="s">
        <v>570</v>
      </c>
      <c r="B427" s="19" t="s">
        <v>14</v>
      </c>
      <c r="C427" s="19" t="s">
        <v>20</v>
      </c>
      <c r="D427" s="19">
        <v>0</v>
      </c>
      <c r="E427" s="19" t="s">
        <v>16</v>
      </c>
      <c r="F427" s="19" t="s">
        <v>15</v>
      </c>
      <c r="G427" s="19">
        <v>2768</v>
      </c>
      <c r="H427" s="19">
        <v>1950</v>
      </c>
      <c r="I427" s="19">
        <v>155</v>
      </c>
      <c r="J427" s="19">
        <v>360</v>
      </c>
      <c r="K427" s="19">
        <v>1</v>
      </c>
      <c r="L427" s="19" t="s">
        <v>21</v>
      </c>
      <c r="M427" s="20" t="s">
        <v>18</v>
      </c>
    </row>
    <row r="428" spans="1:13" x14ac:dyDescent="0.25">
      <c r="A428" s="21" t="s">
        <v>571</v>
      </c>
      <c r="B428" s="17" t="s">
        <v>14</v>
      </c>
      <c r="C428" s="17" t="s">
        <v>15</v>
      </c>
      <c r="D428" s="17">
        <v>0</v>
      </c>
      <c r="E428" s="17" t="s">
        <v>25</v>
      </c>
      <c r="F428" s="17" t="s">
        <v>15</v>
      </c>
      <c r="G428" s="17">
        <v>3358</v>
      </c>
      <c r="H428" s="17">
        <v>0</v>
      </c>
      <c r="I428" s="17">
        <v>80</v>
      </c>
      <c r="J428" s="17">
        <v>36</v>
      </c>
      <c r="K428" s="17">
        <v>1</v>
      </c>
      <c r="L428" s="17" t="s">
        <v>30</v>
      </c>
      <c r="M428" s="18" t="s">
        <v>22</v>
      </c>
    </row>
    <row r="429" spans="1:13" x14ac:dyDescent="0.25">
      <c r="A429" s="22" t="s">
        <v>572</v>
      </c>
      <c r="B429" s="19" t="s">
        <v>14</v>
      </c>
      <c r="C429" s="19" t="s">
        <v>15</v>
      </c>
      <c r="D429" s="19">
        <v>0</v>
      </c>
      <c r="E429" s="19" t="s">
        <v>16</v>
      </c>
      <c r="F429" s="19" t="s">
        <v>15</v>
      </c>
      <c r="G429" s="19">
        <v>2526</v>
      </c>
      <c r="H429" s="19">
        <v>1783</v>
      </c>
      <c r="I429" s="19">
        <v>145</v>
      </c>
      <c r="J429" s="19">
        <v>360</v>
      </c>
      <c r="K429" s="19">
        <v>1</v>
      </c>
      <c r="L429" s="19" t="s">
        <v>21</v>
      </c>
      <c r="M429" s="20" t="s">
        <v>18</v>
      </c>
    </row>
    <row r="430" spans="1:13" x14ac:dyDescent="0.25">
      <c r="A430" s="21" t="s">
        <v>573</v>
      </c>
      <c r="B430" s="17" t="s">
        <v>42</v>
      </c>
      <c r="C430" s="17" t="s">
        <v>15</v>
      </c>
      <c r="D430" s="17">
        <v>0</v>
      </c>
      <c r="E430" s="17" t="s">
        <v>16</v>
      </c>
      <c r="F430" s="17" t="s">
        <v>15</v>
      </c>
      <c r="G430" s="17">
        <v>5000</v>
      </c>
      <c r="H430" s="17">
        <v>0</v>
      </c>
      <c r="I430" s="17">
        <v>103</v>
      </c>
      <c r="J430" s="17">
        <v>360</v>
      </c>
      <c r="K430" s="17">
        <v>0</v>
      </c>
      <c r="L430" s="17" t="s">
        <v>30</v>
      </c>
      <c r="M430" s="18" t="s">
        <v>22</v>
      </c>
    </row>
    <row r="431" spans="1:13" x14ac:dyDescent="0.25">
      <c r="A431" s="22" t="s">
        <v>574</v>
      </c>
      <c r="B431" s="19" t="s">
        <v>14</v>
      </c>
      <c r="C431" s="19" t="s">
        <v>20</v>
      </c>
      <c r="D431" s="19">
        <v>0</v>
      </c>
      <c r="E431" s="19" t="s">
        <v>16</v>
      </c>
      <c r="F431" s="19" t="s">
        <v>15</v>
      </c>
      <c r="G431" s="19">
        <v>2785</v>
      </c>
      <c r="H431" s="19">
        <v>2016</v>
      </c>
      <c r="I431" s="19">
        <v>110</v>
      </c>
      <c r="J431" s="19">
        <v>360</v>
      </c>
      <c r="K431" s="19">
        <v>1</v>
      </c>
      <c r="L431" s="19" t="s">
        <v>21</v>
      </c>
      <c r="M431" s="20" t="s">
        <v>18</v>
      </c>
    </row>
    <row r="432" spans="1:13" x14ac:dyDescent="0.25">
      <c r="A432" s="21" t="s">
        <v>577</v>
      </c>
      <c r="B432" s="17" t="s">
        <v>14</v>
      </c>
      <c r="C432" s="17" t="s">
        <v>20</v>
      </c>
      <c r="D432" s="17">
        <v>1</v>
      </c>
      <c r="E432" s="17" t="s">
        <v>16</v>
      </c>
      <c r="F432" s="17" t="s">
        <v>15</v>
      </c>
      <c r="G432" s="17">
        <v>3333</v>
      </c>
      <c r="H432" s="17">
        <v>3250</v>
      </c>
      <c r="I432" s="17">
        <v>158</v>
      </c>
      <c r="J432" s="17">
        <v>360</v>
      </c>
      <c r="K432" s="17">
        <v>1</v>
      </c>
      <c r="L432" s="17" t="s">
        <v>17</v>
      </c>
      <c r="M432" s="18" t="s">
        <v>18</v>
      </c>
    </row>
    <row r="433" spans="1:13" x14ac:dyDescent="0.25">
      <c r="A433" s="22" t="s">
        <v>578</v>
      </c>
      <c r="B433" s="19" t="s">
        <v>14</v>
      </c>
      <c r="C433" s="19" t="s">
        <v>20</v>
      </c>
      <c r="D433" s="19">
        <v>0</v>
      </c>
      <c r="E433" s="19" t="s">
        <v>25</v>
      </c>
      <c r="F433" s="19" t="s">
        <v>15</v>
      </c>
      <c r="G433" s="19">
        <v>2454</v>
      </c>
      <c r="H433" s="19">
        <v>2333</v>
      </c>
      <c r="I433" s="19">
        <v>181</v>
      </c>
      <c r="J433" s="19">
        <v>360</v>
      </c>
      <c r="K433" s="19">
        <v>0</v>
      </c>
      <c r="L433" s="19" t="s">
        <v>17</v>
      </c>
      <c r="M433" s="20" t="s">
        <v>22</v>
      </c>
    </row>
    <row r="434" spans="1:13" x14ac:dyDescent="0.25">
      <c r="A434" s="21" t="s">
        <v>579</v>
      </c>
      <c r="B434" s="17" t="s">
        <v>14</v>
      </c>
      <c r="C434" s="17" t="s">
        <v>20</v>
      </c>
      <c r="D434" s="17">
        <v>0</v>
      </c>
      <c r="E434" s="17" t="s">
        <v>16</v>
      </c>
      <c r="F434" s="17" t="s">
        <v>15</v>
      </c>
      <c r="G434" s="17">
        <v>3593</v>
      </c>
      <c r="H434" s="17">
        <v>4266</v>
      </c>
      <c r="I434" s="17">
        <v>132</v>
      </c>
      <c r="J434" s="17">
        <v>180</v>
      </c>
      <c r="K434" s="17">
        <v>0</v>
      </c>
      <c r="L434" s="17" t="s">
        <v>21</v>
      </c>
      <c r="M434" s="18" t="s">
        <v>22</v>
      </c>
    </row>
    <row r="435" spans="1:13" x14ac:dyDescent="0.25">
      <c r="A435" s="22" t="s">
        <v>580</v>
      </c>
      <c r="B435" s="19" t="s">
        <v>14</v>
      </c>
      <c r="C435" s="19" t="s">
        <v>20</v>
      </c>
      <c r="D435" s="19">
        <v>1</v>
      </c>
      <c r="E435" s="19" t="s">
        <v>16</v>
      </c>
      <c r="F435" s="19" t="s">
        <v>15</v>
      </c>
      <c r="G435" s="19">
        <v>5468</v>
      </c>
      <c r="H435" s="19">
        <v>1032</v>
      </c>
      <c r="I435" s="19">
        <v>26</v>
      </c>
      <c r="J435" s="19">
        <v>360</v>
      </c>
      <c r="K435" s="19">
        <v>1</v>
      </c>
      <c r="L435" s="19" t="s">
        <v>30</v>
      </c>
      <c r="M435" s="20" t="s">
        <v>18</v>
      </c>
    </row>
    <row r="436" spans="1:13" x14ac:dyDescent="0.25">
      <c r="A436" s="21" t="s">
        <v>582</v>
      </c>
      <c r="B436" s="17" t="s">
        <v>14</v>
      </c>
      <c r="C436" s="17" t="s">
        <v>20</v>
      </c>
      <c r="D436" s="17">
        <v>3</v>
      </c>
      <c r="E436" s="17" t="s">
        <v>16</v>
      </c>
      <c r="F436" s="17" t="s">
        <v>20</v>
      </c>
      <c r="G436" s="17">
        <v>10139</v>
      </c>
      <c r="H436" s="17">
        <v>0</v>
      </c>
      <c r="I436" s="17">
        <v>260</v>
      </c>
      <c r="J436" s="17">
        <v>360</v>
      </c>
      <c r="K436" s="17">
        <v>1</v>
      </c>
      <c r="L436" s="17" t="s">
        <v>30</v>
      </c>
      <c r="M436" s="18" t="s">
        <v>18</v>
      </c>
    </row>
    <row r="437" spans="1:13" x14ac:dyDescent="0.25">
      <c r="A437" s="22" t="s">
        <v>583</v>
      </c>
      <c r="B437" s="19" t="s">
        <v>14</v>
      </c>
      <c r="C437" s="19" t="s">
        <v>20</v>
      </c>
      <c r="D437" s="19">
        <v>0</v>
      </c>
      <c r="E437" s="19" t="s">
        <v>16</v>
      </c>
      <c r="F437" s="19" t="s">
        <v>15</v>
      </c>
      <c r="G437" s="19">
        <v>3887</v>
      </c>
      <c r="H437" s="19">
        <v>2669</v>
      </c>
      <c r="I437" s="19">
        <v>162</v>
      </c>
      <c r="J437" s="19">
        <v>360</v>
      </c>
      <c r="K437" s="19">
        <v>1</v>
      </c>
      <c r="L437" s="19" t="s">
        <v>30</v>
      </c>
      <c r="M437" s="20" t="s">
        <v>18</v>
      </c>
    </row>
    <row r="438" spans="1:13" x14ac:dyDescent="0.25">
      <c r="A438" s="21" t="s">
        <v>584</v>
      </c>
      <c r="B438" s="17" t="s">
        <v>42</v>
      </c>
      <c r="C438" s="17" t="s">
        <v>20</v>
      </c>
      <c r="D438" s="17">
        <v>0</v>
      </c>
      <c r="E438" s="17" t="s">
        <v>16</v>
      </c>
      <c r="F438" s="17" t="s">
        <v>15</v>
      </c>
      <c r="G438" s="17">
        <v>4180</v>
      </c>
      <c r="H438" s="17">
        <v>2306</v>
      </c>
      <c r="I438" s="17">
        <v>182</v>
      </c>
      <c r="J438" s="17">
        <v>360</v>
      </c>
      <c r="K438" s="17">
        <v>1</v>
      </c>
      <c r="L438" s="17" t="s">
        <v>30</v>
      </c>
      <c r="M438" s="18" t="s">
        <v>18</v>
      </c>
    </row>
    <row r="439" spans="1:13" x14ac:dyDescent="0.25">
      <c r="A439" s="22" t="s">
        <v>585</v>
      </c>
      <c r="B439" s="19" t="s">
        <v>14</v>
      </c>
      <c r="C439" s="19" t="s">
        <v>20</v>
      </c>
      <c r="D439" s="19">
        <v>2</v>
      </c>
      <c r="E439" s="19" t="s">
        <v>25</v>
      </c>
      <c r="F439" s="19" t="s">
        <v>15</v>
      </c>
      <c r="G439" s="19">
        <v>3675</v>
      </c>
      <c r="H439" s="19">
        <v>242</v>
      </c>
      <c r="I439" s="19">
        <v>108</v>
      </c>
      <c r="J439" s="19">
        <v>360</v>
      </c>
      <c r="K439" s="19">
        <v>1</v>
      </c>
      <c r="L439" s="19" t="s">
        <v>30</v>
      </c>
      <c r="M439" s="20" t="s">
        <v>18</v>
      </c>
    </row>
    <row r="440" spans="1:13" x14ac:dyDescent="0.25">
      <c r="A440" s="21" t="s">
        <v>586</v>
      </c>
      <c r="B440" s="17" t="s">
        <v>42</v>
      </c>
      <c r="C440" s="17" t="s">
        <v>20</v>
      </c>
      <c r="D440" s="17">
        <v>1</v>
      </c>
      <c r="E440" s="17" t="s">
        <v>16</v>
      </c>
      <c r="F440" s="17" t="s">
        <v>20</v>
      </c>
      <c r="G440" s="17">
        <v>19484</v>
      </c>
      <c r="H440" s="17">
        <v>0</v>
      </c>
      <c r="I440" s="17">
        <v>600</v>
      </c>
      <c r="J440" s="17">
        <v>360</v>
      </c>
      <c r="K440" s="17">
        <v>1</v>
      </c>
      <c r="L440" s="17" t="s">
        <v>30</v>
      </c>
      <c r="M440" s="18" t="s">
        <v>18</v>
      </c>
    </row>
    <row r="441" spans="1:13" x14ac:dyDescent="0.25">
      <c r="A441" s="22" t="s">
        <v>587</v>
      </c>
      <c r="B441" s="19" t="s">
        <v>14</v>
      </c>
      <c r="C441" s="19" t="s">
        <v>20</v>
      </c>
      <c r="D441" s="19">
        <v>0</v>
      </c>
      <c r="E441" s="19" t="s">
        <v>16</v>
      </c>
      <c r="F441" s="19" t="s">
        <v>15</v>
      </c>
      <c r="G441" s="19">
        <v>5923</v>
      </c>
      <c r="H441" s="19">
        <v>2054</v>
      </c>
      <c r="I441" s="19">
        <v>211</v>
      </c>
      <c r="J441" s="19">
        <v>360</v>
      </c>
      <c r="K441" s="19">
        <v>1</v>
      </c>
      <c r="L441" s="19" t="s">
        <v>21</v>
      </c>
      <c r="M441" s="20" t="s">
        <v>18</v>
      </c>
    </row>
    <row r="442" spans="1:13" x14ac:dyDescent="0.25">
      <c r="A442" s="21" t="s">
        <v>588</v>
      </c>
      <c r="B442" s="17" t="s">
        <v>14</v>
      </c>
      <c r="C442" s="17" t="s">
        <v>15</v>
      </c>
      <c r="D442" s="17">
        <v>0</v>
      </c>
      <c r="E442" s="17" t="s">
        <v>25</v>
      </c>
      <c r="F442" s="17" t="s">
        <v>20</v>
      </c>
      <c r="G442" s="17">
        <v>5800</v>
      </c>
      <c r="H442" s="17">
        <v>0</v>
      </c>
      <c r="I442" s="17">
        <v>132</v>
      </c>
      <c r="J442" s="17">
        <v>360</v>
      </c>
      <c r="K442" s="17">
        <v>1</v>
      </c>
      <c r="L442" s="17" t="s">
        <v>30</v>
      </c>
      <c r="M442" s="18" t="s">
        <v>18</v>
      </c>
    </row>
    <row r="443" spans="1:13" x14ac:dyDescent="0.25">
      <c r="A443" s="22" t="s">
        <v>589</v>
      </c>
      <c r="B443" s="19" t="s">
        <v>14</v>
      </c>
      <c r="C443" s="19" t="s">
        <v>20</v>
      </c>
      <c r="D443" s="19">
        <v>2</v>
      </c>
      <c r="E443" s="19" t="s">
        <v>16</v>
      </c>
      <c r="F443" s="19" t="s">
        <v>15</v>
      </c>
      <c r="G443" s="19">
        <v>8799</v>
      </c>
      <c r="H443" s="19">
        <v>0</v>
      </c>
      <c r="I443" s="19">
        <v>258</v>
      </c>
      <c r="J443" s="19">
        <v>360</v>
      </c>
      <c r="K443" s="19">
        <v>0</v>
      </c>
      <c r="L443" s="19" t="s">
        <v>17</v>
      </c>
      <c r="M443" s="20" t="s">
        <v>22</v>
      </c>
    </row>
    <row r="444" spans="1:13" x14ac:dyDescent="0.25">
      <c r="A444" s="21" t="s">
        <v>591</v>
      </c>
      <c r="B444" s="17" t="s">
        <v>14</v>
      </c>
      <c r="C444" s="17" t="s">
        <v>15</v>
      </c>
      <c r="D444" s="17">
        <v>0</v>
      </c>
      <c r="E444" s="17" t="s">
        <v>16</v>
      </c>
      <c r="F444" s="17" t="s">
        <v>15</v>
      </c>
      <c r="G444" s="17">
        <v>3333</v>
      </c>
      <c r="H444" s="17">
        <v>0</v>
      </c>
      <c r="I444" s="17">
        <v>70</v>
      </c>
      <c r="J444" s="17">
        <v>360</v>
      </c>
      <c r="K444" s="17">
        <v>1</v>
      </c>
      <c r="L444" s="17" t="s">
        <v>17</v>
      </c>
      <c r="M444" s="18" t="s">
        <v>18</v>
      </c>
    </row>
    <row r="445" spans="1:13" x14ac:dyDescent="0.25">
      <c r="A445" s="22" t="s">
        <v>592</v>
      </c>
      <c r="B445" s="19" t="s">
        <v>14</v>
      </c>
      <c r="C445" s="19" t="s">
        <v>20</v>
      </c>
      <c r="D445" s="19">
        <v>3</v>
      </c>
      <c r="E445" s="19" t="s">
        <v>16</v>
      </c>
      <c r="F445" s="19" t="s">
        <v>15</v>
      </c>
      <c r="G445" s="19">
        <v>3400</v>
      </c>
      <c r="H445" s="19">
        <v>2500</v>
      </c>
      <c r="I445" s="19">
        <v>123</v>
      </c>
      <c r="J445" s="19">
        <v>360</v>
      </c>
      <c r="K445" s="19">
        <v>0</v>
      </c>
      <c r="L445" s="19" t="s">
        <v>21</v>
      </c>
      <c r="M445" s="20" t="s">
        <v>22</v>
      </c>
    </row>
    <row r="446" spans="1:13" x14ac:dyDescent="0.25">
      <c r="A446" s="21" t="s">
        <v>593</v>
      </c>
      <c r="B446" s="17" t="s">
        <v>42</v>
      </c>
      <c r="C446" s="17" t="s">
        <v>15</v>
      </c>
      <c r="D446" s="17">
        <v>0</v>
      </c>
      <c r="E446" s="17" t="s">
        <v>16</v>
      </c>
      <c r="F446" s="17" t="s">
        <v>15</v>
      </c>
      <c r="G446" s="17">
        <v>2378</v>
      </c>
      <c r="H446" s="17">
        <v>0</v>
      </c>
      <c r="I446" s="17">
        <v>9</v>
      </c>
      <c r="J446" s="17">
        <v>360</v>
      </c>
      <c r="K446" s="17">
        <v>1</v>
      </c>
      <c r="L446" s="17" t="s">
        <v>17</v>
      </c>
      <c r="M446" s="18" t="s">
        <v>22</v>
      </c>
    </row>
    <row r="447" spans="1:13" x14ac:dyDescent="0.25">
      <c r="A447" s="22" t="s">
        <v>594</v>
      </c>
      <c r="B447" s="19" t="s">
        <v>14</v>
      </c>
      <c r="C447" s="19" t="s">
        <v>20</v>
      </c>
      <c r="D447" s="19">
        <v>0</v>
      </c>
      <c r="E447" s="19" t="s">
        <v>16</v>
      </c>
      <c r="F447" s="19" t="s">
        <v>15</v>
      </c>
      <c r="G447" s="19">
        <v>3166</v>
      </c>
      <c r="H447" s="19">
        <v>2064</v>
      </c>
      <c r="I447" s="19">
        <v>104</v>
      </c>
      <c r="J447" s="19">
        <v>360</v>
      </c>
      <c r="K447" s="19">
        <v>0</v>
      </c>
      <c r="L447" s="19" t="s">
        <v>17</v>
      </c>
      <c r="M447" s="20" t="s">
        <v>22</v>
      </c>
    </row>
    <row r="448" spans="1:13" x14ac:dyDescent="0.25">
      <c r="A448" s="21" t="s">
        <v>595</v>
      </c>
      <c r="B448" s="17" t="s">
        <v>14</v>
      </c>
      <c r="C448" s="17" t="s">
        <v>20</v>
      </c>
      <c r="D448" s="17">
        <v>1</v>
      </c>
      <c r="E448" s="17" t="s">
        <v>16</v>
      </c>
      <c r="F448" s="17" t="s">
        <v>15</v>
      </c>
      <c r="G448" s="17">
        <v>3417</v>
      </c>
      <c r="H448" s="17">
        <v>1750</v>
      </c>
      <c r="I448" s="17">
        <v>186</v>
      </c>
      <c r="J448" s="17">
        <v>360</v>
      </c>
      <c r="K448" s="17">
        <v>1</v>
      </c>
      <c r="L448" s="17" t="s">
        <v>17</v>
      </c>
      <c r="M448" s="18" t="s">
        <v>18</v>
      </c>
    </row>
    <row r="449" spans="1:13" x14ac:dyDescent="0.25">
      <c r="A449" s="22" t="s">
        <v>597</v>
      </c>
      <c r="B449" s="19" t="s">
        <v>14</v>
      </c>
      <c r="C449" s="19" t="s">
        <v>20</v>
      </c>
      <c r="D449" s="19">
        <v>2</v>
      </c>
      <c r="E449" s="19" t="s">
        <v>16</v>
      </c>
      <c r="F449" s="19" t="s">
        <v>15</v>
      </c>
      <c r="G449" s="19">
        <v>16666</v>
      </c>
      <c r="H449" s="19">
        <v>0</v>
      </c>
      <c r="I449" s="19">
        <v>275</v>
      </c>
      <c r="J449" s="19">
        <v>360</v>
      </c>
      <c r="K449" s="19">
        <v>1</v>
      </c>
      <c r="L449" s="19" t="s">
        <v>17</v>
      </c>
      <c r="M449" s="20" t="s">
        <v>18</v>
      </c>
    </row>
    <row r="450" spans="1:13" x14ac:dyDescent="0.25">
      <c r="A450" s="21" t="s">
        <v>598</v>
      </c>
      <c r="B450" s="17" t="s">
        <v>14</v>
      </c>
      <c r="C450" s="17" t="s">
        <v>20</v>
      </c>
      <c r="D450" s="17">
        <v>2</v>
      </c>
      <c r="E450" s="17" t="s">
        <v>25</v>
      </c>
      <c r="F450" s="17" t="s">
        <v>15</v>
      </c>
      <c r="G450" s="17">
        <v>6125</v>
      </c>
      <c r="H450" s="17">
        <v>1625</v>
      </c>
      <c r="I450" s="17">
        <v>187</v>
      </c>
      <c r="J450" s="17">
        <v>480</v>
      </c>
      <c r="K450" s="17">
        <v>1</v>
      </c>
      <c r="L450" s="17" t="s">
        <v>30</v>
      </c>
      <c r="M450" s="18" t="s">
        <v>22</v>
      </c>
    </row>
    <row r="451" spans="1:13" x14ac:dyDescent="0.25">
      <c r="A451" s="22" t="s">
        <v>599</v>
      </c>
      <c r="B451" s="19" t="s">
        <v>14</v>
      </c>
      <c r="C451" s="19" t="s">
        <v>20</v>
      </c>
      <c r="D451" s="19">
        <v>3</v>
      </c>
      <c r="E451" s="19" t="s">
        <v>16</v>
      </c>
      <c r="F451" s="19" t="s">
        <v>15</v>
      </c>
      <c r="G451" s="19">
        <v>6406</v>
      </c>
      <c r="H451" s="19">
        <v>0</v>
      </c>
      <c r="I451" s="19">
        <v>150</v>
      </c>
      <c r="J451" s="19">
        <v>360</v>
      </c>
      <c r="K451" s="19">
        <v>1</v>
      </c>
      <c r="L451" s="19" t="s">
        <v>30</v>
      </c>
      <c r="M451" s="20" t="s">
        <v>22</v>
      </c>
    </row>
    <row r="452" spans="1:13" x14ac:dyDescent="0.25">
      <c r="A452" s="21" t="s">
        <v>600</v>
      </c>
      <c r="B452" s="17" t="s">
        <v>14</v>
      </c>
      <c r="C452" s="17" t="s">
        <v>20</v>
      </c>
      <c r="D452" s="17">
        <v>2</v>
      </c>
      <c r="E452" s="17" t="s">
        <v>16</v>
      </c>
      <c r="F452" s="17" t="s">
        <v>15</v>
      </c>
      <c r="G452" s="17">
        <v>3159</v>
      </c>
      <c r="H452" s="17">
        <v>461</v>
      </c>
      <c r="I452" s="17">
        <v>108</v>
      </c>
      <c r="J452" s="17">
        <v>84</v>
      </c>
      <c r="K452" s="17">
        <v>1</v>
      </c>
      <c r="L452" s="17" t="s">
        <v>17</v>
      </c>
      <c r="M452" s="18" t="s">
        <v>18</v>
      </c>
    </row>
    <row r="453" spans="1:13" x14ac:dyDescent="0.25">
      <c r="A453" s="22" t="s">
        <v>602</v>
      </c>
      <c r="B453" s="19" t="s">
        <v>14</v>
      </c>
      <c r="C453" s="19" t="s">
        <v>15</v>
      </c>
      <c r="D453" s="19">
        <v>0</v>
      </c>
      <c r="E453" s="19" t="s">
        <v>16</v>
      </c>
      <c r="F453" s="19" t="s">
        <v>15</v>
      </c>
      <c r="G453" s="19">
        <v>3229</v>
      </c>
      <c r="H453" s="19">
        <v>2739</v>
      </c>
      <c r="I453" s="19">
        <v>110</v>
      </c>
      <c r="J453" s="19">
        <v>360</v>
      </c>
      <c r="K453" s="19">
        <v>1</v>
      </c>
      <c r="L453" s="19" t="s">
        <v>17</v>
      </c>
      <c r="M453" s="20" t="s">
        <v>18</v>
      </c>
    </row>
    <row r="454" spans="1:13" x14ac:dyDescent="0.25">
      <c r="A454" s="21" t="s">
        <v>603</v>
      </c>
      <c r="B454" s="17" t="s">
        <v>14</v>
      </c>
      <c r="C454" s="17" t="s">
        <v>20</v>
      </c>
      <c r="D454" s="17">
        <v>1</v>
      </c>
      <c r="E454" s="17" t="s">
        <v>16</v>
      </c>
      <c r="F454" s="17" t="s">
        <v>15</v>
      </c>
      <c r="G454" s="17">
        <v>1782</v>
      </c>
      <c r="H454" s="17">
        <v>2232</v>
      </c>
      <c r="I454" s="17">
        <v>107</v>
      </c>
      <c r="J454" s="17">
        <v>360</v>
      </c>
      <c r="K454" s="17">
        <v>1</v>
      </c>
      <c r="L454" s="17" t="s">
        <v>21</v>
      </c>
      <c r="M454" s="18" t="s">
        <v>18</v>
      </c>
    </row>
    <row r="455" spans="1:13" x14ac:dyDescent="0.25">
      <c r="A455" s="22" t="s">
        <v>605</v>
      </c>
      <c r="B455" s="19" t="s">
        <v>14</v>
      </c>
      <c r="C455" s="19" t="s">
        <v>20</v>
      </c>
      <c r="D455" s="19">
        <v>2</v>
      </c>
      <c r="E455" s="19" t="s">
        <v>16</v>
      </c>
      <c r="F455" s="19" t="s">
        <v>15</v>
      </c>
      <c r="G455" s="19">
        <v>6540</v>
      </c>
      <c r="H455" s="19">
        <v>0</v>
      </c>
      <c r="I455" s="19">
        <v>205</v>
      </c>
      <c r="J455" s="19">
        <v>360</v>
      </c>
      <c r="K455" s="19">
        <v>1</v>
      </c>
      <c r="L455" s="19" t="s">
        <v>30</v>
      </c>
      <c r="M455" s="20" t="s">
        <v>18</v>
      </c>
    </row>
    <row r="456" spans="1:13" x14ac:dyDescent="0.25">
      <c r="A456" s="21" t="s">
        <v>606</v>
      </c>
      <c r="B456" s="17" t="s">
        <v>14</v>
      </c>
      <c r="C456" s="17" t="s">
        <v>15</v>
      </c>
      <c r="D456" s="17">
        <v>0</v>
      </c>
      <c r="E456" s="17" t="s">
        <v>16</v>
      </c>
      <c r="F456" s="17" t="s">
        <v>15</v>
      </c>
      <c r="G456" s="17">
        <v>1836</v>
      </c>
      <c r="H456" s="17">
        <v>33837</v>
      </c>
      <c r="I456" s="17">
        <v>90</v>
      </c>
      <c r="J456" s="17">
        <v>360</v>
      </c>
      <c r="K456" s="17">
        <v>1</v>
      </c>
      <c r="L456" s="17" t="s">
        <v>17</v>
      </c>
      <c r="M456" s="18" t="s">
        <v>22</v>
      </c>
    </row>
    <row r="457" spans="1:13" x14ac:dyDescent="0.25">
      <c r="A457" s="22" t="s">
        <v>607</v>
      </c>
      <c r="B457" s="19" t="s">
        <v>42</v>
      </c>
      <c r="C457" s="19" t="s">
        <v>20</v>
      </c>
      <c r="D457" s="19">
        <v>0</v>
      </c>
      <c r="E457" s="19" t="s">
        <v>16</v>
      </c>
      <c r="F457" s="19" t="s">
        <v>15</v>
      </c>
      <c r="G457" s="19">
        <v>3166</v>
      </c>
      <c r="H457" s="19">
        <v>0</v>
      </c>
      <c r="I457" s="19">
        <v>36</v>
      </c>
      <c r="J457" s="19">
        <v>360</v>
      </c>
      <c r="K457" s="19">
        <v>1</v>
      </c>
      <c r="L457" s="19" t="s">
        <v>30</v>
      </c>
      <c r="M457" s="20" t="s">
        <v>18</v>
      </c>
    </row>
    <row r="458" spans="1:13" x14ac:dyDescent="0.25">
      <c r="A458" s="21" t="s">
        <v>609</v>
      </c>
      <c r="B458" s="17" t="s">
        <v>14</v>
      </c>
      <c r="C458" s="17" t="s">
        <v>20</v>
      </c>
      <c r="D458" s="17">
        <v>1</v>
      </c>
      <c r="E458" s="17" t="s">
        <v>16</v>
      </c>
      <c r="F458" s="17" t="s">
        <v>15</v>
      </c>
      <c r="G458" s="17">
        <v>2787</v>
      </c>
      <c r="H458" s="17">
        <v>1917</v>
      </c>
      <c r="I458" s="17">
        <v>146</v>
      </c>
      <c r="J458" s="17">
        <v>360</v>
      </c>
      <c r="K458" s="17">
        <v>0</v>
      </c>
      <c r="L458" s="17" t="s">
        <v>21</v>
      </c>
      <c r="M458" s="18" t="s">
        <v>22</v>
      </c>
    </row>
    <row r="459" spans="1:13" x14ac:dyDescent="0.25">
      <c r="A459" s="22" t="s">
        <v>610</v>
      </c>
      <c r="B459" s="19" t="s">
        <v>14</v>
      </c>
      <c r="C459" s="19" t="s">
        <v>20</v>
      </c>
      <c r="D459" s="19">
        <v>1</v>
      </c>
      <c r="E459" s="19" t="s">
        <v>16</v>
      </c>
      <c r="F459" s="19" t="s">
        <v>15</v>
      </c>
      <c r="G459" s="19">
        <v>4283</v>
      </c>
      <c r="H459" s="19">
        <v>3000</v>
      </c>
      <c r="I459" s="19">
        <v>172</v>
      </c>
      <c r="J459" s="19">
        <v>84</v>
      </c>
      <c r="K459" s="19">
        <v>1</v>
      </c>
      <c r="L459" s="19" t="s">
        <v>21</v>
      </c>
      <c r="M459" s="20" t="s">
        <v>22</v>
      </c>
    </row>
    <row r="460" spans="1:13" x14ac:dyDescent="0.25">
      <c r="A460" s="21" t="s">
        <v>611</v>
      </c>
      <c r="B460" s="17" t="s">
        <v>14</v>
      </c>
      <c r="C460" s="17" t="s">
        <v>20</v>
      </c>
      <c r="D460" s="17">
        <v>0</v>
      </c>
      <c r="E460" s="17" t="s">
        <v>16</v>
      </c>
      <c r="F460" s="17" t="s">
        <v>15</v>
      </c>
      <c r="G460" s="17">
        <v>2297</v>
      </c>
      <c r="H460" s="17">
        <v>1522</v>
      </c>
      <c r="I460" s="17">
        <v>104</v>
      </c>
      <c r="J460" s="17">
        <v>360</v>
      </c>
      <c r="K460" s="17">
        <v>1</v>
      </c>
      <c r="L460" s="17" t="s">
        <v>17</v>
      </c>
      <c r="M460" s="18" t="s">
        <v>18</v>
      </c>
    </row>
    <row r="461" spans="1:13" x14ac:dyDescent="0.25">
      <c r="A461" s="22" t="s">
        <v>612</v>
      </c>
      <c r="B461" s="19" t="s">
        <v>42</v>
      </c>
      <c r="C461" s="19" t="s">
        <v>15</v>
      </c>
      <c r="D461" s="19">
        <v>0</v>
      </c>
      <c r="E461" s="19" t="s">
        <v>25</v>
      </c>
      <c r="F461" s="19" t="s">
        <v>15</v>
      </c>
      <c r="G461" s="19">
        <v>2165</v>
      </c>
      <c r="H461" s="19">
        <v>0</v>
      </c>
      <c r="I461" s="19">
        <v>70</v>
      </c>
      <c r="J461" s="19">
        <v>360</v>
      </c>
      <c r="K461" s="19">
        <v>1</v>
      </c>
      <c r="L461" s="19" t="s">
        <v>30</v>
      </c>
      <c r="M461" s="20" t="s">
        <v>18</v>
      </c>
    </row>
    <row r="462" spans="1:13" x14ac:dyDescent="0.25">
      <c r="A462" s="21" t="s">
        <v>614</v>
      </c>
      <c r="B462" s="17" t="s">
        <v>14</v>
      </c>
      <c r="C462" s="17" t="s">
        <v>20</v>
      </c>
      <c r="D462" s="17">
        <v>2</v>
      </c>
      <c r="E462" s="17" t="s">
        <v>16</v>
      </c>
      <c r="F462" s="17" t="s">
        <v>20</v>
      </c>
      <c r="G462" s="17">
        <v>2726</v>
      </c>
      <c r="H462" s="17">
        <v>0</v>
      </c>
      <c r="I462" s="17">
        <v>106</v>
      </c>
      <c r="J462" s="17">
        <v>360</v>
      </c>
      <c r="K462" s="17">
        <v>0</v>
      </c>
      <c r="L462" s="17" t="s">
        <v>30</v>
      </c>
      <c r="M462" s="18" t="s">
        <v>22</v>
      </c>
    </row>
    <row r="463" spans="1:13" x14ac:dyDescent="0.25">
      <c r="A463" s="22" t="s">
        <v>615</v>
      </c>
      <c r="B463" s="19" t="s">
        <v>14</v>
      </c>
      <c r="C463" s="19" t="s">
        <v>20</v>
      </c>
      <c r="D463" s="19">
        <v>0</v>
      </c>
      <c r="E463" s="19" t="s">
        <v>16</v>
      </c>
      <c r="F463" s="19" t="s">
        <v>15</v>
      </c>
      <c r="G463" s="19">
        <v>3000</v>
      </c>
      <c r="H463" s="19">
        <v>3416</v>
      </c>
      <c r="I463" s="19">
        <v>56</v>
      </c>
      <c r="J463" s="19">
        <v>180</v>
      </c>
      <c r="K463" s="19">
        <v>1</v>
      </c>
      <c r="L463" s="19" t="s">
        <v>30</v>
      </c>
      <c r="M463" s="20" t="s">
        <v>18</v>
      </c>
    </row>
    <row r="464" spans="1:13" x14ac:dyDescent="0.25">
      <c r="A464" s="21" t="s">
        <v>616</v>
      </c>
      <c r="B464" s="17" t="s">
        <v>14</v>
      </c>
      <c r="C464" s="17" t="s">
        <v>20</v>
      </c>
      <c r="D464" s="17">
        <v>2</v>
      </c>
      <c r="E464" s="17" t="s">
        <v>16</v>
      </c>
      <c r="F464" s="17" t="s">
        <v>20</v>
      </c>
      <c r="G464" s="17">
        <v>6000</v>
      </c>
      <c r="H464" s="17">
        <v>0</v>
      </c>
      <c r="I464" s="17">
        <v>205</v>
      </c>
      <c r="J464" s="17">
        <v>240</v>
      </c>
      <c r="K464" s="17">
        <v>1</v>
      </c>
      <c r="L464" s="17" t="s">
        <v>30</v>
      </c>
      <c r="M464" s="18" t="s">
        <v>22</v>
      </c>
    </row>
    <row r="465" spans="1:13" x14ac:dyDescent="0.25">
      <c r="A465" s="22" t="s">
        <v>618</v>
      </c>
      <c r="B465" s="19" t="s">
        <v>14</v>
      </c>
      <c r="C465" s="19" t="s">
        <v>20</v>
      </c>
      <c r="D465" s="19">
        <v>0</v>
      </c>
      <c r="E465" s="19" t="s">
        <v>16</v>
      </c>
      <c r="F465" s="19" t="s">
        <v>15</v>
      </c>
      <c r="G465" s="19">
        <v>3859</v>
      </c>
      <c r="H465" s="19">
        <v>3300</v>
      </c>
      <c r="I465" s="19">
        <v>142</v>
      </c>
      <c r="J465" s="19">
        <v>180</v>
      </c>
      <c r="K465" s="19">
        <v>1</v>
      </c>
      <c r="L465" s="19" t="s">
        <v>21</v>
      </c>
      <c r="M465" s="20" t="s">
        <v>18</v>
      </c>
    </row>
    <row r="466" spans="1:13" x14ac:dyDescent="0.25">
      <c r="A466" s="21" t="s">
        <v>619</v>
      </c>
      <c r="B466" s="17" t="s">
        <v>14</v>
      </c>
      <c r="C466" s="17" t="s">
        <v>20</v>
      </c>
      <c r="D466" s="17">
        <v>0</v>
      </c>
      <c r="E466" s="17" t="s">
        <v>16</v>
      </c>
      <c r="F466" s="17" t="s">
        <v>20</v>
      </c>
      <c r="G466" s="17">
        <v>16120</v>
      </c>
      <c r="H466" s="17">
        <v>0</v>
      </c>
      <c r="I466" s="17">
        <v>260</v>
      </c>
      <c r="J466" s="17">
        <v>360</v>
      </c>
      <c r="K466" s="17">
        <v>1</v>
      </c>
      <c r="L466" s="17" t="s">
        <v>17</v>
      </c>
      <c r="M466" s="18" t="s">
        <v>18</v>
      </c>
    </row>
    <row r="467" spans="1:13" x14ac:dyDescent="0.25">
      <c r="A467" s="22" t="s">
        <v>620</v>
      </c>
      <c r="B467" s="19" t="s">
        <v>14</v>
      </c>
      <c r="C467" s="19" t="s">
        <v>15</v>
      </c>
      <c r="D467" s="19">
        <v>0</v>
      </c>
      <c r="E467" s="19" t="s">
        <v>25</v>
      </c>
      <c r="F467" s="19" t="s">
        <v>15</v>
      </c>
      <c r="G467" s="19">
        <v>3833</v>
      </c>
      <c r="H467" s="19">
        <v>0</v>
      </c>
      <c r="I467" s="19">
        <v>110</v>
      </c>
      <c r="J467" s="19">
        <v>360</v>
      </c>
      <c r="K467" s="19">
        <v>1</v>
      </c>
      <c r="L467" s="19" t="s">
        <v>21</v>
      </c>
      <c r="M467" s="20" t="s">
        <v>18</v>
      </c>
    </row>
    <row r="468" spans="1:13" x14ac:dyDescent="0.25">
      <c r="A468" s="21" t="s">
        <v>621</v>
      </c>
      <c r="B468" s="17" t="s">
        <v>14</v>
      </c>
      <c r="C468" s="17" t="s">
        <v>20</v>
      </c>
      <c r="D468" s="17">
        <v>2</v>
      </c>
      <c r="E468" s="17" t="s">
        <v>25</v>
      </c>
      <c r="F468" s="17" t="s">
        <v>20</v>
      </c>
      <c r="G468" s="17">
        <v>6383</v>
      </c>
      <c r="H468" s="17">
        <v>1000</v>
      </c>
      <c r="I468" s="17">
        <v>187</v>
      </c>
      <c r="J468" s="17">
        <v>360</v>
      </c>
      <c r="K468" s="17">
        <v>1</v>
      </c>
      <c r="L468" s="17" t="s">
        <v>21</v>
      </c>
      <c r="M468" s="18" t="s">
        <v>22</v>
      </c>
    </row>
    <row r="469" spans="1:13" x14ac:dyDescent="0.25">
      <c r="A469" s="22" t="s">
        <v>623</v>
      </c>
      <c r="B469" s="19" t="s">
        <v>14</v>
      </c>
      <c r="C469" s="19" t="s">
        <v>20</v>
      </c>
      <c r="D469" s="19">
        <v>0</v>
      </c>
      <c r="E469" s="19" t="s">
        <v>16</v>
      </c>
      <c r="F469" s="19" t="s">
        <v>20</v>
      </c>
      <c r="G469" s="19">
        <v>9963</v>
      </c>
      <c r="H469" s="19">
        <v>0</v>
      </c>
      <c r="I469" s="19">
        <v>180</v>
      </c>
      <c r="J469" s="19">
        <v>360</v>
      </c>
      <c r="K469" s="19">
        <v>1</v>
      </c>
      <c r="L469" s="19" t="s">
        <v>21</v>
      </c>
      <c r="M469" s="20" t="s">
        <v>18</v>
      </c>
    </row>
    <row r="470" spans="1:13" x14ac:dyDescent="0.25">
      <c r="A470" s="21" t="s">
        <v>624</v>
      </c>
      <c r="B470" s="17" t="s">
        <v>14</v>
      </c>
      <c r="C470" s="17" t="s">
        <v>20</v>
      </c>
      <c r="D470" s="17">
        <v>2</v>
      </c>
      <c r="E470" s="17" t="s">
        <v>16</v>
      </c>
      <c r="F470" s="17" t="s">
        <v>15</v>
      </c>
      <c r="G470" s="17">
        <v>5780</v>
      </c>
      <c r="H470" s="17">
        <v>0</v>
      </c>
      <c r="I470" s="17">
        <v>192</v>
      </c>
      <c r="J470" s="17">
        <v>360</v>
      </c>
      <c r="K470" s="17">
        <v>1</v>
      </c>
      <c r="L470" s="17" t="s">
        <v>17</v>
      </c>
      <c r="M470" s="18" t="s">
        <v>18</v>
      </c>
    </row>
    <row r="471" spans="1:13" x14ac:dyDescent="0.25">
      <c r="A471" s="22" t="s">
        <v>627</v>
      </c>
      <c r="B471" s="19" t="s">
        <v>14</v>
      </c>
      <c r="C471" s="19" t="s">
        <v>20</v>
      </c>
      <c r="D471" s="19">
        <v>3</v>
      </c>
      <c r="E471" s="19" t="s">
        <v>16</v>
      </c>
      <c r="F471" s="19" t="s">
        <v>15</v>
      </c>
      <c r="G471" s="19">
        <v>5703</v>
      </c>
      <c r="H471" s="19">
        <v>0</v>
      </c>
      <c r="I471" s="19">
        <v>128</v>
      </c>
      <c r="J471" s="19">
        <v>360</v>
      </c>
      <c r="K471" s="19">
        <v>1</v>
      </c>
      <c r="L471" s="19" t="s">
        <v>17</v>
      </c>
      <c r="M471" s="20" t="s">
        <v>18</v>
      </c>
    </row>
    <row r="472" spans="1:13" x14ac:dyDescent="0.25">
      <c r="A472" s="21" t="s">
        <v>628</v>
      </c>
      <c r="B472" s="17" t="s">
        <v>14</v>
      </c>
      <c r="C472" s="17" t="s">
        <v>15</v>
      </c>
      <c r="D472" s="17">
        <v>0</v>
      </c>
      <c r="E472" s="17" t="s">
        <v>16</v>
      </c>
      <c r="F472" s="17" t="s">
        <v>15</v>
      </c>
      <c r="G472" s="17">
        <v>3676</v>
      </c>
      <c r="H472" s="17">
        <v>4301</v>
      </c>
      <c r="I472" s="17">
        <v>172</v>
      </c>
      <c r="J472" s="17">
        <v>360</v>
      </c>
      <c r="K472" s="17">
        <v>1</v>
      </c>
      <c r="L472" s="17" t="s">
        <v>21</v>
      </c>
      <c r="M472" s="18" t="s">
        <v>18</v>
      </c>
    </row>
    <row r="473" spans="1:13" x14ac:dyDescent="0.25">
      <c r="A473" s="22" t="s">
        <v>629</v>
      </c>
      <c r="B473" s="19" t="s">
        <v>42</v>
      </c>
      <c r="C473" s="19" t="s">
        <v>20</v>
      </c>
      <c r="D473" s="19">
        <v>1</v>
      </c>
      <c r="E473" s="19" t="s">
        <v>16</v>
      </c>
      <c r="F473" s="19" t="s">
        <v>15</v>
      </c>
      <c r="G473" s="19">
        <v>12000</v>
      </c>
      <c r="H473" s="19">
        <v>0</v>
      </c>
      <c r="I473" s="19">
        <v>496</v>
      </c>
      <c r="J473" s="19">
        <v>360</v>
      </c>
      <c r="K473" s="19">
        <v>1</v>
      </c>
      <c r="L473" s="19" t="s">
        <v>30</v>
      </c>
      <c r="M473" s="20" t="s">
        <v>18</v>
      </c>
    </row>
    <row r="474" spans="1:13" x14ac:dyDescent="0.25">
      <c r="A474" s="21" t="s">
        <v>631</v>
      </c>
      <c r="B474" s="17" t="s">
        <v>14</v>
      </c>
      <c r="C474" s="17" t="s">
        <v>20</v>
      </c>
      <c r="D474" s="17">
        <v>1</v>
      </c>
      <c r="E474" s="17" t="s">
        <v>16</v>
      </c>
      <c r="F474" s="17" t="s">
        <v>15</v>
      </c>
      <c r="G474" s="17">
        <v>3400</v>
      </c>
      <c r="H474" s="17">
        <v>2500</v>
      </c>
      <c r="I474" s="17">
        <v>173</v>
      </c>
      <c r="J474" s="17">
        <v>360</v>
      </c>
      <c r="K474" s="17">
        <v>1</v>
      </c>
      <c r="L474" s="17" t="s">
        <v>30</v>
      </c>
      <c r="M474" s="18" t="s">
        <v>18</v>
      </c>
    </row>
    <row r="475" spans="1:13" x14ac:dyDescent="0.25">
      <c r="A475" s="22" t="s">
        <v>632</v>
      </c>
      <c r="B475" s="19" t="s">
        <v>14</v>
      </c>
      <c r="C475" s="19" t="s">
        <v>20</v>
      </c>
      <c r="D475" s="19">
        <v>2</v>
      </c>
      <c r="E475" s="19" t="s">
        <v>25</v>
      </c>
      <c r="F475" s="19" t="s">
        <v>15</v>
      </c>
      <c r="G475" s="19">
        <v>3987</v>
      </c>
      <c r="H475" s="19">
        <v>1411</v>
      </c>
      <c r="I475" s="19">
        <v>157</v>
      </c>
      <c r="J475" s="19">
        <v>360</v>
      </c>
      <c r="K475" s="19">
        <v>1</v>
      </c>
      <c r="L475" s="19" t="s">
        <v>21</v>
      </c>
      <c r="M475" s="20" t="s">
        <v>18</v>
      </c>
    </row>
    <row r="476" spans="1:13" x14ac:dyDescent="0.25">
      <c r="A476" s="21" t="s">
        <v>633</v>
      </c>
      <c r="B476" s="17" t="s">
        <v>14</v>
      </c>
      <c r="C476" s="17" t="s">
        <v>20</v>
      </c>
      <c r="D476" s="17">
        <v>0</v>
      </c>
      <c r="E476" s="17" t="s">
        <v>16</v>
      </c>
      <c r="F476" s="17" t="s">
        <v>15</v>
      </c>
      <c r="G476" s="17">
        <v>3232</v>
      </c>
      <c r="H476" s="17">
        <v>1950</v>
      </c>
      <c r="I476" s="17">
        <v>108</v>
      </c>
      <c r="J476" s="17">
        <v>360</v>
      </c>
      <c r="K476" s="17">
        <v>1</v>
      </c>
      <c r="L476" s="17" t="s">
        <v>21</v>
      </c>
      <c r="M476" s="18" t="s">
        <v>18</v>
      </c>
    </row>
    <row r="477" spans="1:13" x14ac:dyDescent="0.25">
      <c r="A477" s="22" t="s">
        <v>634</v>
      </c>
      <c r="B477" s="19" t="s">
        <v>42</v>
      </c>
      <c r="C477" s="19" t="s">
        <v>15</v>
      </c>
      <c r="D477" s="19">
        <v>0</v>
      </c>
      <c r="E477" s="19" t="s">
        <v>16</v>
      </c>
      <c r="F477" s="19" t="s">
        <v>15</v>
      </c>
      <c r="G477" s="19">
        <v>2900</v>
      </c>
      <c r="H477" s="19">
        <v>0</v>
      </c>
      <c r="I477" s="19">
        <v>71</v>
      </c>
      <c r="J477" s="19">
        <v>360</v>
      </c>
      <c r="K477" s="19">
        <v>1</v>
      </c>
      <c r="L477" s="19" t="s">
        <v>21</v>
      </c>
      <c r="M477" s="20" t="s">
        <v>18</v>
      </c>
    </row>
    <row r="478" spans="1:13" x14ac:dyDescent="0.25">
      <c r="A478" s="21" t="s">
        <v>635</v>
      </c>
      <c r="B478" s="17" t="s">
        <v>14</v>
      </c>
      <c r="C478" s="17" t="s">
        <v>20</v>
      </c>
      <c r="D478" s="17">
        <v>3</v>
      </c>
      <c r="E478" s="17" t="s">
        <v>16</v>
      </c>
      <c r="F478" s="17" t="s">
        <v>15</v>
      </c>
      <c r="G478" s="17">
        <v>4106</v>
      </c>
      <c r="H478" s="17">
        <v>0</v>
      </c>
      <c r="I478" s="17">
        <v>40</v>
      </c>
      <c r="J478" s="17">
        <v>180</v>
      </c>
      <c r="K478" s="17">
        <v>1</v>
      </c>
      <c r="L478" s="17" t="s">
        <v>21</v>
      </c>
      <c r="M478" s="18" t="s">
        <v>18</v>
      </c>
    </row>
    <row r="479" spans="1:13" x14ac:dyDescent="0.25">
      <c r="A479" s="22" t="s">
        <v>636</v>
      </c>
      <c r="B479" s="19" t="s">
        <v>14</v>
      </c>
      <c r="C479" s="19" t="s">
        <v>20</v>
      </c>
      <c r="D479" s="19">
        <v>1</v>
      </c>
      <c r="E479" s="19" t="s">
        <v>16</v>
      </c>
      <c r="F479" s="19" t="s">
        <v>15</v>
      </c>
      <c r="G479" s="19">
        <v>8072</v>
      </c>
      <c r="H479" s="19">
        <v>240</v>
      </c>
      <c r="I479" s="19">
        <v>253</v>
      </c>
      <c r="J479" s="19">
        <v>360</v>
      </c>
      <c r="K479" s="19">
        <v>1</v>
      </c>
      <c r="L479" s="19" t="s">
        <v>17</v>
      </c>
      <c r="M479" s="20" t="s">
        <v>18</v>
      </c>
    </row>
    <row r="480" spans="1:13" x14ac:dyDescent="0.25">
      <c r="A480" s="21" t="s">
        <v>637</v>
      </c>
      <c r="B480" s="17" t="s">
        <v>14</v>
      </c>
      <c r="C480" s="17" t="s">
        <v>20</v>
      </c>
      <c r="D480" s="17">
        <v>2</v>
      </c>
      <c r="E480" s="17" t="s">
        <v>16</v>
      </c>
      <c r="F480" s="17" t="s">
        <v>15</v>
      </c>
      <c r="G480" s="17">
        <v>7583</v>
      </c>
      <c r="H480" s="17">
        <v>0</v>
      </c>
      <c r="I480" s="17">
        <v>187</v>
      </c>
      <c r="J480" s="17">
        <v>360</v>
      </c>
      <c r="K480" s="17">
        <v>1</v>
      </c>
      <c r="L480" s="17" t="s">
        <v>17</v>
      </c>
      <c r="M480" s="18" t="s">
        <v>18</v>
      </c>
    </row>
    <row r="481" spans="1:13" x14ac:dyDescent="0.25">
      <c r="A481" s="22" t="s">
        <v>638</v>
      </c>
      <c r="B481" s="19" t="s">
        <v>42</v>
      </c>
      <c r="C481" s="19" t="s">
        <v>15</v>
      </c>
      <c r="D481" s="19">
        <v>0</v>
      </c>
      <c r="E481" s="19" t="s">
        <v>16</v>
      </c>
      <c r="F481" s="19" t="s">
        <v>20</v>
      </c>
      <c r="G481" s="19">
        <v>4583</v>
      </c>
      <c r="H481" s="19">
        <v>0</v>
      </c>
      <c r="I481" s="19">
        <v>133</v>
      </c>
      <c r="J481" s="19">
        <v>360</v>
      </c>
      <c r="K481" s="19">
        <v>0</v>
      </c>
      <c r="L481" s="19" t="s">
        <v>30</v>
      </c>
      <c r="M481" s="20" t="s">
        <v>22</v>
      </c>
    </row>
  </sheetData>
  <mergeCells count="9">
    <mergeCell ref="O97:P97"/>
    <mergeCell ref="O16:P16"/>
    <mergeCell ref="O39:P39"/>
    <mergeCell ref="O28:P28"/>
    <mergeCell ref="O1:P1"/>
    <mergeCell ref="O3:P3"/>
    <mergeCell ref="O56:P56"/>
    <mergeCell ref="O76:P76"/>
    <mergeCell ref="O87:P8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4E0BE4-8EDC-4691-A2B7-14DD4B50AA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loan_sanction_train</vt:lpstr>
      <vt:lpstr>1.MissingDataCheck</vt:lpstr>
      <vt:lpstr>2.DataCleanup</vt:lpstr>
      <vt:lpstr>3.NumericalDataAnalysis</vt:lpstr>
      <vt:lpstr>4.CategoricalDataAnalysis</vt:lpstr>
      <vt:lpstr>5.FindTrendsandPatterns</vt:lpstr>
      <vt:lpstr>6.PivotTableAnalysis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Angeliki Lappa</dc:creator>
  <cp:lastModifiedBy>Angeliki Lappa</cp:lastModifiedBy>
  <dcterms:created xsi:type="dcterms:W3CDTF">2024-04-01T13:12:08Z</dcterms:created>
  <dcterms:modified xsi:type="dcterms:W3CDTF">2024-04-07T00:04:13Z</dcterms:modified>
</cp:coreProperties>
</file>