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data\mentors\DCC\"/>
    </mc:Choice>
  </mc:AlternateContent>
  <xr:revisionPtr revIDLastSave="0" documentId="13_ncr:1_{743466B4-CD32-483F-BE55-4403D5367063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</sheets>
  <definedNames>
    <definedName name="_xlnm._FilterDatabase" localSheetId="2" hidden="1">'Other activity by month'!$B$7:$H$16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3+aGn0jGVTE1f0WH9sLd1s+hARg=="/>
    </ext>
  </extLst>
</workbook>
</file>

<file path=xl/calcChain.xml><?xml version="1.0" encoding="utf-8"?>
<calcChain xmlns="http://schemas.openxmlformats.org/spreadsheetml/2006/main">
  <c r="A21" i="5" l="1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C3" i="4"/>
  <c r="D16" i="3"/>
  <c r="D13" i="3"/>
  <c r="D12" i="3"/>
  <c r="D11" i="3"/>
  <c r="D10" i="3"/>
  <c r="D9" i="3"/>
  <c r="D8" i="3"/>
  <c r="D6" i="3"/>
  <c r="O47" i="2"/>
  <c r="N47" i="2"/>
  <c r="M47" i="2"/>
  <c r="L47" i="2"/>
  <c r="P47" i="2" s="1"/>
  <c r="O46" i="2"/>
  <c r="N46" i="2"/>
  <c r="M46" i="2"/>
  <c r="L46" i="2"/>
  <c r="P46" i="2" s="1"/>
  <c r="O45" i="2"/>
  <c r="N45" i="2"/>
  <c r="M45" i="2"/>
  <c r="L45" i="2"/>
  <c r="P45" i="2" s="1"/>
  <c r="O44" i="2"/>
  <c r="N44" i="2"/>
  <c r="M44" i="2"/>
  <c r="L44" i="2"/>
  <c r="P44" i="2" s="1"/>
  <c r="O43" i="2"/>
  <c r="N43" i="2"/>
  <c r="M43" i="2"/>
  <c r="L43" i="2"/>
  <c r="P43" i="2" s="1"/>
  <c r="O42" i="2"/>
  <c r="N42" i="2"/>
  <c r="M42" i="2"/>
  <c r="L42" i="2"/>
  <c r="P42" i="2" s="1"/>
  <c r="O41" i="2"/>
  <c r="N41" i="2"/>
  <c r="M41" i="2"/>
  <c r="L41" i="2"/>
  <c r="P41" i="2" s="1"/>
  <c r="O40" i="2"/>
  <c r="N40" i="2"/>
  <c r="M40" i="2"/>
  <c r="L40" i="2"/>
  <c r="P40" i="2" s="1"/>
  <c r="O39" i="2"/>
  <c r="N39" i="2"/>
  <c r="M39" i="2"/>
  <c r="L39" i="2"/>
  <c r="P39" i="2" s="1"/>
  <c r="O38" i="2"/>
  <c r="N38" i="2"/>
  <c r="M38" i="2"/>
  <c r="L38" i="2"/>
  <c r="P38" i="2" s="1"/>
  <c r="O37" i="2"/>
  <c r="N37" i="2"/>
  <c r="M37" i="2"/>
  <c r="L37" i="2"/>
  <c r="P37" i="2" s="1"/>
  <c r="O36" i="2"/>
  <c r="N36" i="2"/>
  <c r="M36" i="2"/>
  <c r="L36" i="2"/>
  <c r="P36" i="2" s="1"/>
  <c r="O35" i="2"/>
  <c r="N35" i="2"/>
  <c r="M35" i="2"/>
  <c r="L35" i="2"/>
  <c r="P35" i="2" s="1"/>
  <c r="O34" i="2"/>
  <c r="N34" i="2"/>
  <c r="M34" i="2"/>
  <c r="L34" i="2"/>
  <c r="P34" i="2" s="1"/>
  <c r="O33" i="2"/>
  <c r="N33" i="2"/>
  <c r="M33" i="2"/>
  <c r="L33" i="2"/>
  <c r="P33" i="2" s="1"/>
  <c r="O32" i="2"/>
  <c r="N32" i="2"/>
  <c r="M32" i="2"/>
  <c r="L32" i="2"/>
  <c r="P32" i="2" s="1"/>
  <c r="O31" i="2"/>
  <c r="N31" i="2"/>
  <c r="M31" i="2"/>
  <c r="L31" i="2"/>
  <c r="P31" i="2" s="1"/>
  <c r="O30" i="2"/>
  <c r="N30" i="2"/>
  <c r="M30" i="2"/>
  <c r="L30" i="2"/>
  <c r="P30" i="2" s="1"/>
  <c r="O29" i="2"/>
  <c r="N29" i="2"/>
  <c r="M29" i="2"/>
  <c r="L29" i="2"/>
  <c r="P29" i="2" s="1"/>
  <c r="O28" i="2"/>
  <c r="N28" i="2"/>
  <c r="M28" i="2"/>
  <c r="L28" i="2"/>
  <c r="P28" i="2" s="1"/>
  <c r="O27" i="2"/>
  <c r="N27" i="2"/>
  <c r="M27" i="2"/>
  <c r="L27" i="2"/>
  <c r="P27" i="2" s="1"/>
  <c r="O26" i="2"/>
  <c r="N26" i="2"/>
  <c r="M26" i="2"/>
  <c r="L26" i="2"/>
  <c r="P26" i="2" s="1"/>
  <c r="O25" i="2"/>
  <c r="N25" i="2"/>
  <c r="M25" i="2"/>
  <c r="L25" i="2"/>
  <c r="P25" i="2" s="1"/>
  <c r="D22" i="4" s="1"/>
  <c r="E22" i="4" s="1"/>
  <c r="O24" i="2"/>
  <c r="N24" i="2"/>
  <c r="M24" i="2"/>
  <c r="L24" i="2"/>
  <c r="P24" i="2" s="1"/>
  <c r="O23" i="2"/>
  <c r="N23" i="2"/>
  <c r="M23" i="2"/>
  <c r="L23" i="2"/>
  <c r="P23" i="2" s="1"/>
  <c r="D20" i="4" s="1"/>
  <c r="E20" i="4" s="1"/>
  <c r="O22" i="2"/>
  <c r="N22" i="2"/>
  <c r="M22" i="2"/>
  <c r="L22" i="2"/>
  <c r="P22" i="2" s="1"/>
  <c r="O21" i="2"/>
  <c r="N21" i="2"/>
  <c r="M21" i="2"/>
  <c r="L21" i="2"/>
  <c r="P21" i="2" s="1"/>
  <c r="D18" i="4" s="1"/>
  <c r="E18" i="4" s="1"/>
  <c r="O20" i="2"/>
  <c r="N20" i="2"/>
  <c r="M20" i="2"/>
  <c r="L20" i="2"/>
  <c r="P20" i="2" s="1"/>
  <c r="O19" i="2"/>
  <c r="N19" i="2"/>
  <c r="M19" i="2"/>
  <c r="L19" i="2"/>
  <c r="P19" i="2" s="1"/>
  <c r="D16" i="4" s="1"/>
  <c r="E16" i="4" s="1"/>
  <c r="O18" i="2"/>
  <c r="N18" i="2"/>
  <c r="M18" i="2"/>
  <c r="L18" i="2"/>
  <c r="P18" i="2" s="1"/>
  <c r="O17" i="2"/>
  <c r="N17" i="2"/>
  <c r="M17" i="2"/>
  <c r="L17" i="2"/>
  <c r="P17" i="2" s="1"/>
  <c r="D14" i="4" s="1"/>
  <c r="E14" i="4" s="1"/>
  <c r="O16" i="2"/>
  <c r="N16" i="2"/>
  <c r="M16" i="2"/>
  <c r="L16" i="2"/>
  <c r="P16" i="2" s="1"/>
  <c r="O15" i="2"/>
  <c r="N15" i="2"/>
  <c r="M15" i="2"/>
  <c r="L15" i="2"/>
  <c r="P15" i="2" s="1"/>
  <c r="D12" i="4" s="1"/>
  <c r="E12" i="4" s="1"/>
  <c r="O14" i="2"/>
  <c r="N14" i="2"/>
  <c r="M14" i="2"/>
  <c r="L14" i="2"/>
  <c r="P14" i="2" s="1"/>
  <c r="O13" i="2"/>
  <c r="N13" i="2"/>
  <c r="M13" i="2"/>
  <c r="L13" i="2"/>
  <c r="P13" i="2" s="1"/>
  <c r="D10" i="4" s="1"/>
  <c r="E10" i="4" s="1"/>
  <c r="O12" i="2"/>
  <c r="N12" i="2"/>
  <c r="M12" i="2"/>
  <c r="L12" i="2"/>
  <c r="P12" i="2" s="1"/>
  <c r="O11" i="2"/>
  <c r="N11" i="2"/>
  <c r="M11" i="2"/>
  <c r="L11" i="2"/>
  <c r="P11" i="2" s="1"/>
  <c r="D8" i="4" s="1"/>
  <c r="E8" i="4" s="1"/>
  <c r="O10" i="2"/>
  <c r="N10" i="2"/>
  <c r="M10" i="2"/>
  <c r="L10" i="2"/>
  <c r="P10" i="2" s="1"/>
  <c r="O9" i="2"/>
  <c r="N9" i="2"/>
  <c r="M9" i="2"/>
  <c r="L9" i="2"/>
  <c r="P9" i="2" s="1"/>
  <c r="O8" i="2"/>
  <c r="N8" i="2"/>
  <c r="M8" i="2"/>
  <c r="P8" i="2" s="1"/>
  <c r="EF6" i="2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Z6" i="2"/>
  <c r="U6" i="2"/>
  <c r="J6" i="2"/>
  <c r="I6" i="2"/>
  <c r="H6" i="2"/>
  <c r="G6" i="2"/>
  <c r="EB5" i="2"/>
  <c r="DR5" i="2"/>
  <c r="DH5" i="2"/>
  <c r="CX5" i="2"/>
  <c r="CN5" i="2"/>
  <c r="CD5" i="2"/>
  <c r="BT5" i="2"/>
  <c r="BJ5" i="2"/>
  <c r="AZ5" i="2"/>
  <c r="AP5" i="2"/>
  <c r="AF5" i="2"/>
  <c r="V5" i="2"/>
  <c r="J5" i="2"/>
  <c r="I5" i="2"/>
  <c r="H5" i="2"/>
  <c r="G5" i="2"/>
  <c r="B36" i="1"/>
  <c r="B35" i="1"/>
  <c r="B34" i="1"/>
  <c r="B33" i="1"/>
  <c r="B32" i="1"/>
  <c r="B31" i="1"/>
  <c r="B30" i="1"/>
  <c r="B29" i="1"/>
  <c r="B28" i="1"/>
  <c r="B27" i="1"/>
  <c r="B26" i="1"/>
  <c r="B25" i="1"/>
  <c r="D5" i="4" l="1"/>
  <c r="E5" i="4" s="1"/>
  <c r="D6" i="4"/>
  <c r="E6" i="4" s="1"/>
  <c r="P6" i="2"/>
  <c r="D9" i="4"/>
  <c r="E9" i="4" s="1"/>
  <c r="D13" i="4"/>
  <c r="E13" i="4" s="1"/>
  <c r="D17" i="4"/>
  <c r="E17" i="4" s="1"/>
  <c r="D21" i="4"/>
  <c r="E21" i="4" s="1"/>
  <c r="D7" i="4"/>
  <c r="E7" i="4" s="1"/>
  <c r="D11" i="4"/>
  <c r="E11" i="4" s="1"/>
  <c r="D15" i="4"/>
  <c r="E15" i="4" s="1"/>
  <c r="D19" i="4"/>
  <c r="E19" i="4" s="1"/>
  <c r="D23" i="4"/>
  <c r="E23" i="4" s="1"/>
  <c r="D3" i="4" l="1"/>
</calcChain>
</file>

<file path=xl/sharedStrings.xml><?xml version="1.0" encoding="utf-8"?>
<sst xmlns="http://schemas.openxmlformats.org/spreadsheetml/2006/main" count="2008" uniqueCount="151">
  <si>
    <t>Guidance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</si>
  <si>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</si>
  <si>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</si>
  <si>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</si>
  <si>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</si>
  <si>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</si>
  <si>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</si>
  <si>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</si>
  <si>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</si>
  <si>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</si>
  <si>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</si>
  <si>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</si>
  <si>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</si>
  <si>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Typical allocation of RC days per CM day</t>
  </si>
  <si>
    <t>CM Day</t>
  </si>
  <si>
    <t>RC Day to support CM SEC activity</t>
  </si>
  <si>
    <t>Joe was here</t>
  </si>
  <si>
    <t>Ratio basis</t>
  </si>
  <si>
    <t>Other Activity</t>
  </si>
  <si>
    <t>Typical allocation of CM days for other activities</t>
  </si>
  <si>
    <t>Other tasks</t>
  </si>
  <si>
    <t>Community hosted events</t>
  </si>
  <si>
    <t>Mentor hosted events</t>
  </si>
  <si>
    <t>Ad hoc duties (12 days max per annum)</t>
  </si>
  <si>
    <t>Allocation of CM days per task</t>
  </si>
  <si>
    <t>TBC for each task</t>
  </si>
  <si>
    <t>Guidance on time allocations per month</t>
  </si>
  <si>
    <t>Hours</t>
  </si>
  <si>
    <t>Days (exact)</t>
  </si>
  <si>
    <t>Days (approx.)</t>
  </si>
  <si>
    <t>SEC activity by month</t>
  </si>
  <si>
    <t>Lot 2</t>
  </si>
  <si>
    <t>SEC location and type</t>
  </si>
  <si>
    <t>Current status</t>
  </si>
  <si>
    <t>CM Days completed to date this year</t>
  </si>
  <si>
    <t>CM Days per month</t>
  </si>
  <si>
    <t>In progress</t>
  </si>
  <si>
    <t>Days for month</t>
  </si>
  <si>
    <t>Complete</t>
  </si>
  <si>
    <t>Total</t>
  </si>
  <si>
    <t>Planned</t>
  </si>
  <si>
    <t>Achieved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</si>
  <si>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</si>
  <si>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</si>
  <si>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</si>
  <si>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</si>
  <si>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</si>
  <si>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</si>
  <si>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</si>
  <si>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</si>
  <si>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</si>
  <si>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</si>
  <si>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</si>
  <si>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</si>
  <si>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</si>
  <si>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</si>
  <si>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Dublin City</t>
  </si>
  <si>
    <t>Level 1</t>
  </si>
  <si>
    <t>Level 4</t>
  </si>
  <si>
    <t>No</t>
  </si>
  <si>
    <t>Yes</t>
  </si>
  <si>
    <t>Cancelled</t>
  </si>
  <si>
    <t>?</t>
  </si>
  <si>
    <t>None</t>
  </si>
  <si>
    <t xml:space="preserve"> </t>
  </si>
  <si>
    <t>Level 2</t>
  </si>
  <si>
    <t>On hold</t>
  </si>
  <si>
    <t>Level 3</t>
  </si>
  <si>
    <t>Grant app. submitted</t>
  </si>
  <si>
    <t>Grant rejected</t>
  </si>
  <si>
    <t>DUblin City</t>
  </si>
  <si>
    <t>Grant app. in progress</t>
  </si>
  <si>
    <t>Plant &amp; Grow for tomorrow</t>
  </si>
  <si>
    <t>Tuath Housing</t>
  </si>
  <si>
    <t>Gavin Harte</t>
  </si>
  <si>
    <t>Other activity by month</t>
  </si>
  <si>
    <t>No.</t>
  </si>
  <si>
    <t>Region / County</t>
  </si>
  <si>
    <t>Task type</t>
  </si>
  <si>
    <t>Days achieved to date this year</t>
  </si>
  <si>
    <t>Brief description</t>
  </si>
  <si>
    <t>Days planned</t>
  </si>
  <si>
    <t>Coordinator / Mentor</t>
  </si>
  <si>
    <t>Days achieved</t>
  </si>
  <si>
    <t>DCC</t>
  </si>
  <si>
    <t>SEAI Hosted Training</t>
  </si>
  <si>
    <t>Kick off and traing event in Athlone</t>
  </si>
  <si>
    <t>RC Monthly Call with Mentors</t>
  </si>
  <si>
    <t>Monthly call with RC for update on project, barriers, opportunities and discussion</t>
  </si>
  <si>
    <t>Technical Upskilling with RC</t>
  </si>
  <si>
    <t>Training for technical and procedure aspects of SEC roll out</t>
  </si>
  <si>
    <t>Event</t>
  </si>
  <si>
    <t>Event to invite new members to SEC</t>
  </si>
  <si>
    <t>Ad hoc duty 1</t>
  </si>
  <si>
    <t>Training conference calls with CODEMA</t>
  </si>
  <si>
    <t>Ad hoc duty 2</t>
  </si>
  <si>
    <t>Admin duties - researching all SECs and the SEC process</t>
  </si>
  <si>
    <t>Ad hoc duty 3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</si>
  <si>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</si>
  <si>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</si>
  <si>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</si>
  <si>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</si>
  <si>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</si>
  <si>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</si>
  <si>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</si>
  <si>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</si>
  <si>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</si>
  <si>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</si>
  <si>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</si>
  <si>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</si>
  <si>
    <t>DCC SEC 1</t>
  </si>
  <si>
    <t>DCC SEC 2</t>
  </si>
  <si>
    <t>DCC SEC 3</t>
  </si>
  <si>
    <t>DCC SEC 4</t>
  </si>
  <si>
    <t>DCC SEC 5</t>
  </si>
  <si>
    <t>DCC SEC 6</t>
  </si>
  <si>
    <t>DCC SEC 7</t>
  </si>
  <si>
    <t>DCC SEC 8</t>
  </si>
  <si>
    <t>DCC SEC 9</t>
  </si>
  <si>
    <t>DCC SEC 10</t>
  </si>
  <si>
    <t>DCC SEC 11</t>
  </si>
  <si>
    <t>DCC SEC 12</t>
  </si>
  <si>
    <t>DCC SEC 13</t>
  </si>
  <si>
    <t>DCC SEC 14</t>
  </si>
  <si>
    <t>DCC SEC 15</t>
  </si>
  <si>
    <t>DCC SEC 16</t>
  </si>
  <si>
    <t>DCC SEC 17</t>
  </si>
  <si>
    <t>DCC SEC 18</t>
  </si>
  <si>
    <t>DCC SEC 19</t>
  </si>
  <si>
    <t>DCC Mentor</t>
  </si>
  <si>
    <t>DCC SEC 20</t>
  </si>
  <si>
    <t>SEC Contact 1</t>
  </si>
  <si>
    <t>SEC Contact 2</t>
  </si>
  <si>
    <t>SEC Contact 3</t>
  </si>
  <si>
    <t>SEC Contact 4</t>
  </si>
  <si>
    <t>SEC Contact 5</t>
  </si>
  <si>
    <t>SEC Contact 6</t>
  </si>
  <si>
    <t>SEC Contact 7</t>
  </si>
  <si>
    <t>SEC Contact 8</t>
  </si>
  <si>
    <t>SEC Contact 9</t>
  </si>
  <si>
    <t>SEC Contact 10</t>
  </si>
  <si>
    <t>SEC Contact 11</t>
  </si>
  <si>
    <t>SEC Contact 12</t>
  </si>
  <si>
    <t>SEC Contact 13</t>
  </si>
  <si>
    <t>SEC Contact 14</t>
  </si>
  <si>
    <t>SEC Contact 15</t>
  </si>
  <si>
    <t>SEC Contact 16</t>
  </si>
  <si>
    <t>SEC Contact 17</t>
  </si>
  <si>
    <t>SEC Contact 18</t>
  </si>
  <si>
    <t>SEC Contact 19</t>
  </si>
  <si>
    <t>sec.contact@email.ie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</si>
</sst>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70C0"/>
      <name val="Calibri"/>
    </font>
    <font>
      <sz val="14"/>
      <color rgb="FF0070C0"/>
      <name val="Calibri"/>
    </font>
    <font>
      <b/>
      <sz val="11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theme="1"/>
      <name val="Calibri"/>
    </font>
    <font>
      <u/>
      <sz val="11"/>
      <color theme="10"/>
      <name val="Calibri"/>
    </font>
    <font>
      <sz val="8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C8C8C8"/>
        <bgColor rgb="FFC8C8C8"/>
      </patternFill>
    </fill>
    <fill>
      <patternFill patternType="solid">
        <fgColor rgb="FFB8CCE4"/>
        <bgColor rgb="FFB8CCE4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3" xfId="0" applyFont="1" applyBorder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4" xfId="0" applyFont="1" applyBorder="1" applyAlignment="1">
      <alignment vertical="top"/>
    </xf>
    <xf numFmtId="0" fontId="6" fillId="0" borderId="4" xfId="0" applyFont="1" applyBorder="1"/>
    <xf numFmtId="0" fontId="4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6" fillId="6" borderId="5" xfId="0" applyFont="1" applyFill="1" applyBorder="1"/>
    <xf numFmtId="0" fontId="4" fillId="7" borderId="6" xfId="0" applyFont="1" applyFill="1" applyBorder="1" applyAlignment="1">
      <alignment vertical="top"/>
    </xf>
    <xf numFmtId="0" fontId="6" fillId="7" borderId="5" xfId="0" applyFont="1" applyFill="1" applyBorder="1"/>
    <xf numFmtId="0" fontId="6" fillId="7" borderId="7" xfId="0" applyFont="1" applyFill="1" applyBorder="1"/>
    <xf numFmtId="0" fontId="4" fillId="8" borderId="5" xfId="0" applyFont="1" applyFill="1" applyBorder="1" applyAlignment="1">
      <alignment vertical="top"/>
    </xf>
    <xf numFmtId="0" fontId="6" fillId="8" borderId="5" xfId="0" applyFont="1" applyFill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8" fillId="0" borderId="3" xfId="0" applyFont="1" applyBorder="1" applyAlignment="1">
      <alignment vertical="top"/>
    </xf>
    <xf numFmtId="0" fontId="8" fillId="0" borderId="0" xfId="0" applyFont="1"/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6" fillId="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17" fontId="7" fillId="0" borderId="0" xfId="0" applyNumberFormat="1" applyFont="1"/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7" fillId="12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2" borderId="12" xfId="0" applyFont="1" applyFill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0" fillId="0" borderId="5" xfId="0" applyBorder="1"/>
    <xf numFmtId="0" fontId="9" fillId="0" borderId="0" xfId="1"/>
  </cellXfs>
  <cellStyles count="2">
    <cellStyle name="Hyperlink" xfId="1" builtinId="8"/>
    <cellStyle name="Normal" xfId="0" builtinId="0"/>
  </cellStyles>
  <dxfs count="76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ec.contact@email.ie" TargetMode="External"/><Relationship Id="rId1" Type="http://schemas.openxmlformats.org/officeDocument/2006/relationships/hyperlink" Target="mailto:sec.contact@email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5" x14ac:dyDescent="0.35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5" x14ac:dyDescent="0.3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5" x14ac:dyDescent="0.45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5" x14ac:dyDescent="0.45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5">
      <c r="A6" s="6" t="s">
        <v>3</v>
      </c>
      <c r="B6" s="7" t="s">
        <v>4</v>
      </c>
      <c r="C6" s="8" t="s">
        <v>5</v>
      </c>
      <c r="D6" s="9" t="s">
        <v>6</v>
      </c>
      <c r="E6" s="9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3.5" x14ac:dyDescent="0.3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9" x14ac:dyDescent="0.35">
      <c r="A8" s="10" t="s">
        <v>12</v>
      </c>
      <c r="B8" s="12">
        <v>1</v>
      </c>
      <c r="C8" s="12">
        <v>3</v>
      </c>
      <c r="D8" s="12">
        <v>2</v>
      </c>
      <c r="E8" s="12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5" x14ac:dyDescent="0.45">
      <c r="A11" s="5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6"/>
      <c r="B12" s="13" t="s">
        <v>14</v>
      </c>
      <c r="C12" s="13" t="s">
        <v>15</v>
      </c>
      <c r="D12" s="2"/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6" t="s">
        <v>17</v>
      </c>
      <c r="B13" s="14">
        <v>1</v>
      </c>
      <c r="C13" s="14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5" x14ac:dyDescent="0.45">
      <c r="A16" s="4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5" x14ac:dyDescent="0.45">
      <c r="A17" s="5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35">
      <c r="A18" s="6" t="s">
        <v>20</v>
      </c>
      <c r="B18" s="17" t="s">
        <v>21</v>
      </c>
      <c r="C18" s="17" t="s">
        <v>22</v>
      </c>
      <c r="D18" s="17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3.5" x14ac:dyDescent="0.35">
      <c r="A19" s="10" t="s">
        <v>24</v>
      </c>
      <c r="B19" s="12">
        <v>1</v>
      </c>
      <c r="C19" s="12">
        <v>0.5</v>
      </c>
      <c r="D19" s="12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5">
      <c r="A23" s="5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18" t="s">
        <v>27</v>
      </c>
      <c r="B24" s="18" t="s">
        <v>28</v>
      </c>
      <c r="C24" s="18" t="s">
        <v>29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14">
        <v>0.25</v>
      </c>
      <c r="B25" s="14">
        <f t="shared" ref="B25:B36" si="0">A25/8</f>
        <v>3.125E-2</v>
      </c>
      <c r="C25" s="14">
        <v>0.03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4">
        <v>0.5</v>
      </c>
      <c r="B26" s="14">
        <f t="shared" si="0"/>
        <v>6.25E-2</v>
      </c>
      <c r="C26" s="14">
        <v>0.06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14">
        <v>0.75</v>
      </c>
      <c r="B27" s="14">
        <f t="shared" si="0"/>
        <v>9.375E-2</v>
      </c>
      <c r="C27" s="14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14">
        <v>1</v>
      </c>
      <c r="B28" s="14">
        <f t="shared" si="0"/>
        <v>0.125</v>
      </c>
      <c r="C28" s="14">
        <v>0.13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14">
        <v>1.5</v>
      </c>
      <c r="B29" s="14">
        <f t="shared" si="0"/>
        <v>0.1875</v>
      </c>
      <c r="C29" s="14">
        <v>0.2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14">
        <v>2</v>
      </c>
      <c r="B30" s="14">
        <f t="shared" si="0"/>
        <v>0.25</v>
      </c>
      <c r="C30" s="14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14">
        <v>3</v>
      </c>
      <c r="B31" s="14">
        <f t="shared" si="0"/>
        <v>0.375</v>
      </c>
      <c r="C31" s="14">
        <v>0.4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14">
        <v>4</v>
      </c>
      <c r="B32" s="14">
        <f t="shared" si="0"/>
        <v>0.5</v>
      </c>
      <c r="C32" s="14">
        <v>0.5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14">
        <v>5</v>
      </c>
      <c r="B33" s="14">
        <f t="shared" si="0"/>
        <v>0.625</v>
      </c>
      <c r="C33" s="14">
        <v>0.6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14">
        <v>6</v>
      </c>
      <c r="B34" s="14">
        <f t="shared" si="0"/>
        <v>0.75</v>
      </c>
      <c r="C34" s="14">
        <v>0.8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14">
        <v>7</v>
      </c>
      <c r="B35" s="14">
        <f t="shared" si="0"/>
        <v>0.875</v>
      </c>
      <c r="C35" s="14">
        <v>0.9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14">
        <v>8</v>
      </c>
      <c r="B36" s="14">
        <f t="shared" si="0"/>
        <v>1</v>
      </c>
      <c r="C36" s="14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247"/>
  <sheetViews>
    <sheetView workbookViewId="0">
      <pane xSplit="1" topLeftCell="B1" activePane="topRight" state="frozen"/>
      <selection pane="topRight" activeCell="C12" sqref="C12"/>
    </sheetView>
  </sheetViews>
  <sheetFormatPr defaultColWidth="14.453125" defaultRowHeight="15" customHeight="1" x14ac:dyDescent="0.35"/>
  <cols>
    <col min="1" max="1" width="18.81640625" customWidth="1"/>
    <col min="2" max="2" width="10.08984375" customWidth="1"/>
    <col min="3" max="3" width="10.26953125" customWidth="1"/>
    <col min="4" max="5" width="7.7265625" customWidth="1"/>
    <col min="6" max="6" width="9.453125" customWidth="1"/>
    <col min="7" max="9" width="8.7265625" customWidth="1"/>
    <col min="10" max="10" width="9.7265625" customWidth="1"/>
    <col min="11" max="11" width="9.81640625" customWidth="1"/>
    <col min="12" max="16" width="5.7265625" customWidth="1"/>
    <col min="17" max="20" width="6.08984375" customWidth="1"/>
    <col min="21" max="21" width="11.453125" customWidth="1"/>
    <col min="22" max="25" width="6.08984375" customWidth="1"/>
    <col min="26" max="26" width="11.453125" customWidth="1"/>
    <col min="27" max="30" width="6.08984375" customWidth="1"/>
    <col min="31" max="31" width="11.453125" customWidth="1"/>
    <col min="32" max="35" width="6.08984375" customWidth="1"/>
    <col min="36" max="36" width="11.453125" customWidth="1"/>
    <col min="37" max="40" width="6.08984375" customWidth="1"/>
    <col min="41" max="41" width="11.453125" customWidth="1"/>
    <col min="42" max="45" width="6.08984375" customWidth="1"/>
    <col min="46" max="46" width="11.453125" customWidth="1"/>
    <col min="47" max="50" width="6.08984375" customWidth="1"/>
    <col min="51" max="51" width="11.453125" customWidth="1"/>
    <col min="52" max="55" width="6.08984375" customWidth="1"/>
    <col min="56" max="56" width="11.453125" customWidth="1"/>
    <col min="57" max="60" width="6.08984375" customWidth="1"/>
    <col min="61" max="61" width="11.453125" customWidth="1"/>
    <col min="62" max="65" width="6.08984375" customWidth="1"/>
    <col min="66" max="66" width="11.453125" customWidth="1"/>
    <col min="67" max="70" width="6.08984375" customWidth="1"/>
    <col min="71" max="71" width="11.453125" customWidth="1"/>
    <col min="72" max="75" width="6.08984375" customWidth="1"/>
    <col min="76" max="76" width="11.453125" customWidth="1"/>
    <col min="77" max="80" width="6.08984375" customWidth="1"/>
    <col min="81" max="81" width="11.453125" customWidth="1"/>
    <col min="82" max="85" width="6.08984375" customWidth="1"/>
    <col min="86" max="86" width="11.453125" customWidth="1"/>
    <col min="87" max="90" width="6.08984375" customWidth="1"/>
    <col min="91" max="91" width="11.453125" customWidth="1"/>
    <col min="92" max="95" width="6.08984375" customWidth="1"/>
    <col min="96" max="96" width="11.453125" customWidth="1"/>
    <col min="97" max="100" width="6.08984375" customWidth="1"/>
    <col min="101" max="101" width="11.453125" customWidth="1"/>
    <col min="102" max="105" width="6.08984375" customWidth="1"/>
    <col min="106" max="106" width="11.453125" customWidth="1"/>
    <col min="107" max="110" width="6.08984375" customWidth="1"/>
    <col min="111" max="111" width="11.453125" customWidth="1"/>
    <col min="112" max="115" width="6.08984375" customWidth="1"/>
    <col min="116" max="116" width="11.453125" customWidth="1"/>
    <col min="117" max="120" width="6.08984375" customWidth="1"/>
    <col min="121" max="121" width="11.453125" customWidth="1"/>
    <col min="122" max="125" width="6.08984375" customWidth="1"/>
    <col min="126" max="126" width="11.453125" customWidth="1"/>
    <col min="127" max="130" width="6.08984375" customWidth="1"/>
    <col min="131" max="131" width="11.453125" customWidth="1"/>
    <col min="132" max="135" width="6.08984375" customWidth="1"/>
    <col min="136" max="136" width="11.453125" customWidth="1"/>
  </cols>
  <sheetData>
    <row r="1" spans="1:136" ht="14.5" x14ac:dyDescent="0.35">
      <c r="A1" s="19" t="s">
        <v>30</v>
      </c>
      <c r="B1" s="20"/>
      <c r="C1" s="21"/>
      <c r="D1" s="22"/>
      <c r="E1" s="21"/>
      <c r="F1" s="21"/>
      <c r="G1" s="23"/>
      <c r="H1" s="24"/>
      <c r="I1" s="24"/>
      <c r="J1" s="24"/>
      <c r="K1" s="25"/>
      <c r="L1" s="21"/>
      <c r="M1" s="21"/>
      <c r="N1" s="21"/>
      <c r="O1" s="21"/>
      <c r="P1" s="21"/>
      <c r="Q1" s="24"/>
      <c r="R1" s="21"/>
      <c r="S1" s="24"/>
      <c r="T1" s="24"/>
      <c r="U1" s="24"/>
      <c r="V1" s="24"/>
      <c r="W1" s="21"/>
      <c r="X1" s="24"/>
      <c r="Y1" s="24"/>
      <c r="Z1" s="24"/>
      <c r="AA1" s="24"/>
      <c r="AB1" s="21"/>
      <c r="AC1" s="24"/>
      <c r="AD1" s="24"/>
      <c r="AE1" s="24"/>
      <c r="AF1" s="24"/>
      <c r="AG1" s="21"/>
      <c r="AH1" s="24"/>
      <c r="AI1" s="24"/>
      <c r="AJ1" s="24"/>
      <c r="AK1" s="24"/>
      <c r="AL1" s="21"/>
      <c r="AM1" s="24"/>
      <c r="AN1" s="24"/>
      <c r="AO1" s="24"/>
      <c r="AP1" s="24"/>
      <c r="AQ1" s="21"/>
      <c r="AR1" s="24"/>
      <c r="AS1" s="24"/>
      <c r="AT1" s="24"/>
      <c r="AU1" s="24"/>
      <c r="AV1" s="21"/>
      <c r="AW1" s="24"/>
      <c r="AX1" s="24"/>
      <c r="AY1" s="24"/>
      <c r="AZ1" s="24"/>
      <c r="BA1" s="21"/>
      <c r="BB1" s="24"/>
      <c r="BC1" s="24"/>
      <c r="BD1" s="24"/>
      <c r="BE1" s="24"/>
      <c r="BF1" s="21"/>
      <c r="BG1" s="24"/>
      <c r="BH1" s="24"/>
      <c r="BI1" s="24"/>
      <c r="BJ1" s="24"/>
      <c r="BK1" s="21"/>
      <c r="BL1" s="24"/>
      <c r="BM1" s="24"/>
      <c r="BN1" s="24"/>
      <c r="BO1" s="24"/>
      <c r="BP1" s="21"/>
      <c r="BQ1" s="24"/>
      <c r="BR1" s="24"/>
      <c r="BS1" s="24"/>
      <c r="BT1" s="24"/>
      <c r="BU1" s="21"/>
      <c r="BV1" s="24"/>
      <c r="BW1" s="24"/>
      <c r="BX1" s="24"/>
      <c r="BY1" s="24"/>
      <c r="BZ1" s="21"/>
      <c r="CA1" s="24"/>
      <c r="CB1" s="24"/>
      <c r="CC1" s="24"/>
      <c r="CD1" s="24"/>
      <c r="CE1" s="21"/>
      <c r="CF1" s="24"/>
      <c r="CG1" s="24"/>
      <c r="CH1" s="24"/>
      <c r="CI1" s="24"/>
      <c r="CJ1" s="21"/>
      <c r="CK1" s="24"/>
      <c r="CL1" s="24"/>
      <c r="CM1" s="24"/>
      <c r="CN1" s="24"/>
      <c r="CO1" s="21"/>
      <c r="CP1" s="24"/>
      <c r="CQ1" s="24"/>
      <c r="CR1" s="24"/>
      <c r="CS1" s="24"/>
      <c r="CT1" s="21"/>
      <c r="CU1" s="24"/>
      <c r="CV1" s="24"/>
      <c r="CW1" s="24"/>
      <c r="CX1" s="24"/>
      <c r="CY1" s="21"/>
      <c r="CZ1" s="24"/>
      <c r="DA1" s="24"/>
      <c r="DB1" s="24"/>
      <c r="DC1" s="24"/>
      <c r="DD1" s="21"/>
      <c r="DE1" s="24"/>
      <c r="DF1" s="24"/>
      <c r="DG1" s="24"/>
      <c r="DH1" s="24"/>
      <c r="DI1" s="21"/>
      <c r="DJ1" s="24"/>
      <c r="DK1" s="24"/>
      <c r="DL1" s="24"/>
      <c r="DM1" s="24"/>
      <c r="DN1" s="21"/>
      <c r="DO1" s="24"/>
      <c r="DP1" s="24"/>
      <c r="DQ1" s="24"/>
      <c r="DR1" s="24"/>
      <c r="DS1" s="21"/>
      <c r="DT1" s="24"/>
      <c r="DU1" s="24"/>
      <c r="DV1" s="24"/>
      <c r="DW1" s="24"/>
      <c r="DX1" s="21"/>
      <c r="DY1" s="24"/>
      <c r="DZ1" s="24"/>
      <c r="EA1" s="24"/>
      <c r="EB1" s="24"/>
      <c r="EC1" s="21"/>
      <c r="ED1" s="24"/>
      <c r="EE1" s="24"/>
      <c r="EF1" s="24"/>
    </row>
    <row r="2" spans="1:136" ht="14.5" x14ac:dyDescent="0.35">
      <c r="A2" s="19" t="s">
        <v>31</v>
      </c>
      <c r="B2" s="21"/>
      <c r="C2" s="21"/>
      <c r="D2" s="22"/>
      <c r="E2" s="21"/>
      <c r="F2" s="21"/>
      <c r="G2" s="21"/>
      <c r="H2" s="21"/>
      <c r="I2" s="21"/>
      <c r="J2" s="21"/>
      <c r="K2" s="26"/>
      <c r="L2" s="21"/>
      <c r="M2" s="21"/>
      <c r="N2" s="21"/>
      <c r="O2" s="21"/>
      <c r="P2" s="21"/>
      <c r="Q2" s="21"/>
      <c r="R2" s="24"/>
      <c r="S2" s="24"/>
      <c r="T2" s="24"/>
      <c r="U2" s="24"/>
      <c r="V2" s="21"/>
      <c r="W2" s="24"/>
      <c r="X2" s="24"/>
      <c r="Y2" s="24"/>
      <c r="Z2" s="24"/>
      <c r="AA2" s="21"/>
      <c r="AB2" s="24"/>
      <c r="AC2" s="24"/>
      <c r="AD2" s="24"/>
      <c r="AE2" s="24"/>
      <c r="AF2" s="21"/>
      <c r="AG2" s="24"/>
      <c r="AH2" s="24"/>
      <c r="AI2" s="24"/>
      <c r="AJ2" s="24"/>
      <c r="AK2" s="21"/>
      <c r="AL2" s="24"/>
      <c r="AM2" s="24"/>
      <c r="AN2" s="24"/>
      <c r="AO2" s="24"/>
      <c r="AP2" s="21"/>
      <c r="AQ2" s="24"/>
      <c r="AR2" s="24"/>
      <c r="AS2" s="24"/>
      <c r="AT2" s="24"/>
      <c r="AU2" s="21"/>
      <c r="AV2" s="24"/>
      <c r="AW2" s="24"/>
      <c r="AX2" s="24"/>
      <c r="AY2" s="24"/>
      <c r="AZ2" s="21"/>
      <c r="BA2" s="24"/>
      <c r="BB2" s="24"/>
      <c r="BC2" s="24"/>
      <c r="BD2" s="24"/>
      <c r="BE2" s="21"/>
      <c r="BF2" s="24"/>
      <c r="BG2" s="24"/>
      <c r="BH2" s="24"/>
      <c r="BI2" s="24"/>
      <c r="BJ2" s="21"/>
      <c r="BK2" s="24"/>
      <c r="BL2" s="24"/>
      <c r="BM2" s="24"/>
      <c r="BN2" s="24"/>
      <c r="BO2" s="21"/>
      <c r="BP2" s="24"/>
      <c r="BQ2" s="24"/>
      <c r="BR2" s="24"/>
      <c r="BS2" s="24"/>
      <c r="BT2" s="21"/>
      <c r="BU2" s="24"/>
      <c r="BV2" s="24"/>
      <c r="BW2" s="24"/>
      <c r="BX2" s="24"/>
      <c r="BY2" s="21"/>
      <c r="BZ2" s="24"/>
      <c r="CA2" s="24"/>
      <c r="CB2" s="24"/>
      <c r="CC2" s="24"/>
      <c r="CD2" s="21"/>
      <c r="CE2" s="24"/>
      <c r="CF2" s="24"/>
      <c r="CG2" s="24"/>
      <c r="CH2" s="24"/>
      <c r="CI2" s="21"/>
      <c r="CJ2" s="24"/>
      <c r="CK2" s="24"/>
      <c r="CL2" s="24"/>
      <c r="CM2" s="24"/>
      <c r="CN2" s="21"/>
      <c r="CO2" s="24"/>
      <c r="CP2" s="24"/>
      <c r="CQ2" s="24"/>
      <c r="CR2" s="24"/>
      <c r="CS2" s="21"/>
      <c r="CT2" s="24"/>
      <c r="CU2" s="24"/>
      <c r="CV2" s="24"/>
      <c r="CW2" s="24"/>
      <c r="CX2" s="21"/>
      <c r="CY2" s="24"/>
      <c r="CZ2" s="24"/>
      <c r="DA2" s="24"/>
      <c r="DB2" s="24"/>
      <c r="DC2" s="21"/>
      <c r="DD2" s="24"/>
      <c r="DE2" s="24"/>
      <c r="DF2" s="24"/>
      <c r="DG2" s="24"/>
      <c r="DH2" s="21"/>
      <c r="DI2" s="24"/>
      <c r="DJ2" s="24"/>
      <c r="DK2" s="24"/>
      <c r="DL2" s="24"/>
      <c r="DM2" s="21"/>
      <c r="DN2" s="24"/>
      <c r="DO2" s="24"/>
      <c r="DP2" s="24"/>
      <c r="DQ2" s="24"/>
      <c r="DR2" s="21"/>
      <c r="DS2" s="24"/>
      <c r="DT2" s="24"/>
      <c r="DU2" s="24"/>
      <c r="DV2" s="24"/>
      <c r="DW2" s="21"/>
      <c r="DX2" s="24"/>
      <c r="DY2" s="24"/>
      <c r="DZ2" s="24"/>
      <c r="EA2" s="24"/>
      <c r="EB2" s="21"/>
      <c r="EC2" s="24"/>
      <c r="ED2" s="24"/>
      <c r="EE2" s="24"/>
      <c r="EF2" s="24"/>
    </row>
    <row r="3" spans="1:136" ht="14.5" x14ac:dyDescent="0.35">
      <c r="A3" s="27" t="s">
        <v>32</v>
      </c>
      <c r="B3" s="28"/>
      <c r="C3" s="29"/>
      <c r="D3" s="30" t="s">
        <v>33</v>
      </c>
      <c r="E3" s="31"/>
      <c r="F3" s="31"/>
      <c r="G3" s="31"/>
      <c r="H3" s="31"/>
      <c r="I3" s="31"/>
      <c r="J3" s="31"/>
      <c r="K3" s="32"/>
      <c r="L3" s="33" t="s">
        <v>34</v>
      </c>
      <c r="M3" s="34"/>
      <c r="N3" s="34"/>
      <c r="O3" s="34"/>
      <c r="P3" s="34"/>
      <c r="Q3" s="19" t="s">
        <v>35</v>
      </c>
      <c r="R3" s="35"/>
      <c r="S3" s="21"/>
      <c r="T3" s="21"/>
      <c r="U3" s="21"/>
      <c r="V3" s="21"/>
      <c r="W3" s="35"/>
      <c r="X3" s="21"/>
      <c r="Y3" s="21"/>
      <c r="Z3" s="21"/>
      <c r="AA3" s="19" t="s">
        <v>35</v>
      </c>
      <c r="AB3" s="35"/>
      <c r="AC3" s="21"/>
      <c r="AD3" s="21"/>
      <c r="AE3" s="21"/>
      <c r="AF3" s="21"/>
      <c r="AG3" s="35"/>
      <c r="AH3" s="21"/>
      <c r="AI3" s="21"/>
      <c r="AJ3" s="21"/>
      <c r="AK3" s="19" t="s">
        <v>35</v>
      </c>
      <c r="AL3" s="35"/>
      <c r="AM3" s="21"/>
      <c r="AN3" s="21"/>
      <c r="AO3" s="21"/>
      <c r="AP3" s="21"/>
      <c r="AQ3" s="35"/>
      <c r="AR3" s="21"/>
      <c r="AS3" s="21"/>
      <c r="AT3" s="21"/>
      <c r="AU3" s="19" t="s">
        <v>35</v>
      </c>
      <c r="AV3" s="35"/>
      <c r="AW3" s="21"/>
      <c r="AX3" s="21"/>
      <c r="AY3" s="21"/>
      <c r="AZ3" s="21"/>
      <c r="BA3" s="35"/>
      <c r="BB3" s="21"/>
      <c r="BC3" s="21"/>
      <c r="BD3" s="21"/>
      <c r="BE3" s="19" t="s">
        <v>35</v>
      </c>
      <c r="BF3" s="35"/>
      <c r="BG3" s="21"/>
      <c r="BH3" s="21"/>
      <c r="BI3" s="21"/>
      <c r="BJ3" s="21"/>
      <c r="BK3" s="35"/>
      <c r="BL3" s="21"/>
      <c r="BM3" s="21"/>
      <c r="BN3" s="21"/>
      <c r="BO3" s="19" t="s">
        <v>35</v>
      </c>
      <c r="BP3" s="35"/>
      <c r="BQ3" s="21"/>
      <c r="BR3" s="21"/>
      <c r="BS3" s="21"/>
      <c r="BT3" s="21"/>
      <c r="BU3" s="35"/>
      <c r="BV3" s="21"/>
      <c r="BW3" s="21"/>
      <c r="BX3" s="21"/>
      <c r="BY3" s="19" t="s">
        <v>35</v>
      </c>
      <c r="BZ3" s="35"/>
      <c r="CA3" s="21"/>
      <c r="CB3" s="21"/>
      <c r="CC3" s="21"/>
      <c r="CD3" s="21"/>
      <c r="CE3" s="35"/>
      <c r="CF3" s="21"/>
      <c r="CG3" s="21"/>
      <c r="CH3" s="21"/>
      <c r="CI3" s="19" t="s">
        <v>35</v>
      </c>
      <c r="CJ3" s="35"/>
      <c r="CK3" s="21"/>
      <c r="CL3" s="21"/>
      <c r="CM3" s="21"/>
      <c r="CN3" s="21"/>
      <c r="CO3" s="35"/>
      <c r="CP3" s="21"/>
      <c r="CQ3" s="21"/>
      <c r="CR3" s="21"/>
      <c r="CS3" s="19" t="s">
        <v>35</v>
      </c>
      <c r="CT3" s="35"/>
      <c r="CU3" s="21"/>
      <c r="CV3" s="21"/>
      <c r="CW3" s="21"/>
      <c r="CX3" s="21"/>
      <c r="CY3" s="35"/>
      <c r="CZ3" s="21"/>
      <c r="DA3" s="21"/>
      <c r="DB3" s="21"/>
      <c r="DC3" s="19" t="s">
        <v>35</v>
      </c>
      <c r="DD3" s="35"/>
      <c r="DE3" s="21"/>
      <c r="DF3" s="21"/>
      <c r="DG3" s="21"/>
      <c r="DH3" s="21"/>
      <c r="DI3" s="35"/>
      <c r="DJ3" s="21"/>
      <c r="DK3" s="21"/>
      <c r="DL3" s="21"/>
      <c r="DM3" s="19" t="s">
        <v>35</v>
      </c>
      <c r="DN3" s="35"/>
      <c r="DO3" s="21"/>
      <c r="DP3" s="21"/>
      <c r="DQ3" s="21"/>
      <c r="DR3" s="21"/>
      <c r="DS3" s="35"/>
      <c r="DT3" s="21"/>
      <c r="DU3" s="21"/>
      <c r="DV3" s="21"/>
      <c r="DW3" s="19" t="s">
        <v>35</v>
      </c>
      <c r="DX3" s="35"/>
      <c r="DY3" s="21"/>
      <c r="DZ3" s="21"/>
      <c r="EA3" s="21"/>
      <c r="EB3" s="21"/>
      <c r="EC3" s="35"/>
      <c r="ED3" s="21"/>
      <c r="EE3" s="21"/>
      <c r="EF3" s="21"/>
    </row>
    <row r="4" spans="1:136" ht="14.5" x14ac:dyDescent="0.35">
      <c r="A4" s="21"/>
      <c r="B4" s="36"/>
      <c r="C4" s="24"/>
      <c r="D4" s="37"/>
      <c r="E4" s="24"/>
      <c r="F4" s="24"/>
      <c r="G4" s="21"/>
      <c r="H4" s="21"/>
      <c r="I4" s="38"/>
      <c r="J4" s="39"/>
      <c r="K4" s="40"/>
      <c r="L4" s="24"/>
      <c r="M4" s="24"/>
      <c r="N4" s="24"/>
      <c r="O4" s="24"/>
      <c r="P4" s="24"/>
      <c r="Q4" s="39"/>
      <c r="R4" s="41"/>
      <c r="S4" s="21"/>
      <c r="T4" s="21"/>
      <c r="U4" s="21"/>
      <c r="V4" s="39"/>
      <c r="W4" s="41"/>
      <c r="X4" s="21"/>
      <c r="Y4" s="21"/>
      <c r="Z4" s="21"/>
      <c r="AA4" s="39"/>
      <c r="AB4" s="41"/>
      <c r="AC4" s="21"/>
      <c r="AD4" s="21"/>
      <c r="AE4" s="21"/>
      <c r="AF4" s="39"/>
      <c r="AG4" s="41"/>
      <c r="AH4" s="21"/>
      <c r="AI4" s="21"/>
      <c r="AJ4" s="21"/>
      <c r="AK4" s="39"/>
      <c r="AL4" s="41"/>
      <c r="AM4" s="21"/>
      <c r="AN4" s="21"/>
      <c r="AO4" s="21"/>
      <c r="AP4" s="39"/>
      <c r="AQ4" s="41"/>
      <c r="AR4" s="21"/>
      <c r="AS4" s="21"/>
      <c r="AT4" s="21"/>
      <c r="AU4" s="39"/>
      <c r="AV4" s="41"/>
      <c r="AW4" s="21"/>
      <c r="AX4" s="21"/>
      <c r="AY4" s="21"/>
      <c r="AZ4" s="39"/>
      <c r="BA4" s="41"/>
      <c r="BB4" s="21"/>
      <c r="BC4" s="21"/>
      <c r="BD4" s="21"/>
      <c r="BE4" s="39"/>
      <c r="BF4" s="41"/>
      <c r="BG4" s="21"/>
      <c r="BH4" s="21"/>
      <c r="BI4" s="21"/>
      <c r="BJ4" s="39"/>
      <c r="BK4" s="41"/>
      <c r="BL4" s="21"/>
      <c r="BM4" s="21"/>
      <c r="BN4" s="21"/>
      <c r="BO4" s="39"/>
      <c r="BP4" s="41"/>
      <c r="BQ4" s="21"/>
      <c r="BR4" s="21"/>
      <c r="BS4" s="21"/>
      <c r="BT4" s="39"/>
      <c r="BU4" s="41"/>
      <c r="BV4" s="21"/>
      <c r="BW4" s="21"/>
      <c r="BX4" s="21"/>
      <c r="BY4" s="39"/>
      <c r="BZ4" s="41"/>
      <c r="CA4" s="21"/>
      <c r="CB4" s="21"/>
      <c r="CC4" s="21"/>
      <c r="CD4" s="39"/>
      <c r="CE4" s="41"/>
      <c r="CF4" s="21"/>
      <c r="CG4" s="21"/>
      <c r="CH4" s="21"/>
      <c r="CI4" s="39"/>
      <c r="CJ4" s="41"/>
      <c r="CK4" s="21"/>
      <c r="CL4" s="21"/>
      <c r="CM4" s="21"/>
      <c r="CN4" s="39"/>
      <c r="CO4" s="41"/>
      <c r="CP4" s="21"/>
      <c r="CQ4" s="21"/>
      <c r="CR4" s="21"/>
      <c r="CS4" s="39"/>
      <c r="CT4" s="41"/>
      <c r="CU4" s="21"/>
      <c r="CV4" s="21"/>
      <c r="CW4" s="21"/>
      <c r="CX4" s="39"/>
      <c r="CY4" s="41"/>
      <c r="CZ4" s="21"/>
      <c r="DA4" s="21"/>
      <c r="DB4" s="21"/>
      <c r="DC4" s="39"/>
      <c r="DD4" s="41"/>
      <c r="DE4" s="21"/>
      <c r="DF4" s="21"/>
      <c r="DG4" s="21"/>
      <c r="DH4" s="39"/>
      <c r="DI4" s="41"/>
      <c r="DJ4" s="21"/>
      <c r="DK4" s="21"/>
      <c r="DL4" s="21"/>
      <c r="DM4" s="39"/>
      <c r="DN4" s="41"/>
      <c r="DO4" s="21"/>
      <c r="DP4" s="21"/>
      <c r="DQ4" s="21"/>
      <c r="DR4" s="39"/>
      <c r="DS4" s="41"/>
      <c r="DT4" s="21"/>
      <c r="DU4" s="21"/>
      <c r="DV4" s="21"/>
      <c r="DW4" s="39"/>
      <c r="DX4" s="41"/>
      <c r="DY4" s="21"/>
      <c r="DZ4" s="21"/>
      <c r="EA4" s="21"/>
      <c r="EB4" s="39"/>
      <c r="EC4" s="41"/>
      <c r="ED4" s="21"/>
      <c r="EE4" s="21"/>
      <c r="EF4" s="21"/>
    </row>
    <row r="5" spans="1:136" ht="14.5" x14ac:dyDescent="0.35">
      <c r="A5" s="21"/>
      <c r="B5" s="21"/>
      <c r="C5" s="42"/>
      <c r="D5" s="43"/>
      <c r="E5" s="21"/>
      <c r="F5" s="44" t="s">
        <v>36</v>
      </c>
      <c r="G5" s="45">
        <f t="shared" ref="G5:I5" si="0">COUNTIF(G8:G100,"In progress")</f>
        <v>0</v>
      </c>
      <c r="H5" s="45">
        <f t="shared" si="0"/>
        <v>3</v>
      </c>
      <c r="I5" s="45">
        <f t="shared" si="0"/>
        <v>1</v>
      </c>
      <c r="J5" s="45">
        <f>COUNTIF(J8:J100,"Project in progress")</f>
        <v>0</v>
      </c>
      <c r="K5" s="40"/>
      <c r="L5" s="46"/>
      <c r="M5" s="46"/>
      <c r="N5" s="46"/>
      <c r="O5" s="46"/>
      <c r="P5" s="46"/>
      <c r="Q5" s="47">
        <v>43831</v>
      </c>
      <c r="R5" s="21"/>
      <c r="S5" s="21"/>
      <c r="T5" s="21"/>
      <c r="U5" s="48" t="s">
        <v>37</v>
      </c>
      <c r="V5" s="47">
        <f>Q5</f>
        <v>43831</v>
      </c>
      <c r="W5" s="21"/>
      <c r="X5" s="21"/>
      <c r="Y5" s="21"/>
      <c r="Z5" s="49" t="s">
        <v>37</v>
      </c>
      <c r="AA5" s="47">
        <v>43862</v>
      </c>
      <c r="AB5" s="21"/>
      <c r="AC5" s="21"/>
      <c r="AD5" s="21"/>
      <c r="AE5" s="48" t="s">
        <v>37</v>
      </c>
      <c r="AF5" s="47">
        <f>AA5</f>
        <v>43862</v>
      </c>
      <c r="AG5" s="21"/>
      <c r="AH5" s="21"/>
      <c r="AI5" s="21"/>
      <c r="AJ5" s="49" t="s">
        <v>37</v>
      </c>
      <c r="AK5" s="47">
        <v>43891</v>
      </c>
      <c r="AL5" s="21"/>
      <c r="AM5" s="21"/>
      <c r="AN5" s="21"/>
      <c r="AO5" s="48" t="s">
        <v>37</v>
      </c>
      <c r="AP5" s="47">
        <f>AK5</f>
        <v>43891</v>
      </c>
      <c r="AQ5" s="21"/>
      <c r="AR5" s="21"/>
      <c r="AS5" s="21"/>
      <c r="AT5" s="49" t="s">
        <v>37</v>
      </c>
      <c r="AU5" s="47">
        <v>43922</v>
      </c>
      <c r="AV5" s="21"/>
      <c r="AW5" s="21"/>
      <c r="AX5" s="21"/>
      <c r="AY5" s="48" t="s">
        <v>37</v>
      </c>
      <c r="AZ5" s="47">
        <f>AU5</f>
        <v>43922</v>
      </c>
      <c r="BA5" s="21"/>
      <c r="BB5" s="21"/>
      <c r="BC5" s="21"/>
      <c r="BD5" s="49" t="s">
        <v>37</v>
      </c>
      <c r="BE5" s="47">
        <v>43952</v>
      </c>
      <c r="BF5" s="21"/>
      <c r="BG5" s="21"/>
      <c r="BH5" s="21"/>
      <c r="BI5" s="48" t="s">
        <v>37</v>
      </c>
      <c r="BJ5" s="47">
        <f>BE5</f>
        <v>43952</v>
      </c>
      <c r="BK5" s="21"/>
      <c r="BL5" s="21"/>
      <c r="BM5" s="21"/>
      <c r="BN5" s="49" t="s">
        <v>37</v>
      </c>
      <c r="BO5" s="47">
        <v>43983</v>
      </c>
      <c r="BP5" s="21"/>
      <c r="BQ5" s="21"/>
      <c r="BR5" s="21"/>
      <c r="BS5" s="48" t="s">
        <v>37</v>
      </c>
      <c r="BT5" s="47">
        <f>BO5</f>
        <v>43983</v>
      </c>
      <c r="BU5" s="21"/>
      <c r="BV5" s="21"/>
      <c r="BW5" s="21"/>
      <c r="BX5" s="49" t="s">
        <v>37</v>
      </c>
      <c r="BY5" s="47">
        <v>44013</v>
      </c>
      <c r="BZ5" s="21"/>
      <c r="CA5" s="21"/>
      <c r="CB5" s="21"/>
      <c r="CC5" s="48" t="s">
        <v>37</v>
      </c>
      <c r="CD5" s="47">
        <f>BY5</f>
        <v>44013</v>
      </c>
      <c r="CE5" s="21"/>
      <c r="CF5" s="21"/>
      <c r="CG5" s="21"/>
      <c r="CH5" s="49" t="s">
        <v>37</v>
      </c>
      <c r="CI5" s="47">
        <v>44044</v>
      </c>
      <c r="CJ5" s="21"/>
      <c r="CK5" s="21"/>
      <c r="CL5" s="21"/>
      <c r="CM5" s="48" t="s">
        <v>37</v>
      </c>
      <c r="CN5" s="47">
        <f>CI5</f>
        <v>44044</v>
      </c>
      <c r="CO5" s="21"/>
      <c r="CP5" s="21"/>
      <c r="CQ5" s="21"/>
      <c r="CR5" s="49" t="s">
        <v>37</v>
      </c>
      <c r="CS5" s="47">
        <v>44075</v>
      </c>
      <c r="CT5" s="21"/>
      <c r="CU5" s="21"/>
      <c r="CV5" s="21"/>
      <c r="CW5" s="48" t="s">
        <v>37</v>
      </c>
      <c r="CX5" s="47">
        <f>CS5</f>
        <v>44075</v>
      </c>
      <c r="CY5" s="21"/>
      <c r="CZ5" s="21"/>
      <c r="DA5" s="21"/>
      <c r="DB5" s="49" t="s">
        <v>37</v>
      </c>
      <c r="DC5" s="47">
        <v>44105</v>
      </c>
      <c r="DD5" s="21"/>
      <c r="DE5" s="21"/>
      <c r="DF5" s="21"/>
      <c r="DG5" s="48" t="s">
        <v>37</v>
      </c>
      <c r="DH5" s="47">
        <f>DC5</f>
        <v>44105</v>
      </c>
      <c r="DI5" s="21"/>
      <c r="DJ5" s="21"/>
      <c r="DK5" s="21"/>
      <c r="DL5" s="49" t="s">
        <v>37</v>
      </c>
      <c r="DM5" s="47">
        <v>44136</v>
      </c>
      <c r="DN5" s="21"/>
      <c r="DO5" s="21"/>
      <c r="DP5" s="21"/>
      <c r="DQ5" s="48" t="s">
        <v>37</v>
      </c>
      <c r="DR5" s="47">
        <f>DM5</f>
        <v>44136</v>
      </c>
      <c r="DS5" s="21"/>
      <c r="DT5" s="21"/>
      <c r="DU5" s="21"/>
      <c r="DV5" s="49" t="s">
        <v>37</v>
      </c>
      <c r="DW5" s="47">
        <v>44166</v>
      </c>
      <c r="DX5" s="21"/>
      <c r="DY5" s="21"/>
      <c r="DZ5" s="21"/>
      <c r="EA5" s="48" t="s">
        <v>37</v>
      </c>
      <c r="EB5" s="47">
        <f>DW5</f>
        <v>44166</v>
      </c>
      <c r="EC5" s="21"/>
      <c r="ED5" s="21"/>
      <c r="EE5" s="21"/>
      <c r="EF5" s="49" t="s">
        <v>37</v>
      </c>
    </row>
    <row r="6" spans="1:136" ht="14.5" x14ac:dyDescent="0.35">
      <c r="A6" s="21"/>
      <c r="B6" s="50"/>
      <c r="C6" s="51"/>
      <c r="D6" s="52"/>
      <c r="E6" s="21"/>
      <c r="F6" s="53" t="s">
        <v>38</v>
      </c>
      <c r="G6" s="54">
        <f>COUNTIF(G8:G100,"Yes")</f>
        <v>19</v>
      </c>
      <c r="H6" s="54">
        <f t="shared" ref="H6:I6" si="1">COUNTIF(H8:H100,"Complete")</f>
        <v>6</v>
      </c>
      <c r="I6" s="54">
        <f t="shared" si="1"/>
        <v>5</v>
      </c>
      <c r="J6" s="54">
        <f>COUNTIF(J8:J100,"Project complete")</f>
        <v>0</v>
      </c>
      <c r="K6" s="40"/>
      <c r="L6" s="55"/>
      <c r="M6" s="46"/>
      <c r="N6" s="46"/>
      <c r="O6" s="48" t="s">
        <v>39</v>
      </c>
      <c r="P6" s="56">
        <f>SUBTOTAL(9,P8:P303)</f>
        <v>11.250000000000002</v>
      </c>
      <c r="Q6" s="57" t="s">
        <v>40</v>
      </c>
      <c r="R6" s="21"/>
      <c r="S6" s="41"/>
      <c r="T6" s="41"/>
      <c r="U6" s="58">
        <f>SUM(Q8:T50)</f>
        <v>0</v>
      </c>
      <c r="V6" s="57" t="s">
        <v>41</v>
      </c>
      <c r="W6" s="21"/>
      <c r="X6" s="41"/>
      <c r="Y6" s="41"/>
      <c r="Z6" s="58">
        <f>SUM(V8:Y50)</f>
        <v>0</v>
      </c>
      <c r="AA6" s="57" t="s">
        <v>40</v>
      </c>
      <c r="AB6" s="21"/>
      <c r="AC6" s="41"/>
      <c r="AD6" s="41"/>
      <c r="AE6" s="58">
        <f>SUM(AA8:AD50)</f>
        <v>0</v>
      </c>
      <c r="AF6" s="57" t="s">
        <v>41</v>
      </c>
      <c r="AG6" s="21"/>
      <c r="AH6" s="41"/>
      <c r="AI6" s="41"/>
      <c r="AJ6" s="58">
        <f>SUM(AF8:AI50)</f>
        <v>0</v>
      </c>
      <c r="AK6" s="57" t="s">
        <v>40</v>
      </c>
      <c r="AL6" s="21"/>
      <c r="AM6" s="41"/>
      <c r="AN6" s="41"/>
      <c r="AO6" s="58">
        <f>SUM(AK8:AN50)</f>
        <v>1.4500000000000006</v>
      </c>
      <c r="AP6" s="57" t="s">
        <v>41</v>
      </c>
      <c r="AQ6" s="21"/>
      <c r="AR6" s="41"/>
      <c r="AS6" s="41"/>
      <c r="AT6" s="58">
        <f>SUM(AP8:AS50)</f>
        <v>1.4500000000000006</v>
      </c>
      <c r="AU6" s="57" t="s">
        <v>40</v>
      </c>
      <c r="AV6" s="21"/>
      <c r="AW6" s="41"/>
      <c r="AX6" s="41"/>
      <c r="AY6" s="58">
        <f>SUM(AU8:AX50)</f>
        <v>5.68</v>
      </c>
      <c r="AZ6" s="57" t="s">
        <v>41</v>
      </c>
      <c r="BA6" s="21"/>
      <c r="BB6" s="41"/>
      <c r="BC6" s="41"/>
      <c r="BD6" s="58">
        <f>SUM(AZ8:BC50)</f>
        <v>3.3</v>
      </c>
      <c r="BE6" s="57" t="s">
        <v>40</v>
      </c>
      <c r="BF6" s="21"/>
      <c r="BG6" s="41"/>
      <c r="BH6" s="41"/>
      <c r="BI6" s="58">
        <f>SUM(BE8:BH50)</f>
        <v>4.8499999999999996</v>
      </c>
      <c r="BJ6" s="57" t="s">
        <v>41</v>
      </c>
      <c r="BK6" s="21"/>
      <c r="BL6" s="41"/>
      <c r="BM6" s="41"/>
      <c r="BN6" s="58">
        <f>SUM(BJ8:BM50)</f>
        <v>3.1999999999999997</v>
      </c>
      <c r="BO6" s="57" t="s">
        <v>40</v>
      </c>
      <c r="BP6" s="21"/>
      <c r="BQ6" s="41"/>
      <c r="BR6" s="41"/>
      <c r="BS6" s="58">
        <f>SUM(BO8:BR50)</f>
        <v>5.6</v>
      </c>
      <c r="BT6" s="57" t="s">
        <v>41</v>
      </c>
      <c r="BU6" s="21"/>
      <c r="BV6" s="41"/>
      <c r="BW6" s="41"/>
      <c r="BX6" s="58">
        <f>SUM(BT8:BW50)</f>
        <v>3.3</v>
      </c>
      <c r="BY6" s="57" t="s">
        <v>40</v>
      </c>
      <c r="BZ6" s="21"/>
      <c r="CA6" s="41"/>
      <c r="CB6" s="41"/>
      <c r="CC6" s="58">
        <f>SUM(BY8:CB50)</f>
        <v>4.4000000000000004</v>
      </c>
      <c r="CD6" s="57" t="s">
        <v>41</v>
      </c>
      <c r="CE6" s="21"/>
      <c r="CF6" s="41"/>
      <c r="CG6" s="41"/>
      <c r="CH6" s="58">
        <f>SUM(CD8:CG50)</f>
        <v>0</v>
      </c>
      <c r="CI6" s="57" t="s">
        <v>40</v>
      </c>
      <c r="CJ6" s="21"/>
      <c r="CK6" s="41"/>
      <c r="CL6" s="41"/>
      <c r="CM6" s="58">
        <f>SUM(CI8:CL50)</f>
        <v>0</v>
      </c>
      <c r="CN6" s="57" t="s">
        <v>41</v>
      </c>
      <c r="CO6" s="21"/>
      <c r="CP6" s="41"/>
      <c r="CQ6" s="41"/>
      <c r="CR6" s="58">
        <f>SUM(CN8:CQ50)</f>
        <v>0</v>
      </c>
      <c r="CS6" s="57" t="s">
        <v>40</v>
      </c>
      <c r="CT6" s="21"/>
      <c r="CU6" s="41"/>
      <c r="CV6" s="41"/>
      <c r="CW6" s="58">
        <f>SUM(CS8:CV50)</f>
        <v>0</v>
      </c>
      <c r="CX6" s="57" t="s">
        <v>41</v>
      </c>
      <c r="CY6" s="21"/>
      <c r="CZ6" s="41"/>
      <c r="DA6" s="41"/>
      <c r="DB6" s="58">
        <f>SUM(CX8:DA50)</f>
        <v>0</v>
      </c>
      <c r="DC6" s="57" t="s">
        <v>40</v>
      </c>
      <c r="DD6" s="21"/>
      <c r="DE6" s="41"/>
      <c r="DF6" s="41"/>
      <c r="DG6" s="58">
        <f>SUM(DC8:DF50)</f>
        <v>0</v>
      </c>
      <c r="DH6" s="57" t="s">
        <v>41</v>
      </c>
      <c r="DI6" s="21"/>
      <c r="DJ6" s="41"/>
      <c r="DK6" s="41"/>
      <c r="DL6" s="58">
        <f>SUM(DH8:DK50)</f>
        <v>0</v>
      </c>
      <c r="DM6" s="57" t="s">
        <v>40</v>
      </c>
      <c r="DN6" s="21"/>
      <c r="DO6" s="41"/>
      <c r="DP6" s="41"/>
      <c r="DQ6" s="58">
        <f>SUM(DM8:DP50)</f>
        <v>0</v>
      </c>
      <c r="DR6" s="57" t="s">
        <v>41</v>
      </c>
      <c r="DS6" s="21"/>
      <c r="DT6" s="41"/>
      <c r="DU6" s="41"/>
      <c r="DV6" s="58">
        <f>SUM(DR8:DU50)</f>
        <v>0</v>
      </c>
      <c r="DW6" s="57" t="s">
        <v>40</v>
      </c>
      <c r="DX6" s="21"/>
      <c r="DY6" s="41"/>
      <c r="DZ6" s="41"/>
      <c r="EA6" s="58">
        <f>SUM(DW8:DZ50)</f>
        <v>0</v>
      </c>
      <c r="EB6" s="57" t="s">
        <v>41</v>
      </c>
      <c r="EC6" s="21"/>
      <c r="ED6" s="41"/>
      <c r="EE6" s="41"/>
      <c r="EF6" s="58">
        <f>SUM(EB8:EE50)</f>
        <v>0</v>
      </c>
    </row>
    <row r="7" spans="1:136" ht="49.5" customHeight="1" x14ac:dyDescent="0.35">
      <c r="A7" s="59" t="s">
        <v>42</v>
      </c>
      <c r="B7" s="59" t="s">
        <v>43</v>
      </c>
      <c r="C7" s="59" t="s">
        <v>44</v>
      </c>
      <c r="D7" s="59" t="s">
        <v>45</v>
      </c>
      <c r="E7" s="59" t="s">
        <v>46</v>
      </c>
      <c r="F7" s="60" t="s">
        <v>47</v>
      </c>
      <c r="G7" s="60" t="s">
        <v>48</v>
      </c>
      <c r="H7" s="60" t="s">
        <v>49</v>
      </c>
      <c r="I7" s="60" t="s">
        <v>50</v>
      </c>
      <c r="J7" s="60" t="s">
        <v>51</v>
      </c>
      <c r="K7" s="60" t="s">
        <v>52</v>
      </c>
      <c r="L7" s="61" t="s">
        <v>53</v>
      </c>
      <c r="M7" s="61" t="s">
        <v>4</v>
      </c>
      <c r="N7" s="61" t="s">
        <v>54</v>
      </c>
      <c r="O7" s="61" t="s">
        <v>6</v>
      </c>
      <c r="P7" s="61" t="s">
        <v>39</v>
      </c>
      <c r="Q7" s="62" t="s">
        <v>53</v>
      </c>
      <c r="R7" s="62" t="s">
        <v>4</v>
      </c>
      <c r="S7" s="62" t="s">
        <v>54</v>
      </c>
      <c r="T7" s="62" t="s">
        <v>6</v>
      </c>
      <c r="U7" s="62" t="s">
        <v>55</v>
      </c>
      <c r="V7" s="49" t="s">
        <v>53</v>
      </c>
      <c r="W7" s="49" t="s">
        <v>4</v>
      </c>
      <c r="X7" s="49" t="s">
        <v>54</v>
      </c>
      <c r="Y7" s="49" t="s">
        <v>6</v>
      </c>
      <c r="Z7" s="49" t="s">
        <v>55</v>
      </c>
      <c r="AA7" s="62" t="s">
        <v>53</v>
      </c>
      <c r="AB7" s="62" t="s">
        <v>4</v>
      </c>
      <c r="AC7" s="62" t="s">
        <v>54</v>
      </c>
      <c r="AD7" s="62" t="s">
        <v>6</v>
      </c>
      <c r="AE7" s="62" t="s">
        <v>55</v>
      </c>
      <c r="AF7" s="49" t="s">
        <v>53</v>
      </c>
      <c r="AG7" s="49" t="s">
        <v>4</v>
      </c>
      <c r="AH7" s="49" t="s">
        <v>54</v>
      </c>
      <c r="AI7" s="49" t="s">
        <v>6</v>
      </c>
      <c r="AJ7" s="49" t="s">
        <v>55</v>
      </c>
      <c r="AK7" s="62" t="s">
        <v>53</v>
      </c>
      <c r="AL7" s="62" t="s">
        <v>4</v>
      </c>
      <c r="AM7" s="62" t="s">
        <v>54</v>
      </c>
      <c r="AN7" s="62" t="s">
        <v>6</v>
      </c>
      <c r="AO7" s="62" t="s">
        <v>55</v>
      </c>
      <c r="AP7" s="49" t="s">
        <v>53</v>
      </c>
      <c r="AQ7" s="49" t="s">
        <v>4</v>
      </c>
      <c r="AR7" s="49" t="s">
        <v>54</v>
      </c>
      <c r="AS7" s="49" t="s">
        <v>6</v>
      </c>
      <c r="AT7" s="49" t="s">
        <v>55</v>
      </c>
      <c r="AU7" s="62" t="s">
        <v>53</v>
      </c>
      <c r="AV7" s="62" t="s">
        <v>4</v>
      </c>
      <c r="AW7" s="62" t="s">
        <v>54</v>
      </c>
      <c r="AX7" s="62" t="s">
        <v>6</v>
      </c>
      <c r="AY7" s="62" t="s">
        <v>55</v>
      </c>
      <c r="AZ7" s="49" t="s">
        <v>53</v>
      </c>
      <c r="BA7" s="49" t="s">
        <v>4</v>
      </c>
      <c r="BB7" s="49" t="s">
        <v>54</v>
      </c>
      <c r="BC7" s="49" t="s">
        <v>6</v>
      </c>
      <c r="BD7" s="49" t="s">
        <v>55</v>
      </c>
      <c r="BE7" s="62" t="s">
        <v>53</v>
      </c>
      <c r="BF7" s="62" t="s">
        <v>4</v>
      </c>
      <c r="BG7" s="62" t="s">
        <v>54</v>
      </c>
      <c r="BH7" s="62" t="s">
        <v>6</v>
      </c>
      <c r="BI7" s="62" t="s">
        <v>55</v>
      </c>
      <c r="BJ7" s="49" t="s">
        <v>53</v>
      </c>
      <c r="BK7" s="49" t="s">
        <v>4</v>
      </c>
      <c r="BL7" s="49" t="s">
        <v>54</v>
      </c>
      <c r="BM7" s="49" t="s">
        <v>6</v>
      </c>
      <c r="BN7" s="49" t="s">
        <v>55</v>
      </c>
      <c r="BO7" s="62" t="s">
        <v>53</v>
      </c>
      <c r="BP7" s="62" t="s">
        <v>4</v>
      </c>
      <c r="BQ7" s="62" t="s">
        <v>54</v>
      </c>
      <c r="BR7" s="62" t="s">
        <v>6</v>
      </c>
      <c r="BS7" s="62" t="s">
        <v>55</v>
      </c>
      <c r="BT7" s="49" t="s">
        <v>53</v>
      </c>
      <c r="BU7" s="49" t="s">
        <v>4</v>
      </c>
      <c r="BV7" s="49" t="s">
        <v>54</v>
      </c>
      <c r="BW7" s="49" t="s">
        <v>6</v>
      </c>
      <c r="BX7" s="49" t="s">
        <v>55</v>
      </c>
      <c r="BY7" s="62" t="s">
        <v>53</v>
      </c>
      <c r="BZ7" s="62" t="s">
        <v>4</v>
      </c>
      <c r="CA7" s="62" t="s">
        <v>54</v>
      </c>
      <c r="CB7" s="62" t="s">
        <v>6</v>
      </c>
      <c r="CC7" s="62" t="s">
        <v>55</v>
      </c>
      <c r="CD7" s="49" t="s">
        <v>53</v>
      </c>
      <c r="CE7" s="49" t="s">
        <v>4</v>
      </c>
      <c r="CF7" s="49" t="s">
        <v>54</v>
      </c>
      <c r="CG7" s="49" t="s">
        <v>6</v>
      </c>
      <c r="CH7" s="49" t="s">
        <v>55</v>
      </c>
      <c r="CI7" s="62" t="s">
        <v>53</v>
      </c>
      <c r="CJ7" s="62" t="s">
        <v>4</v>
      </c>
      <c r="CK7" s="62" t="s">
        <v>54</v>
      </c>
      <c r="CL7" s="62" t="s">
        <v>6</v>
      </c>
      <c r="CM7" s="62" t="s">
        <v>55</v>
      </c>
      <c r="CN7" s="49" t="s">
        <v>53</v>
      </c>
      <c r="CO7" s="49" t="s">
        <v>4</v>
      </c>
      <c r="CP7" s="49" t="s">
        <v>54</v>
      </c>
      <c r="CQ7" s="49" t="s">
        <v>6</v>
      </c>
      <c r="CR7" s="49" t="s">
        <v>55</v>
      </c>
      <c r="CS7" s="62" t="s">
        <v>53</v>
      </c>
      <c r="CT7" s="62" t="s">
        <v>4</v>
      </c>
      <c r="CU7" s="62" t="s">
        <v>54</v>
      </c>
      <c r="CV7" s="62" t="s">
        <v>6</v>
      </c>
      <c r="CW7" s="62" t="s">
        <v>55</v>
      </c>
      <c r="CX7" s="49" t="s">
        <v>53</v>
      </c>
      <c r="CY7" s="49" t="s">
        <v>4</v>
      </c>
      <c r="CZ7" s="49" t="s">
        <v>54</v>
      </c>
      <c r="DA7" s="49" t="s">
        <v>6</v>
      </c>
      <c r="DB7" s="49" t="s">
        <v>55</v>
      </c>
      <c r="DC7" s="62" t="s">
        <v>53</v>
      </c>
      <c r="DD7" s="62" t="s">
        <v>4</v>
      </c>
      <c r="DE7" s="62" t="s">
        <v>54</v>
      </c>
      <c r="DF7" s="62" t="s">
        <v>6</v>
      </c>
      <c r="DG7" s="62" t="s">
        <v>55</v>
      </c>
      <c r="DH7" s="49" t="s">
        <v>53</v>
      </c>
      <c r="DI7" s="49" t="s">
        <v>4</v>
      </c>
      <c r="DJ7" s="49" t="s">
        <v>54</v>
      </c>
      <c r="DK7" s="49" t="s">
        <v>6</v>
      </c>
      <c r="DL7" s="49" t="s">
        <v>55</v>
      </c>
      <c r="DM7" s="62" t="s">
        <v>53</v>
      </c>
      <c r="DN7" s="62" t="s">
        <v>4</v>
      </c>
      <c r="DO7" s="62" t="s">
        <v>54</v>
      </c>
      <c r="DP7" s="62" t="s">
        <v>6</v>
      </c>
      <c r="DQ7" s="62" t="s">
        <v>55</v>
      </c>
      <c r="DR7" s="49" t="s">
        <v>53</v>
      </c>
      <c r="DS7" s="49" t="s">
        <v>4</v>
      </c>
      <c r="DT7" s="49" t="s">
        <v>54</v>
      </c>
      <c r="DU7" s="49" t="s">
        <v>6</v>
      </c>
      <c r="DV7" s="49" t="s">
        <v>55</v>
      </c>
      <c r="DW7" s="62" t="s">
        <v>53</v>
      </c>
      <c r="DX7" s="62" t="s">
        <v>4</v>
      </c>
      <c r="DY7" s="62" t="s">
        <v>54</v>
      </c>
      <c r="DZ7" s="62" t="s">
        <v>6</v>
      </c>
      <c r="EA7" s="62" t="s">
        <v>55</v>
      </c>
      <c r="EB7" s="49" t="s">
        <v>53</v>
      </c>
      <c r="EC7" s="49" t="s">
        <v>4</v>
      </c>
      <c r="ED7" s="49" t="s">
        <v>54</v>
      </c>
      <c r="EE7" s="49" t="s">
        <v>6</v>
      </c>
      <c r="EF7" s="49" t="s">
        <v>55</v>
      </c>
    </row>
    <row r="8" spans="1:136" ht="14.5" x14ac:dyDescent="0.35">
      <c r="A8" s="83" t="s">
        <v>110</v>
      </c>
      <c r="B8" s="63" t="s">
        <v>56</v>
      </c>
      <c r="C8" s="64" t="s">
        <v>57</v>
      </c>
      <c r="D8" s="65" t="s">
        <v>58</v>
      </c>
      <c r="E8" s="65" t="s">
        <v>59</v>
      </c>
      <c r="F8" s="65" t="s">
        <v>54</v>
      </c>
      <c r="G8" s="65" t="s">
        <v>60</v>
      </c>
      <c r="H8" s="65" t="s">
        <v>61</v>
      </c>
      <c r="I8" s="65" t="s">
        <v>62</v>
      </c>
      <c r="J8" s="65" t="s">
        <v>63</v>
      </c>
      <c r="K8" s="65" t="s">
        <v>62</v>
      </c>
      <c r="L8" s="66"/>
      <c r="M8" s="66">
        <f t="shared" ref="M8:O8" si="2">W8+AG8+AQ8+BA8+BK8+BU8+CE8+CO8+CY8+DI8+DS8+EC8</f>
        <v>0.25</v>
      </c>
      <c r="N8" s="66">
        <f t="shared" si="2"/>
        <v>0.25</v>
      </c>
      <c r="O8" s="66">
        <f t="shared" si="2"/>
        <v>0</v>
      </c>
      <c r="P8" s="67">
        <f t="shared" ref="P8:P47" si="3">SUM(L8:O8)</f>
        <v>0.5</v>
      </c>
      <c r="Q8" s="65"/>
      <c r="R8" s="65"/>
      <c r="S8" s="65"/>
      <c r="T8" s="65"/>
      <c r="U8" s="65" t="s">
        <v>62</v>
      </c>
      <c r="V8" s="65"/>
      <c r="W8" s="65"/>
      <c r="X8" s="65"/>
      <c r="Y8" s="65"/>
      <c r="Z8" s="65" t="s">
        <v>62</v>
      </c>
      <c r="AA8" s="65"/>
      <c r="AB8" s="65"/>
      <c r="AC8" s="65"/>
      <c r="AD8" s="65"/>
      <c r="AE8" s="65" t="s">
        <v>129</v>
      </c>
      <c r="AF8" s="65"/>
      <c r="AG8" s="65"/>
      <c r="AH8" s="65"/>
      <c r="AI8" s="65"/>
      <c r="AJ8" s="65" t="s">
        <v>62</v>
      </c>
      <c r="AK8" s="65"/>
      <c r="AL8" s="65">
        <v>0.1</v>
      </c>
      <c r="AM8" s="65">
        <v>0</v>
      </c>
      <c r="AN8" s="65"/>
      <c r="AO8" s="65" t="s">
        <v>129</v>
      </c>
      <c r="AP8" s="65"/>
      <c r="AQ8" s="65">
        <v>0.1</v>
      </c>
      <c r="AR8" s="65">
        <v>0</v>
      </c>
      <c r="AS8" s="65"/>
      <c r="AT8" s="65" t="s">
        <v>129</v>
      </c>
      <c r="AU8" s="65"/>
      <c r="AV8" s="65"/>
      <c r="AW8" s="65">
        <v>0.25</v>
      </c>
      <c r="AX8" s="65"/>
      <c r="AY8" s="65" t="s">
        <v>129</v>
      </c>
      <c r="AZ8" s="65"/>
      <c r="BA8" s="65"/>
      <c r="BB8" s="65">
        <v>0.25</v>
      </c>
      <c r="BC8" s="65"/>
      <c r="BD8" s="65" t="s">
        <v>129</v>
      </c>
      <c r="BE8" s="65"/>
      <c r="BF8" s="65">
        <v>0.2</v>
      </c>
      <c r="BG8" s="65"/>
      <c r="BH8" s="65"/>
      <c r="BI8" s="65" t="s">
        <v>129</v>
      </c>
      <c r="BJ8" s="65"/>
      <c r="BK8" s="65">
        <v>0.1</v>
      </c>
      <c r="BL8" s="65"/>
      <c r="BM8" s="65"/>
      <c r="BN8" s="65" t="s">
        <v>129</v>
      </c>
      <c r="BO8" s="65"/>
      <c r="BP8" s="65">
        <v>0.1</v>
      </c>
      <c r="BQ8" s="65"/>
      <c r="BR8" s="65"/>
      <c r="BS8" s="65" t="s">
        <v>129</v>
      </c>
      <c r="BT8" s="65"/>
      <c r="BU8" s="68">
        <v>0.05</v>
      </c>
      <c r="BV8" s="65"/>
      <c r="BW8" s="65"/>
      <c r="BX8" s="65" t="s">
        <v>62</v>
      </c>
      <c r="BY8" s="65"/>
      <c r="BZ8" s="65">
        <v>0</v>
      </c>
      <c r="CA8" s="65"/>
      <c r="CB8" s="65"/>
      <c r="CC8" s="65" t="s">
        <v>129</v>
      </c>
      <c r="CD8" s="65"/>
      <c r="CE8" s="65"/>
      <c r="CF8" s="65"/>
      <c r="CG8" s="65"/>
      <c r="CH8" s="65" t="s">
        <v>62</v>
      </c>
      <c r="CI8" s="65"/>
      <c r="CJ8" s="65"/>
      <c r="CK8" s="65"/>
      <c r="CL8" s="65"/>
      <c r="CM8" s="65" t="s">
        <v>62</v>
      </c>
      <c r="CN8" s="65"/>
      <c r="CO8" s="65"/>
      <c r="CP8" s="65"/>
      <c r="CQ8" s="65"/>
      <c r="CR8" s="65" t="s">
        <v>62</v>
      </c>
      <c r="CS8" s="65"/>
      <c r="CT8" s="65"/>
      <c r="CU8" s="65"/>
      <c r="CV8" s="65"/>
      <c r="CW8" s="65" t="s">
        <v>62</v>
      </c>
      <c r="CX8" s="65"/>
      <c r="CY8" s="65"/>
      <c r="CZ8" s="65"/>
      <c r="DA8" s="65"/>
      <c r="DB8" s="65" t="s">
        <v>62</v>
      </c>
      <c r="DC8" s="65"/>
      <c r="DD8" s="65"/>
      <c r="DE8" s="65"/>
      <c r="DF8" s="65"/>
      <c r="DG8" s="65" t="s">
        <v>62</v>
      </c>
      <c r="DH8" s="65"/>
      <c r="DI8" s="65"/>
      <c r="DJ8" s="65"/>
      <c r="DK8" s="65"/>
      <c r="DL8" s="65" t="s">
        <v>62</v>
      </c>
      <c r="DM8" s="65"/>
      <c r="DN8" s="65"/>
      <c r="DO8" s="65"/>
      <c r="DP8" s="65"/>
      <c r="DQ8" s="65" t="s">
        <v>62</v>
      </c>
      <c r="DR8" s="65"/>
      <c r="DS8" s="65"/>
      <c r="DT8" s="65"/>
      <c r="DU8" s="65"/>
      <c r="DV8" s="65" t="s">
        <v>62</v>
      </c>
      <c r="DW8" s="65"/>
      <c r="DX8" s="65"/>
      <c r="DY8" s="65"/>
      <c r="DZ8" s="65"/>
      <c r="EA8" s="65" t="s">
        <v>62</v>
      </c>
      <c r="EB8" s="65"/>
      <c r="EC8" s="65"/>
      <c r="ED8" s="65"/>
      <c r="EE8" s="65"/>
      <c r="EF8" s="65" t="s">
        <v>62</v>
      </c>
    </row>
    <row r="9" spans="1:136" ht="14.5" x14ac:dyDescent="0.35">
      <c r="A9" s="83" t="s">
        <v>111</v>
      </c>
      <c r="B9" s="63" t="s">
        <v>56</v>
      </c>
      <c r="C9" s="64" t="s">
        <v>57</v>
      </c>
      <c r="D9" s="65" t="s">
        <v>58</v>
      </c>
      <c r="E9" s="65" t="s">
        <v>59</v>
      </c>
      <c r="F9" s="65" t="s">
        <v>6</v>
      </c>
      <c r="G9" s="65" t="s">
        <v>60</v>
      </c>
      <c r="H9" s="65" t="s">
        <v>38</v>
      </c>
      <c r="I9" s="65" t="s">
        <v>38</v>
      </c>
      <c r="J9" s="65" t="s">
        <v>63</v>
      </c>
      <c r="K9" s="65" t="s">
        <v>62</v>
      </c>
      <c r="L9" s="66">
        <f t="shared" ref="L9:O9" si="4">V9+AF9+AP9+AZ9+BJ9+BT9+CD9+CN9+CX9+DH9+DR9+EB9</f>
        <v>0</v>
      </c>
      <c r="M9" s="66">
        <f t="shared" si="4"/>
        <v>0</v>
      </c>
      <c r="N9" s="66">
        <f t="shared" si="4"/>
        <v>0.3</v>
      </c>
      <c r="O9" s="66">
        <f t="shared" si="4"/>
        <v>0.5</v>
      </c>
      <c r="P9" s="67">
        <f t="shared" si="3"/>
        <v>0.8</v>
      </c>
      <c r="Q9" s="65"/>
      <c r="R9" s="65"/>
      <c r="S9" s="65"/>
      <c r="T9" s="65"/>
      <c r="U9" s="65" t="s">
        <v>62</v>
      </c>
      <c r="V9" s="65"/>
      <c r="W9" s="65"/>
      <c r="X9" s="65"/>
      <c r="Y9" s="65"/>
      <c r="Z9" s="65" t="s">
        <v>62</v>
      </c>
      <c r="AA9" s="65"/>
      <c r="AB9" s="65"/>
      <c r="AC9" s="65"/>
      <c r="AD9" s="65"/>
      <c r="AE9" s="65" t="s">
        <v>129</v>
      </c>
      <c r="AF9" s="65"/>
      <c r="AG9" s="65"/>
      <c r="AH9" s="65"/>
      <c r="AI9" s="65"/>
      <c r="AJ9" s="65" t="s">
        <v>62</v>
      </c>
      <c r="AK9" s="65"/>
      <c r="AL9" s="65">
        <v>0</v>
      </c>
      <c r="AM9" s="65">
        <v>0</v>
      </c>
      <c r="AN9" s="65">
        <v>0.05</v>
      </c>
      <c r="AO9" s="65" t="s">
        <v>129</v>
      </c>
      <c r="AP9" s="65"/>
      <c r="AQ9" s="65"/>
      <c r="AR9" s="65"/>
      <c r="AS9" s="65">
        <v>0.05</v>
      </c>
      <c r="AT9" s="65" t="s">
        <v>129</v>
      </c>
      <c r="AU9" s="65"/>
      <c r="AV9" s="65"/>
      <c r="AW9" s="65"/>
      <c r="AX9" s="65">
        <v>0.25</v>
      </c>
      <c r="AY9" s="65" t="s">
        <v>129</v>
      </c>
      <c r="AZ9" s="65"/>
      <c r="BA9" s="65"/>
      <c r="BB9" s="65"/>
      <c r="BC9" s="65">
        <v>0.3</v>
      </c>
      <c r="BD9" s="65" t="s">
        <v>129</v>
      </c>
      <c r="BE9" s="65"/>
      <c r="BF9" s="65"/>
      <c r="BG9" s="65">
        <v>0.3</v>
      </c>
      <c r="BH9" s="65"/>
      <c r="BI9" s="65" t="s">
        <v>129</v>
      </c>
      <c r="BJ9" s="65"/>
      <c r="BK9" s="65"/>
      <c r="BL9" s="65">
        <v>0.3</v>
      </c>
      <c r="BM9" s="65"/>
      <c r="BN9" s="65" t="s">
        <v>129</v>
      </c>
      <c r="BO9" s="65"/>
      <c r="BP9" s="65"/>
      <c r="BQ9" s="65" t="s">
        <v>64</v>
      </c>
      <c r="BR9" s="65">
        <v>0.4</v>
      </c>
      <c r="BS9" s="65" t="s">
        <v>129</v>
      </c>
      <c r="BT9" s="65"/>
      <c r="BU9" s="65"/>
      <c r="BV9" s="65"/>
      <c r="BW9" s="68">
        <v>0.15</v>
      </c>
      <c r="BX9" s="65" t="s">
        <v>62</v>
      </c>
      <c r="BY9" s="65"/>
      <c r="BZ9" s="65"/>
      <c r="CA9" s="68" t="s">
        <v>64</v>
      </c>
      <c r="CB9" s="68">
        <v>0.3</v>
      </c>
      <c r="CC9" s="65" t="s">
        <v>129</v>
      </c>
      <c r="CD9" s="65"/>
      <c r="CE9" s="65"/>
      <c r="CF9" s="65"/>
      <c r="CG9" s="65"/>
      <c r="CH9" s="65" t="s">
        <v>62</v>
      </c>
      <c r="CI9" s="65"/>
      <c r="CJ9" s="65"/>
      <c r="CK9" s="65"/>
      <c r="CL9" s="65"/>
      <c r="CM9" s="65" t="s">
        <v>62</v>
      </c>
      <c r="CN9" s="65"/>
      <c r="CO9" s="65"/>
      <c r="CP9" s="65"/>
      <c r="CQ9" s="65"/>
      <c r="CR9" s="65" t="s">
        <v>62</v>
      </c>
      <c r="CS9" s="65"/>
      <c r="CT9" s="65"/>
      <c r="CU9" s="65"/>
      <c r="CV9" s="65"/>
      <c r="CW9" s="65" t="s">
        <v>62</v>
      </c>
      <c r="CX9" s="65"/>
      <c r="CY9" s="65"/>
      <c r="CZ9" s="65"/>
      <c r="DA9" s="65"/>
      <c r="DB9" s="65" t="s">
        <v>62</v>
      </c>
      <c r="DC9" s="65"/>
      <c r="DD9" s="65"/>
      <c r="DE9" s="65"/>
      <c r="DF9" s="65"/>
      <c r="DG9" s="65" t="s">
        <v>62</v>
      </c>
      <c r="DH9" s="65"/>
      <c r="DI9" s="65"/>
      <c r="DJ9" s="65"/>
      <c r="DK9" s="65"/>
      <c r="DL9" s="65" t="s">
        <v>62</v>
      </c>
      <c r="DM9" s="65"/>
      <c r="DN9" s="65"/>
      <c r="DO9" s="65"/>
      <c r="DP9" s="65"/>
      <c r="DQ9" s="65" t="s">
        <v>62</v>
      </c>
      <c r="DR9" s="65"/>
      <c r="DS9" s="65"/>
      <c r="DT9" s="65"/>
      <c r="DU9" s="65"/>
      <c r="DV9" s="65" t="s">
        <v>62</v>
      </c>
      <c r="DW9" s="65"/>
      <c r="DX9" s="65"/>
      <c r="DY9" s="65"/>
      <c r="DZ9" s="65"/>
      <c r="EA9" s="65" t="s">
        <v>62</v>
      </c>
      <c r="EB9" s="65"/>
      <c r="EC9" s="65"/>
      <c r="ED9" s="65"/>
      <c r="EE9" s="65"/>
      <c r="EF9" s="65" t="s">
        <v>62</v>
      </c>
    </row>
    <row r="10" spans="1:136" ht="14.5" x14ac:dyDescent="0.35">
      <c r="A10" s="83" t="s">
        <v>112</v>
      </c>
      <c r="B10" s="63" t="s">
        <v>56</v>
      </c>
      <c r="C10" s="64" t="s">
        <v>57</v>
      </c>
      <c r="D10" s="65" t="s">
        <v>65</v>
      </c>
      <c r="E10" s="65" t="s">
        <v>59</v>
      </c>
      <c r="F10" s="65" t="s">
        <v>4</v>
      </c>
      <c r="G10" s="65" t="s">
        <v>60</v>
      </c>
      <c r="H10" s="65" t="s">
        <v>66</v>
      </c>
      <c r="I10" s="65" t="s">
        <v>62</v>
      </c>
      <c r="J10" s="65" t="s">
        <v>63</v>
      </c>
      <c r="K10" s="65" t="s">
        <v>62</v>
      </c>
      <c r="L10" s="66">
        <f t="shared" ref="L10:O10" si="5">V10+AF10+AP10+AZ10+BJ10+BT10+CD10+CN10+CX10+DH10+DR10+EB10</f>
        <v>0</v>
      </c>
      <c r="M10" s="66">
        <f t="shared" si="5"/>
        <v>0.8</v>
      </c>
      <c r="N10" s="66">
        <f t="shared" si="5"/>
        <v>0</v>
      </c>
      <c r="O10" s="66">
        <f t="shared" si="5"/>
        <v>0</v>
      </c>
      <c r="P10" s="67">
        <f t="shared" si="3"/>
        <v>0.8</v>
      </c>
      <c r="Q10" s="65"/>
      <c r="R10" s="65"/>
      <c r="S10" s="65"/>
      <c r="T10" s="65"/>
      <c r="U10" s="65" t="s">
        <v>62</v>
      </c>
      <c r="V10" s="65"/>
      <c r="W10" s="65"/>
      <c r="X10" s="65"/>
      <c r="Y10" s="65"/>
      <c r="Z10" s="65" t="s">
        <v>62</v>
      </c>
      <c r="AA10" s="65"/>
      <c r="AB10" s="65"/>
      <c r="AC10" s="65"/>
      <c r="AD10" s="65"/>
      <c r="AE10" s="65" t="s">
        <v>129</v>
      </c>
      <c r="AF10" s="65"/>
      <c r="AG10" s="65"/>
      <c r="AH10" s="65"/>
      <c r="AI10" s="65"/>
      <c r="AJ10" s="65" t="s">
        <v>62</v>
      </c>
      <c r="AK10" s="65"/>
      <c r="AL10" s="65">
        <v>0.05</v>
      </c>
      <c r="AM10" s="65">
        <v>0</v>
      </c>
      <c r="AN10" s="65"/>
      <c r="AO10" s="65" t="s">
        <v>129</v>
      </c>
      <c r="AP10" s="65"/>
      <c r="AQ10" s="65">
        <v>0.05</v>
      </c>
      <c r="AR10" s="65">
        <v>0</v>
      </c>
      <c r="AS10" s="65"/>
      <c r="AT10" s="65" t="s">
        <v>129</v>
      </c>
      <c r="AU10" s="65"/>
      <c r="AV10" s="65">
        <v>0.25</v>
      </c>
      <c r="AW10" s="65"/>
      <c r="AX10" s="65"/>
      <c r="AY10" s="65" t="s">
        <v>129</v>
      </c>
      <c r="AZ10" s="65"/>
      <c r="BA10" s="65">
        <v>0.25</v>
      </c>
      <c r="BB10" s="65"/>
      <c r="BC10" s="65"/>
      <c r="BD10" s="65" t="s">
        <v>129</v>
      </c>
      <c r="BE10" s="65"/>
      <c r="BF10" s="65">
        <v>0.3</v>
      </c>
      <c r="BG10" s="65"/>
      <c r="BH10" s="65"/>
      <c r="BI10" s="65" t="s">
        <v>129</v>
      </c>
      <c r="BJ10" s="65"/>
      <c r="BK10" s="65">
        <v>0.3</v>
      </c>
      <c r="BL10" s="65"/>
      <c r="BM10" s="65"/>
      <c r="BN10" s="65" t="s">
        <v>129</v>
      </c>
      <c r="BO10" s="65"/>
      <c r="BP10" s="65">
        <v>0.3</v>
      </c>
      <c r="BQ10" s="65" t="s">
        <v>64</v>
      </c>
      <c r="BR10" s="65"/>
      <c r="BS10" s="65" t="s">
        <v>129</v>
      </c>
      <c r="BT10" s="65"/>
      <c r="BU10" s="68">
        <v>0.2</v>
      </c>
      <c r="BV10" s="65"/>
      <c r="BW10" s="65"/>
      <c r="BX10" s="65" t="s">
        <v>62</v>
      </c>
      <c r="BY10" s="65"/>
      <c r="BZ10" s="68">
        <v>0.3</v>
      </c>
      <c r="CA10" s="68" t="s">
        <v>64</v>
      </c>
      <c r="CB10" s="65"/>
      <c r="CC10" s="65" t="s">
        <v>129</v>
      </c>
      <c r="CD10" s="65"/>
      <c r="CE10" s="65"/>
      <c r="CF10" s="65"/>
      <c r="CG10" s="65"/>
      <c r="CH10" s="65" t="s">
        <v>62</v>
      </c>
      <c r="CI10" s="65"/>
      <c r="CJ10" s="65"/>
      <c r="CK10" s="65"/>
      <c r="CL10" s="65"/>
      <c r="CM10" s="65" t="s">
        <v>62</v>
      </c>
      <c r="CN10" s="65"/>
      <c r="CO10" s="65"/>
      <c r="CP10" s="65"/>
      <c r="CQ10" s="65"/>
      <c r="CR10" s="65" t="s">
        <v>62</v>
      </c>
      <c r="CS10" s="65"/>
      <c r="CT10" s="65"/>
      <c r="CU10" s="65"/>
      <c r="CV10" s="65"/>
      <c r="CW10" s="65" t="s">
        <v>62</v>
      </c>
      <c r="CX10" s="65"/>
      <c r="CY10" s="65"/>
      <c r="CZ10" s="65"/>
      <c r="DA10" s="65"/>
      <c r="DB10" s="65" t="s">
        <v>62</v>
      </c>
      <c r="DC10" s="65"/>
      <c r="DD10" s="65"/>
      <c r="DE10" s="65"/>
      <c r="DF10" s="65"/>
      <c r="DG10" s="65" t="s">
        <v>62</v>
      </c>
      <c r="DH10" s="65"/>
      <c r="DI10" s="65"/>
      <c r="DJ10" s="65"/>
      <c r="DK10" s="65"/>
      <c r="DL10" s="65" t="s">
        <v>62</v>
      </c>
      <c r="DM10" s="65"/>
      <c r="DN10" s="65"/>
      <c r="DO10" s="65"/>
      <c r="DP10" s="65"/>
      <c r="DQ10" s="65" t="s">
        <v>62</v>
      </c>
      <c r="DR10" s="65"/>
      <c r="DS10" s="65"/>
      <c r="DT10" s="65"/>
      <c r="DU10" s="65"/>
      <c r="DV10" s="65" t="s">
        <v>62</v>
      </c>
      <c r="DW10" s="65"/>
      <c r="DX10" s="65"/>
      <c r="DY10" s="65"/>
      <c r="DZ10" s="65"/>
      <c r="EA10" s="65" t="s">
        <v>62</v>
      </c>
      <c r="EB10" s="65"/>
      <c r="EC10" s="65"/>
      <c r="ED10" s="65"/>
      <c r="EE10" s="65"/>
      <c r="EF10" s="65" t="s">
        <v>62</v>
      </c>
    </row>
    <row r="11" spans="1:136" ht="14.5" x14ac:dyDescent="0.35">
      <c r="A11" s="83" t="s">
        <v>113</v>
      </c>
      <c r="B11" s="63" t="s">
        <v>56</v>
      </c>
      <c r="C11" s="64" t="s">
        <v>57</v>
      </c>
      <c r="D11" s="65" t="s">
        <v>67</v>
      </c>
      <c r="E11" s="65" t="s">
        <v>59</v>
      </c>
      <c r="F11" s="65" t="s">
        <v>6</v>
      </c>
      <c r="G11" s="65" t="s">
        <v>60</v>
      </c>
      <c r="H11" s="65" t="s">
        <v>38</v>
      </c>
      <c r="I11" s="65" t="s">
        <v>38</v>
      </c>
      <c r="J11" s="65" t="s">
        <v>63</v>
      </c>
      <c r="K11" s="65" t="s">
        <v>62</v>
      </c>
      <c r="L11" s="66">
        <f t="shared" ref="L11:O11" si="6">V11+AF11+AP11+AZ11+BJ11+BT11+CD11+CN11+CX11+DH11+DR11+EB11</f>
        <v>0</v>
      </c>
      <c r="M11" s="66">
        <f t="shared" si="6"/>
        <v>0</v>
      </c>
      <c r="N11" s="66">
        <f t="shared" si="6"/>
        <v>0.60000000000000009</v>
      </c>
      <c r="O11" s="66">
        <f t="shared" si="6"/>
        <v>0.1</v>
      </c>
      <c r="P11" s="67">
        <f t="shared" si="3"/>
        <v>0.70000000000000007</v>
      </c>
      <c r="Q11" s="65"/>
      <c r="R11" s="65"/>
      <c r="S11" s="65"/>
      <c r="T11" s="65"/>
      <c r="U11" s="65" t="s">
        <v>62</v>
      </c>
      <c r="V11" s="65"/>
      <c r="W11" s="65"/>
      <c r="X11" s="65"/>
      <c r="Y11" s="65"/>
      <c r="Z11" s="65" t="s">
        <v>62</v>
      </c>
      <c r="AA11" s="65"/>
      <c r="AB11" s="65"/>
      <c r="AC11" s="65"/>
      <c r="AD11" s="65"/>
      <c r="AE11" s="65" t="s">
        <v>129</v>
      </c>
      <c r="AF11" s="65"/>
      <c r="AG11" s="65"/>
      <c r="AH11" s="65"/>
      <c r="AI11" s="65"/>
      <c r="AJ11" s="65" t="s">
        <v>62</v>
      </c>
      <c r="AK11" s="65"/>
      <c r="AL11" s="65"/>
      <c r="AM11" s="65">
        <v>0.1</v>
      </c>
      <c r="AN11" s="65"/>
      <c r="AO11" s="65" t="s">
        <v>129</v>
      </c>
      <c r="AP11" s="65"/>
      <c r="AQ11" s="65"/>
      <c r="AR11" s="65">
        <v>0.1</v>
      </c>
      <c r="AS11" s="65"/>
      <c r="AT11" s="65" t="s">
        <v>129</v>
      </c>
      <c r="AU11" s="65"/>
      <c r="AV11" s="65"/>
      <c r="AW11" s="65">
        <v>0.33</v>
      </c>
      <c r="AX11" s="65"/>
      <c r="AY11" s="65" t="s">
        <v>129</v>
      </c>
      <c r="AZ11" s="65"/>
      <c r="BA11" s="65"/>
      <c r="BB11" s="65">
        <v>0.3</v>
      </c>
      <c r="BC11" s="65"/>
      <c r="BD11" s="65" t="s">
        <v>129</v>
      </c>
      <c r="BE11" s="65"/>
      <c r="BF11" s="65"/>
      <c r="BG11" s="65">
        <v>0.25</v>
      </c>
      <c r="BH11" s="65"/>
      <c r="BI11" s="65" t="s">
        <v>129</v>
      </c>
      <c r="BJ11" s="65"/>
      <c r="BK11" s="65"/>
      <c r="BL11" s="65">
        <v>0.2</v>
      </c>
      <c r="BM11" s="65"/>
      <c r="BN11" s="65" t="s">
        <v>129</v>
      </c>
      <c r="BO11" s="65"/>
      <c r="BP11" s="65"/>
      <c r="BQ11" s="65" t="s">
        <v>64</v>
      </c>
      <c r="BR11" s="65">
        <v>0.25</v>
      </c>
      <c r="BS11" s="65" t="s">
        <v>129</v>
      </c>
      <c r="BT11" s="65"/>
      <c r="BU11" s="65"/>
      <c r="BV11" s="65"/>
      <c r="BW11" s="68">
        <v>0.1</v>
      </c>
      <c r="BX11" s="65" t="s">
        <v>62</v>
      </c>
      <c r="BY11" s="65"/>
      <c r="BZ11" s="65"/>
      <c r="CA11" s="68" t="s">
        <v>64</v>
      </c>
      <c r="CB11" s="68">
        <v>0.15</v>
      </c>
      <c r="CC11" s="65" t="s">
        <v>129</v>
      </c>
      <c r="CD11" s="65"/>
      <c r="CE11" s="65"/>
      <c r="CF11" s="65"/>
      <c r="CG11" s="65"/>
      <c r="CH11" s="65" t="s">
        <v>62</v>
      </c>
      <c r="CI11" s="65"/>
      <c r="CJ11" s="65"/>
      <c r="CK11" s="65"/>
      <c r="CL11" s="65"/>
      <c r="CM11" s="65" t="s">
        <v>62</v>
      </c>
      <c r="CN11" s="65"/>
      <c r="CO11" s="65"/>
      <c r="CP11" s="65"/>
      <c r="CQ11" s="65"/>
      <c r="CR11" s="65" t="s">
        <v>62</v>
      </c>
      <c r="CS11" s="65"/>
      <c r="CT11" s="65"/>
      <c r="CU11" s="65"/>
      <c r="CV11" s="65"/>
      <c r="CW11" s="65" t="s">
        <v>62</v>
      </c>
      <c r="CX11" s="65"/>
      <c r="CY11" s="65"/>
      <c r="CZ11" s="65"/>
      <c r="DA11" s="65"/>
      <c r="DB11" s="65" t="s">
        <v>62</v>
      </c>
      <c r="DC11" s="65"/>
      <c r="DD11" s="65"/>
      <c r="DE11" s="65"/>
      <c r="DF11" s="65"/>
      <c r="DG11" s="65" t="s">
        <v>62</v>
      </c>
      <c r="DH11" s="65"/>
      <c r="DI11" s="65"/>
      <c r="DJ11" s="65"/>
      <c r="DK11" s="65"/>
      <c r="DL11" s="65" t="s">
        <v>62</v>
      </c>
      <c r="DM11" s="65"/>
      <c r="DN11" s="65"/>
      <c r="DO11" s="65"/>
      <c r="DP11" s="65"/>
      <c r="DQ11" s="65" t="s">
        <v>62</v>
      </c>
      <c r="DR11" s="65"/>
      <c r="DS11" s="65"/>
      <c r="DT11" s="65"/>
      <c r="DU11" s="65"/>
      <c r="DV11" s="65" t="s">
        <v>62</v>
      </c>
      <c r="DW11" s="65"/>
      <c r="DX11" s="65"/>
      <c r="DY11" s="65"/>
      <c r="DZ11" s="65"/>
      <c r="EA11" s="65" t="s">
        <v>62</v>
      </c>
      <c r="EB11" s="65"/>
      <c r="EC11" s="65"/>
      <c r="ED11" s="65"/>
      <c r="EE11" s="65"/>
      <c r="EF11" s="65" t="s">
        <v>62</v>
      </c>
    </row>
    <row r="12" spans="1:136" ht="14.5" x14ac:dyDescent="0.35">
      <c r="A12" s="83" t="s">
        <v>114</v>
      </c>
      <c r="B12" s="63" t="s">
        <v>56</v>
      </c>
      <c r="C12" s="64" t="s">
        <v>57</v>
      </c>
      <c r="D12" s="65" t="s">
        <v>57</v>
      </c>
      <c r="E12" s="65" t="s">
        <v>59</v>
      </c>
      <c r="F12" s="65" t="s">
        <v>4</v>
      </c>
      <c r="G12" s="65" t="s">
        <v>60</v>
      </c>
      <c r="H12" s="65" t="s">
        <v>62</v>
      </c>
      <c r="I12" s="65" t="s">
        <v>62</v>
      </c>
      <c r="J12" s="65" t="s">
        <v>63</v>
      </c>
      <c r="K12" s="65" t="s">
        <v>62</v>
      </c>
      <c r="L12" s="66">
        <f t="shared" ref="L12:O12" si="7">V12+AF12+AP12+AZ12+BJ12+BT12+CD12+CN12+CX12+DH12+DR12+EB12</f>
        <v>0</v>
      </c>
      <c r="M12" s="66">
        <f t="shared" si="7"/>
        <v>0.3</v>
      </c>
      <c r="N12" s="66">
        <f t="shared" si="7"/>
        <v>0</v>
      </c>
      <c r="O12" s="66">
        <f t="shared" si="7"/>
        <v>0</v>
      </c>
      <c r="P12" s="67">
        <f t="shared" si="3"/>
        <v>0.3</v>
      </c>
      <c r="Q12" s="65"/>
      <c r="R12" s="65"/>
      <c r="S12" s="65"/>
      <c r="T12" s="65"/>
      <c r="U12" s="65" t="s">
        <v>62</v>
      </c>
      <c r="V12" s="65"/>
      <c r="W12" s="65"/>
      <c r="X12" s="65"/>
      <c r="Y12" s="65"/>
      <c r="Z12" s="65" t="s">
        <v>62</v>
      </c>
      <c r="AA12" s="65"/>
      <c r="AB12" s="65"/>
      <c r="AC12" s="65"/>
      <c r="AD12" s="65"/>
      <c r="AE12" s="65" t="s">
        <v>129</v>
      </c>
      <c r="AF12" s="65"/>
      <c r="AG12" s="65"/>
      <c r="AH12" s="65"/>
      <c r="AI12" s="65"/>
      <c r="AJ12" s="65" t="s">
        <v>62</v>
      </c>
      <c r="AK12" s="65"/>
      <c r="AL12" s="65">
        <v>0.05</v>
      </c>
      <c r="AM12" s="65"/>
      <c r="AN12" s="65"/>
      <c r="AO12" s="65" t="s">
        <v>129</v>
      </c>
      <c r="AP12" s="65"/>
      <c r="AQ12" s="65">
        <v>0.05</v>
      </c>
      <c r="AR12" s="65"/>
      <c r="AS12" s="65">
        <v>0</v>
      </c>
      <c r="AT12" s="65" t="s">
        <v>129</v>
      </c>
      <c r="AU12" s="65"/>
      <c r="AV12" s="65">
        <v>0.25</v>
      </c>
      <c r="AW12" s="65"/>
      <c r="AX12" s="65"/>
      <c r="AY12" s="65" t="s">
        <v>129</v>
      </c>
      <c r="AZ12" s="65"/>
      <c r="BA12" s="65">
        <v>0.05</v>
      </c>
      <c r="BB12" s="65"/>
      <c r="BC12" s="65"/>
      <c r="BD12" s="65" t="s">
        <v>129</v>
      </c>
      <c r="BE12" s="65"/>
      <c r="BF12" s="65">
        <v>0.2</v>
      </c>
      <c r="BG12" s="65"/>
      <c r="BH12" s="65"/>
      <c r="BI12" s="65" t="s">
        <v>129</v>
      </c>
      <c r="BJ12" s="65"/>
      <c r="BK12" s="65">
        <v>0.15</v>
      </c>
      <c r="BL12" s="65"/>
      <c r="BM12" s="65"/>
      <c r="BN12" s="65" t="s">
        <v>129</v>
      </c>
      <c r="BO12" s="65"/>
      <c r="BP12" s="65">
        <v>0.15</v>
      </c>
      <c r="BQ12" s="65"/>
      <c r="BR12" s="65"/>
      <c r="BS12" s="65" t="s">
        <v>129</v>
      </c>
      <c r="BT12" s="65"/>
      <c r="BU12" s="68">
        <v>0.05</v>
      </c>
      <c r="BV12" s="65"/>
      <c r="BW12" s="65"/>
      <c r="BX12" s="65" t="s">
        <v>62</v>
      </c>
      <c r="BY12" s="65"/>
      <c r="BZ12" s="68">
        <v>0.2</v>
      </c>
      <c r="CA12" s="65"/>
      <c r="CB12" s="65"/>
      <c r="CC12" s="65" t="s">
        <v>129</v>
      </c>
      <c r="CD12" s="65"/>
      <c r="CE12" s="65"/>
      <c r="CF12" s="65"/>
      <c r="CG12" s="65"/>
      <c r="CH12" s="65" t="s">
        <v>62</v>
      </c>
      <c r="CI12" s="65"/>
      <c r="CJ12" s="65"/>
      <c r="CK12" s="65"/>
      <c r="CL12" s="65"/>
      <c r="CM12" s="65" t="s">
        <v>62</v>
      </c>
      <c r="CN12" s="65"/>
      <c r="CO12" s="65"/>
      <c r="CP12" s="65"/>
      <c r="CQ12" s="65"/>
      <c r="CR12" s="65" t="s">
        <v>62</v>
      </c>
      <c r="CS12" s="65"/>
      <c r="CT12" s="65"/>
      <c r="CU12" s="65"/>
      <c r="CV12" s="65"/>
      <c r="CW12" s="65" t="s">
        <v>62</v>
      </c>
      <c r="CX12" s="65"/>
      <c r="CY12" s="65"/>
      <c r="CZ12" s="65"/>
      <c r="DA12" s="65"/>
      <c r="DB12" s="65" t="s">
        <v>62</v>
      </c>
      <c r="DC12" s="65"/>
      <c r="DD12" s="65"/>
      <c r="DE12" s="65"/>
      <c r="DF12" s="65"/>
      <c r="DG12" s="65" t="s">
        <v>62</v>
      </c>
      <c r="DH12" s="65"/>
      <c r="DI12" s="65"/>
      <c r="DJ12" s="65"/>
      <c r="DK12" s="65"/>
      <c r="DL12" s="65" t="s">
        <v>62</v>
      </c>
      <c r="DM12" s="65"/>
      <c r="DN12" s="65"/>
      <c r="DO12" s="65"/>
      <c r="DP12" s="65"/>
      <c r="DQ12" s="65" t="s">
        <v>62</v>
      </c>
      <c r="DR12" s="65"/>
      <c r="DS12" s="65"/>
      <c r="DT12" s="65"/>
      <c r="DU12" s="65"/>
      <c r="DV12" s="65" t="s">
        <v>62</v>
      </c>
      <c r="DW12" s="65"/>
      <c r="DX12" s="65"/>
      <c r="DY12" s="65"/>
      <c r="DZ12" s="65"/>
      <c r="EA12" s="65" t="s">
        <v>62</v>
      </c>
      <c r="EB12" s="65"/>
      <c r="EC12" s="65"/>
      <c r="ED12" s="65"/>
      <c r="EE12" s="65"/>
      <c r="EF12" s="65" t="s">
        <v>62</v>
      </c>
    </row>
    <row r="13" spans="1:136" ht="14.5" x14ac:dyDescent="0.35">
      <c r="A13" s="83" t="s">
        <v>115</v>
      </c>
      <c r="B13" s="63" t="s">
        <v>56</v>
      </c>
      <c r="C13" s="64" t="s">
        <v>57</v>
      </c>
      <c r="D13" s="65" t="s">
        <v>57</v>
      </c>
      <c r="E13" s="65" t="s">
        <v>59</v>
      </c>
      <c r="F13" s="65" t="s">
        <v>6</v>
      </c>
      <c r="G13" s="65" t="s">
        <v>60</v>
      </c>
      <c r="H13" s="65" t="s">
        <v>38</v>
      </c>
      <c r="I13" s="65" t="s">
        <v>38</v>
      </c>
      <c r="J13" s="65" t="s">
        <v>63</v>
      </c>
      <c r="K13" s="65" t="s">
        <v>62</v>
      </c>
      <c r="L13" s="66">
        <f t="shared" ref="L13:O13" si="8">V13+AF13+AP13+AZ13+BJ13+BT13+CD13+CN13+CX13+DH13+DR13+EB13</f>
        <v>0</v>
      </c>
      <c r="M13" s="66">
        <f t="shared" si="8"/>
        <v>0</v>
      </c>
      <c r="N13" s="66">
        <f t="shared" si="8"/>
        <v>0.1</v>
      </c>
      <c r="O13" s="66">
        <f t="shared" si="8"/>
        <v>0.35000000000000003</v>
      </c>
      <c r="P13" s="67">
        <f t="shared" si="3"/>
        <v>0.45000000000000007</v>
      </c>
      <c r="Q13" s="65"/>
      <c r="R13" s="65"/>
      <c r="S13" s="65"/>
      <c r="T13" s="65"/>
      <c r="U13" s="65" t="s">
        <v>62</v>
      </c>
      <c r="V13" s="65"/>
      <c r="W13" s="65"/>
      <c r="X13" s="65"/>
      <c r="Y13" s="65"/>
      <c r="Z13" s="65" t="s">
        <v>62</v>
      </c>
      <c r="AA13" s="65"/>
      <c r="AB13" s="65"/>
      <c r="AC13" s="65"/>
      <c r="AD13" s="65"/>
      <c r="AE13" s="65" t="s">
        <v>129</v>
      </c>
      <c r="AF13" s="65"/>
      <c r="AG13" s="65"/>
      <c r="AH13" s="65"/>
      <c r="AI13" s="65"/>
      <c r="AJ13" s="65" t="s">
        <v>62</v>
      </c>
      <c r="AK13" s="65"/>
      <c r="AL13" s="65"/>
      <c r="AM13" s="65">
        <v>0</v>
      </c>
      <c r="AN13" s="65">
        <v>0.1</v>
      </c>
      <c r="AO13" s="65" t="s">
        <v>129</v>
      </c>
      <c r="AP13" s="65"/>
      <c r="AQ13" s="65"/>
      <c r="AR13" s="65"/>
      <c r="AS13" s="65">
        <v>0.1</v>
      </c>
      <c r="AT13" s="65" t="s">
        <v>129</v>
      </c>
      <c r="AU13" s="65"/>
      <c r="AV13" s="65"/>
      <c r="AW13" s="65"/>
      <c r="AX13" s="65">
        <v>0.33</v>
      </c>
      <c r="AY13" s="65" t="s">
        <v>129</v>
      </c>
      <c r="AZ13" s="65"/>
      <c r="BA13" s="65"/>
      <c r="BB13" s="65"/>
      <c r="BC13" s="65">
        <v>0.2</v>
      </c>
      <c r="BD13" s="65" t="s">
        <v>129</v>
      </c>
      <c r="BE13" s="65"/>
      <c r="BF13" s="65"/>
      <c r="BG13" s="65">
        <v>0.3</v>
      </c>
      <c r="BH13" s="65"/>
      <c r="BI13" s="65" t="s">
        <v>129</v>
      </c>
      <c r="BJ13" s="65"/>
      <c r="BK13" s="65"/>
      <c r="BL13" s="65">
        <v>0.1</v>
      </c>
      <c r="BM13" s="65"/>
      <c r="BN13" s="65" t="s">
        <v>129</v>
      </c>
      <c r="BO13" s="65"/>
      <c r="BP13" s="65"/>
      <c r="BQ13" s="65" t="s">
        <v>64</v>
      </c>
      <c r="BR13" s="65">
        <v>0.2</v>
      </c>
      <c r="BS13" s="65" t="s">
        <v>129</v>
      </c>
      <c r="BT13" s="65"/>
      <c r="BU13" s="65"/>
      <c r="BV13" s="65"/>
      <c r="BW13" s="68">
        <v>0.05</v>
      </c>
      <c r="BX13" s="65" t="s">
        <v>62</v>
      </c>
      <c r="BY13" s="65"/>
      <c r="BZ13" s="65"/>
      <c r="CA13" s="68" t="s">
        <v>64</v>
      </c>
      <c r="CB13" s="68">
        <v>0.15</v>
      </c>
      <c r="CC13" s="65" t="s">
        <v>129</v>
      </c>
      <c r="CD13" s="65"/>
      <c r="CE13" s="65"/>
      <c r="CF13" s="65"/>
      <c r="CG13" s="65"/>
      <c r="CH13" s="65" t="s">
        <v>62</v>
      </c>
      <c r="CI13" s="65"/>
      <c r="CJ13" s="65"/>
      <c r="CK13" s="65"/>
      <c r="CL13" s="65"/>
      <c r="CM13" s="65" t="s">
        <v>62</v>
      </c>
      <c r="CN13" s="65"/>
      <c r="CO13" s="65"/>
      <c r="CP13" s="65"/>
      <c r="CQ13" s="65"/>
      <c r="CR13" s="65" t="s">
        <v>62</v>
      </c>
      <c r="CS13" s="65"/>
      <c r="CT13" s="65"/>
      <c r="CU13" s="65"/>
      <c r="CV13" s="65"/>
      <c r="CW13" s="65" t="s">
        <v>62</v>
      </c>
      <c r="CX13" s="65"/>
      <c r="CY13" s="65"/>
      <c r="CZ13" s="65"/>
      <c r="DA13" s="65"/>
      <c r="DB13" s="65" t="s">
        <v>62</v>
      </c>
      <c r="DC13" s="65"/>
      <c r="DD13" s="65"/>
      <c r="DE13" s="65"/>
      <c r="DF13" s="65"/>
      <c r="DG13" s="65" t="s">
        <v>62</v>
      </c>
      <c r="DH13" s="65"/>
      <c r="DI13" s="65"/>
      <c r="DJ13" s="65"/>
      <c r="DK13" s="65"/>
      <c r="DL13" s="65" t="s">
        <v>62</v>
      </c>
      <c r="DM13" s="65"/>
      <c r="DN13" s="65"/>
      <c r="DO13" s="65"/>
      <c r="DP13" s="65"/>
      <c r="DQ13" s="65" t="s">
        <v>62</v>
      </c>
      <c r="DR13" s="65"/>
      <c r="DS13" s="65"/>
      <c r="DT13" s="65"/>
      <c r="DU13" s="65"/>
      <c r="DV13" s="65" t="s">
        <v>62</v>
      </c>
      <c r="DW13" s="65"/>
      <c r="DX13" s="65"/>
      <c r="DY13" s="65"/>
      <c r="DZ13" s="65"/>
      <c r="EA13" s="65" t="s">
        <v>62</v>
      </c>
      <c r="EB13" s="65"/>
      <c r="EC13" s="65"/>
      <c r="ED13" s="65"/>
      <c r="EE13" s="65"/>
      <c r="EF13" s="65" t="s">
        <v>62</v>
      </c>
    </row>
    <row r="14" spans="1:136" ht="24" x14ac:dyDescent="0.35">
      <c r="A14" s="83" t="s">
        <v>116</v>
      </c>
      <c r="B14" s="63" t="s">
        <v>56</v>
      </c>
      <c r="C14" s="64" t="s">
        <v>57</v>
      </c>
      <c r="D14" s="65" t="s">
        <v>57</v>
      </c>
      <c r="E14" s="65" t="s">
        <v>59</v>
      </c>
      <c r="F14" s="65" t="s">
        <v>6</v>
      </c>
      <c r="G14" s="65" t="s">
        <v>60</v>
      </c>
      <c r="H14" s="65" t="s">
        <v>38</v>
      </c>
      <c r="I14" s="65" t="s">
        <v>38</v>
      </c>
      <c r="J14" s="65" t="s">
        <v>68</v>
      </c>
      <c r="K14" s="65" t="s">
        <v>62</v>
      </c>
      <c r="L14" s="66">
        <f t="shared" ref="L14:O14" si="9">V14+AF14+AP14+AZ14+BJ14+BT14+CD14+CN14+CX14+DH14+DR14+EB14</f>
        <v>0</v>
      </c>
      <c r="M14" s="66">
        <f t="shared" si="9"/>
        <v>0</v>
      </c>
      <c r="N14" s="66">
        <f t="shared" si="9"/>
        <v>0.25</v>
      </c>
      <c r="O14" s="66">
        <f t="shared" si="9"/>
        <v>0.75</v>
      </c>
      <c r="P14" s="67">
        <f t="shared" si="3"/>
        <v>1</v>
      </c>
      <c r="Q14" s="65"/>
      <c r="R14" s="65"/>
      <c r="S14" s="65"/>
      <c r="T14" s="65"/>
      <c r="U14" s="65" t="s">
        <v>62</v>
      </c>
      <c r="V14" s="65"/>
      <c r="W14" s="65"/>
      <c r="X14" s="65"/>
      <c r="Y14" s="65"/>
      <c r="Z14" s="65" t="s">
        <v>62</v>
      </c>
      <c r="AA14" s="65"/>
      <c r="AB14" s="65"/>
      <c r="AC14" s="65"/>
      <c r="AD14" s="65"/>
      <c r="AE14" s="65" t="s">
        <v>129</v>
      </c>
      <c r="AF14" s="65"/>
      <c r="AG14" s="65"/>
      <c r="AH14" s="65"/>
      <c r="AI14" s="65"/>
      <c r="AJ14" s="65" t="s">
        <v>62</v>
      </c>
      <c r="AK14" s="65"/>
      <c r="AL14" s="65"/>
      <c r="AM14" s="65" t="s">
        <v>64</v>
      </c>
      <c r="AN14" s="65">
        <v>0.25</v>
      </c>
      <c r="AO14" s="65" t="s">
        <v>129</v>
      </c>
      <c r="AP14" s="65"/>
      <c r="AQ14" s="65"/>
      <c r="AR14" s="65"/>
      <c r="AS14" s="65">
        <v>0.25</v>
      </c>
      <c r="AT14" s="65" t="s">
        <v>129</v>
      </c>
      <c r="AU14" s="65"/>
      <c r="AV14" s="65"/>
      <c r="AW14" s="65"/>
      <c r="AX14" s="65">
        <v>0.33</v>
      </c>
      <c r="AY14" s="65" t="s">
        <v>129</v>
      </c>
      <c r="AZ14" s="65"/>
      <c r="BA14" s="65"/>
      <c r="BB14" s="65"/>
      <c r="BC14" s="65">
        <v>0.1</v>
      </c>
      <c r="BD14" s="65" t="s">
        <v>129</v>
      </c>
      <c r="BE14" s="65"/>
      <c r="BF14" s="65"/>
      <c r="BG14" s="65">
        <v>0.2</v>
      </c>
      <c r="BH14" s="65"/>
      <c r="BI14" s="65" t="s">
        <v>129</v>
      </c>
      <c r="BJ14" s="65"/>
      <c r="BK14" s="65"/>
      <c r="BL14" s="65">
        <v>0.25</v>
      </c>
      <c r="BM14" s="65"/>
      <c r="BN14" s="65" t="s">
        <v>129</v>
      </c>
      <c r="BO14" s="65"/>
      <c r="BP14" s="65"/>
      <c r="BQ14" s="65" t="s">
        <v>64</v>
      </c>
      <c r="BR14" s="65">
        <v>0.5</v>
      </c>
      <c r="BS14" s="65" t="s">
        <v>129</v>
      </c>
      <c r="BT14" s="65"/>
      <c r="BU14" s="65"/>
      <c r="BV14" s="65"/>
      <c r="BW14" s="68">
        <v>0.4</v>
      </c>
      <c r="BX14" s="65" t="s">
        <v>62</v>
      </c>
      <c r="BY14" s="65"/>
      <c r="BZ14" s="65"/>
      <c r="CA14" s="68" t="s">
        <v>64</v>
      </c>
      <c r="CB14" s="68">
        <v>0.2</v>
      </c>
      <c r="CC14" s="65" t="s">
        <v>129</v>
      </c>
      <c r="CD14" s="65"/>
      <c r="CE14" s="65"/>
      <c r="CF14" s="65"/>
      <c r="CG14" s="65"/>
      <c r="CH14" s="65" t="s">
        <v>62</v>
      </c>
      <c r="CI14" s="65"/>
      <c r="CJ14" s="65"/>
      <c r="CK14" s="65"/>
      <c r="CL14" s="65"/>
      <c r="CM14" s="65" t="s">
        <v>62</v>
      </c>
      <c r="CN14" s="65"/>
      <c r="CO14" s="65"/>
      <c r="CP14" s="65"/>
      <c r="CQ14" s="65"/>
      <c r="CR14" s="65" t="s">
        <v>62</v>
      </c>
      <c r="CS14" s="65"/>
      <c r="CT14" s="65"/>
      <c r="CU14" s="65"/>
      <c r="CV14" s="65"/>
      <c r="CW14" s="65" t="s">
        <v>62</v>
      </c>
      <c r="CX14" s="65"/>
      <c r="CY14" s="65"/>
      <c r="CZ14" s="65"/>
      <c r="DA14" s="65"/>
      <c r="DB14" s="65" t="s">
        <v>62</v>
      </c>
      <c r="DC14" s="65"/>
      <c r="DD14" s="65"/>
      <c r="DE14" s="65"/>
      <c r="DF14" s="65"/>
      <c r="DG14" s="65" t="s">
        <v>62</v>
      </c>
      <c r="DH14" s="65"/>
      <c r="DI14" s="65"/>
      <c r="DJ14" s="65"/>
      <c r="DK14" s="65"/>
      <c r="DL14" s="65" t="s">
        <v>62</v>
      </c>
      <c r="DM14" s="65"/>
      <c r="DN14" s="65"/>
      <c r="DO14" s="65"/>
      <c r="DP14" s="65"/>
      <c r="DQ14" s="65" t="s">
        <v>62</v>
      </c>
      <c r="DR14" s="65"/>
      <c r="DS14" s="65"/>
      <c r="DT14" s="65"/>
      <c r="DU14" s="65"/>
      <c r="DV14" s="65" t="s">
        <v>62</v>
      </c>
      <c r="DW14" s="65"/>
      <c r="DX14" s="65"/>
      <c r="DY14" s="65"/>
      <c r="DZ14" s="65"/>
      <c r="EA14" s="65" t="s">
        <v>62</v>
      </c>
      <c r="EB14" s="65"/>
      <c r="EC14" s="65"/>
      <c r="ED14" s="65"/>
      <c r="EE14" s="65"/>
      <c r="EF14" s="65" t="s">
        <v>62</v>
      </c>
    </row>
    <row r="15" spans="1:136" ht="24" x14ac:dyDescent="0.35">
      <c r="A15" s="83" t="s">
        <v>117</v>
      </c>
      <c r="B15" s="63" t="s">
        <v>56</v>
      </c>
      <c r="C15" s="64" t="s">
        <v>57</v>
      </c>
      <c r="D15" s="65" t="s">
        <v>67</v>
      </c>
      <c r="E15" s="65" t="s">
        <v>59</v>
      </c>
      <c r="F15" s="65" t="s">
        <v>6</v>
      </c>
      <c r="G15" s="65" t="s">
        <v>60</v>
      </c>
      <c r="H15" s="65" t="s">
        <v>38</v>
      </c>
      <c r="I15" s="65" t="s">
        <v>38</v>
      </c>
      <c r="J15" s="65" t="s">
        <v>69</v>
      </c>
      <c r="K15" s="65" t="s">
        <v>62</v>
      </c>
      <c r="L15" s="66">
        <f t="shared" ref="L15:O15" si="10">V15+AF15+AP15+AZ15+BJ15+BT15+CD15+CN15+CX15+DH15+DR15+EB15</f>
        <v>0</v>
      </c>
      <c r="M15" s="66">
        <f t="shared" si="10"/>
        <v>0</v>
      </c>
      <c r="N15" s="66">
        <f t="shared" si="10"/>
        <v>0.05</v>
      </c>
      <c r="O15" s="66">
        <f t="shared" si="10"/>
        <v>0.45000000000000007</v>
      </c>
      <c r="P15" s="67">
        <f t="shared" si="3"/>
        <v>0.50000000000000011</v>
      </c>
      <c r="Q15" s="65"/>
      <c r="R15" s="65"/>
      <c r="S15" s="65"/>
      <c r="T15" s="65"/>
      <c r="U15" s="65" t="s">
        <v>62</v>
      </c>
      <c r="V15" s="65"/>
      <c r="W15" s="65"/>
      <c r="X15" s="65"/>
      <c r="Y15" s="65"/>
      <c r="Z15" s="65" t="s">
        <v>62</v>
      </c>
      <c r="AA15" s="65"/>
      <c r="AB15" s="65"/>
      <c r="AC15" s="65"/>
      <c r="AD15" s="65"/>
      <c r="AE15" s="65" t="s">
        <v>129</v>
      </c>
      <c r="AF15" s="65"/>
      <c r="AG15" s="65"/>
      <c r="AH15" s="65"/>
      <c r="AI15" s="65"/>
      <c r="AJ15" s="65" t="s">
        <v>62</v>
      </c>
      <c r="AK15" s="65"/>
      <c r="AL15" s="65"/>
      <c r="AM15" s="65"/>
      <c r="AN15" s="65">
        <v>0.2</v>
      </c>
      <c r="AO15" s="65" t="s">
        <v>129</v>
      </c>
      <c r="AP15" s="65"/>
      <c r="AQ15" s="65"/>
      <c r="AR15" s="65"/>
      <c r="AS15" s="65">
        <v>0.2</v>
      </c>
      <c r="AT15" s="65" t="s">
        <v>129</v>
      </c>
      <c r="AU15" s="65"/>
      <c r="AV15" s="65"/>
      <c r="AW15" s="65"/>
      <c r="AX15" s="65">
        <v>0.33</v>
      </c>
      <c r="AY15" s="65" t="s">
        <v>129</v>
      </c>
      <c r="AZ15" s="65"/>
      <c r="BA15" s="65"/>
      <c r="BB15" s="65"/>
      <c r="BC15" s="65">
        <v>0.1</v>
      </c>
      <c r="BD15" s="65" t="s">
        <v>129</v>
      </c>
      <c r="BE15" s="65"/>
      <c r="BF15" s="65"/>
      <c r="BG15" s="65">
        <v>0.2</v>
      </c>
      <c r="BH15" s="65"/>
      <c r="BI15" s="65" t="s">
        <v>129</v>
      </c>
      <c r="BJ15" s="65"/>
      <c r="BK15" s="65"/>
      <c r="BL15" s="65">
        <v>0.05</v>
      </c>
      <c r="BM15" s="65"/>
      <c r="BN15" s="65" t="s">
        <v>129</v>
      </c>
      <c r="BO15" s="65"/>
      <c r="BP15" s="65"/>
      <c r="BQ15" s="65" t="s">
        <v>64</v>
      </c>
      <c r="BR15" s="65">
        <v>0.4</v>
      </c>
      <c r="BS15" s="65" t="s">
        <v>129</v>
      </c>
      <c r="BT15" s="65"/>
      <c r="BU15" s="65"/>
      <c r="BV15" s="65"/>
      <c r="BW15" s="68">
        <v>0.15</v>
      </c>
      <c r="BX15" s="65" t="s">
        <v>62</v>
      </c>
      <c r="BY15" s="65"/>
      <c r="BZ15" s="65"/>
      <c r="CA15" s="68" t="s">
        <v>64</v>
      </c>
      <c r="CB15" s="68">
        <v>0.35</v>
      </c>
      <c r="CC15" s="65" t="s">
        <v>129</v>
      </c>
      <c r="CD15" s="65"/>
      <c r="CE15" s="65"/>
      <c r="CF15" s="65"/>
      <c r="CG15" s="65"/>
      <c r="CH15" s="65" t="s">
        <v>62</v>
      </c>
      <c r="CI15" s="65"/>
      <c r="CJ15" s="65"/>
      <c r="CK15" s="65"/>
      <c r="CL15" s="65"/>
      <c r="CM15" s="65" t="s">
        <v>62</v>
      </c>
      <c r="CN15" s="65"/>
      <c r="CO15" s="65"/>
      <c r="CP15" s="65"/>
      <c r="CQ15" s="65"/>
      <c r="CR15" s="65" t="s">
        <v>62</v>
      </c>
      <c r="CS15" s="65"/>
      <c r="CT15" s="65"/>
      <c r="CU15" s="65"/>
      <c r="CV15" s="65"/>
      <c r="CW15" s="65" t="s">
        <v>62</v>
      </c>
      <c r="CX15" s="65"/>
      <c r="CY15" s="65"/>
      <c r="CZ15" s="65"/>
      <c r="DA15" s="65"/>
      <c r="DB15" s="65" t="s">
        <v>62</v>
      </c>
      <c r="DC15" s="65"/>
      <c r="DD15" s="65"/>
      <c r="DE15" s="65"/>
      <c r="DF15" s="65"/>
      <c r="DG15" s="65" t="s">
        <v>62</v>
      </c>
      <c r="DH15" s="65"/>
      <c r="DI15" s="65"/>
      <c r="DJ15" s="65"/>
      <c r="DK15" s="65"/>
      <c r="DL15" s="65" t="s">
        <v>62</v>
      </c>
      <c r="DM15" s="65"/>
      <c r="DN15" s="65"/>
      <c r="DO15" s="65"/>
      <c r="DP15" s="65"/>
      <c r="DQ15" s="65" t="s">
        <v>62</v>
      </c>
      <c r="DR15" s="65"/>
      <c r="DS15" s="65"/>
      <c r="DT15" s="65"/>
      <c r="DU15" s="65"/>
      <c r="DV15" s="65" t="s">
        <v>62</v>
      </c>
      <c r="DW15" s="65"/>
      <c r="DX15" s="65"/>
      <c r="DY15" s="65"/>
      <c r="DZ15" s="65"/>
      <c r="EA15" s="65" t="s">
        <v>62</v>
      </c>
      <c r="EB15" s="65"/>
      <c r="EC15" s="65"/>
      <c r="ED15" s="65"/>
      <c r="EE15" s="65"/>
      <c r="EF15" s="65" t="s">
        <v>62</v>
      </c>
    </row>
    <row r="16" spans="1:136" ht="24" x14ac:dyDescent="0.35">
      <c r="A16" s="83" t="s">
        <v>118</v>
      </c>
      <c r="B16" s="63" t="s">
        <v>56</v>
      </c>
      <c r="C16" s="64" t="s">
        <v>57</v>
      </c>
      <c r="D16" s="65" t="s">
        <v>57</v>
      </c>
      <c r="E16" s="65" t="s">
        <v>59</v>
      </c>
      <c r="F16" s="65" t="s">
        <v>4</v>
      </c>
      <c r="G16" s="65" t="s">
        <v>60</v>
      </c>
      <c r="H16" s="65" t="s">
        <v>66</v>
      </c>
      <c r="I16" s="65" t="s">
        <v>62</v>
      </c>
      <c r="J16" s="65" t="s">
        <v>68</v>
      </c>
      <c r="K16" s="65" t="s">
        <v>62</v>
      </c>
      <c r="L16" s="66">
        <f t="shared" ref="L16:O16" si="11">V16+AF16+AP16+AZ16+BJ16+BT16+CD16+CN16+CX16+DH16+DR16+EB16</f>
        <v>0</v>
      </c>
      <c r="M16" s="66">
        <f t="shared" si="11"/>
        <v>0.35</v>
      </c>
      <c r="N16" s="66">
        <f t="shared" si="11"/>
        <v>0.2</v>
      </c>
      <c r="O16" s="66">
        <f t="shared" si="11"/>
        <v>0</v>
      </c>
      <c r="P16" s="67">
        <f t="shared" si="3"/>
        <v>0.55000000000000004</v>
      </c>
      <c r="Q16" s="65"/>
      <c r="R16" s="65"/>
      <c r="S16" s="65"/>
      <c r="T16" s="65"/>
      <c r="U16" s="65" t="s">
        <v>62</v>
      </c>
      <c r="V16" s="65"/>
      <c r="W16" s="65"/>
      <c r="X16" s="65"/>
      <c r="Y16" s="65"/>
      <c r="Z16" s="65" t="s">
        <v>62</v>
      </c>
      <c r="AA16" s="65"/>
      <c r="AB16" s="65"/>
      <c r="AC16" s="65"/>
      <c r="AD16" s="65"/>
      <c r="AE16" s="65" t="s">
        <v>129</v>
      </c>
      <c r="AF16" s="65"/>
      <c r="AG16" s="65"/>
      <c r="AH16" s="65"/>
      <c r="AI16" s="65"/>
      <c r="AJ16" s="65" t="s">
        <v>62</v>
      </c>
      <c r="AK16" s="65"/>
      <c r="AL16" s="65"/>
      <c r="AM16" s="65">
        <v>0</v>
      </c>
      <c r="AN16" s="65">
        <v>0.1</v>
      </c>
      <c r="AO16" s="65" t="s">
        <v>129</v>
      </c>
      <c r="AP16" s="65"/>
      <c r="AQ16" s="65"/>
      <c r="AR16" s="65">
        <v>0.1</v>
      </c>
      <c r="AS16" s="65"/>
      <c r="AT16" s="65" t="s">
        <v>129</v>
      </c>
      <c r="AU16" s="65"/>
      <c r="AV16" s="65"/>
      <c r="AW16" s="65"/>
      <c r="AX16" s="65">
        <v>0.4</v>
      </c>
      <c r="AY16" s="65" t="s">
        <v>129</v>
      </c>
      <c r="AZ16" s="65"/>
      <c r="BA16" s="65">
        <v>0.25</v>
      </c>
      <c r="BB16" s="65"/>
      <c r="BC16" s="65"/>
      <c r="BD16" s="65" t="s">
        <v>129</v>
      </c>
      <c r="BE16" s="65"/>
      <c r="BF16" s="65"/>
      <c r="BG16" s="65">
        <v>0.2</v>
      </c>
      <c r="BH16" s="65"/>
      <c r="BI16" s="65" t="s">
        <v>129</v>
      </c>
      <c r="BJ16" s="65"/>
      <c r="BK16" s="65"/>
      <c r="BL16" s="65">
        <v>0.1</v>
      </c>
      <c r="BM16" s="65"/>
      <c r="BN16" s="65" t="s">
        <v>129</v>
      </c>
      <c r="BO16" s="65"/>
      <c r="BP16" s="65">
        <v>0.3</v>
      </c>
      <c r="BQ16" s="65"/>
      <c r="BR16" s="65"/>
      <c r="BS16" s="65" t="s">
        <v>129</v>
      </c>
      <c r="BT16" s="65"/>
      <c r="BU16" s="68">
        <v>0.1</v>
      </c>
      <c r="BV16" s="65"/>
      <c r="BW16" s="65"/>
      <c r="BX16" s="65" t="s">
        <v>62</v>
      </c>
      <c r="BY16" s="65"/>
      <c r="BZ16" s="68">
        <v>0.3</v>
      </c>
      <c r="CA16" s="65"/>
      <c r="CB16" s="65"/>
      <c r="CC16" s="65" t="s">
        <v>129</v>
      </c>
      <c r="CD16" s="65"/>
      <c r="CE16" s="65"/>
      <c r="CF16" s="65"/>
      <c r="CG16" s="65"/>
      <c r="CH16" s="65" t="s">
        <v>62</v>
      </c>
      <c r="CI16" s="65"/>
      <c r="CJ16" s="65"/>
      <c r="CK16" s="65"/>
      <c r="CL16" s="65"/>
      <c r="CM16" s="65" t="s">
        <v>62</v>
      </c>
      <c r="CN16" s="65"/>
      <c r="CO16" s="65"/>
      <c r="CP16" s="65"/>
      <c r="CQ16" s="65"/>
      <c r="CR16" s="65" t="s">
        <v>62</v>
      </c>
      <c r="CS16" s="65"/>
      <c r="CT16" s="65"/>
      <c r="CU16" s="65"/>
      <c r="CV16" s="65"/>
      <c r="CW16" s="65" t="s">
        <v>62</v>
      </c>
      <c r="CX16" s="65"/>
      <c r="CY16" s="65"/>
      <c r="CZ16" s="65"/>
      <c r="DA16" s="65"/>
      <c r="DB16" s="65" t="s">
        <v>62</v>
      </c>
      <c r="DC16" s="65"/>
      <c r="DD16" s="65"/>
      <c r="DE16" s="65"/>
      <c r="DF16" s="65"/>
      <c r="DG16" s="65" t="s">
        <v>62</v>
      </c>
      <c r="DH16" s="65"/>
      <c r="DI16" s="65"/>
      <c r="DJ16" s="65"/>
      <c r="DK16" s="65"/>
      <c r="DL16" s="65" t="s">
        <v>62</v>
      </c>
      <c r="DM16" s="65"/>
      <c r="DN16" s="65"/>
      <c r="DO16" s="65"/>
      <c r="DP16" s="65"/>
      <c r="DQ16" s="65" t="s">
        <v>62</v>
      </c>
      <c r="DR16" s="65"/>
      <c r="DS16" s="65"/>
      <c r="DT16" s="65"/>
      <c r="DU16" s="65"/>
      <c r="DV16" s="65" t="s">
        <v>62</v>
      </c>
      <c r="DW16" s="65"/>
      <c r="DX16" s="65"/>
      <c r="DY16" s="65"/>
      <c r="DZ16" s="65"/>
      <c r="EA16" s="65" t="s">
        <v>62</v>
      </c>
      <c r="EB16" s="65"/>
      <c r="EC16" s="65"/>
      <c r="ED16" s="65"/>
      <c r="EE16" s="65"/>
      <c r="EF16" s="65" t="s">
        <v>62</v>
      </c>
    </row>
    <row r="17" spans="1:136" ht="14.5" x14ac:dyDescent="0.35">
      <c r="A17" s="83" t="s">
        <v>119</v>
      </c>
      <c r="B17" s="63" t="s">
        <v>56</v>
      </c>
      <c r="C17" s="64" t="s">
        <v>57</v>
      </c>
      <c r="D17" s="65" t="s">
        <v>57</v>
      </c>
      <c r="E17" s="65" t="s">
        <v>59</v>
      </c>
      <c r="F17" s="65" t="s">
        <v>54</v>
      </c>
      <c r="G17" s="65" t="s">
        <v>60</v>
      </c>
      <c r="H17" s="65" t="s">
        <v>38</v>
      </c>
      <c r="I17" s="65" t="s">
        <v>36</v>
      </c>
      <c r="J17" s="65" t="s">
        <v>63</v>
      </c>
      <c r="K17" s="65" t="s">
        <v>62</v>
      </c>
      <c r="L17" s="66">
        <f t="shared" ref="L17:O17" si="12">V17+AF17+AP17+AZ17+BJ17+BT17+CD17+CN17+CX17+DH17+DR17+EB17</f>
        <v>0</v>
      </c>
      <c r="M17" s="66">
        <f t="shared" si="12"/>
        <v>0</v>
      </c>
      <c r="N17" s="66">
        <f t="shared" si="12"/>
        <v>0.9</v>
      </c>
      <c r="O17" s="66">
        <f t="shared" si="12"/>
        <v>0</v>
      </c>
      <c r="P17" s="67">
        <f t="shared" si="3"/>
        <v>0.9</v>
      </c>
      <c r="Q17" s="65"/>
      <c r="R17" s="65"/>
      <c r="S17" s="65"/>
      <c r="T17" s="65"/>
      <c r="U17" s="65" t="s">
        <v>62</v>
      </c>
      <c r="V17" s="65"/>
      <c r="W17" s="65"/>
      <c r="X17" s="65"/>
      <c r="Y17" s="65"/>
      <c r="Z17" s="65" t="s">
        <v>62</v>
      </c>
      <c r="AA17" s="65"/>
      <c r="AB17" s="65"/>
      <c r="AC17" s="65"/>
      <c r="AD17" s="65"/>
      <c r="AE17" s="65" t="s">
        <v>129</v>
      </c>
      <c r="AF17" s="65"/>
      <c r="AG17" s="65"/>
      <c r="AH17" s="65"/>
      <c r="AI17" s="65"/>
      <c r="AJ17" s="65" t="s">
        <v>62</v>
      </c>
      <c r="AK17" s="65"/>
      <c r="AL17" s="65"/>
      <c r="AM17" s="65">
        <v>0.1</v>
      </c>
      <c r="AN17" s="65"/>
      <c r="AO17" s="65" t="s">
        <v>129</v>
      </c>
      <c r="AP17" s="65"/>
      <c r="AQ17" s="65"/>
      <c r="AR17" s="65">
        <v>0.1</v>
      </c>
      <c r="AS17" s="65"/>
      <c r="AT17" s="65" t="s">
        <v>129</v>
      </c>
      <c r="AU17" s="65"/>
      <c r="AV17" s="65"/>
      <c r="AW17" s="65">
        <v>0.4</v>
      </c>
      <c r="AX17" s="65"/>
      <c r="AY17" s="65" t="s">
        <v>129</v>
      </c>
      <c r="AZ17" s="65"/>
      <c r="BA17" s="65"/>
      <c r="BB17" s="65">
        <v>0.25</v>
      </c>
      <c r="BC17" s="65"/>
      <c r="BD17" s="65" t="s">
        <v>129</v>
      </c>
      <c r="BE17" s="65"/>
      <c r="BF17" s="65"/>
      <c r="BG17" s="65">
        <v>0.3</v>
      </c>
      <c r="BH17" s="65"/>
      <c r="BI17" s="65" t="s">
        <v>129</v>
      </c>
      <c r="BJ17" s="65"/>
      <c r="BK17" s="65"/>
      <c r="BL17" s="65">
        <v>0.15</v>
      </c>
      <c r="BM17" s="65"/>
      <c r="BN17" s="65" t="s">
        <v>129</v>
      </c>
      <c r="BO17" s="65"/>
      <c r="BP17" s="65"/>
      <c r="BQ17" s="65">
        <v>0.4</v>
      </c>
      <c r="BR17" s="65"/>
      <c r="BS17" s="65" t="s">
        <v>129</v>
      </c>
      <c r="BT17" s="65"/>
      <c r="BU17" s="65"/>
      <c r="BV17" s="68">
        <v>0.4</v>
      </c>
      <c r="BW17" s="65"/>
      <c r="BX17" s="65" t="s">
        <v>62</v>
      </c>
      <c r="BY17" s="65"/>
      <c r="BZ17" s="65">
        <v>0.25</v>
      </c>
      <c r="CA17" s="65"/>
      <c r="CB17" s="65"/>
      <c r="CC17" s="65" t="s">
        <v>129</v>
      </c>
      <c r="CD17" s="65"/>
      <c r="CE17" s="65"/>
      <c r="CF17" s="65"/>
      <c r="CG17" s="65"/>
      <c r="CH17" s="65" t="s">
        <v>62</v>
      </c>
      <c r="CI17" s="65"/>
      <c r="CJ17" s="65"/>
      <c r="CK17" s="65"/>
      <c r="CL17" s="65"/>
      <c r="CM17" s="65" t="s">
        <v>62</v>
      </c>
      <c r="CN17" s="65"/>
      <c r="CO17" s="65"/>
      <c r="CP17" s="65"/>
      <c r="CQ17" s="65"/>
      <c r="CR17" s="65" t="s">
        <v>62</v>
      </c>
      <c r="CS17" s="65"/>
      <c r="CT17" s="65"/>
      <c r="CU17" s="65"/>
      <c r="CV17" s="65"/>
      <c r="CW17" s="65" t="s">
        <v>62</v>
      </c>
      <c r="CX17" s="65"/>
      <c r="CY17" s="65"/>
      <c r="CZ17" s="65"/>
      <c r="DA17" s="65"/>
      <c r="DB17" s="65" t="s">
        <v>62</v>
      </c>
      <c r="DC17" s="65"/>
      <c r="DD17" s="65"/>
      <c r="DE17" s="65"/>
      <c r="DF17" s="65"/>
      <c r="DG17" s="65" t="s">
        <v>62</v>
      </c>
      <c r="DH17" s="65"/>
      <c r="DI17" s="65"/>
      <c r="DJ17" s="65"/>
      <c r="DK17" s="65"/>
      <c r="DL17" s="65" t="s">
        <v>62</v>
      </c>
      <c r="DM17" s="65"/>
      <c r="DN17" s="65"/>
      <c r="DO17" s="65"/>
      <c r="DP17" s="65"/>
      <c r="DQ17" s="65" t="s">
        <v>62</v>
      </c>
      <c r="DR17" s="65"/>
      <c r="DS17" s="65"/>
      <c r="DT17" s="65"/>
      <c r="DU17" s="65"/>
      <c r="DV17" s="65" t="s">
        <v>62</v>
      </c>
      <c r="DW17" s="65"/>
      <c r="DX17" s="65"/>
      <c r="DY17" s="65"/>
      <c r="DZ17" s="65"/>
      <c r="EA17" s="65" t="s">
        <v>62</v>
      </c>
      <c r="EB17" s="65"/>
      <c r="EC17" s="65"/>
      <c r="ED17" s="65"/>
      <c r="EE17" s="65"/>
      <c r="EF17" s="65" t="s">
        <v>62</v>
      </c>
    </row>
    <row r="18" spans="1:136" ht="14.5" x14ac:dyDescent="0.35">
      <c r="A18" s="83" t="s">
        <v>120</v>
      </c>
      <c r="B18" s="63" t="s">
        <v>56</v>
      </c>
      <c r="C18" s="64" t="s">
        <v>57</v>
      </c>
      <c r="D18" s="65" t="s">
        <v>67</v>
      </c>
      <c r="E18" s="65" t="s">
        <v>59</v>
      </c>
      <c r="F18" s="65" t="s">
        <v>4</v>
      </c>
      <c r="G18" s="65" t="s">
        <v>60</v>
      </c>
      <c r="H18" s="65" t="s">
        <v>66</v>
      </c>
      <c r="I18" s="65" t="s">
        <v>62</v>
      </c>
      <c r="J18" s="65" t="s">
        <v>63</v>
      </c>
      <c r="K18" s="65" t="s">
        <v>62</v>
      </c>
      <c r="L18" s="66">
        <f t="shared" ref="L18:O18" si="13">V18+AF18+AP18+AZ18+BJ18+BT18+CD18+CN18+CX18+DH18+DR18+EB18</f>
        <v>0</v>
      </c>
      <c r="M18" s="66">
        <f t="shared" si="13"/>
        <v>0.35</v>
      </c>
      <c r="N18" s="66">
        <f t="shared" si="13"/>
        <v>0.1</v>
      </c>
      <c r="O18" s="66">
        <f t="shared" si="13"/>
        <v>0</v>
      </c>
      <c r="P18" s="67">
        <f t="shared" si="3"/>
        <v>0.44999999999999996</v>
      </c>
      <c r="Q18" s="65"/>
      <c r="R18" s="65"/>
      <c r="S18" s="65"/>
      <c r="T18" s="65"/>
      <c r="U18" s="65" t="s">
        <v>62</v>
      </c>
      <c r="V18" s="65"/>
      <c r="W18" s="65"/>
      <c r="X18" s="65"/>
      <c r="Y18" s="65"/>
      <c r="Z18" s="65" t="s">
        <v>62</v>
      </c>
      <c r="AA18" s="65"/>
      <c r="AB18" s="65"/>
      <c r="AC18" s="65"/>
      <c r="AD18" s="65"/>
      <c r="AE18" s="65" t="s">
        <v>129</v>
      </c>
      <c r="AF18" s="65"/>
      <c r="AG18" s="65"/>
      <c r="AH18" s="65"/>
      <c r="AI18" s="65"/>
      <c r="AJ18" s="65" t="s">
        <v>62</v>
      </c>
      <c r="AK18" s="65"/>
      <c r="AL18" s="65"/>
      <c r="AM18" s="65">
        <v>0.05</v>
      </c>
      <c r="AN18" s="65">
        <v>0</v>
      </c>
      <c r="AO18" s="65" t="s">
        <v>129</v>
      </c>
      <c r="AP18" s="65"/>
      <c r="AQ18" s="65">
        <v>0</v>
      </c>
      <c r="AR18" s="65">
        <v>0.05</v>
      </c>
      <c r="AS18" s="65"/>
      <c r="AT18" s="65" t="s">
        <v>129</v>
      </c>
      <c r="AU18" s="65"/>
      <c r="AV18" s="65">
        <v>0</v>
      </c>
      <c r="AW18" s="65"/>
      <c r="AX18" s="65">
        <v>0.4</v>
      </c>
      <c r="AY18" s="65" t="s">
        <v>129</v>
      </c>
      <c r="AZ18" s="65"/>
      <c r="BA18" s="65"/>
      <c r="BB18" s="65">
        <v>0.05</v>
      </c>
      <c r="BC18" s="65"/>
      <c r="BD18" s="65" t="s">
        <v>129</v>
      </c>
      <c r="BE18" s="65"/>
      <c r="BF18" s="65">
        <v>0.25</v>
      </c>
      <c r="BG18" s="65" t="s">
        <v>64</v>
      </c>
      <c r="BH18" s="65"/>
      <c r="BI18" s="65" t="s">
        <v>129</v>
      </c>
      <c r="BJ18" s="65"/>
      <c r="BK18" s="65">
        <v>0.1</v>
      </c>
      <c r="BL18" s="65">
        <v>0</v>
      </c>
      <c r="BM18" s="65"/>
      <c r="BN18" s="65" t="s">
        <v>129</v>
      </c>
      <c r="BO18" s="65"/>
      <c r="BP18" s="65">
        <v>0.15</v>
      </c>
      <c r="BQ18" s="65"/>
      <c r="BR18" s="65"/>
      <c r="BS18" s="65" t="s">
        <v>129</v>
      </c>
      <c r="BT18" s="65"/>
      <c r="BU18" s="68">
        <v>0.25</v>
      </c>
      <c r="BV18" s="65"/>
      <c r="BW18" s="65"/>
      <c r="BX18" s="65" t="s">
        <v>62</v>
      </c>
      <c r="BY18" s="65"/>
      <c r="BZ18" s="65">
        <v>0.3</v>
      </c>
      <c r="CA18" s="65"/>
      <c r="CB18" s="65"/>
      <c r="CC18" s="65" t="s">
        <v>129</v>
      </c>
      <c r="CD18" s="65"/>
      <c r="CE18" s="65"/>
      <c r="CF18" s="65"/>
      <c r="CG18" s="65"/>
      <c r="CH18" s="65" t="s">
        <v>62</v>
      </c>
      <c r="CI18" s="65"/>
      <c r="CJ18" s="65"/>
      <c r="CK18" s="65"/>
      <c r="CL18" s="65"/>
      <c r="CM18" s="65" t="s">
        <v>62</v>
      </c>
      <c r="CN18" s="65"/>
      <c r="CO18" s="65"/>
      <c r="CP18" s="65"/>
      <c r="CQ18" s="65"/>
      <c r="CR18" s="65" t="s">
        <v>62</v>
      </c>
      <c r="CS18" s="65"/>
      <c r="CT18" s="65"/>
      <c r="CU18" s="65"/>
      <c r="CV18" s="65"/>
      <c r="CW18" s="65" t="s">
        <v>62</v>
      </c>
      <c r="CX18" s="65"/>
      <c r="CY18" s="65"/>
      <c r="CZ18" s="65"/>
      <c r="DA18" s="65"/>
      <c r="DB18" s="65" t="s">
        <v>62</v>
      </c>
      <c r="DC18" s="65"/>
      <c r="DD18" s="65"/>
      <c r="DE18" s="65"/>
      <c r="DF18" s="65"/>
      <c r="DG18" s="65" t="s">
        <v>62</v>
      </c>
      <c r="DH18" s="65"/>
      <c r="DI18" s="65"/>
      <c r="DJ18" s="65"/>
      <c r="DK18" s="65"/>
      <c r="DL18" s="65" t="s">
        <v>62</v>
      </c>
      <c r="DM18" s="65"/>
      <c r="DN18" s="65"/>
      <c r="DO18" s="65"/>
      <c r="DP18" s="65"/>
      <c r="DQ18" s="65" t="s">
        <v>62</v>
      </c>
      <c r="DR18" s="65"/>
      <c r="DS18" s="65"/>
      <c r="DT18" s="65"/>
      <c r="DU18" s="65"/>
      <c r="DV18" s="65" t="s">
        <v>62</v>
      </c>
      <c r="DW18" s="65"/>
      <c r="DX18" s="65"/>
      <c r="DY18" s="65"/>
      <c r="DZ18" s="65"/>
      <c r="EA18" s="65" t="s">
        <v>62</v>
      </c>
      <c r="EB18" s="65"/>
      <c r="EC18" s="65"/>
      <c r="ED18" s="65"/>
      <c r="EE18" s="65"/>
      <c r="EF18" s="65" t="s">
        <v>62</v>
      </c>
    </row>
    <row r="19" spans="1:136" ht="14.5" x14ac:dyDescent="0.35">
      <c r="A19" s="83" t="s">
        <v>121</v>
      </c>
      <c r="B19" s="63" t="s">
        <v>56</v>
      </c>
      <c r="C19" s="64" t="s">
        <v>57</v>
      </c>
      <c r="D19" s="65" t="s">
        <v>57</v>
      </c>
      <c r="E19" s="65" t="s">
        <v>59</v>
      </c>
      <c r="F19" s="65" t="s">
        <v>4</v>
      </c>
      <c r="G19" s="65" t="s">
        <v>60</v>
      </c>
      <c r="H19" s="65" t="s">
        <v>62</v>
      </c>
      <c r="I19" s="65" t="s">
        <v>62</v>
      </c>
      <c r="J19" s="65" t="s">
        <v>63</v>
      </c>
      <c r="K19" s="65" t="s">
        <v>62</v>
      </c>
      <c r="L19" s="66">
        <f t="shared" ref="L19:O19" si="14">V19+AF19+AP19+AZ19+BJ19+BT19+CD19+CN19+CX19+DH19+DR19+EB19</f>
        <v>0</v>
      </c>
      <c r="M19" s="66">
        <f t="shared" si="14"/>
        <v>0.4</v>
      </c>
      <c r="N19" s="66">
        <f t="shared" si="14"/>
        <v>0</v>
      </c>
      <c r="O19" s="66">
        <f t="shared" si="14"/>
        <v>0</v>
      </c>
      <c r="P19" s="67">
        <f t="shared" si="3"/>
        <v>0.4</v>
      </c>
      <c r="Q19" s="65"/>
      <c r="R19" s="65"/>
      <c r="S19" s="65"/>
      <c r="T19" s="65"/>
      <c r="U19" s="65" t="s">
        <v>62</v>
      </c>
      <c r="V19" s="65"/>
      <c r="W19" s="65"/>
      <c r="X19" s="65"/>
      <c r="Y19" s="65"/>
      <c r="Z19" s="65" t="s">
        <v>62</v>
      </c>
      <c r="AA19" s="65"/>
      <c r="AB19" s="65"/>
      <c r="AC19" s="65"/>
      <c r="AD19" s="65"/>
      <c r="AE19" s="65" t="s">
        <v>129</v>
      </c>
      <c r="AF19" s="65"/>
      <c r="AG19" s="65"/>
      <c r="AH19" s="65"/>
      <c r="AI19" s="65"/>
      <c r="AJ19" s="65" t="s">
        <v>62</v>
      </c>
      <c r="AK19" s="65"/>
      <c r="AL19" s="65">
        <v>0.05</v>
      </c>
      <c r="AM19" s="65"/>
      <c r="AN19" s="65"/>
      <c r="AO19" s="65" t="s">
        <v>129</v>
      </c>
      <c r="AP19" s="65"/>
      <c r="AQ19" s="65">
        <v>0.05</v>
      </c>
      <c r="AR19" s="65"/>
      <c r="AS19" s="65"/>
      <c r="AT19" s="65" t="s">
        <v>129</v>
      </c>
      <c r="AU19" s="65"/>
      <c r="AV19" s="65">
        <v>0.25</v>
      </c>
      <c r="AW19" s="65"/>
      <c r="AX19" s="65"/>
      <c r="AY19" s="65" t="s">
        <v>129</v>
      </c>
      <c r="AZ19" s="65"/>
      <c r="BA19" s="65">
        <v>0.05</v>
      </c>
      <c r="BB19" s="65"/>
      <c r="BC19" s="65"/>
      <c r="BD19" s="65" t="s">
        <v>129</v>
      </c>
      <c r="BE19" s="65"/>
      <c r="BF19" s="65">
        <v>0.25</v>
      </c>
      <c r="BG19" s="65"/>
      <c r="BH19" s="65"/>
      <c r="BI19" s="65" t="s">
        <v>129</v>
      </c>
      <c r="BJ19" s="65"/>
      <c r="BK19" s="65">
        <v>0.1</v>
      </c>
      <c r="BL19" s="65">
        <v>0</v>
      </c>
      <c r="BM19" s="65"/>
      <c r="BN19" s="65" t="s">
        <v>129</v>
      </c>
      <c r="BO19" s="65"/>
      <c r="BP19" s="65">
        <v>0.4</v>
      </c>
      <c r="BQ19" s="65"/>
      <c r="BR19" s="65"/>
      <c r="BS19" s="65" t="s">
        <v>129</v>
      </c>
      <c r="BT19" s="65"/>
      <c r="BU19" s="68">
        <v>0.2</v>
      </c>
      <c r="BV19" s="65"/>
      <c r="BW19" s="65"/>
      <c r="BX19" s="65" t="s">
        <v>62</v>
      </c>
      <c r="BY19" s="65"/>
      <c r="BZ19" s="65">
        <v>0.25</v>
      </c>
      <c r="CA19" s="65"/>
      <c r="CB19" s="65"/>
      <c r="CC19" s="65" t="s">
        <v>129</v>
      </c>
      <c r="CD19" s="65"/>
      <c r="CE19" s="65"/>
      <c r="CF19" s="65"/>
      <c r="CG19" s="65"/>
      <c r="CH19" s="65" t="s">
        <v>62</v>
      </c>
      <c r="CI19" s="65"/>
      <c r="CJ19" s="65"/>
      <c r="CK19" s="65"/>
      <c r="CL19" s="65"/>
      <c r="CM19" s="65" t="s">
        <v>62</v>
      </c>
      <c r="CN19" s="65"/>
      <c r="CO19" s="65"/>
      <c r="CP19" s="65"/>
      <c r="CQ19" s="65"/>
      <c r="CR19" s="65" t="s">
        <v>62</v>
      </c>
      <c r="CS19" s="65"/>
      <c r="CT19" s="65"/>
      <c r="CU19" s="65"/>
      <c r="CV19" s="65"/>
      <c r="CW19" s="65" t="s">
        <v>62</v>
      </c>
      <c r="CX19" s="65"/>
      <c r="CY19" s="65"/>
      <c r="CZ19" s="65"/>
      <c r="DA19" s="65"/>
      <c r="DB19" s="65" t="s">
        <v>62</v>
      </c>
      <c r="DC19" s="65"/>
      <c r="DD19" s="65"/>
      <c r="DE19" s="65"/>
      <c r="DF19" s="65"/>
      <c r="DG19" s="65" t="s">
        <v>62</v>
      </c>
      <c r="DH19" s="65"/>
      <c r="DI19" s="65"/>
      <c r="DJ19" s="65"/>
      <c r="DK19" s="65"/>
      <c r="DL19" s="65" t="s">
        <v>62</v>
      </c>
      <c r="DM19" s="65"/>
      <c r="DN19" s="65"/>
      <c r="DO19" s="65"/>
      <c r="DP19" s="65"/>
      <c r="DQ19" s="65" t="s">
        <v>62</v>
      </c>
      <c r="DR19" s="65"/>
      <c r="DS19" s="65"/>
      <c r="DT19" s="65"/>
      <c r="DU19" s="65"/>
      <c r="DV19" s="65" t="s">
        <v>62</v>
      </c>
      <c r="DW19" s="65"/>
      <c r="DX19" s="65"/>
      <c r="DY19" s="65"/>
      <c r="DZ19" s="65"/>
      <c r="EA19" s="65" t="s">
        <v>62</v>
      </c>
      <c r="EB19" s="65"/>
      <c r="EC19" s="65"/>
      <c r="ED19" s="65"/>
      <c r="EE19" s="65"/>
      <c r="EF19" s="65" t="s">
        <v>62</v>
      </c>
    </row>
    <row r="20" spans="1:136" ht="14.5" x14ac:dyDescent="0.35">
      <c r="A20" s="83" t="s">
        <v>122</v>
      </c>
      <c r="B20" s="63" t="s">
        <v>56</v>
      </c>
      <c r="C20" s="64" t="s">
        <v>57</v>
      </c>
      <c r="D20" s="65" t="s">
        <v>65</v>
      </c>
      <c r="E20" s="65" t="s">
        <v>59</v>
      </c>
      <c r="F20" s="65" t="s">
        <v>4</v>
      </c>
      <c r="G20" s="65" t="s">
        <v>60</v>
      </c>
      <c r="H20" s="65" t="s">
        <v>66</v>
      </c>
      <c r="I20" s="65" t="s">
        <v>62</v>
      </c>
      <c r="J20" s="65" t="s">
        <v>63</v>
      </c>
      <c r="K20" s="65" t="s">
        <v>62</v>
      </c>
      <c r="L20" s="66">
        <f t="shared" ref="L20:O20" si="15">V20+AF20+AP20+AZ20+BJ20+BT20+CD20+CN20+CX20+DH20+DR20+EB20</f>
        <v>0</v>
      </c>
      <c r="M20" s="66">
        <f t="shared" si="15"/>
        <v>0.1</v>
      </c>
      <c r="N20" s="66">
        <f t="shared" si="15"/>
        <v>0</v>
      </c>
      <c r="O20" s="66">
        <f t="shared" si="15"/>
        <v>0</v>
      </c>
      <c r="P20" s="67">
        <f t="shared" si="3"/>
        <v>0.1</v>
      </c>
      <c r="Q20" s="65"/>
      <c r="R20" s="65"/>
      <c r="S20" s="65"/>
      <c r="T20" s="65"/>
      <c r="U20" s="65" t="s">
        <v>62</v>
      </c>
      <c r="V20" s="65"/>
      <c r="W20" s="65"/>
      <c r="X20" s="65"/>
      <c r="Y20" s="65"/>
      <c r="Z20" s="65" t="s">
        <v>62</v>
      </c>
      <c r="AA20" s="65"/>
      <c r="AB20" s="65"/>
      <c r="AC20" s="65"/>
      <c r="AD20" s="65"/>
      <c r="AE20" s="65" t="s">
        <v>129</v>
      </c>
      <c r="AF20" s="65"/>
      <c r="AG20" s="65"/>
      <c r="AH20" s="65"/>
      <c r="AI20" s="65"/>
      <c r="AJ20" s="65" t="s">
        <v>62</v>
      </c>
      <c r="AK20" s="65"/>
      <c r="AL20" s="65">
        <v>0.05</v>
      </c>
      <c r="AM20" s="65"/>
      <c r="AN20" s="65"/>
      <c r="AO20" s="65" t="s">
        <v>129</v>
      </c>
      <c r="AP20" s="65"/>
      <c r="AQ20" s="65">
        <v>0.05</v>
      </c>
      <c r="AR20" s="65"/>
      <c r="AS20" s="65"/>
      <c r="AT20" s="65" t="s">
        <v>129</v>
      </c>
      <c r="AU20" s="65"/>
      <c r="AV20" s="65">
        <v>0.25</v>
      </c>
      <c r="AW20" s="65"/>
      <c r="AX20" s="65"/>
      <c r="AY20" s="65" t="s">
        <v>129</v>
      </c>
      <c r="AZ20" s="65"/>
      <c r="BA20" s="65">
        <v>0.05</v>
      </c>
      <c r="BB20" s="65"/>
      <c r="BC20" s="65"/>
      <c r="BD20" s="65" t="s">
        <v>129</v>
      </c>
      <c r="BE20" s="65"/>
      <c r="BF20" s="65">
        <v>0.25</v>
      </c>
      <c r="BG20" s="65"/>
      <c r="BH20" s="65"/>
      <c r="BI20" s="65" t="s">
        <v>129</v>
      </c>
      <c r="BJ20" s="65"/>
      <c r="BK20" s="65">
        <v>0</v>
      </c>
      <c r="BL20" s="65">
        <v>0</v>
      </c>
      <c r="BM20" s="65"/>
      <c r="BN20" s="65" t="s">
        <v>129</v>
      </c>
      <c r="BO20" s="65"/>
      <c r="BP20" s="65">
        <v>0.15</v>
      </c>
      <c r="BQ20" s="65"/>
      <c r="BR20" s="65"/>
      <c r="BS20" s="65" t="s">
        <v>129</v>
      </c>
      <c r="BT20" s="65"/>
      <c r="BU20" s="68">
        <v>0</v>
      </c>
      <c r="BV20" s="65"/>
      <c r="BW20" s="65"/>
      <c r="BX20" s="65" t="s">
        <v>62</v>
      </c>
      <c r="BY20" s="65"/>
      <c r="BZ20" s="65">
        <v>0.15</v>
      </c>
      <c r="CA20" s="65"/>
      <c r="CB20" s="65"/>
      <c r="CC20" s="65" t="s">
        <v>129</v>
      </c>
      <c r="CD20" s="65"/>
      <c r="CE20" s="65"/>
      <c r="CF20" s="65"/>
      <c r="CG20" s="65"/>
      <c r="CH20" s="65" t="s">
        <v>62</v>
      </c>
      <c r="CI20" s="65"/>
      <c r="CJ20" s="65"/>
      <c r="CK20" s="65"/>
      <c r="CL20" s="65"/>
      <c r="CM20" s="65" t="s">
        <v>62</v>
      </c>
      <c r="CN20" s="65"/>
      <c r="CO20" s="65"/>
      <c r="CP20" s="65"/>
      <c r="CQ20" s="65"/>
      <c r="CR20" s="65" t="s">
        <v>62</v>
      </c>
      <c r="CS20" s="65"/>
      <c r="CT20" s="65"/>
      <c r="CU20" s="65"/>
      <c r="CV20" s="65"/>
      <c r="CW20" s="65" t="s">
        <v>62</v>
      </c>
      <c r="CX20" s="65"/>
      <c r="CY20" s="65"/>
      <c r="CZ20" s="65"/>
      <c r="DA20" s="65"/>
      <c r="DB20" s="65" t="s">
        <v>62</v>
      </c>
      <c r="DC20" s="65"/>
      <c r="DD20" s="65"/>
      <c r="DE20" s="65"/>
      <c r="DF20" s="65"/>
      <c r="DG20" s="65" t="s">
        <v>62</v>
      </c>
      <c r="DH20" s="65"/>
      <c r="DI20" s="65"/>
      <c r="DJ20" s="65"/>
      <c r="DK20" s="65"/>
      <c r="DL20" s="65" t="s">
        <v>62</v>
      </c>
      <c r="DM20" s="65"/>
      <c r="DN20" s="65"/>
      <c r="DO20" s="65"/>
      <c r="DP20" s="65"/>
      <c r="DQ20" s="65" t="s">
        <v>62</v>
      </c>
      <c r="DR20" s="65"/>
      <c r="DS20" s="65"/>
      <c r="DT20" s="65"/>
      <c r="DU20" s="65"/>
      <c r="DV20" s="65" t="s">
        <v>62</v>
      </c>
      <c r="DW20" s="65"/>
      <c r="DX20" s="65"/>
      <c r="DY20" s="65"/>
      <c r="DZ20" s="65"/>
      <c r="EA20" s="65" t="s">
        <v>62</v>
      </c>
      <c r="EB20" s="65"/>
      <c r="EC20" s="65"/>
      <c r="ED20" s="65"/>
      <c r="EE20" s="65"/>
      <c r="EF20" s="65" t="s">
        <v>62</v>
      </c>
    </row>
    <row r="21" spans="1:136" ht="28.5" customHeight="1" x14ac:dyDescent="0.35">
      <c r="A21" s="83" t="s">
        <v>123</v>
      </c>
      <c r="B21" s="63" t="s">
        <v>70</v>
      </c>
      <c r="C21" s="64" t="s">
        <v>57</v>
      </c>
      <c r="D21" s="65" t="s">
        <v>57</v>
      </c>
      <c r="E21" s="65" t="s">
        <v>59</v>
      </c>
      <c r="F21" s="65" t="s">
        <v>4</v>
      </c>
      <c r="G21" s="65" t="s">
        <v>60</v>
      </c>
      <c r="H21" s="65" t="s">
        <v>36</v>
      </c>
      <c r="I21" s="65" t="s">
        <v>62</v>
      </c>
      <c r="J21" s="65" t="s">
        <v>63</v>
      </c>
      <c r="K21" s="65" t="s">
        <v>62</v>
      </c>
      <c r="L21" s="66">
        <f t="shared" ref="L21:O21" si="16">V21+AF21+AP21+AZ21+BJ21+BT21+CD21+CN21+CX21+DH21+DR21+EB21</f>
        <v>0</v>
      </c>
      <c r="M21" s="66">
        <f t="shared" si="16"/>
        <v>0.89999999999999991</v>
      </c>
      <c r="N21" s="66">
        <f t="shared" si="16"/>
        <v>0</v>
      </c>
      <c r="O21" s="66">
        <f t="shared" si="16"/>
        <v>0</v>
      </c>
      <c r="P21" s="67">
        <f t="shared" si="3"/>
        <v>0.89999999999999991</v>
      </c>
      <c r="Q21" s="65"/>
      <c r="R21" s="65"/>
      <c r="S21" s="65"/>
      <c r="T21" s="65"/>
      <c r="U21" s="65" t="s">
        <v>62</v>
      </c>
      <c r="V21" s="65"/>
      <c r="W21" s="65"/>
      <c r="X21" s="65"/>
      <c r="Y21" s="65"/>
      <c r="Z21" s="65" t="s">
        <v>62</v>
      </c>
      <c r="AA21" s="65"/>
      <c r="AB21" s="65"/>
      <c r="AC21" s="65"/>
      <c r="AD21" s="65"/>
      <c r="AE21" s="65" t="s">
        <v>129</v>
      </c>
      <c r="AF21" s="65"/>
      <c r="AG21" s="65"/>
      <c r="AH21" s="65"/>
      <c r="AI21" s="65"/>
      <c r="AJ21" s="65" t="s">
        <v>62</v>
      </c>
      <c r="AK21" s="65"/>
      <c r="AL21" s="65">
        <v>0.05</v>
      </c>
      <c r="AM21" s="65"/>
      <c r="AN21" s="65"/>
      <c r="AO21" s="65" t="s">
        <v>129</v>
      </c>
      <c r="AP21" s="65"/>
      <c r="AQ21" s="65">
        <v>0.05</v>
      </c>
      <c r="AR21" s="65"/>
      <c r="AS21" s="65"/>
      <c r="AT21" s="65" t="s">
        <v>129</v>
      </c>
      <c r="AU21" s="65"/>
      <c r="AV21" s="65">
        <v>0.25</v>
      </c>
      <c r="AW21" s="65"/>
      <c r="AX21" s="65"/>
      <c r="AY21" s="65" t="s">
        <v>129</v>
      </c>
      <c r="AZ21" s="65"/>
      <c r="BA21" s="65">
        <v>0.25</v>
      </c>
      <c r="BB21" s="65"/>
      <c r="BC21" s="65"/>
      <c r="BD21" s="65" t="s">
        <v>129</v>
      </c>
      <c r="BE21" s="65"/>
      <c r="BF21" s="65">
        <v>0.3</v>
      </c>
      <c r="BG21" s="65"/>
      <c r="BH21" s="65"/>
      <c r="BI21" s="65" t="s">
        <v>129</v>
      </c>
      <c r="BJ21" s="65"/>
      <c r="BK21" s="65">
        <v>0.3</v>
      </c>
      <c r="BL21" s="65">
        <v>0</v>
      </c>
      <c r="BM21" s="65"/>
      <c r="BN21" s="65" t="s">
        <v>129</v>
      </c>
      <c r="BO21" s="65"/>
      <c r="BP21" s="65">
        <v>0.4</v>
      </c>
      <c r="BQ21" s="65"/>
      <c r="BR21" s="65"/>
      <c r="BS21" s="65" t="s">
        <v>129</v>
      </c>
      <c r="BT21" s="65"/>
      <c r="BU21" s="68">
        <v>0.3</v>
      </c>
      <c r="BV21" s="65"/>
      <c r="BW21" s="65"/>
      <c r="BX21" s="65" t="s">
        <v>62</v>
      </c>
      <c r="BY21" s="65"/>
      <c r="BZ21" s="65">
        <v>0.25</v>
      </c>
      <c r="CA21" s="65"/>
      <c r="CB21" s="65"/>
      <c r="CC21" s="65" t="s">
        <v>129</v>
      </c>
      <c r="CD21" s="65"/>
      <c r="CE21" s="65"/>
      <c r="CF21" s="65"/>
      <c r="CG21" s="65"/>
      <c r="CH21" s="65" t="s">
        <v>62</v>
      </c>
      <c r="CI21" s="65"/>
      <c r="CJ21" s="65"/>
      <c r="CK21" s="65"/>
      <c r="CL21" s="65"/>
      <c r="CM21" s="65" t="s">
        <v>62</v>
      </c>
      <c r="CN21" s="65"/>
      <c r="CO21" s="65"/>
      <c r="CP21" s="65"/>
      <c r="CQ21" s="65"/>
      <c r="CR21" s="65" t="s">
        <v>62</v>
      </c>
      <c r="CS21" s="65"/>
      <c r="CT21" s="65"/>
      <c r="CU21" s="65"/>
      <c r="CV21" s="65"/>
      <c r="CW21" s="65" t="s">
        <v>62</v>
      </c>
      <c r="CX21" s="65"/>
      <c r="CY21" s="65"/>
      <c r="CZ21" s="65"/>
      <c r="DA21" s="65"/>
      <c r="DB21" s="65" t="s">
        <v>62</v>
      </c>
      <c r="DC21" s="65"/>
      <c r="DD21" s="65"/>
      <c r="DE21" s="65"/>
      <c r="DF21" s="65"/>
      <c r="DG21" s="65" t="s">
        <v>62</v>
      </c>
      <c r="DH21" s="65"/>
      <c r="DI21" s="65"/>
      <c r="DJ21" s="65"/>
      <c r="DK21" s="65"/>
      <c r="DL21" s="65" t="s">
        <v>62</v>
      </c>
      <c r="DM21" s="65"/>
      <c r="DN21" s="65"/>
      <c r="DO21" s="65"/>
      <c r="DP21" s="65"/>
      <c r="DQ21" s="65" t="s">
        <v>62</v>
      </c>
      <c r="DR21" s="65"/>
      <c r="DS21" s="65"/>
      <c r="DT21" s="65"/>
      <c r="DU21" s="65"/>
      <c r="DV21" s="65" t="s">
        <v>62</v>
      </c>
      <c r="DW21" s="65"/>
      <c r="DX21" s="65"/>
      <c r="DY21" s="65"/>
      <c r="DZ21" s="65"/>
      <c r="EA21" s="65" t="s">
        <v>62</v>
      </c>
      <c r="EB21" s="65"/>
      <c r="EC21" s="65"/>
      <c r="ED21" s="65"/>
      <c r="EE21" s="65"/>
      <c r="EF21" s="65" t="s">
        <v>62</v>
      </c>
    </row>
    <row r="22" spans="1:136" ht="24" customHeight="1" x14ac:dyDescent="0.35">
      <c r="A22" s="83" t="s">
        <v>124</v>
      </c>
      <c r="B22" s="63" t="s">
        <v>70</v>
      </c>
      <c r="C22" s="64" t="s">
        <v>57</v>
      </c>
      <c r="D22" s="65" t="s">
        <v>57</v>
      </c>
      <c r="E22" s="65" t="s">
        <v>59</v>
      </c>
      <c r="F22" s="65" t="s">
        <v>4</v>
      </c>
      <c r="G22" s="65" t="s">
        <v>60</v>
      </c>
      <c r="H22" s="65" t="s">
        <v>66</v>
      </c>
      <c r="I22" s="65" t="s">
        <v>62</v>
      </c>
      <c r="J22" s="65" t="s">
        <v>63</v>
      </c>
      <c r="K22" s="65" t="s">
        <v>62</v>
      </c>
      <c r="L22" s="66">
        <f t="shared" ref="L22:O22" si="17">V22+AF22+AP22+AZ22+BJ22+BT22+CD22+CN22+CX22+DH22+DR22+EB22</f>
        <v>0</v>
      </c>
      <c r="M22" s="66">
        <f t="shared" si="17"/>
        <v>0.3</v>
      </c>
      <c r="N22" s="66">
        <f t="shared" si="17"/>
        <v>0</v>
      </c>
      <c r="O22" s="66">
        <f t="shared" si="17"/>
        <v>0</v>
      </c>
      <c r="P22" s="67">
        <f t="shared" si="3"/>
        <v>0.3</v>
      </c>
      <c r="Q22" s="65"/>
      <c r="R22" s="65"/>
      <c r="S22" s="65"/>
      <c r="T22" s="65"/>
      <c r="U22" s="65" t="s">
        <v>62</v>
      </c>
      <c r="V22" s="65"/>
      <c r="W22" s="65"/>
      <c r="X22" s="65"/>
      <c r="Y22" s="65"/>
      <c r="Z22" s="65" t="s">
        <v>62</v>
      </c>
      <c r="AA22" s="65"/>
      <c r="AB22" s="65"/>
      <c r="AC22" s="65"/>
      <c r="AD22" s="65"/>
      <c r="AE22" s="65" t="s">
        <v>129</v>
      </c>
      <c r="AF22" s="65"/>
      <c r="AG22" s="65"/>
      <c r="AH22" s="65"/>
      <c r="AI22" s="65"/>
      <c r="AJ22" s="65" t="s">
        <v>62</v>
      </c>
      <c r="AK22" s="65"/>
      <c r="AL22" s="65">
        <v>0.05</v>
      </c>
      <c r="AM22" s="65"/>
      <c r="AN22" s="65"/>
      <c r="AO22" s="65" t="s">
        <v>129</v>
      </c>
      <c r="AP22" s="65"/>
      <c r="AQ22" s="65">
        <v>0.05</v>
      </c>
      <c r="AR22" s="65"/>
      <c r="AS22" s="65"/>
      <c r="AT22" s="65" t="s">
        <v>129</v>
      </c>
      <c r="AU22" s="65"/>
      <c r="AV22" s="65">
        <v>0.25</v>
      </c>
      <c r="AW22" s="65"/>
      <c r="AX22" s="65"/>
      <c r="AY22" s="65" t="s">
        <v>129</v>
      </c>
      <c r="AZ22" s="65"/>
      <c r="BA22" s="65">
        <v>0.25</v>
      </c>
      <c r="BB22" s="65"/>
      <c r="BC22" s="65"/>
      <c r="BD22" s="65" t="s">
        <v>129</v>
      </c>
      <c r="BE22" s="65"/>
      <c r="BF22" s="65">
        <v>0.25</v>
      </c>
      <c r="BG22" s="65"/>
      <c r="BH22" s="65"/>
      <c r="BI22" s="65" t="s">
        <v>129</v>
      </c>
      <c r="BJ22" s="65"/>
      <c r="BK22" s="65">
        <v>0</v>
      </c>
      <c r="BL22" s="65">
        <v>0</v>
      </c>
      <c r="BM22" s="65"/>
      <c r="BN22" s="65" t="s">
        <v>129</v>
      </c>
      <c r="BO22" s="65"/>
      <c r="BP22" s="65">
        <v>0.15</v>
      </c>
      <c r="BQ22" s="65"/>
      <c r="BR22" s="65"/>
      <c r="BS22" s="65" t="s">
        <v>129</v>
      </c>
      <c r="BT22" s="65"/>
      <c r="BU22" s="68">
        <v>0</v>
      </c>
      <c r="BV22" s="65"/>
      <c r="BW22" s="65"/>
      <c r="BX22" s="65" t="s">
        <v>62</v>
      </c>
      <c r="BY22" s="65"/>
      <c r="BZ22" s="65">
        <v>0.15</v>
      </c>
      <c r="CA22" s="65"/>
      <c r="CB22" s="65"/>
      <c r="CC22" s="65" t="s">
        <v>129</v>
      </c>
      <c r="CD22" s="65"/>
      <c r="CE22" s="65"/>
      <c r="CF22" s="65"/>
      <c r="CG22" s="65"/>
      <c r="CH22" s="65" t="s">
        <v>62</v>
      </c>
      <c r="CI22" s="65"/>
      <c r="CJ22" s="65"/>
      <c r="CK22" s="65"/>
      <c r="CL22" s="65"/>
      <c r="CM22" s="65" t="s">
        <v>62</v>
      </c>
      <c r="CN22" s="65"/>
      <c r="CO22" s="65"/>
      <c r="CP22" s="65"/>
      <c r="CQ22" s="65"/>
      <c r="CR22" s="65" t="s">
        <v>62</v>
      </c>
      <c r="CS22" s="65"/>
      <c r="CT22" s="65"/>
      <c r="CU22" s="65"/>
      <c r="CV22" s="65"/>
      <c r="CW22" s="65" t="s">
        <v>62</v>
      </c>
      <c r="CX22" s="65"/>
      <c r="CY22" s="65"/>
      <c r="CZ22" s="65"/>
      <c r="DA22" s="65"/>
      <c r="DB22" s="65" t="s">
        <v>62</v>
      </c>
      <c r="DC22" s="65"/>
      <c r="DD22" s="65"/>
      <c r="DE22" s="65"/>
      <c r="DF22" s="65"/>
      <c r="DG22" s="65" t="s">
        <v>62</v>
      </c>
      <c r="DH22" s="65"/>
      <c r="DI22" s="65"/>
      <c r="DJ22" s="65"/>
      <c r="DK22" s="65"/>
      <c r="DL22" s="65" t="s">
        <v>62</v>
      </c>
      <c r="DM22" s="65"/>
      <c r="DN22" s="65"/>
      <c r="DO22" s="65"/>
      <c r="DP22" s="65"/>
      <c r="DQ22" s="65" t="s">
        <v>62</v>
      </c>
      <c r="DR22" s="65"/>
      <c r="DS22" s="65"/>
      <c r="DT22" s="65"/>
      <c r="DU22" s="65"/>
      <c r="DV22" s="65" t="s">
        <v>62</v>
      </c>
      <c r="DW22" s="65"/>
      <c r="DX22" s="65"/>
      <c r="DY22" s="65"/>
      <c r="DZ22" s="65"/>
      <c r="EA22" s="65" t="s">
        <v>62</v>
      </c>
      <c r="EB22" s="65"/>
      <c r="EC22" s="65"/>
      <c r="ED22" s="65"/>
      <c r="EE22" s="65"/>
      <c r="EF22" s="65" t="s">
        <v>62</v>
      </c>
    </row>
    <row r="23" spans="1:136" ht="32.25" customHeight="1" x14ac:dyDescent="0.35">
      <c r="A23" s="83" t="s">
        <v>125</v>
      </c>
      <c r="B23" s="63" t="s">
        <v>70</v>
      </c>
      <c r="C23" s="64" t="s">
        <v>57</v>
      </c>
      <c r="D23" s="65" t="s">
        <v>57</v>
      </c>
      <c r="E23" s="65" t="s">
        <v>59</v>
      </c>
      <c r="F23" s="65" t="s">
        <v>4</v>
      </c>
      <c r="G23" s="65" t="s">
        <v>60</v>
      </c>
      <c r="H23" s="65" t="s">
        <v>66</v>
      </c>
      <c r="I23" s="65" t="s">
        <v>62</v>
      </c>
      <c r="J23" s="65" t="s">
        <v>71</v>
      </c>
      <c r="K23" s="65" t="s">
        <v>62</v>
      </c>
      <c r="L23" s="66">
        <f t="shared" ref="L23:O23" si="18">V23+AF23+AP23+AZ23+BJ23+BT23+CD23+CN23+CX23+DH23+DR23+EB23</f>
        <v>0</v>
      </c>
      <c r="M23" s="66">
        <f t="shared" si="18"/>
        <v>0.25</v>
      </c>
      <c r="N23" s="66">
        <f t="shared" si="18"/>
        <v>0</v>
      </c>
      <c r="O23" s="66">
        <f t="shared" si="18"/>
        <v>0</v>
      </c>
      <c r="P23" s="67">
        <f t="shared" si="3"/>
        <v>0.25</v>
      </c>
      <c r="Q23" s="65"/>
      <c r="R23" s="65"/>
      <c r="S23" s="65"/>
      <c r="T23" s="65"/>
      <c r="U23" s="65" t="s">
        <v>62</v>
      </c>
      <c r="V23" s="65"/>
      <c r="W23" s="65"/>
      <c r="X23" s="65"/>
      <c r="Y23" s="65"/>
      <c r="Z23" s="65" t="s">
        <v>62</v>
      </c>
      <c r="AA23" s="65"/>
      <c r="AB23" s="65"/>
      <c r="AC23" s="65"/>
      <c r="AD23" s="65"/>
      <c r="AE23" s="65" t="s">
        <v>129</v>
      </c>
      <c r="AF23" s="65"/>
      <c r="AG23" s="65"/>
      <c r="AH23" s="65"/>
      <c r="AI23" s="65"/>
      <c r="AJ23" s="65" t="s">
        <v>62</v>
      </c>
      <c r="AK23" s="65"/>
      <c r="AL23" s="65">
        <v>0.05</v>
      </c>
      <c r="AM23" s="65"/>
      <c r="AN23" s="65"/>
      <c r="AO23" s="65" t="s">
        <v>129</v>
      </c>
      <c r="AP23" s="65"/>
      <c r="AQ23" s="65">
        <v>0.05</v>
      </c>
      <c r="AR23" s="65"/>
      <c r="AS23" s="65"/>
      <c r="AT23" s="65" t="s">
        <v>129</v>
      </c>
      <c r="AU23" s="65"/>
      <c r="AV23" s="65">
        <v>0.25</v>
      </c>
      <c r="AW23" s="65"/>
      <c r="AX23" s="65"/>
      <c r="AY23" s="65" t="s">
        <v>129</v>
      </c>
      <c r="AZ23" s="65"/>
      <c r="BA23" s="65">
        <v>0.1</v>
      </c>
      <c r="BB23" s="65"/>
      <c r="BC23" s="65"/>
      <c r="BD23" s="65" t="s">
        <v>129</v>
      </c>
      <c r="BE23" s="65"/>
      <c r="BF23" s="65">
        <v>0.25</v>
      </c>
      <c r="BG23" s="65"/>
      <c r="BH23" s="65"/>
      <c r="BI23" s="65" t="s">
        <v>129</v>
      </c>
      <c r="BJ23" s="65"/>
      <c r="BK23" s="65">
        <v>0.05</v>
      </c>
      <c r="BL23" s="65">
        <v>0</v>
      </c>
      <c r="BM23" s="65"/>
      <c r="BN23" s="65" t="s">
        <v>129</v>
      </c>
      <c r="BO23" s="65"/>
      <c r="BP23" s="65">
        <v>0.15</v>
      </c>
      <c r="BQ23" s="65"/>
      <c r="BR23" s="65"/>
      <c r="BS23" s="65" t="s">
        <v>129</v>
      </c>
      <c r="BT23" s="65"/>
      <c r="BU23" s="68">
        <v>0.05</v>
      </c>
      <c r="BV23" s="65"/>
      <c r="BW23" s="65"/>
      <c r="BX23" s="65" t="s">
        <v>62</v>
      </c>
      <c r="BY23" s="65"/>
      <c r="BZ23" s="65">
        <v>0.2</v>
      </c>
      <c r="CA23" s="65"/>
      <c r="CB23" s="65"/>
      <c r="CC23" s="65" t="s">
        <v>129</v>
      </c>
      <c r="CD23" s="65"/>
      <c r="CE23" s="65"/>
      <c r="CF23" s="65"/>
      <c r="CG23" s="65"/>
      <c r="CH23" s="65" t="s">
        <v>62</v>
      </c>
      <c r="CI23" s="65"/>
      <c r="CJ23" s="65"/>
      <c r="CK23" s="65"/>
      <c r="CL23" s="65"/>
      <c r="CM23" s="65" t="s">
        <v>62</v>
      </c>
      <c r="CN23" s="65"/>
      <c r="CO23" s="65"/>
      <c r="CP23" s="65"/>
      <c r="CQ23" s="65"/>
      <c r="CR23" s="65" t="s">
        <v>62</v>
      </c>
      <c r="CS23" s="65"/>
      <c r="CT23" s="65"/>
      <c r="CU23" s="65"/>
      <c r="CV23" s="65"/>
      <c r="CW23" s="65" t="s">
        <v>62</v>
      </c>
      <c r="CX23" s="65"/>
      <c r="CY23" s="65"/>
      <c r="CZ23" s="65"/>
      <c r="DA23" s="65"/>
      <c r="DB23" s="65" t="s">
        <v>62</v>
      </c>
      <c r="DC23" s="65"/>
      <c r="DD23" s="65"/>
      <c r="DE23" s="65"/>
      <c r="DF23" s="65"/>
      <c r="DG23" s="65" t="s">
        <v>62</v>
      </c>
      <c r="DH23" s="65"/>
      <c r="DI23" s="65"/>
      <c r="DJ23" s="65"/>
      <c r="DK23" s="65"/>
      <c r="DL23" s="65" t="s">
        <v>62</v>
      </c>
      <c r="DM23" s="65"/>
      <c r="DN23" s="65"/>
      <c r="DO23" s="65"/>
      <c r="DP23" s="65"/>
      <c r="DQ23" s="65" t="s">
        <v>62</v>
      </c>
      <c r="DR23" s="65"/>
      <c r="DS23" s="65"/>
      <c r="DT23" s="65"/>
      <c r="DU23" s="65"/>
      <c r="DV23" s="65" t="s">
        <v>62</v>
      </c>
      <c r="DW23" s="65"/>
      <c r="DX23" s="65"/>
      <c r="DY23" s="65"/>
      <c r="DZ23" s="65"/>
      <c r="EA23" s="65" t="s">
        <v>62</v>
      </c>
      <c r="EB23" s="65"/>
      <c r="EC23" s="65"/>
      <c r="ED23" s="65"/>
      <c r="EE23" s="65"/>
      <c r="EF23" s="65" t="s">
        <v>62</v>
      </c>
    </row>
    <row r="24" spans="1:136" ht="23.25" customHeight="1" x14ac:dyDescent="0.35">
      <c r="A24" s="83" t="s">
        <v>126</v>
      </c>
      <c r="B24" s="63" t="s">
        <v>70</v>
      </c>
      <c r="C24" s="64" t="s">
        <v>57</v>
      </c>
      <c r="D24" s="65" t="s">
        <v>57</v>
      </c>
      <c r="E24" s="65" t="s">
        <v>59</v>
      </c>
      <c r="F24" s="65" t="s">
        <v>4</v>
      </c>
      <c r="G24" s="65" t="s">
        <v>60</v>
      </c>
      <c r="H24" s="65" t="s">
        <v>66</v>
      </c>
      <c r="I24" s="65" t="s">
        <v>62</v>
      </c>
      <c r="J24" s="65" t="s">
        <v>69</v>
      </c>
      <c r="K24" s="65" t="s">
        <v>62</v>
      </c>
      <c r="L24" s="66">
        <f t="shared" ref="L24:O24" si="19">V24+AF24+AP24+AZ24+BJ24+BT24+CD24+CN24+CX24+DH24+DR24+EB24</f>
        <v>0</v>
      </c>
      <c r="M24" s="66">
        <f t="shared" si="19"/>
        <v>0.95</v>
      </c>
      <c r="N24" s="66">
        <f t="shared" si="19"/>
        <v>0</v>
      </c>
      <c r="O24" s="66">
        <f t="shared" si="19"/>
        <v>0</v>
      </c>
      <c r="P24" s="67">
        <f t="shared" si="3"/>
        <v>0.95</v>
      </c>
      <c r="Q24" s="65"/>
      <c r="R24" s="65"/>
      <c r="S24" s="65"/>
      <c r="T24" s="65"/>
      <c r="U24" s="65" t="s">
        <v>62</v>
      </c>
      <c r="V24" s="65"/>
      <c r="W24" s="65"/>
      <c r="X24" s="65"/>
      <c r="Y24" s="65"/>
      <c r="Z24" s="65" t="s">
        <v>62</v>
      </c>
      <c r="AA24" s="65"/>
      <c r="AB24" s="65"/>
      <c r="AC24" s="65"/>
      <c r="AD24" s="65"/>
      <c r="AE24" s="65" t="s">
        <v>129</v>
      </c>
      <c r="AF24" s="65"/>
      <c r="AG24" s="65"/>
      <c r="AH24" s="65"/>
      <c r="AI24" s="65"/>
      <c r="AJ24" s="65" t="s">
        <v>62</v>
      </c>
      <c r="AK24" s="65"/>
      <c r="AL24" s="65">
        <v>0.05</v>
      </c>
      <c r="AM24" s="65"/>
      <c r="AN24" s="65"/>
      <c r="AO24" s="65" t="s">
        <v>129</v>
      </c>
      <c r="AP24" s="65"/>
      <c r="AQ24" s="65">
        <v>0.05</v>
      </c>
      <c r="AR24" s="65"/>
      <c r="AS24" s="65"/>
      <c r="AT24" s="65" t="s">
        <v>129</v>
      </c>
      <c r="AU24" s="65"/>
      <c r="AV24" s="65">
        <v>0.25</v>
      </c>
      <c r="AW24" s="65"/>
      <c r="AX24" s="65"/>
      <c r="AY24" s="65" t="s">
        <v>129</v>
      </c>
      <c r="AZ24" s="65"/>
      <c r="BA24" s="65">
        <v>0.25</v>
      </c>
      <c r="BB24" s="65"/>
      <c r="BC24" s="65"/>
      <c r="BD24" s="65" t="s">
        <v>129</v>
      </c>
      <c r="BE24" s="65"/>
      <c r="BF24" s="65">
        <v>0.25</v>
      </c>
      <c r="BG24" s="65"/>
      <c r="BH24" s="65"/>
      <c r="BI24" s="65" t="s">
        <v>129</v>
      </c>
      <c r="BJ24" s="65"/>
      <c r="BK24" s="65">
        <v>0.3</v>
      </c>
      <c r="BL24" s="65">
        <v>0</v>
      </c>
      <c r="BM24" s="65"/>
      <c r="BN24" s="65" t="s">
        <v>129</v>
      </c>
      <c r="BO24" s="65"/>
      <c r="BP24" s="65">
        <v>0.1</v>
      </c>
      <c r="BQ24" s="65"/>
      <c r="BR24" s="65"/>
      <c r="BS24" s="65" t="s">
        <v>129</v>
      </c>
      <c r="BT24" s="65"/>
      <c r="BU24" s="68">
        <v>0.35</v>
      </c>
      <c r="BV24" s="65"/>
      <c r="BW24" s="65"/>
      <c r="BX24" s="65" t="s">
        <v>62</v>
      </c>
      <c r="BY24" s="65"/>
      <c r="BZ24" s="65">
        <v>0.15</v>
      </c>
      <c r="CA24" s="65"/>
      <c r="CB24" s="65"/>
      <c r="CC24" s="65" t="s">
        <v>129</v>
      </c>
      <c r="CD24" s="65"/>
      <c r="CE24" s="65"/>
      <c r="CF24" s="65"/>
      <c r="CG24" s="65"/>
      <c r="CH24" s="65" t="s">
        <v>62</v>
      </c>
      <c r="CI24" s="65"/>
      <c r="CJ24" s="65"/>
      <c r="CK24" s="65"/>
      <c r="CL24" s="65"/>
      <c r="CM24" s="65" t="s">
        <v>62</v>
      </c>
      <c r="CN24" s="65"/>
      <c r="CO24" s="65"/>
      <c r="CP24" s="65"/>
      <c r="CQ24" s="65"/>
      <c r="CR24" s="65" t="s">
        <v>62</v>
      </c>
      <c r="CS24" s="65"/>
      <c r="CT24" s="65"/>
      <c r="CU24" s="65"/>
      <c r="CV24" s="65"/>
      <c r="CW24" s="65" t="s">
        <v>62</v>
      </c>
      <c r="CX24" s="65"/>
      <c r="CY24" s="65"/>
      <c r="CZ24" s="65"/>
      <c r="DA24" s="65"/>
      <c r="DB24" s="65" t="s">
        <v>62</v>
      </c>
      <c r="DC24" s="65"/>
      <c r="DD24" s="65"/>
      <c r="DE24" s="65"/>
      <c r="DF24" s="65"/>
      <c r="DG24" s="65" t="s">
        <v>62</v>
      </c>
      <c r="DH24" s="65"/>
      <c r="DI24" s="65"/>
      <c r="DJ24" s="65"/>
      <c r="DK24" s="65"/>
      <c r="DL24" s="65" t="s">
        <v>62</v>
      </c>
      <c r="DM24" s="65"/>
      <c r="DN24" s="65"/>
      <c r="DO24" s="65"/>
      <c r="DP24" s="65"/>
      <c r="DQ24" s="65" t="s">
        <v>62</v>
      </c>
      <c r="DR24" s="65"/>
      <c r="DS24" s="65"/>
      <c r="DT24" s="65"/>
      <c r="DU24" s="65"/>
      <c r="DV24" s="65" t="s">
        <v>62</v>
      </c>
      <c r="DW24" s="65"/>
      <c r="DX24" s="65"/>
      <c r="DY24" s="65"/>
      <c r="DZ24" s="65"/>
      <c r="EA24" s="65" t="s">
        <v>62</v>
      </c>
      <c r="EB24" s="65"/>
      <c r="EC24" s="65"/>
      <c r="ED24" s="65"/>
      <c r="EE24" s="65"/>
      <c r="EF24" s="65" t="s">
        <v>62</v>
      </c>
    </row>
    <row r="25" spans="1:136" ht="25.5" customHeight="1" x14ac:dyDescent="0.35">
      <c r="A25" s="83" t="s">
        <v>127</v>
      </c>
      <c r="B25" s="63" t="s">
        <v>70</v>
      </c>
      <c r="C25" s="64" t="s">
        <v>57</v>
      </c>
      <c r="D25" s="65" t="s">
        <v>57</v>
      </c>
      <c r="E25" s="65" t="s">
        <v>59</v>
      </c>
      <c r="F25" s="65" t="s">
        <v>4</v>
      </c>
      <c r="G25" s="65" t="s">
        <v>60</v>
      </c>
      <c r="H25" s="65" t="s">
        <v>36</v>
      </c>
      <c r="I25" s="65" t="s">
        <v>62</v>
      </c>
      <c r="J25" s="65" t="s">
        <v>63</v>
      </c>
      <c r="K25" s="65" t="s">
        <v>62</v>
      </c>
      <c r="L25" s="66">
        <f t="shared" ref="L25:O25" si="20">V25+AF25+AP25+AZ25+BJ25+BT25+CD25+CN25+CX25+DH25+DR25+EB25</f>
        <v>0</v>
      </c>
      <c r="M25" s="66">
        <f t="shared" si="20"/>
        <v>0.4</v>
      </c>
      <c r="N25" s="66">
        <f t="shared" si="20"/>
        <v>0</v>
      </c>
      <c r="O25" s="66">
        <f t="shared" si="20"/>
        <v>0</v>
      </c>
      <c r="P25" s="67">
        <f t="shared" si="3"/>
        <v>0.4</v>
      </c>
      <c r="Q25" s="65"/>
      <c r="R25" s="65"/>
      <c r="S25" s="65"/>
      <c r="T25" s="65"/>
      <c r="U25" s="65" t="s">
        <v>62</v>
      </c>
      <c r="V25" s="65"/>
      <c r="W25" s="65"/>
      <c r="X25" s="65"/>
      <c r="Y25" s="65"/>
      <c r="Z25" s="65" t="s">
        <v>62</v>
      </c>
      <c r="AA25" s="65"/>
      <c r="AB25" s="65"/>
      <c r="AC25" s="65"/>
      <c r="AD25" s="65"/>
      <c r="AE25" s="65" t="s">
        <v>62</v>
      </c>
      <c r="AF25" s="65"/>
      <c r="AG25" s="65"/>
      <c r="AH25" s="65"/>
      <c r="AI25" s="65"/>
      <c r="AJ25" s="65" t="s">
        <v>62</v>
      </c>
      <c r="AK25" s="65"/>
      <c r="AL25" s="65"/>
      <c r="AM25" s="65"/>
      <c r="AN25" s="65"/>
      <c r="AO25" s="65" t="s">
        <v>62</v>
      </c>
      <c r="AP25" s="65"/>
      <c r="AQ25" s="65"/>
      <c r="AR25" s="65"/>
      <c r="AS25" s="65"/>
      <c r="AT25" s="65" t="s">
        <v>62</v>
      </c>
      <c r="AU25" s="65">
        <v>0.33</v>
      </c>
      <c r="AV25" s="65"/>
      <c r="AW25" s="65"/>
      <c r="AX25" s="65"/>
      <c r="AY25" s="65" t="s">
        <v>129</v>
      </c>
      <c r="AZ25" s="65"/>
      <c r="BA25" s="65">
        <v>0.05</v>
      </c>
      <c r="BB25" s="65"/>
      <c r="BC25" s="65"/>
      <c r="BD25" s="65" t="s">
        <v>129</v>
      </c>
      <c r="BE25" s="65"/>
      <c r="BF25" s="65">
        <v>0.25</v>
      </c>
      <c r="BG25" s="65"/>
      <c r="BH25" s="65"/>
      <c r="BI25" s="65" t="s">
        <v>129</v>
      </c>
      <c r="BJ25" s="65"/>
      <c r="BK25" s="65">
        <v>0.25</v>
      </c>
      <c r="BL25" s="65">
        <v>0</v>
      </c>
      <c r="BM25" s="65"/>
      <c r="BN25" s="65" t="s">
        <v>129</v>
      </c>
      <c r="BO25" s="65"/>
      <c r="BP25" s="65">
        <v>0.35</v>
      </c>
      <c r="BQ25" s="65"/>
      <c r="BR25" s="65"/>
      <c r="BS25" s="65" t="s">
        <v>129</v>
      </c>
      <c r="BT25" s="65"/>
      <c r="BU25" s="68">
        <v>0.1</v>
      </c>
      <c r="BV25" s="65"/>
      <c r="BW25" s="65"/>
      <c r="BX25" s="65" t="s">
        <v>62</v>
      </c>
      <c r="BY25" s="65"/>
      <c r="BZ25" s="65">
        <v>0.35</v>
      </c>
      <c r="CA25" s="65"/>
      <c r="CB25" s="65"/>
      <c r="CC25" s="65" t="s">
        <v>129</v>
      </c>
      <c r="CD25" s="65"/>
      <c r="CE25" s="65"/>
      <c r="CF25" s="65"/>
      <c r="CG25" s="65"/>
      <c r="CH25" s="65" t="s">
        <v>62</v>
      </c>
      <c r="CI25" s="65"/>
      <c r="CJ25" s="65"/>
      <c r="CK25" s="65"/>
      <c r="CL25" s="65"/>
      <c r="CM25" s="65" t="s">
        <v>62</v>
      </c>
      <c r="CN25" s="65"/>
      <c r="CO25" s="65"/>
      <c r="CP25" s="65"/>
      <c r="CQ25" s="65"/>
      <c r="CR25" s="65" t="s">
        <v>62</v>
      </c>
      <c r="CS25" s="65"/>
      <c r="CT25" s="65"/>
      <c r="CU25" s="65"/>
      <c r="CV25" s="65"/>
      <c r="CW25" s="65" t="s">
        <v>62</v>
      </c>
      <c r="CX25" s="65"/>
      <c r="CY25" s="65"/>
      <c r="CZ25" s="65"/>
      <c r="DA25" s="65"/>
      <c r="DB25" s="65" t="s">
        <v>62</v>
      </c>
      <c r="DC25" s="65"/>
      <c r="DD25" s="65"/>
      <c r="DE25" s="65"/>
      <c r="DF25" s="65"/>
      <c r="DG25" s="65" t="s">
        <v>62</v>
      </c>
      <c r="DH25" s="65"/>
      <c r="DI25" s="65"/>
      <c r="DJ25" s="65"/>
      <c r="DK25" s="65"/>
      <c r="DL25" s="65" t="s">
        <v>62</v>
      </c>
      <c r="DM25" s="65"/>
      <c r="DN25" s="65"/>
      <c r="DO25" s="65"/>
      <c r="DP25" s="65"/>
      <c r="DQ25" s="65" t="s">
        <v>62</v>
      </c>
      <c r="DR25" s="65"/>
      <c r="DS25" s="65"/>
      <c r="DT25" s="65"/>
      <c r="DU25" s="65"/>
      <c r="DV25" s="65" t="s">
        <v>62</v>
      </c>
      <c r="DW25" s="65"/>
      <c r="DX25" s="65"/>
      <c r="DY25" s="65"/>
      <c r="DZ25" s="65"/>
      <c r="EA25" s="65" t="s">
        <v>62</v>
      </c>
      <c r="EB25" s="65"/>
      <c r="EC25" s="65"/>
      <c r="ED25" s="65"/>
      <c r="EE25" s="65"/>
      <c r="EF25" s="65" t="s">
        <v>62</v>
      </c>
    </row>
    <row r="26" spans="1:136" ht="24" customHeight="1" x14ac:dyDescent="0.35">
      <c r="A26" s="83" t="s">
        <v>128</v>
      </c>
      <c r="B26" s="63" t="s">
        <v>70</v>
      </c>
      <c r="C26" s="64" t="s">
        <v>57</v>
      </c>
      <c r="D26" s="65" t="s">
        <v>57</v>
      </c>
      <c r="E26" s="65" t="s">
        <v>59</v>
      </c>
      <c r="F26" s="65" t="s">
        <v>4</v>
      </c>
      <c r="G26" s="65" t="s">
        <v>60</v>
      </c>
      <c r="H26" s="65" t="s">
        <v>36</v>
      </c>
      <c r="I26" s="65" t="s">
        <v>62</v>
      </c>
      <c r="J26" s="65" t="s">
        <v>63</v>
      </c>
      <c r="K26" s="65" t="s">
        <v>62</v>
      </c>
      <c r="L26" s="66">
        <f t="shared" ref="L26:O26" si="21">V26+AF26+AP26+AZ26+BJ26+BT26+CD26+CN26+CX26+DH26+DR26+EB26</f>
        <v>0</v>
      </c>
      <c r="M26" s="66">
        <f t="shared" si="21"/>
        <v>0.8</v>
      </c>
      <c r="N26" s="66">
        <f t="shared" si="21"/>
        <v>0</v>
      </c>
      <c r="O26" s="66">
        <f t="shared" si="21"/>
        <v>0</v>
      </c>
      <c r="P26" s="67">
        <f t="shared" si="3"/>
        <v>0.8</v>
      </c>
      <c r="Q26" s="65"/>
      <c r="R26" s="65"/>
      <c r="S26" s="65"/>
      <c r="T26" s="65"/>
      <c r="U26" s="65" t="s">
        <v>62</v>
      </c>
      <c r="V26" s="65"/>
      <c r="W26" s="65"/>
      <c r="X26" s="65"/>
      <c r="Y26" s="65"/>
      <c r="Z26" s="65" t="s">
        <v>62</v>
      </c>
      <c r="AA26" s="65"/>
      <c r="AB26" s="65"/>
      <c r="AC26" s="65"/>
      <c r="AD26" s="65"/>
      <c r="AE26" s="65" t="s">
        <v>62</v>
      </c>
      <c r="AF26" s="65"/>
      <c r="AG26" s="65"/>
      <c r="AH26" s="65"/>
      <c r="AI26" s="65"/>
      <c r="AJ26" s="65" t="s">
        <v>62</v>
      </c>
      <c r="AK26" s="65"/>
      <c r="AL26" s="65"/>
      <c r="AM26" s="65"/>
      <c r="AN26" s="65"/>
      <c r="AO26" s="65" t="s">
        <v>62</v>
      </c>
      <c r="AP26" s="65"/>
      <c r="AQ26" s="65"/>
      <c r="AR26" s="65"/>
      <c r="AS26" s="65"/>
      <c r="AT26" s="65" t="s">
        <v>62</v>
      </c>
      <c r="AU26" s="65"/>
      <c r="AV26" s="65">
        <v>0.33</v>
      </c>
      <c r="AW26" s="65"/>
      <c r="AX26" s="65"/>
      <c r="AY26" s="65" t="s">
        <v>129</v>
      </c>
      <c r="AZ26" s="65"/>
      <c r="BA26" s="65">
        <v>0.2</v>
      </c>
      <c r="BB26" s="65"/>
      <c r="BC26" s="65"/>
      <c r="BD26" s="65" t="s">
        <v>129</v>
      </c>
      <c r="BE26" s="65"/>
      <c r="BF26" s="65">
        <v>0.35</v>
      </c>
      <c r="BG26" s="65"/>
      <c r="BH26" s="65"/>
      <c r="BI26" s="65" t="s">
        <v>129</v>
      </c>
      <c r="BJ26" s="65"/>
      <c r="BK26" s="65">
        <v>0.25</v>
      </c>
      <c r="BL26" s="65">
        <v>0</v>
      </c>
      <c r="BM26" s="65"/>
      <c r="BN26" s="65" t="s">
        <v>129</v>
      </c>
      <c r="BO26" s="65"/>
      <c r="BP26" s="65">
        <v>0.35</v>
      </c>
      <c r="BQ26" s="65"/>
      <c r="BR26" s="65"/>
      <c r="BS26" s="65" t="s">
        <v>129</v>
      </c>
      <c r="BT26" s="65"/>
      <c r="BU26" s="68">
        <v>0.35</v>
      </c>
      <c r="BV26" s="65"/>
      <c r="BW26" s="65"/>
      <c r="BX26" s="65" t="s">
        <v>62</v>
      </c>
      <c r="BY26" s="65"/>
      <c r="BZ26" s="68">
        <v>0.25</v>
      </c>
      <c r="CA26" s="65"/>
      <c r="CB26" s="65"/>
      <c r="CC26" s="65" t="s">
        <v>129</v>
      </c>
      <c r="CD26" s="65"/>
      <c r="CE26" s="65"/>
      <c r="CF26" s="65"/>
      <c r="CG26" s="65"/>
      <c r="CH26" s="65" t="s">
        <v>62</v>
      </c>
      <c r="CI26" s="65"/>
      <c r="CJ26" s="65"/>
      <c r="CK26" s="65"/>
      <c r="CL26" s="65"/>
      <c r="CM26" s="65" t="s">
        <v>62</v>
      </c>
      <c r="CN26" s="65"/>
      <c r="CO26" s="65"/>
      <c r="CP26" s="65"/>
      <c r="CQ26" s="65"/>
      <c r="CR26" s="65" t="s">
        <v>62</v>
      </c>
      <c r="CS26" s="65"/>
      <c r="CT26" s="65"/>
      <c r="CU26" s="65"/>
      <c r="CV26" s="65"/>
      <c r="CW26" s="65" t="s">
        <v>62</v>
      </c>
      <c r="CX26" s="65"/>
      <c r="CY26" s="65"/>
      <c r="CZ26" s="65"/>
      <c r="DA26" s="65"/>
      <c r="DB26" s="65" t="s">
        <v>62</v>
      </c>
      <c r="DC26" s="65"/>
      <c r="DD26" s="65"/>
      <c r="DE26" s="65"/>
      <c r="DF26" s="65"/>
      <c r="DG26" s="65" t="s">
        <v>62</v>
      </c>
      <c r="DH26" s="65"/>
      <c r="DI26" s="65"/>
      <c r="DJ26" s="65"/>
      <c r="DK26" s="65"/>
      <c r="DL26" s="65" t="s">
        <v>62</v>
      </c>
      <c r="DM26" s="65"/>
      <c r="DN26" s="65"/>
      <c r="DO26" s="65"/>
      <c r="DP26" s="65"/>
      <c r="DQ26" s="65" t="s">
        <v>62</v>
      </c>
      <c r="DR26" s="65"/>
      <c r="DS26" s="65"/>
      <c r="DT26" s="65"/>
      <c r="DU26" s="65"/>
      <c r="DV26" s="65" t="s">
        <v>62</v>
      </c>
      <c r="DW26" s="65"/>
      <c r="DX26" s="65"/>
      <c r="DY26" s="65"/>
      <c r="DZ26" s="65"/>
      <c r="EA26" s="65" t="s">
        <v>62</v>
      </c>
      <c r="EB26" s="65"/>
      <c r="EC26" s="65"/>
      <c r="ED26" s="65"/>
      <c r="EE26" s="65"/>
      <c r="EF26" s="65" t="s">
        <v>62</v>
      </c>
    </row>
    <row r="27" spans="1:136" ht="15.75" customHeight="1" x14ac:dyDescent="0.35">
      <c r="A27" s="83" t="s">
        <v>130</v>
      </c>
      <c r="B27" s="63" t="s">
        <v>70</v>
      </c>
      <c r="C27" s="64" t="s">
        <v>62</v>
      </c>
      <c r="D27" s="65" t="s">
        <v>62</v>
      </c>
      <c r="E27" s="65" t="s">
        <v>59</v>
      </c>
      <c r="F27" s="65" t="s">
        <v>53</v>
      </c>
      <c r="G27" s="65" t="s">
        <v>59</v>
      </c>
      <c r="H27" s="65" t="s">
        <v>62</v>
      </c>
      <c r="I27" s="65" t="s">
        <v>62</v>
      </c>
      <c r="J27" s="65" t="s">
        <v>62</v>
      </c>
      <c r="K27" s="65" t="s">
        <v>62</v>
      </c>
      <c r="L27" s="66">
        <f t="shared" ref="L27:O27" si="22">V27+AF27+AP27+AZ27+BJ27+BT27+CD27+CN27+CX27+DH27+DR27+EB27</f>
        <v>0.15</v>
      </c>
      <c r="M27" s="66">
        <f t="shared" si="22"/>
        <v>0.05</v>
      </c>
      <c r="N27" s="66">
        <f t="shared" si="22"/>
        <v>0</v>
      </c>
      <c r="O27" s="66">
        <f t="shared" si="22"/>
        <v>0</v>
      </c>
      <c r="P27" s="67">
        <f t="shared" si="3"/>
        <v>0.2</v>
      </c>
      <c r="Q27" s="65"/>
      <c r="R27" s="65"/>
      <c r="S27" s="65"/>
      <c r="T27" s="65"/>
      <c r="U27" s="65" t="s">
        <v>62</v>
      </c>
      <c r="V27" s="65"/>
      <c r="W27" s="65"/>
      <c r="X27" s="65"/>
      <c r="Y27" s="65"/>
      <c r="Z27" s="65" t="s">
        <v>62</v>
      </c>
      <c r="AA27" s="65"/>
      <c r="AB27" s="65"/>
      <c r="AC27" s="65"/>
      <c r="AD27" s="65"/>
      <c r="AE27" s="65" t="s">
        <v>62</v>
      </c>
      <c r="AF27" s="65"/>
      <c r="AG27" s="65"/>
      <c r="AH27" s="65"/>
      <c r="AI27" s="65"/>
      <c r="AJ27" s="65" t="s">
        <v>62</v>
      </c>
      <c r="AK27" s="65"/>
      <c r="AL27" s="65"/>
      <c r="AM27" s="65"/>
      <c r="AN27" s="65"/>
      <c r="AO27" s="65" t="s">
        <v>62</v>
      </c>
      <c r="AP27" s="65"/>
      <c r="AQ27" s="65"/>
      <c r="AR27" s="65"/>
      <c r="AS27" s="65"/>
      <c r="AT27" s="65" t="s">
        <v>62</v>
      </c>
      <c r="AU27" s="65"/>
      <c r="AV27" s="65"/>
      <c r="AW27" s="65"/>
      <c r="AX27" s="65"/>
      <c r="AY27" s="65" t="s">
        <v>129</v>
      </c>
      <c r="AZ27" s="65"/>
      <c r="BA27" s="65"/>
      <c r="BB27" s="65"/>
      <c r="BC27" s="65"/>
      <c r="BD27" s="65" t="s">
        <v>62</v>
      </c>
      <c r="BE27" s="65"/>
      <c r="BF27" s="65"/>
      <c r="BG27" s="65"/>
      <c r="BH27" s="65"/>
      <c r="BI27" s="65" t="s">
        <v>62</v>
      </c>
      <c r="BJ27" s="65">
        <v>0.15</v>
      </c>
      <c r="BK27" s="65"/>
      <c r="BL27" s="65">
        <v>0</v>
      </c>
      <c r="BM27" s="65"/>
      <c r="BN27" s="65" t="s">
        <v>129</v>
      </c>
      <c r="BO27" s="65"/>
      <c r="BP27" s="65">
        <v>0.4</v>
      </c>
      <c r="BQ27" s="65"/>
      <c r="BR27" s="65"/>
      <c r="BS27" s="65" t="s">
        <v>129</v>
      </c>
      <c r="BT27" s="65"/>
      <c r="BU27" s="68">
        <v>0.05</v>
      </c>
      <c r="BV27" s="65"/>
      <c r="BW27" s="65"/>
      <c r="BX27" s="65" t="s">
        <v>62</v>
      </c>
      <c r="BY27" s="65"/>
      <c r="BZ27" s="68">
        <v>0.15</v>
      </c>
      <c r="CA27" s="65"/>
      <c r="CB27" s="65"/>
      <c r="CC27" s="65" t="s">
        <v>129</v>
      </c>
      <c r="CD27" s="65"/>
      <c r="CE27" s="65"/>
      <c r="CF27" s="65"/>
      <c r="CG27" s="65"/>
      <c r="CH27" s="65" t="s">
        <v>62</v>
      </c>
      <c r="CI27" s="65"/>
      <c r="CJ27" s="65"/>
      <c r="CK27" s="65"/>
      <c r="CL27" s="65"/>
      <c r="CM27" s="65" t="s">
        <v>62</v>
      </c>
      <c r="CN27" s="65"/>
      <c r="CO27" s="65"/>
      <c r="CP27" s="65"/>
      <c r="CQ27" s="65"/>
      <c r="CR27" s="65" t="s">
        <v>62</v>
      </c>
      <c r="CS27" s="65"/>
      <c r="CT27" s="65"/>
      <c r="CU27" s="65"/>
      <c r="CV27" s="65"/>
      <c r="CW27" s="65" t="s">
        <v>62</v>
      </c>
      <c r="CX27" s="65"/>
      <c r="CY27" s="65"/>
      <c r="CZ27" s="65"/>
      <c r="DA27" s="65"/>
      <c r="DB27" s="65" t="s">
        <v>62</v>
      </c>
      <c r="DC27" s="65"/>
      <c r="DD27" s="65"/>
      <c r="DE27" s="65"/>
      <c r="DF27" s="65"/>
      <c r="DG27" s="65" t="s">
        <v>62</v>
      </c>
      <c r="DH27" s="65"/>
      <c r="DI27" s="65"/>
      <c r="DJ27" s="65"/>
      <c r="DK27" s="65"/>
      <c r="DL27" s="65" t="s">
        <v>62</v>
      </c>
      <c r="DM27" s="65"/>
      <c r="DN27" s="65"/>
      <c r="DO27" s="65"/>
      <c r="DP27" s="65"/>
      <c r="DQ27" s="65" t="s">
        <v>62</v>
      </c>
      <c r="DR27" s="65"/>
      <c r="DS27" s="65"/>
      <c r="DT27" s="65"/>
      <c r="DU27" s="65"/>
      <c r="DV27" s="65" t="s">
        <v>62</v>
      </c>
      <c r="DW27" s="65"/>
      <c r="DX27" s="65"/>
      <c r="DY27" s="65"/>
      <c r="DZ27" s="65"/>
      <c r="EA27" s="65" t="s">
        <v>62</v>
      </c>
      <c r="EB27" s="65"/>
      <c r="EC27" s="65"/>
      <c r="ED27" s="65"/>
      <c r="EE27" s="65"/>
      <c r="EF27" s="65" t="s">
        <v>62</v>
      </c>
    </row>
    <row r="28" spans="1:136" ht="15.75" customHeight="1" x14ac:dyDescent="0.35">
      <c r="A28" s="63"/>
      <c r="B28" s="63"/>
      <c r="C28" s="64" t="s">
        <v>62</v>
      </c>
      <c r="D28" s="65" t="s">
        <v>62</v>
      </c>
      <c r="E28" s="65" t="s">
        <v>62</v>
      </c>
      <c r="F28" s="65" t="s">
        <v>62</v>
      </c>
      <c r="G28" s="65" t="s">
        <v>62</v>
      </c>
      <c r="H28" s="65" t="s">
        <v>62</v>
      </c>
      <c r="I28" s="65" t="s">
        <v>62</v>
      </c>
      <c r="J28" s="65" t="s">
        <v>62</v>
      </c>
      <c r="K28" s="65" t="s">
        <v>62</v>
      </c>
      <c r="L28" s="66">
        <f t="shared" ref="L28:O28" si="23">V28+AF28+AP28+AZ28+BJ28+BT28+CD28+CN28+CX28+DH28+DR28+EB28</f>
        <v>0</v>
      </c>
      <c r="M28" s="66">
        <f t="shared" si="23"/>
        <v>0</v>
      </c>
      <c r="N28" s="66">
        <f t="shared" si="23"/>
        <v>0</v>
      </c>
      <c r="O28" s="66">
        <f t="shared" si="23"/>
        <v>0</v>
      </c>
      <c r="P28" s="67">
        <f t="shared" si="3"/>
        <v>0</v>
      </c>
      <c r="Q28" s="65"/>
      <c r="R28" s="65"/>
      <c r="S28" s="65"/>
      <c r="T28" s="65"/>
      <c r="U28" s="65" t="s">
        <v>62</v>
      </c>
      <c r="V28" s="65"/>
      <c r="W28" s="65"/>
      <c r="X28" s="65"/>
      <c r="Y28" s="65"/>
      <c r="Z28" s="65" t="s">
        <v>62</v>
      </c>
      <c r="AA28" s="65"/>
      <c r="AB28" s="65"/>
      <c r="AC28" s="65"/>
      <c r="AD28" s="65"/>
      <c r="AE28" s="65" t="s">
        <v>62</v>
      </c>
      <c r="AF28" s="65"/>
      <c r="AG28" s="65"/>
      <c r="AH28" s="65"/>
      <c r="AI28" s="65"/>
      <c r="AJ28" s="65" t="s">
        <v>62</v>
      </c>
      <c r="AK28" s="65"/>
      <c r="AL28" s="65"/>
      <c r="AM28" s="65"/>
      <c r="AN28" s="65"/>
      <c r="AO28" s="65" t="s">
        <v>62</v>
      </c>
      <c r="AP28" s="65"/>
      <c r="AQ28" s="65"/>
      <c r="AR28" s="65"/>
      <c r="AS28" s="65"/>
      <c r="AT28" s="65" t="s">
        <v>62</v>
      </c>
      <c r="AU28" s="65"/>
      <c r="AV28" s="65"/>
      <c r="AW28" s="65"/>
      <c r="AX28" s="65"/>
      <c r="AY28" s="65" t="s">
        <v>129</v>
      </c>
      <c r="AZ28" s="65"/>
      <c r="BA28" s="65"/>
      <c r="BB28" s="65"/>
      <c r="BC28" s="65"/>
      <c r="BD28" s="65" t="s">
        <v>62</v>
      </c>
      <c r="BE28" s="65"/>
      <c r="BF28" s="65"/>
      <c r="BG28" s="65"/>
      <c r="BH28" s="65"/>
      <c r="BI28" s="65" t="s">
        <v>62</v>
      </c>
      <c r="BJ28" s="65"/>
      <c r="BK28" s="65"/>
      <c r="BL28" s="65"/>
      <c r="BM28" s="65"/>
      <c r="BN28" s="65" t="s">
        <v>62</v>
      </c>
      <c r="BO28" s="65"/>
      <c r="BP28" s="65"/>
      <c r="BQ28" s="65"/>
      <c r="BR28" s="65"/>
      <c r="BS28" s="65" t="s">
        <v>62</v>
      </c>
      <c r="BT28" s="65"/>
      <c r="BU28" s="65"/>
      <c r="BV28" s="65"/>
      <c r="BW28" s="65"/>
      <c r="BX28" s="65" t="s">
        <v>62</v>
      </c>
      <c r="BY28" s="65"/>
      <c r="BZ28" s="65"/>
      <c r="CA28" s="65"/>
      <c r="CB28" s="65"/>
      <c r="CC28" s="65" t="s">
        <v>62</v>
      </c>
      <c r="CD28" s="65"/>
      <c r="CE28" s="65"/>
      <c r="CF28" s="65"/>
      <c r="CG28" s="65"/>
      <c r="CH28" s="65" t="s">
        <v>62</v>
      </c>
      <c r="CI28" s="65"/>
      <c r="CJ28" s="65"/>
      <c r="CK28" s="65"/>
      <c r="CL28" s="65"/>
      <c r="CM28" s="65" t="s">
        <v>62</v>
      </c>
      <c r="CN28" s="65"/>
      <c r="CO28" s="65"/>
      <c r="CP28" s="65"/>
      <c r="CQ28" s="65"/>
      <c r="CR28" s="65" t="s">
        <v>62</v>
      </c>
      <c r="CS28" s="65"/>
      <c r="CT28" s="65"/>
      <c r="CU28" s="65"/>
      <c r="CV28" s="65"/>
      <c r="CW28" s="65" t="s">
        <v>62</v>
      </c>
      <c r="CX28" s="65"/>
      <c r="CY28" s="65"/>
      <c r="CZ28" s="65"/>
      <c r="DA28" s="65"/>
      <c r="DB28" s="65" t="s">
        <v>62</v>
      </c>
      <c r="DC28" s="65"/>
      <c r="DD28" s="65"/>
      <c r="DE28" s="65"/>
      <c r="DF28" s="65"/>
      <c r="DG28" s="65" t="s">
        <v>62</v>
      </c>
      <c r="DH28" s="65"/>
      <c r="DI28" s="65"/>
      <c r="DJ28" s="65"/>
      <c r="DK28" s="65"/>
      <c r="DL28" s="65" t="s">
        <v>62</v>
      </c>
      <c r="DM28" s="65"/>
      <c r="DN28" s="65"/>
      <c r="DO28" s="65"/>
      <c r="DP28" s="65"/>
      <c r="DQ28" s="65" t="s">
        <v>62</v>
      </c>
      <c r="DR28" s="65"/>
      <c r="DS28" s="65"/>
      <c r="DT28" s="65"/>
      <c r="DU28" s="65"/>
      <c r="DV28" s="65" t="s">
        <v>62</v>
      </c>
      <c r="DW28" s="65"/>
      <c r="DX28" s="65"/>
      <c r="DY28" s="65"/>
      <c r="DZ28" s="65"/>
      <c r="EA28" s="65" t="s">
        <v>62</v>
      </c>
      <c r="EB28" s="65"/>
      <c r="EC28" s="65"/>
      <c r="ED28" s="65"/>
      <c r="EE28" s="65"/>
      <c r="EF28" s="65" t="s">
        <v>62</v>
      </c>
    </row>
    <row r="29" spans="1:136" ht="15.75" customHeight="1" x14ac:dyDescent="0.35">
      <c r="A29" s="63"/>
      <c r="B29" s="63"/>
      <c r="C29" s="64" t="s">
        <v>62</v>
      </c>
      <c r="D29" s="65" t="s">
        <v>62</v>
      </c>
      <c r="E29" s="65" t="s">
        <v>62</v>
      </c>
      <c r="F29" s="65" t="s">
        <v>62</v>
      </c>
      <c r="G29" s="65" t="s">
        <v>62</v>
      </c>
      <c r="H29" s="65" t="s">
        <v>62</v>
      </c>
      <c r="I29" s="65" t="s">
        <v>62</v>
      </c>
      <c r="J29" s="65" t="s">
        <v>62</v>
      </c>
      <c r="K29" s="65" t="s">
        <v>62</v>
      </c>
      <c r="L29" s="66">
        <f t="shared" ref="L29:O29" si="24">V29+AF29+AP29+AZ29+BJ29+BT29+CD29+CN29+CX29+DH29+DR29+EB29</f>
        <v>0</v>
      </c>
      <c r="M29" s="66">
        <f t="shared" si="24"/>
        <v>0</v>
      </c>
      <c r="N29" s="66">
        <f t="shared" si="24"/>
        <v>0</v>
      </c>
      <c r="O29" s="66">
        <f t="shared" si="24"/>
        <v>0</v>
      </c>
      <c r="P29" s="67">
        <f t="shared" si="3"/>
        <v>0</v>
      </c>
      <c r="Q29" s="65"/>
      <c r="R29" s="65"/>
      <c r="S29" s="65"/>
      <c r="T29" s="65"/>
      <c r="U29" s="65" t="s">
        <v>62</v>
      </c>
      <c r="V29" s="65"/>
      <c r="W29" s="65"/>
      <c r="X29" s="65"/>
      <c r="Y29" s="65"/>
      <c r="Z29" s="65" t="s">
        <v>62</v>
      </c>
      <c r="AA29" s="65"/>
      <c r="AB29" s="65"/>
      <c r="AC29" s="65"/>
      <c r="AD29" s="65"/>
      <c r="AE29" s="65" t="s">
        <v>62</v>
      </c>
      <c r="AF29" s="65"/>
      <c r="AG29" s="65"/>
      <c r="AH29" s="65"/>
      <c r="AI29" s="65"/>
      <c r="AJ29" s="65" t="s">
        <v>62</v>
      </c>
      <c r="AK29" s="65"/>
      <c r="AL29" s="65"/>
      <c r="AM29" s="65"/>
      <c r="AN29" s="65"/>
      <c r="AO29" s="65" t="s">
        <v>62</v>
      </c>
      <c r="AP29" s="65"/>
      <c r="AQ29" s="65"/>
      <c r="AR29" s="65"/>
      <c r="AS29" s="65"/>
      <c r="AT29" s="65" t="s">
        <v>62</v>
      </c>
      <c r="AU29" s="65"/>
      <c r="AV29" s="65"/>
      <c r="AW29" s="65"/>
      <c r="AX29" s="65"/>
      <c r="AY29" s="65" t="s">
        <v>129</v>
      </c>
      <c r="AZ29" s="65"/>
      <c r="BA29" s="65"/>
      <c r="BB29" s="65"/>
      <c r="BC29" s="65"/>
      <c r="BD29" s="65" t="s">
        <v>62</v>
      </c>
      <c r="BE29" s="65"/>
      <c r="BF29" s="65"/>
      <c r="BG29" s="65"/>
      <c r="BH29" s="65"/>
      <c r="BI29" s="65" t="s">
        <v>62</v>
      </c>
      <c r="BJ29" s="65"/>
      <c r="BK29" s="65"/>
      <c r="BL29" s="65"/>
      <c r="BM29" s="65"/>
      <c r="BN29" s="65" t="s">
        <v>62</v>
      </c>
      <c r="BO29" s="65"/>
      <c r="BP29" s="65"/>
      <c r="BQ29" s="65"/>
      <c r="BR29" s="65"/>
      <c r="BS29" s="65" t="s">
        <v>62</v>
      </c>
      <c r="BT29" s="65"/>
      <c r="BU29" s="65"/>
      <c r="BV29" s="65"/>
      <c r="BW29" s="65"/>
      <c r="BX29" s="65" t="s">
        <v>62</v>
      </c>
      <c r="BY29" s="65"/>
      <c r="BZ29" s="65"/>
      <c r="CA29" s="65"/>
      <c r="CB29" s="65"/>
      <c r="CC29" s="65" t="s">
        <v>62</v>
      </c>
      <c r="CD29" s="65"/>
      <c r="CE29" s="65"/>
      <c r="CF29" s="65"/>
      <c r="CG29" s="65"/>
      <c r="CH29" s="65" t="s">
        <v>62</v>
      </c>
      <c r="CI29" s="65"/>
      <c r="CJ29" s="65"/>
      <c r="CK29" s="65"/>
      <c r="CL29" s="65"/>
      <c r="CM29" s="65" t="s">
        <v>62</v>
      </c>
      <c r="CN29" s="65"/>
      <c r="CO29" s="65"/>
      <c r="CP29" s="65"/>
      <c r="CQ29" s="65"/>
      <c r="CR29" s="65" t="s">
        <v>62</v>
      </c>
      <c r="CS29" s="65"/>
      <c r="CT29" s="65"/>
      <c r="CU29" s="65"/>
      <c r="CV29" s="65"/>
      <c r="CW29" s="65" t="s">
        <v>62</v>
      </c>
      <c r="CX29" s="65"/>
      <c r="CY29" s="65"/>
      <c r="CZ29" s="65"/>
      <c r="DA29" s="65"/>
      <c r="DB29" s="65" t="s">
        <v>62</v>
      </c>
      <c r="DC29" s="65"/>
      <c r="DD29" s="65"/>
      <c r="DE29" s="65"/>
      <c r="DF29" s="65"/>
      <c r="DG29" s="65" t="s">
        <v>62</v>
      </c>
      <c r="DH29" s="65"/>
      <c r="DI29" s="65"/>
      <c r="DJ29" s="65"/>
      <c r="DK29" s="65"/>
      <c r="DL29" s="65" t="s">
        <v>62</v>
      </c>
      <c r="DM29" s="65"/>
      <c r="DN29" s="65"/>
      <c r="DO29" s="65"/>
      <c r="DP29" s="65"/>
      <c r="DQ29" s="65" t="s">
        <v>62</v>
      </c>
      <c r="DR29" s="65"/>
      <c r="DS29" s="65"/>
      <c r="DT29" s="65"/>
      <c r="DU29" s="65"/>
      <c r="DV29" s="65" t="s">
        <v>62</v>
      </c>
      <c r="DW29" s="65"/>
      <c r="DX29" s="65"/>
      <c r="DY29" s="65"/>
      <c r="DZ29" s="65"/>
      <c r="EA29" s="65" t="s">
        <v>62</v>
      </c>
      <c r="EB29" s="65"/>
      <c r="EC29" s="65"/>
      <c r="ED29" s="65"/>
      <c r="EE29" s="65"/>
      <c r="EF29" s="65" t="s">
        <v>62</v>
      </c>
    </row>
    <row r="30" spans="1:136" ht="15.75" customHeight="1" x14ac:dyDescent="0.35">
      <c r="A30" s="63"/>
      <c r="B30" s="63"/>
      <c r="C30" s="64" t="s">
        <v>62</v>
      </c>
      <c r="D30" s="65" t="s">
        <v>62</v>
      </c>
      <c r="E30" s="65" t="s">
        <v>62</v>
      </c>
      <c r="F30" s="65" t="s">
        <v>62</v>
      </c>
      <c r="G30" s="65" t="s">
        <v>62</v>
      </c>
      <c r="H30" s="65" t="s">
        <v>62</v>
      </c>
      <c r="I30" s="65" t="s">
        <v>62</v>
      </c>
      <c r="J30" s="65" t="s">
        <v>62</v>
      </c>
      <c r="K30" s="65" t="s">
        <v>62</v>
      </c>
      <c r="L30" s="66">
        <f t="shared" ref="L30:O30" si="25">V30+AF30+AP30+AZ30+BJ30+BT30+CD30+CN30+CX30+DH30+DR30+EB30</f>
        <v>0</v>
      </c>
      <c r="M30" s="66">
        <f t="shared" si="25"/>
        <v>0</v>
      </c>
      <c r="N30" s="66">
        <f t="shared" si="25"/>
        <v>0</v>
      </c>
      <c r="O30" s="66">
        <f t="shared" si="25"/>
        <v>0</v>
      </c>
      <c r="P30" s="67">
        <f t="shared" si="3"/>
        <v>0</v>
      </c>
      <c r="Q30" s="65"/>
      <c r="R30" s="65"/>
      <c r="S30" s="65"/>
      <c r="T30" s="65"/>
      <c r="U30" s="65" t="s">
        <v>62</v>
      </c>
      <c r="V30" s="65"/>
      <c r="W30" s="65"/>
      <c r="X30" s="65"/>
      <c r="Y30" s="65"/>
      <c r="Z30" s="65" t="s">
        <v>62</v>
      </c>
      <c r="AA30" s="65"/>
      <c r="AB30" s="65"/>
      <c r="AC30" s="65"/>
      <c r="AD30" s="65"/>
      <c r="AE30" s="65" t="s">
        <v>62</v>
      </c>
      <c r="AF30" s="65"/>
      <c r="AG30" s="65"/>
      <c r="AH30" s="65"/>
      <c r="AI30" s="65"/>
      <c r="AJ30" s="65" t="s">
        <v>62</v>
      </c>
      <c r="AK30" s="65"/>
      <c r="AL30" s="65"/>
      <c r="AM30" s="65"/>
      <c r="AN30" s="65"/>
      <c r="AO30" s="65" t="s">
        <v>62</v>
      </c>
      <c r="AP30" s="65"/>
      <c r="AQ30" s="65"/>
      <c r="AR30" s="65"/>
      <c r="AS30" s="65"/>
      <c r="AT30" s="65" t="s">
        <v>62</v>
      </c>
      <c r="AU30" s="65"/>
      <c r="AV30" s="65"/>
      <c r="AW30" s="65"/>
      <c r="AX30" s="65"/>
      <c r="AY30" s="65" t="s">
        <v>129</v>
      </c>
      <c r="AZ30" s="65"/>
      <c r="BA30" s="65"/>
      <c r="BB30" s="65"/>
      <c r="BC30" s="65"/>
      <c r="BD30" s="65" t="s">
        <v>62</v>
      </c>
      <c r="BE30" s="65"/>
      <c r="BF30" s="65"/>
      <c r="BG30" s="65"/>
      <c r="BH30" s="65"/>
      <c r="BI30" s="65" t="s">
        <v>62</v>
      </c>
      <c r="BJ30" s="65"/>
      <c r="BK30" s="65"/>
      <c r="BL30" s="65"/>
      <c r="BM30" s="65"/>
      <c r="BN30" s="65" t="s">
        <v>62</v>
      </c>
      <c r="BO30" s="65"/>
      <c r="BP30" s="65"/>
      <c r="BQ30" s="65"/>
      <c r="BR30" s="65"/>
      <c r="BS30" s="65" t="s">
        <v>62</v>
      </c>
      <c r="BT30" s="65"/>
      <c r="BU30" s="65"/>
      <c r="BV30" s="65"/>
      <c r="BW30" s="65"/>
      <c r="BX30" s="65" t="s">
        <v>62</v>
      </c>
      <c r="BY30" s="65"/>
      <c r="BZ30" s="65"/>
      <c r="CA30" s="65"/>
      <c r="CB30" s="65"/>
      <c r="CC30" s="65" t="s">
        <v>62</v>
      </c>
      <c r="CD30" s="65"/>
      <c r="CE30" s="65"/>
      <c r="CF30" s="65"/>
      <c r="CG30" s="65"/>
      <c r="CH30" s="65" t="s">
        <v>62</v>
      </c>
      <c r="CI30" s="65"/>
      <c r="CJ30" s="65"/>
      <c r="CK30" s="65"/>
      <c r="CL30" s="65"/>
      <c r="CM30" s="65" t="s">
        <v>62</v>
      </c>
      <c r="CN30" s="65"/>
      <c r="CO30" s="65"/>
      <c r="CP30" s="65"/>
      <c r="CQ30" s="65"/>
      <c r="CR30" s="65" t="s">
        <v>62</v>
      </c>
      <c r="CS30" s="65"/>
      <c r="CT30" s="65"/>
      <c r="CU30" s="65"/>
      <c r="CV30" s="65"/>
      <c r="CW30" s="65" t="s">
        <v>62</v>
      </c>
      <c r="CX30" s="65"/>
      <c r="CY30" s="65"/>
      <c r="CZ30" s="65"/>
      <c r="DA30" s="65"/>
      <c r="DB30" s="65" t="s">
        <v>62</v>
      </c>
      <c r="DC30" s="65"/>
      <c r="DD30" s="65"/>
      <c r="DE30" s="65"/>
      <c r="DF30" s="65"/>
      <c r="DG30" s="65" t="s">
        <v>62</v>
      </c>
      <c r="DH30" s="65"/>
      <c r="DI30" s="65"/>
      <c r="DJ30" s="65"/>
      <c r="DK30" s="65"/>
      <c r="DL30" s="65" t="s">
        <v>62</v>
      </c>
      <c r="DM30" s="65"/>
      <c r="DN30" s="65"/>
      <c r="DO30" s="65"/>
      <c r="DP30" s="65"/>
      <c r="DQ30" s="65" t="s">
        <v>62</v>
      </c>
      <c r="DR30" s="65"/>
      <c r="DS30" s="65"/>
      <c r="DT30" s="65"/>
      <c r="DU30" s="65"/>
      <c r="DV30" s="65" t="s">
        <v>62</v>
      </c>
      <c r="DW30" s="65"/>
      <c r="DX30" s="65"/>
      <c r="DY30" s="65"/>
      <c r="DZ30" s="65"/>
      <c r="EA30" s="65" t="s">
        <v>62</v>
      </c>
      <c r="EB30" s="65"/>
      <c r="EC30" s="65"/>
      <c r="ED30" s="65"/>
      <c r="EE30" s="65"/>
      <c r="EF30" s="65" t="s">
        <v>62</v>
      </c>
    </row>
    <row r="31" spans="1:136" ht="15.75" customHeight="1" x14ac:dyDescent="0.35">
      <c r="A31" s="63"/>
      <c r="B31" s="63"/>
      <c r="C31" s="64" t="s">
        <v>62</v>
      </c>
      <c r="D31" s="65" t="s">
        <v>62</v>
      </c>
      <c r="E31" s="65" t="s">
        <v>62</v>
      </c>
      <c r="F31" s="65" t="s">
        <v>62</v>
      </c>
      <c r="G31" s="65" t="s">
        <v>62</v>
      </c>
      <c r="H31" s="65" t="s">
        <v>62</v>
      </c>
      <c r="I31" s="65" t="s">
        <v>62</v>
      </c>
      <c r="J31" s="65" t="s">
        <v>62</v>
      </c>
      <c r="K31" s="65" t="s">
        <v>62</v>
      </c>
      <c r="L31" s="66">
        <f t="shared" ref="L31:O31" si="26">V31+AF31+AP31+AZ31+BJ31+BT31+CD31+CN31+CX31+DH31+DR31+EB31</f>
        <v>0</v>
      </c>
      <c r="M31" s="66">
        <f t="shared" si="26"/>
        <v>0</v>
      </c>
      <c r="N31" s="66">
        <f t="shared" si="26"/>
        <v>0</v>
      </c>
      <c r="O31" s="66">
        <f t="shared" si="26"/>
        <v>0</v>
      </c>
      <c r="P31" s="67">
        <f t="shared" si="3"/>
        <v>0</v>
      </c>
      <c r="Q31" s="65"/>
      <c r="R31" s="65"/>
      <c r="S31" s="65"/>
      <c r="T31" s="65"/>
      <c r="U31" s="65" t="s">
        <v>62</v>
      </c>
      <c r="V31" s="65"/>
      <c r="W31" s="65"/>
      <c r="X31" s="65"/>
      <c r="Y31" s="65"/>
      <c r="Z31" s="65" t="s">
        <v>62</v>
      </c>
      <c r="AA31" s="65"/>
      <c r="AB31" s="65"/>
      <c r="AC31" s="65"/>
      <c r="AD31" s="65"/>
      <c r="AE31" s="65" t="s">
        <v>62</v>
      </c>
      <c r="AF31" s="65"/>
      <c r="AG31" s="65"/>
      <c r="AH31" s="65"/>
      <c r="AI31" s="65"/>
      <c r="AJ31" s="65" t="s">
        <v>62</v>
      </c>
      <c r="AK31" s="65"/>
      <c r="AL31" s="65"/>
      <c r="AM31" s="65"/>
      <c r="AN31" s="65"/>
      <c r="AO31" s="65" t="s">
        <v>62</v>
      </c>
      <c r="AP31" s="65"/>
      <c r="AQ31" s="65"/>
      <c r="AR31" s="65"/>
      <c r="AS31" s="65"/>
      <c r="AT31" s="65" t="s">
        <v>62</v>
      </c>
      <c r="AU31" s="65"/>
      <c r="AV31" s="65"/>
      <c r="AW31" s="65"/>
      <c r="AX31" s="65"/>
      <c r="AY31" s="65" t="s">
        <v>129</v>
      </c>
      <c r="AZ31" s="65"/>
      <c r="BA31" s="65"/>
      <c r="BB31" s="65"/>
      <c r="BC31" s="65"/>
      <c r="BD31" s="65" t="s">
        <v>62</v>
      </c>
      <c r="BE31" s="65"/>
      <c r="BF31" s="65"/>
      <c r="BG31" s="65"/>
      <c r="BH31" s="65"/>
      <c r="BI31" s="65" t="s">
        <v>62</v>
      </c>
      <c r="BJ31" s="65"/>
      <c r="BK31" s="65"/>
      <c r="BL31" s="65"/>
      <c r="BM31" s="65"/>
      <c r="BN31" s="65" t="s">
        <v>62</v>
      </c>
      <c r="BO31" s="65"/>
      <c r="BP31" s="65"/>
      <c r="BQ31" s="65"/>
      <c r="BR31" s="65"/>
      <c r="BS31" s="65" t="s">
        <v>62</v>
      </c>
      <c r="BT31" s="65"/>
      <c r="BU31" s="65"/>
      <c r="BV31" s="65"/>
      <c r="BW31" s="65"/>
      <c r="BX31" s="65" t="s">
        <v>62</v>
      </c>
      <c r="BY31" s="65"/>
      <c r="BZ31" s="65"/>
      <c r="CA31" s="65"/>
      <c r="CB31" s="65"/>
      <c r="CC31" s="65" t="s">
        <v>62</v>
      </c>
      <c r="CD31" s="65"/>
      <c r="CE31" s="65"/>
      <c r="CF31" s="65"/>
      <c r="CG31" s="65"/>
      <c r="CH31" s="65" t="s">
        <v>62</v>
      </c>
      <c r="CI31" s="65"/>
      <c r="CJ31" s="65"/>
      <c r="CK31" s="65"/>
      <c r="CL31" s="65"/>
      <c r="CM31" s="65" t="s">
        <v>62</v>
      </c>
      <c r="CN31" s="65"/>
      <c r="CO31" s="65"/>
      <c r="CP31" s="65"/>
      <c r="CQ31" s="65"/>
      <c r="CR31" s="65" t="s">
        <v>62</v>
      </c>
      <c r="CS31" s="65"/>
      <c r="CT31" s="65"/>
      <c r="CU31" s="65"/>
      <c r="CV31" s="65"/>
      <c r="CW31" s="65" t="s">
        <v>62</v>
      </c>
      <c r="CX31" s="65"/>
      <c r="CY31" s="65"/>
      <c r="CZ31" s="65"/>
      <c r="DA31" s="65"/>
      <c r="DB31" s="65" t="s">
        <v>62</v>
      </c>
      <c r="DC31" s="65"/>
      <c r="DD31" s="65"/>
      <c r="DE31" s="65"/>
      <c r="DF31" s="65"/>
      <c r="DG31" s="65" t="s">
        <v>62</v>
      </c>
      <c r="DH31" s="65"/>
      <c r="DI31" s="65"/>
      <c r="DJ31" s="65"/>
      <c r="DK31" s="65"/>
      <c r="DL31" s="65" t="s">
        <v>62</v>
      </c>
      <c r="DM31" s="65"/>
      <c r="DN31" s="65"/>
      <c r="DO31" s="65"/>
      <c r="DP31" s="65"/>
      <c r="DQ31" s="65" t="s">
        <v>62</v>
      </c>
      <c r="DR31" s="65"/>
      <c r="DS31" s="65"/>
      <c r="DT31" s="65"/>
      <c r="DU31" s="65"/>
      <c r="DV31" s="65" t="s">
        <v>62</v>
      </c>
      <c r="DW31" s="65"/>
      <c r="DX31" s="65"/>
      <c r="DY31" s="65"/>
      <c r="DZ31" s="65"/>
      <c r="EA31" s="65" t="s">
        <v>62</v>
      </c>
      <c r="EB31" s="65"/>
      <c r="EC31" s="65"/>
      <c r="ED31" s="65"/>
      <c r="EE31" s="65"/>
      <c r="EF31" s="65" t="s">
        <v>62</v>
      </c>
    </row>
    <row r="32" spans="1:136" ht="15.75" customHeight="1" x14ac:dyDescent="0.35">
      <c r="A32" s="63"/>
      <c r="B32" s="63"/>
      <c r="C32" s="64" t="s">
        <v>62</v>
      </c>
      <c r="D32" s="65" t="s">
        <v>62</v>
      </c>
      <c r="E32" s="65" t="s">
        <v>62</v>
      </c>
      <c r="F32" s="65" t="s">
        <v>62</v>
      </c>
      <c r="G32" s="65" t="s">
        <v>62</v>
      </c>
      <c r="H32" s="65" t="s">
        <v>62</v>
      </c>
      <c r="I32" s="65" t="s">
        <v>62</v>
      </c>
      <c r="J32" s="65" t="s">
        <v>62</v>
      </c>
      <c r="K32" s="65" t="s">
        <v>62</v>
      </c>
      <c r="L32" s="66">
        <f t="shared" ref="L32:O32" si="27">V32+AF32+AP32+AZ32+BJ32+BT32+CD32+CN32+CX32+DH32+DR32+EB32</f>
        <v>0</v>
      </c>
      <c r="M32" s="66">
        <f t="shared" si="27"/>
        <v>0</v>
      </c>
      <c r="N32" s="66">
        <f t="shared" si="27"/>
        <v>0</v>
      </c>
      <c r="O32" s="66">
        <f t="shared" si="27"/>
        <v>0</v>
      </c>
      <c r="P32" s="67">
        <f t="shared" si="3"/>
        <v>0</v>
      </c>
      <c r="Q32" s="65"/>
      <c r="R32" s="65"/>
      <c r="S32" s="65"/>
      <c r="T32" s="65"/>
      <c r="U32" s="65" t="s">
        <v>62</v>
      </c>
      <c r="V32" s="65"/>
      <c r="W32" s="65"/>
      <c r="X32" s="65"/>
      <c r="Y32" s="65"/>
      <c r="Z32" s="65" t="s">
        <v>62</v>
      </c>
      <c r="AA32" s="65"/>
      <c r="AB32" s="65"/>
      <c r="AC32" s="65"/>
      <c r="AD32" s="65"/>
      <c r="AE32" s="65" t="s">
        <v>62</v>
      </c>
      <c r="AF32" s="65"/>
      <c r="AG32" s="65"/>
      <c r="AH32" s="65"/>
      <c r="AI32" s="65"/>
      <c r="AJ32" s="65" t="s">
        <v>62</v>
      </c>
      <c r="AK32" s="65"/>
      <c r="AL32" s="65"/>
      <c r="AM32" s="65"/>
      <c r="AN32" s="65"/>
      <c r="AO32" s="65" t="s">
        <v>62</v>
      </c>
      <c r="AP32" s="65"/>
      <c r="AQ32" s="65"/>
      <c r="AR32" s="65"/>
      <c r="AS32" s="65"/>
      <c r="AT32" s="65" t="s">
        <v>62</v>
      </c>
      <c r="AU32" s="65"/>
      <c r="AV32" s="65"/>
      <c r="AW32" s="65"/>
      <c r="AX32" s="65"/>
      <c r="AY32" s="65" t="s">
        <v>129</v>
      </c>
      <c r="AZ32" s="65"/>
      <c r="BA32" s="65"/>
      <c r="BB32" s="65"/>
      <c r="BC32" s="65"/>
      <c r="BD32" s="65" t="s">
        <v>62</v>
      </c>
      <c r="BE32" s="65"/>
      <c r="BF32" s="65"/>
      <c r="BG32" s="65"/>
      <c r="BH32" s="65"/>
      <c r="BI32" s="65" t="s">
        <v>62</v>
      </c>
      <c r="BJ32" s="65"/>
      <c r="BK32" s="65"/>
      <c r="BL32" s="65"/>
      <c r="BM32" s="65"/>
      <c r="BN32" s="65" t="s">
        <v>62</v>
      </c>
      <c r="BO32" s="65"/>
      <c r="BP32" s="65"/>
      <c r="BQ32" s="65"/>
      <c r="BR32" s="65"/>
      <c r="BS32" s="65" t="s">
        <v>62</v>
      </c>
      <c r="BT32" s="65"/>
      <c r="BU32" s="65"/>
      <c r="BV32" s="65"/>
      <c r="BW32" s="65"/>
      <c r="BX32" s="65" t="s">
        <v>62</v>
      </c>
      <c r="BY32" s="65"/>
      <c r="BZ32" s="65"/>
      <c r="CA32" s="65"/>
      <c r="CB32" s="65"/>
      <c r="CC32" s="65" t="s">
        <v>62</v>
      </c>
      <c r="CD32" s="65"/>
      <c r="CE32" s="65"/>
      <c r="CF32" s="65"/>
      <c r="CG32" s="65"/>
      <c r="CH32" s="65" t="s">
        <v>62</v>
      </c>
      <c r="CI32" s="65"/>
      <c r="CJ32" s="65"/>
      <c r="CK32" s="65"/>
      <c r="CL32" s="65"/>
      <c r="CM32" s="65" t="s">
        <v>62</v>
      </c>
      <c r="CN32" s="65"/>
      <c r="CO32" s="65"/>
      <c r="CP32" s="65"/>
      <c r="CQ32" s="65"/>
      <c r="CR32" s="65" t="s">
        <v>62</v>
      </c>
      <c r="CS32" s="65"/>
      <c r="CT32" s="65"/>
      <c r="CU32" s="65"/>
      <c r="CV32" s="65"/>
      <c r="CW32" s="65" t="s">
        <v>62</v>
      </c>
      <c r="CX32" s="65"/>
      <c r="CY32" s="65"/>
      <c r="CZ32" s="65"/>
      <c r="DA32" s="65"/>
      <c r="DB32" s="65" t="s">
        <v>62</v>
      </c>
      <c r="DC32" s="65"/>
      <c r="DD32" s="65"/>
      <c r="DE32" s="65"/>
      <c r="DF32" s="65"/>
      <c r="DG32" s="65" t="s">
        <v>62</v>
      </c>
      <c r="DH32" s="65"/>
      <c r="DI32" s="65"/>
      <c r="DJ32" s="65"/>
      <c r="DK32" s="65"/>
      <c r="DL32" s="65" t="s">
        <v>62</v>
      </c>
      <c r="DM32" s="65"/>
      <c r="DN32" s="65"/>
      <c r="DO32" s="65"/>
      <c r="DP32" s="65"/>
      <c r="DQ32" s="65" t="s">
        <v>62</v>
      </c>
      <c r="DR32" s="65"/>
      <c r="DS32" s="65"/>
      <c r="DT32" s="65"/>
      <c r="DU32" s="65"/>
      <c r="DV32" s="65" t="s">
        <v>62</v>
      </c>
      <c r="DW32" s="65"/>
      <c r="DX32" s="65"/>
      <c r="DY32" s="65"/>
      <c r="DZ32" s="65"/>
      <c r="EA32" s="65" t="s">
        <v>62</v>
      </c>
      <c r="EB32" s="65"/>
      <c r="EC32" s="65"/>
      <c r="ED32" s="65"/>
      <c r="EE32" s="65"/>
      <c r="EF32" s="65" t="s">
        <v>62</v>
      </c>
    </row>
    <row r="33" spans="1:136" ht="15.75" customHeight="1" x14ac:dyDescent="0.35">
      <c r="A33" s="63"/>
      <c r="B33" s="63"/>
      <c r="C33" s="64" t="s">
        <v>62</v>
      </c>
      <c r="D33" s="65" t="s">
        <v>62</v>
      </c>
      <c r="E33" s="65" t="s">
        <v>62</v>
      </c>
      <c r="F33" s="65" t="s">
        <v>62</v>
      </c>
      <c r="G33" s="65" t="s">
        <v>62</v>
      </c>
      <c r="H33" s="65" t="s">
        <v>62</v>
      </c>
      <c r="I33" s="65" t="s">
        <v>62</v>
      </c>
      <c r="J33" s="65" t="s">
        <v>62</v>
      </c>
      <c r="K33" s="65" t="s">
        <v>62</v>
      </c>
      <c r="L33" s="66">
        <f t="shared" ref="L33:O33" si="28">V33+AF33+AP33+AZ33+BJ33+BT33+CD33+CN33+CX33+DH33+DR33+EB33</f>
        <v>0</v>
      </c>
      <c r="M33" s="66">
        <f t="shared" si="28"/>
        <v>0</v>
      </c>
      <c r="N33" s="66">
        <f t="shared" si="28"/>
        <v>0</v>
      </c>
      <c r="O33" s="66">
        <f t="shared" si="28"/>
        <v>0</v>
      </c>
      <c r="P33" s="67">
        <f t="shared" si="3"/>
        <v>0</v>
      </c>
      <c r="Q33" s="65"/>
      <c r="R33" s="65"/>
      <c r="S33" s="65"/>
      <c r="T33" s="65"/>
      <c r="U33" s="65" t="s">
        <v>62</v>
      </c>
      <c r="V33" s="65"/>
      <c r="W33" s="65"/>
      <c r="X33" s="65"/>
      <c r="Y33" s="65"/>
      <c r="Z33" s="65" t="s">
        <v>62</v>
      </c>
      <c r="AA33" s="65"/>
      <c r="AB33" s="65"/>
      <c r="AC33" s="65"/>
      <c r="AD33" s="65"/>
      <c r="AE33" s="65" t="s">
        <v>62</v>
      </c>
      <c r="AF33" s="65"/>
      <c r="AG33" s="65"/>
      <c r="AH33" s="65"/>
      <c r="AI33" s="65"/>
      <c r="AJ33" s="65" t="s">
        <v>62</v>
      </c>
      <c r="AK33" s="65"/>
      <c r="AL33" s="65"/>
      <c r="AM33" s="65"/>
      <c r="AN33" s="65"/>
      <c r="AO33" s="65" t="s">
        <v>62</v>
      </c>
      <c r="AP33" s="65"/>
      <c r="AQ33" s="65"/>
      <c r="AR33" s="65"/>
      <c r="AS33" s="65"/>
      <c r="AT33" s="65" t="s">
        <v>62</v>
      </c>
      <c r="AU33" s="65"/>
      <c r="AV33" s="65"/>
      <c r="AW33" s="65"/>
      <c r="AX33" s="65"/>
      <c r="AY33" s="65" t="s">
        <v>129</v>
      </c>
      <c r="AZ33" s="65"/>
      <c r="BA33" s="65"/>
      <c r="BB33" s="65"/>
      <c r="BC33" s="65"/>
      <c r="BD33" s="65" t="s">
        <v>62</v>
      </c>
      <c r="BE33" s="65"/>
      <c r="BF33" s="65"/>
      <c r="BG33" s="65"/>
      <c r="BH33" s="65"/>
      <c r="BI33" s="65" t="s">
        <v>62</v>
      </c>
      <c r="BJ33" s="65"/>
      <c r="BK33" s="65"/>
      <c r="BL33" s="65"/>
      <c r="BM33" s="65"/>
      <c r="BN33" s="65" t="s">
        <v>62</v>
      </c>
      <c r="BO33" s="65"/>
      <c r="BP33" s="65"/>
      <c r="BQ33" s="65"/>
      <c r="BR33" s="65"/>
      <c r="BS33" s="65" t="s">
        <v>62</v>
      </c>
      <c r="BT33" s="65"/>
      <c r="BU33" s="65"/>
      <c r="BV33" s="65"/>
      <c r="BW33" s="65"/>
      <c r="BX33" s="65" t="s">
        <v>62</v>
      </c>
      <c r="BY33" s="65"/>
      <c r="BZ33" s="65"/>
      <c r="CA33" s="65"/>
      <c r="CB33" s="65"/>
      <c r="CC33" s="65" t="s">
        <v>62</v>
      </c>
      <c r="CD33" s="65"/>
      <c r="CE33" s="65"/>
      <c r="CF33" s="65"/>
      <c r="CG33" s="65"/>
      <c r="CH33" s="65" t="s">
        <v>62</v>
      </c>
      <c r="CI33" s="65"/>
      <c r="CJ33" s="65"/>
      <c r="CK33" s="65"/>
      <c r="CL33" s="65"/>
      <c r="CM33" s="65" t="s">
        <v>62</v>
      </c>
      <c r="CN33" s="65"/>
      <c r="CO33" s="65"/>
      <c r="CP33" s="65"/>
      <c r="CQ33" s="65"/>
      <c r="CR33" s="65" t="s">
        <v>62</v>
      </c>
      <c r="CS33" s="65"/>
      <c r="CT33" s="65"/>
      <c r="CU33" s="65"/>
      <c r="CV33" s="65"/>
      <c r="CW33" s="65" t="s">
        <v>62</v>
      </c>
      <c r="CX33" s="65"/>
      <c r="CY33" s="65"/>
      <c r="CZ33" s="65"/>
      <c r="DA33" s="65"/>
      <c r="DB33" s="65" t="s">
        <v>62</v>
      </c>
      <c r="DC33" s="65"/>
      <c r="DD33" s="65"/>
      <c r="DE33" s="65"/>
      <c r="DF33" s="65"/>
      <c r="DG33" s="65" t="s">
        <v>62</v>
      </c>
      <c r="DH33" s="65"/>
      <c r="DI33" s="65"/>
      <c r="DJ33" s="65"/>
      <c r="DK33" s="65"/>
      <c r="DL33" s="65" t="s">
        <v>62</v>
      </c>
      <c r="DM33" s="65"/>
      <c r="DN33" s="65"/>
      <c r="DO33" s="65"/>
      <c r="DP33" s="65"/>
      <c r="DQ33" s="65" t="s">
        <v>62</v>
      </c>
      <c r="DR33" s="65"/>
      <c r="DS33" s="65"/>
      <c r="DT33" s="65"/>
      <c r="DU33" s="65"/>
      <c r="DV33" s="65" t="s">
        <v>62</v>
      </c>
      <c r="DW33" s="65"/>
      <c r="DX33" s="65"/>
      <c r="DY33" s="65"/>
      <c r="DZ33" s="65"/>
      <c r="EA33" s="65" t="s">
        <v>62</v>
      </c>
      <c r="EB33" s="65"/>
      <c r="EC33" s="65"/>
      <c r="ED33" s="65"/>
      <c r="EE33" s="65"/>
      <c r="EF33" s="65" t="s">
        <v>62</v>
      </c>
    </row>
    <row r="34" spans="1:136" ht="15.75" customHeight="1" x14ac:dyDescent="0.35">
      <c r="A34" s="63"/>
      <c r="B34" s="63"/>
      <c r="C34" s="64" t="s">
        <v>62</v>
      </c>
      <c r="D34" s="65" t="s">
        <v>62</v>
      </c>
      <c r="E34" s="65" t="s">
        <v>62</v>
      </c>
      <c r="F34" s="65" t="s">
        <v>62</v>
      </c>
      <c r="G34" s="65" t="s">
        <v>62</v>
      </c>
      <c r="H34" s="65" t="s">
        <v>62</v>
      </c>
      <c r="I34" s="65" t="s">
        <v>62</v>
      </c>
      <c r="J34" s="65" t="s">
        <v>62</v>
      </c>
      <c r="K34" s="65" t="s">
        <v>62</v>
      </c>
      <c r="L34" s="66">
        <f t="shared" ref="L34:O34" si="29">V34+AF34+AP34+AZ34+BJ34+BT34+CD34+CN34+CX34+DH34+DR34+EB34</f>
        <v>0</v>
      </c>
      <c r="M34" s="66">
        <f t="shared" si="29"/>
        <v>0</v>
      </c>
      <c r="N34" s="66">
        <f t="shared" si="29"/>
        <v>0</v>
      </c>
      <c r="O34" s="66">
        <f t="shared" si="29"/>
        <v>0</v>
      </c>
      <c r="P34" s="67">
        <f t="shared" si="3"/>
        <v>0</v>
      </c>
      <c r="Q34" s="65"/>
      <c r="R34" s="65"/>
      <c r="S34" s="65"/>
      <c r="T34" s="65"/>
      <c r="U34" s="65" t="s">
        <v>62</v>
      </c>
      <c r="V34" s="65"/>
      <c r="W34" s="65"/>
      <c r="X34" s="65"/>
      <c r="Y34" s="65"/>
      <c r="Z34" s="65" t="s">
        <v>62</v>
      </c>
      <c r="AA34" s="65"/>
      <c r="AB34" s="65"/>
      <c r="AC34" s="65"/>
      <c r="AD34" s="65"/>
      <c r="AE34" s="65" t="s">
        <v>62</v>
      </c>
      <c r="AF34" s="65"/>
      <c r="AG34" s="65"/>
      <c r="AH34" s="65"/>
      <c r="AI34" s="65"/>
      <c r="AJ34" s="65" t="s">
        <v>62</v>
      </c>
      <c r="AK34" s="65"/>
      <c r="AL34" s="65"/>
      <c r="AM34" s="65"/>
      <c r="AN34" s="65"/>
      <c r="AO34" s="65" t="s">
        <v>62</v>
      </c>
      <c r="AP34" s="65"/>
      <c r="AQ34" s="65"/>
      <c r="AR34" s="65"/>
      <c r="AS34" s="65"/>
      <c r="AT34" s="65" t="s">
        <v>62</v>
      </c>
      <c r="AU34" s="65"/>
      <c r="AV34" s="65"/>
      <c r="AW34" s="65"/>
      <c r="AX34" s="65"/>
      <c r="AY34" s="65" t="s">
        <v>129</v>
      </c>
      <c r="AZ34" s="65"/>
      <c r="BA34" s="65"/>
      <c r="BB34" s="65"/>
      <c r="BC34" s="65"/>
      <c r="BD34" s="65" t="s">
        <v>62</v>
      </c>
      <c r="BE34" s="65"/>
      <c r="BF34" s="65"/>
      <c r="BG34" s="65"/>
      <c r="BH34" s="65"/>
      <c r="BI34" s="65" t="s">
        <v>62</v>
      </c>
      <c r="BJ34" s="65"/>
      <c r="BK34" s="65"/>
      <c r="BL34" s="65"/>
      <c r="BM34" s="65"/>
      <c r="BN34" s="65" t="s">
        <v>62</v>
      </c>
      <c r="BO34" s="65"/>
      <c r="BP34" s="65"/>
      <c r="BQ34" s="65"/>
      <c r="BR34" s="65"/>
      <c r="BS34" s="65" t="s">
        <v>62</v>
      </c>
      <c r="BT34" s="65"/>
      <c r="BU34" s="65"/>
      <c r="BV34" s="65"/>
      <c r="BW34" s="65"/>
      <c r="BX34" s="65" t="s">
        <v>62</v>
      </c>
      <c r="BY34" s="65"/>
      <c r="BZ34" s="65"/>
      <c r="CA34" s="65"/>
      <c r="CB34" s="65"/>
      <c r="CC34" s="65" t="s">
        <v>62</v>
      </c>
      <c r="CD34" s="65"/>
      <c r="CE34" s="65"/>
      <c r="CF34" s="65"/>
      <c r="CG34" s="65"/>
      <c r="CH34" s="65" t="s">
        <v>62</v>
      </c>
      <c r="CI34" s="65"/>
      <c r="CJ34" s="65"/>
      <c r="CK34" s="65"/>
      <c r="CL34" s="65"/>
      <c r="CM34" s="65" t="s">
        <v>62</v>
      </c>
      <c r="CN34" s="65"/>
      <c r="CO34" s="65"/>
      <c r="CP34" s="65"/>
      <c r="CQ34" s="65"/>
      <c r="CR34" s="65" t="s">
        <v>62</v>
      </c>
      <c r="CS34" s="65"/>
      <c r="CT34" s="65"/>
      <c r="CU34" s="65"/>
      <c r="CV34" s="65"/>
      <c r="CW34" s="65" t="s">
        <v>62</v>
      </c>
      <c r="CX34" s="65"/>
      <c r="CY34" s="65"/>
      <c r="CZ34" s="65"/>
      <c r="DA34" s="65"/>
      <c r="DB34" s="65" t="s">
        <v>62</v>
      </c>
      <c r="DC34" s="65"/>
      <c r="DD34" s="65"/>
      <c r="DE34" s="65"/>
      <c r="DF34" s="65"/>
      <c r="DG34" s="65" t="s">
        <v>62</v>
      </c>
      <c r="DH34" s="65"/>
      <c r="DI34" s="65"/>
      <c r="DJ34" s="65"/>
      <c r="DK34" s="65"/>
      <c r="DL34" s="65" t="s">
        <v>62</v>
      </c>
      <c r="DM34" s="65"/>
      <c r="DN34" s="65"/>
      <c r="DO34" s="65"/>
      <c r="DP34" s="65"/>
      <c r="DQ34" s="65" t="s">
        <v>62</v>
      </c>
      <c r="DR34" s="65"/>
      <c r="DS34" s="65"/>
      <c r="DT34" s="65"/>
      <c r="DU34" s="65"/>
      <c r="DV34" s="65" t="s">
        <v>62</v>
      </c>
      <c r="DW34" s="65"/>
      <c r="DX34" s="65"/>
      <c r="DY34" s="65"/>
      <c r="DZ34" s="65"/>
      <c r="EA34" s="65" t="s">
        <v>62</v>
      </c>
      <c r="EB34" s="65"/>
      <c r="EC34" s="65"/>
      <c r="ED34" s="65"/>
      <c r="EE34" s="65"/>
      <c r="EF34" s="65" t="s">
        <v>62</v>
      </c>
    </row>
    <row r="35" spans="1:136" ht="15.75" customHeight="1" x14ac:dyDescent="0.35">
      <c r="A35" s="63"/>
      <c r="B35" s="63"/>
      <c r="C35" s="64" t="s">
        <v>62</v>
      </c>
      <c r="D35" s="65" t="s">
        <v>62</v>
      </c>
      <c r="E35" s="65" t="s">
        <v>62</v>
      </c>
      <c r="F35" s="65" t="s">
        <v>62</v>
      </c>
      <c r="G35" s="65" t="s">
        <v>62</v>
      </c>
      <c r="H35" s="65" t="s">
        <v>62</v>
      </c>
      <c r="I35" s="65" t="s">
        <v>62</v>
      </c>
      <c r="J35" s="65" t="s">
        <v>62</v>
      </c>
      <c r="K35" s="65" t="s">
        <v>62</v>
      </c>
      <c r="L35" s="66">
        <f t="shared" ref="L35:O35" si="30">V35+AF35+AP35+AZ35+BJ35+BT35+CD35+CN35+CX35+DH35+DR35+EB35</f>
        <v>0</v>
      </c>
      <c r="M35" s="66">
        <f t="shared" si="30"/>
        <v>0</v>
      </c>
      <c r="N35" s="66">
        <f t="shared" si="30"/>
        <v>0</v>
      </c>
      <c r="O35" s="66">
        <f t="shared" si="30"/>
        <v>0</v>
      </c>
      <c r="P35" s="67">
        <f t="shared" si="3"/>
        <v>0</v>
      </c>
      <c r="Q35" s="65"/>
      <c r="R35" s="65"/>
      <c r="S35" s="65"/>
      <c r="T35" s="65"/>
      <c r="U35" s="65" t="s">
        <v>62</v>
      </c>
      <c r="V35" s="65"/>
      <c r="W35" s="65"/>
      <c r="X35" s="65"/>
      <c r="Y35" s="65"/>
      <c r="Z35" s="65" t="s">
        <v>62</v>
      </c>
      <c r="AA35" s="65"/>
      <c r="AB35" s="65"/>
      <c r="AC35" s="65"/>
      <c r="AD35" s="65"/>
      <c r="AE35" s="65" t="s">
        <v>62</v>
      </c>
      <c r="AF35" s="65"/>
      <c r="AG35" s="65"/>
      <c r="AH35" s="65"/>
      <c r="AI35" s="65"/>
      <c r="AJ35" s="65" t="s">
        <v>62</v>
      </c>
      <c r="AK35" s="65"/>
      <c r="AL35" s="65"/>
      <c r="AM35" s="65"/>
      <c r="AN35" s="65"/>
      <c r="AO35" s="65" t="s">
        <v>62</v>
      </c>
      <c r="AP35" s="65"/>
      <c r="AQ35" s="65"/>
      <c r="AR35" s="65"/>
      <c r="AS35" s="65"/>
      <c r="AT35" s="65" t="s">
        <v>62</v>
      </c>
      <c r="AU35" s="65"/>
      <c r="AV35" s="65"/>
      <c r="AW35" s="65"/>
      <c r="AX35" s="65"/>
      <c r="AY35" s="65" t="s">
        <v>74</v>
      </c>
      <c r="AZ35" s="65"/>
      <c r="BA35" s="65"/>
      <c r="BB35" s="65"/>
      <c r="BC35" s="65"/>
      <c r="BD35" s="65" t="s">
        <v>62</v>
      </c>
      <c r="BE35" s="65"/>
      <c r="BF35" s="65"/>
      <c r="BG35" s="65"/>
      <c r="BH35" s="65"/>
      <c r="BI35" s="65" t="s">
        <v>62</v>
      </c>
      <c r="BJ35" s="65"/>
      <c r="BK35" s="65"/>
      <c r="BL35" s="65"/>
      <c r="BM35" s="65"/>
      <c r="BN35" s="65" t="s">
        <v>62</v>
      </c>
      <c r="BO35" s="65"/>
      <c r="BP35" s="65"/>
      <c r="BQ35" s="65"/>
      <c r="BR35" s="65"/>
      <c r="BS35" s="65" t="s">
        <v>62</v>
      </c>
      <c r="BT35" s="65"/>
      <c r="BU35" s="65"/>
      <c r="BV35" s="65"/>
      <c r="BW35" s="65"/>
      <c r="BX35" s="65" t="s">
        <v>62</v>
      </c>
      <c r="BY35" s="65"/>
      <c r="BZ35" s="65"/>
      <c r="CA35" s="65"/>
      <c r="CB35" s="65"/>
      <c r="CC35" s="65" t="s">
        <v>62</v>
      </c>
      <c r="CD35" s="65"/>
      <c r="CE35" s="65"/>
      <c r="CF35" s="65"/>
      <c r="CG35" s="65"/>
      <c r="CH35" s="65" t="s">
        <v>62</v>
      </c>
      <c r="CI35" s="65"/>
      <c r="CJ35" s="65"/>
      <c r="CK35" s="65"/>
      <c r="CL35" s="65"/>
      <c r="CM35" s="65" t="s">
        <v>62</v>
      </c>
      <c r="CN35" s="65"/>
      <c r="CO35" s="65"/>
      <c r="CP35" s="65"/>
      <c r="CQ35" s="65"/>
      <c r="CR35" s="65" t="s">
        <v>62</v>
      </c>
      <c r="CS35" s="65"/>
      <c r="CT35" s="65"/>
      <c r="CU35" s="65"/>
      <c r="CV35" s="65"/>
      <c r="CW35" s="65" t="s">
        <v>62</v>
      </c>
      <c r="CX35" s="65"/>
      <c r="CY35" s="65"/>
      <c r="CZ35" s="65"/>
      <c r="DA35" s="65"/>
      <c r="DB35" s="65" t="s">
        <v>62</v>
      </c>
      <c r="DC35" s="65"/>
      <c r="DD35" s="65"/>
      <c r="DE35" s="65"/>
      <c r="DF35" s="65"/>
      <c r="DG35" s="65" t="s">
        <v>62</v>
      </c>
      <c r="DH35" s="65"/>
      <c r="DI35" s="65"/>
      <c r="DJ35" s="65"/>
      <c r="DK35" s="65"/>
      <c r="DL35" s="65" t="s">
        <v>62</v>
      </c>
      <c r="DM35" s="65"/>
      <c r="DN35" s="65"/>
      <c r="DO35" s="65"/>
      <c r="DP35" s="65"/>
      <c r="DQ35" s="65" t="s">
        <v>62</v>
      </c>
      <c r="DR35" s="65"/>
      <c r="DS35" s="65"/>
      <c r="DT35" s="65"/>
      <c r="DU35" s="65"/>
      <c r="DV35" s="65" t="s">
        <v>62</v>
      </c>
      <c r="DW35" s="65"/>
      <c r="DX35" s="65"/>
      <c r="DY35" s="65"/>
      <c r="DZ35" s="65"/>
      <c r="EA35" s="65" t="s">
        <v>62</v>
      </c>
      <c r="EB35" s="65"/>
      <c r="EC35" s="65"/>
      <c r="ED35" s="65"/>
      <c r="EE35" s="65"/>
      <c r="EF35" s="65" t="s">
        <v>62</v>
      </c>
    </row>
    <row r="36" spans="1:136" ht="15.75" customHeight="1" x14ac:dyDescent="0.35">
      <c r="A36" s="63"/>
      <c r="B36" s="63"/>
      <c r="C36" s="64" t="s">
        <v>62</v>
      </c>
      <c r="D36" s="65" t="s">
        <v>62</v>
      </c>
      <c r="E36" s="65" t="s">
        <v>62</v>
      </c>
      <c r="F36" s="65" t="s">
        <v>62</v>
      </c>
      <c r="G36" s="65" t="s">
        <v>62</v>
      </c>
      <c r="H36" s="65" t="s">
        <v>62</v>
      </c>
      <c r="I36" s="65" t="s">
        <v>62</v>
      </c>
      <c r="J36" s="65" t="s">
        <v>62</v>
      </c>
      <c r="K36" s="65" t="s">
        <v>62</v>
      </c>
      <c r="L36" s="66">
        <f t="shared" ref="L36:O36" si="31">V36+AF36+AP36+AZ36+BJ36+BT36+CD36+CN36+CX36+DH36+DR36+EB36</f>
        <v>0</v>
      </c>
      <c r="M36" s="66">
        <f t="shared" si="31"/>
        <v>0</v>
      </c>
      <c r="N36" s="66">
        <f t="shared" si="31"/>
        <v>0</v>
      </c>
      <c r="O36" s="66">
        <f t="shared" si="31"/>
        <v>0</v>
      </c>
      <c r="P36" s="67">
        <f t="shared" si="3"/>
        <v>0</v>
      </c>
      <c r="Q36" s="65"/>
      <c r="R36" s="65"/>
      <c r="S36" s="65"/>
      <c r="T36" s="65"/>
      <c r="U36" s="65" t="s">
        <v>62</v>
      </c>
      <c r="V36" s="65"/>
      <c r="W36" s="65"/>
      <c r="X36" s="65"/>
      <c r="Y36" s="65"/>
      <c r="Z36" s="65" t="s">
        <v>62</v>
      </c>
      <c r="AA36" s="65"/>
      <c r="AB36" s="65"/>
      <c r="AC36" s="65"/>
      <c r="AD36" s="65"/>
      <c r="AE36" s="65" t="s">
        <v>62</v>
      </c>
      <c r="AF36" s="65"/>
      <c r="AG36" s="65"/>
      <c r="AH36" s="65"/>
      <c r="AI36" s="65"/>
      <c r="AJ36" s="65" t="s">
        <v>62</v>
      </c>
      <c r="AK36" s="65"/>
      <c r="AL36" s="65"/>
      <c r="AM36" s="65"/>
      <c r="AN36" s="65"/>
      <c r="AO36" s="65" t="s">
        <v>62</v>
      </c>
      <c r="AP36" s="65"/>
      <c r="AQ36" s="65"/>
      <c r="AR36" s="65"/>
      <c r="AS36" s="65"/>
      <c r="AT36" s="65" t="s">
        <v>62</v>
      </c>
      <c r="AU36" s="65"/>
      <c r="AV36" s="65"/>
      <c r="AW36" s="65"/>
      <c r="AX36" s="65"/>
      <c r="AY36" s="65" t="s">
        <v>74</v>
      </c>
      <c r="AZ36" s="65"/>
      <c r="BA36" s="65"/>
      <c r="BB36" s="65"/>
      <c r="BC36" s="65"/>
      <c r="BD36" s="65" t="s">
        <v>62</v>
      </c>
      <c r="BE36" s="65"/>
      <c r="BF36" s="65"/>
      <c r="BG36" s="65"/>
      <c r="BH36" s="65"/>
      <c r="BI36" s="65" t="s">
        <v>62</v>
      </c>
      <c r="BJ36" s="65"/>
      <c r="BK36" s="65"/>
      <c r="BL36" s="65"/>
      <c r="BM36" s="65"/>
      <c r="BN36" s="65" t="s">
        <v>62</v>
      </c>
      <c r="BO36" s="65"/>
      <c r="BP36" s="65"/>
      <c r="BQ36" s="65"/>
      <c r="BR36" s="65"/>
      <c r="BS36" s="65" t="s">
        <v>62</v>
      </c>
      <c r="BT36" s="65"/>
      <c r="BU36" s="65"/>
      <c r="BV36" s="65"/>
      <c r="BW36" s="65"/>
      <c r="BX36" s="65" t="s">
        <v>62</v>
      </c>
      <c r="BY36" s="65"/>
      <c r="BZ36" s="65"/>
      <c r="CA36" s="65"/>
      <c r="CB36" s="65"/>
      <c r="CC36" s="65" t="s">
        <v>62</v>
      </c>
      <c r="CD36" s="65"/>
      <c r="CE36" s="65"/>
      <c r="CF36" s="65"/>
      <c r="CG36" s="65"/>
      <c r="CH36" s="65" t="s">
        <v>62</v>
      </c>
      <c r="CI36" s="65"/>
      <c r="CJ36" s="65"/>
      <c r="CK36" s="65"/>
      <c r="CL36" s="65"/>
      <c r="CM36" s="65" t="s">
        <v>62</v>
      </c>
      <c r="CN36" s="65"/>
      <c r="CO36" s="65"/>
      <c r="CP36" s="65"/>
      <c r="CQ36" s="65"/>
      <c r="CR36" s="65" t="s">
        <v>62</v>
      </c>
      <c r="CS36" s="65"/>
      <c r="CT36" s="65"/>
      <c r="CU36" s="65"/>
      <c r="CV36" s="65"/>
      <c r="CW36" s="65" t="s">
        <v>62</v>
      </c>
      <c r="CX36" s="65"/>
      <c r="CY36" s="65"/>
      <c r="CZ36" s="65"/>
      <c r="DA36" s="65"/>
      <c r="DB36" s="65" t="s">
        <v>62</v>
      </c>
      <c r="DC36" s="65"/>
      <c r="DD36" s="65"/>
      <c r="DE36" s="65"/>
      <c r="DF36" s="65"/>
      <c r="DG36" s="65" t="s">
        <v>62</v>
      </c>
      <c r="DH36" s="65"/>
      <c r="DI36" s="65"/>
      <c r="DJ36" s="65"/>
      <c r="DK36" s="65"/>
      <c r="DL36" s="65" t="s">
        <v>62</v>
      </c>
      <c r="DM36" s="65"/>
      <c r="DN36" s="65"/>
      <c r="DO36" s="65"/>
      <c r="DP36" s="65"/>
      <c r="DQ36" s="65" t="s">
        <v>62</v>
      </c>
      <c r="DR36" s="65"/>
      <c r="DS36" s="65"/>
      <c r="DT36" s="65"/>
      <c r="DU36" s="65"/>
      <c r="DV36" s="65" t="s">
        <v>62</v>
      </c>
      <c r="DW36" s="65"/>
      <c r="DX36" s="65"/>
      <c r="DY36" s="65"/>
      <c r="DZ36" s="65"/>
      <c r="EA36" s="65" t="s">
        <v>62</v>
      </c>
      <c r="EB36" s="65"/>
      <c r="EC36" s="65"/>
      <c r="ED36" s="65"/>
      <c r="EE36" s="65"/>
      <c r="EF36" s="65" t="s">
        <v>62</v>
      </c>
    </row>
    <row r="37" spans="1:136" ht="15.75" customHeight="1" x14ac:dyDescent="0.35">
      <c r="A37" s="63"/>
      <c r="B37" s="63"/>
      <c r="C37" s="64" t="s">
        <v>62</v>
      </c>
      <c r="D37" s="65" t="s">
        <v>62</v>
      </c>
      <c r="E37" s="65" t="s">
        <v>62</v>
      </c>
      <c r="F37" s="65" t="s">
        <v>62</v>
      </c>
      <c r="G37" s="65" t="s">
        <v>62</v>
      </c>
      <c r="H37" s="65" t="s">
        <v>62</v>
      </c>
      <c r="I37" s="65" t="s">
        <v>62</v>
      </c>
      <c r="J37" s="65" t="s">
        <v>62</v>
      </c>
      <c r="K37" s="65" t="s">
        <v>62</v>
      </c>
      <c r="L37" s="66">
        <f t="shared" ref="L37:O37" si="32">V37+AF37+AP37+AZ37+BJ37+BT37+CD37+CN37+CX37+DH37+DR37+EB37</f>
        <v>0</v>
      </c>
      <c r="M37" s="66">
        <f t="shared" si="32"/>
        <v>0</v>
      </c>
      <c r="N37" s="66">
        <f t="shared" si="32"/>
        <v>0</v>
      </c>
      <c r="O37" s="66">
        <f t="shared" si="32"/>
        <v>0</v>
      </c>
      <c r="P37" s="67">
        <f t="shared" si="3"/>
        <v>0</v>
      </c>
      <c r="Q37" s="65"/>
      <c r="R37" s="65"/>
      <c r="S37" s="65"/>
      <c r="T37" s="65"/>
      <c r="U37" s="65" t="s">
        <v>62</v>
      </c>
      <c r="V37" s="65"/>
      <c r="W37" s="65"/>
      <c r="X37" s="65"/>
      <c r="Y37" s="65"/>
      <c r="Z37" s="65" t="s">
        <v>62</v>
      </c>
      <c r="AA37" s="65"/>
      <c r="AB37" s="65"/>
      <c r="AC37" s="65"/>
      <c r="AD37" s="65"/>
      <c r="AE37" s="65" t="s">
        <v>62</v>
      </c>
      <c r="AF37" s="65"/>
      <c r="AG37" s="65"/>
      <c r="AH37" s="65"/>
      <c r="AI37" s="65"/>
      <c r="AJ37" s="65" t="s">
        <v>62</v>
      </c>
      <c r="AK37" s="65"/>
      <c r="AL37" s="65"/>
      <c r="AM37" s="65"/>
      <c r="AN37" s="65"/>
      <c r="AO37" s="65" t="s">
        <v>62</v>
      </c>
      <c r="AP37" s="65"/>
      <c r="AQ37" s="65"/>
      <c r="AR37" s="65"/>
      <c r="AS37" s="65"/>
      <c r="AT37" s="65" t="s">
        <v>62</v>
      </c>
      <c r="AU37" s="65"/>
      <c r="AV37" s="65"/>
      <c r="AW37" s="65"/>
      <c r="AX37" s="65"/>
      <c r="AY37" s="65" t="s">
        <v>62</v>
      </c>
      <c r="AZ37" s="65"/>
      <c r="BA37" s="65"/>
      <c r="BB37" s="65"/>
      <c r="BC37" s="65"/>
      <c r="BD37" s="65" t="s">
        <v>62</v>
      </c>
      <c r="BE37" s="65"/>
      <c r="BF37" s="65"/>
      <c r="BG37" s="65"/>
      <c r="BH37" s="65"/>
      <c r="BI37" s="65" t="s">
        <v>62</v>
      </c>
      <c r="BJ37" s="65"/>
      <c r="BK37" s="65"/>
      <c r="BL37" s="65"/>
      <c r="BM37" s="65"/>
      <c r="BN37" s="65" t="s">
        <v>62</v>
      </c>
      <c r="BO37" s="65"/>
      <c r="BP37" s="65"/>
      <c r="BQ37" s="65"/>
      <c r="BR37" s="65"/>
      <c r="BS37" s="65" t="s">
        <v>62</v>
      </c>
      <c r="BT37" s="65"/>
      <c r="BU37" s="65"/>
      <c r="BV37" s="65"/>
      <c r="BW37" s="65"/>
      <c r="BX37" s="65" t="s">
        <v>62</v>
      </c>
      <c r="BY37" s="65"/>
      <c r="BZ37" s="65"/>
      <c r="CA37" s="65"/>
      <c r="CB37" s="65"/>
      <c r="CC37" s="65" t="s">
        <v>62</v>
      </c>
      <c r="CD37" s="65"/>
      <c r="CE37" s="65"/>
      <c r="CF37" s="65"/>
      <c r="CG37" s="65"/>
      <c r="CH37" s="65" t="s">
        <v>62</v>
      </c>
      <c r="CI37" s="65"/>
      <c r="CJ37" s="65"/>
      <c r="CK37" s="65"/>
      <c r="CL37" s="65"/>
      <c r="CM37" s="65" t="s">
        <v>62</v>
      </c>
      <c r="CN37" s="65"/>
      <c r="CO37" s="65"/>
      <c r="CP37" s="65"/>
      <c r="CQ37" s="65"/>
      <c r="CR37" s="65" t="s">
        <v>62</v>
      </c>
      <c r="CS37" s="65"/>
      <c r="CT37" s="65"/>
      <c r="CU37" s="65"/>
      <c r="CV37" s="65"/>
      <c r="CW37" s="65" t="s">
        <v>62</v>
      </c>
      <c r="CX37" s="65"/>
      <c r="CY37" s="65"/>
      <c r="CZ37" s="65"/>
      <c r="DA37" s="65"/>
      <c r="DB37" s="65" t="s">
        <v>62</v>
      </c>
      <c r="DC37" s="65"/>
      <c r="DD37" s="65"/>
      <c r="DE37" s="65"/>
      <c r="DF37" s="65"/>
      <c r="DG37" s="65" t="s">
        <v>62</v>
      </c>
      <c r="DH37" s="65"/>
      <c r="DI37" s="65"/>
      <c r="DJ37" s="65"/>
      <c r="DK37" s="65"/>
      <c r="DL37" s="65" t="s">
        <v>62</v>
      </c>
      <c r="DM37" s="65"/>
      <c r="DN37" s="65"/>
      <c r="DO37" s="65"/>
      <c r="DP37" s="65"/>
      <c r="DQ37" s="65" t="s">
        <v>62</v>
      </c>
      <c r="DR37" s="65"/>
      <c r="DS37" s="65"/>
      <c r="DT37" s="65"/>
      <c r="DU37" s="65"/>
      <c r="DV37" s="65" t="s">
        <v>62</v>
      </c>
      <c r="DW37" s="65"/>
      <c r="DX37" s="65"/>
      <c r="DY37" s="65"/>
      <c r="DZ37" s="65"/>
      <c r="EA37" s="65" t="s">
        <v>62</v>
      </c>
      <c r="EB37" s="65"/>
      <c r="EC37" s="65"/>
      <c r="ED37" s="65"/>
      <c r="EE37" s="65"/>
      <c r="EF37" s="65" t="s">
        <v>62</v>
      </c>
    </row>
    <row r="38" spans="1:136" ht="15.75" customHeight="1" x14ac:dyDescent="0.35">
      <c r="A38" s="63"/>
      <c r="B38" s="63"/>
      <c r="C38" s="64" t="s">
        <v>62</v>
      </c>
      <c r="D38" s="65" t="s">
        <v>62</v>
      </c>
      <c r="E38" s="65" t="s">
        <v>62</v>
      </c>
      <c r="F38" s="65" t="s">
        <v>62</v>
      </c>
      <c r="G38" s="65" t="s">
        <v>62</v>
      </c>
      <c r="H38" s="65" t="s">
        <v>62</v>
      </c>
      <c r="I38" s="65" t="s">
        <v>62</v>
      </c>
      <c r="J38" s="65" t="s">
        <v>62</v>
      </c>
      <c r="K38" s="65" t="s">
        <v>62</v>
      </c>
      <c r="L38" s="66">
        <f t="shared" ref="L38:O38" si="33">V38+AF38+AP38+AZ38+BJ38+BT38+CD38+CN38+CX38+DH38+DR38+EB38</f>
        <v>0</v>
      </c>
      <c r="M38" s="66">
        <f t="shared" si="33"/>
        <v>0</v>
      </c>
      <c r="N38" s="66">
        <f t="shared" si="33"/>
        <v>0</v>
      </c>
      <c r="O38" s="66">
        <f t="shared" si="33"/>
        <v>0</v>
      </c>
      <c r="P38" s="67">
        <f t="shared" si="3"/>
        <v>0</v>
      </c>
      <c r="Q38" s="65"/>
      <c r="R38" s="65"/>
      <c r="S38" s="65"/>
      <c r="T38" s="65"/>
      <c r="U38" s="65" t="s">
        <v>62</v>
      </c>
      <c r="V38" s="65"/>
      <c r="W38" s="65"/>
      <c r="X38" s="65"/>
      <c r="Y38" s="65"/>
      <c r="Z38" s="65" t="s">
        <v>62</v>
      </c>
      <c r="AA38" s="65"/>
      <c r="AB38" s="65"/>
      <c r="AC38" s="65"/>
      <c r="AD38" s="65"/>
      <c r="AE38" s="65" t="s">
        <v>62</v>
      </c>
      <c r="AF38" s="65"/>
      <c r="AG38" s="65"/>
      <c r="AH38" s="65"/>
      <c r="AI38" s="65"/>
      <c r="AJ38" s="65" t="s">
        <v>62</v>
      </c>
      <c r="AK38" s="65"/>
      <c r="AL38" s="65"/>
      <c r="AM38" s="65"/>
      <c r="AN38" s="65"/>
      <c r="AO38" s="65" t="s">
        <v>62</v>
      </c>
      <c r="AP38" s="65"/>
      <c r="AQ38" s="65"/>
      <c r="AR38" s="65"/>
      <c r="AS38" s="65"/>
      <c r="AT38" s="65" t="s">
        <v>62</v>
      </c>
      <c r="AU38" s="65"/>
      <c r="AV38" s="65"/>
      <c r="AW38" s="65"/>
      <c r="AX38" s="65"/>
      <c r="AY38" s="65" t="s">
        <v>62</v>
      </c>
      <c r="AZ38" s="65"/>
      <c r="BA38" s="65"/>
      <c r="BB38" s="65"/>
      <c r="BC38" s="65"/>
      <c r="BD38" s="65" t="s">
        <v>62</v>
      </c>
      <c r="BE38" s="65"/>
      <c r="BF38" s="65"/>
      <c r="BG38" s="65"/>
      <c r="BH38" s="65"/>
      <c r="BI38" s="65" t="s">
        <v>62</v>
      </c>
      <c r="BJ38" s="65"/>
      <c r="BK38" s="65"/>
      <c r="BL38" s="65"/>
      <c r="BM38" s="65"/>
      <c r="BN38" s="65" t="s">
        <v>62</v>
      </c>
      <c r="BO38" s="65"/>
      <c r="BP38" s="65"/>
      <c r="BQ38" s="65"/>
      <c r="BR38" s="65"/>
      <c r="BS38" s="65" t="s">
        <v>62</v>
      </c>
      <c r="BT38" s="65"/>
      <c r="BU38" s="65"/>
      <c r="BV38" s="65"/>
      <c r="BW38" s="65"/>
      <c r="BX38" s="65" t="s">
        <v>62</v>
      </c>
      <c r="BY38" s="65"/>
      <c r="BZ38" s="65"/>
      <c r="CA38" s="65"/>
      <c r="CB38" s="65"/>
      <c r="CC38" s="65" t="s">
        <v>62</v>
      </c>
      <c r="CD38" s="65"/>
      <c r="CE38" s="65"/>
      <c r="CF38" s="65"/>
      <c r="CG38" s="65"/>
      <c r="CH38" s="65" t="s">
        <v>62</v>
      </c>
      <c r="CI38" s="65"/>
      <c r="CJ38" s="65"/>
      <c r="CK38" s="65"/>
      <c r="CL38" s="65"/>
      <c r="CM38" s="65" t="s">
        <v>62</v>
      </c>
      <c r="CN38" s="65"/>
      <c r="CO38" s="65"/>
      <c r="CP38" s="65"/>
      <c r="CQ38" s="65"/>
      <c r="CR38" s="65" t="s">
        <v>62</v>
      </c>
      <c r="CS38" s="65"/>
      <c r="CT38" s="65"/>
      <c r="CU38" s="65"/>
      <c r="CV38" s="65"/>
      <c r="CW38" s="65" t="s">
        <v>62</v>
      </c>
      <c r="CX38" s="65"/>
      <c r="CY38" s="65"/>
      <c r="CZ38" s="65"/>
      <c r="DA38" s="65"/>
      <c r="DB38" s="65" t="s">
        <v>62</v>
      </c>
      <c r="DC38" s="65"/>
      <c r="DD38" s="65"/>
      <c r="DE38" s="65"/>
      <c r="DF38" s="65"/>
      <c r="DG38" s="65" t="s">
        <v>62</v>
      </c>
      <c r="DH38" s="65"/>
      <c r="DI38" s="65"/>
      <c r="DJ38" s="65"/>
      <c r="DK38" s="65"/>
      <c r="DL38" s="65" t="s">
        <v>62</v>
      </c>
      <c r="DM38" s="65"/>
      <c r="DN38" s="65"/>
      <c r="DO38" s="65"/>
      <c r="DP38" s="65"/>
      <c r="DQ38" s="65" t="s">
        <v>62</v>
      </c>
      <c r="DR38" s="65"/>
      <c r="DS38" s="65"/>
      <c r="DT38" s="65"/>
      <c r="DU38" s="65"/>
      <c r="DV38" s="65" t="s">
        <v>62</v>
      </c>
      <c r="DW38" s="65"/>
      <c r="DX38" s="65"/>
      <c r="DY38" s="65"/>
      <c r="DZ38" s="65"/>
      <c r="EA38" s="65" t="s">
        <v>62</v>
      </c>
      <c r="EB38" s="65"/>
      <c r="EC38" s="65"/>
      <c r="ED38" s="65"/>
      <c r="EE38" s="65"/>
      <c r="EF38" s="65" t="s">
        <v>62</v>
      </c>
    </row>
    <row r="39" spans="1:136" ht="15.75" customHeight="1" x14ac:dyDescent="0.35">
      <c r="A39" s="63"/>
      <c r="B39" s="63"/>
      <c r="C39" s="64" t="s">
        <v>62</v>
      </c>
      <c r="D39" s="65" t="s">
        <v>62</v>
      </c>
      <c r="E39" s="65" t="s">
        <v>62</v>
      </c>
      <c r="F39" s="65" t="s">
        <v>62</v>
      </c>
      <c r="G39" s="65" t="s">
        <v>62</v>
      </c>
      <c r="H39" s="65" t="s">
        <v>62</v>
      </c>
      <c r="I39" s="65" t="s">
        <v>62</v>
      </c>
      <c r="J39" s="65" t="s">
        <v>62</v>
      </c>
      <c r="K39" s="65" t="s">
        <v>62</v>
      </c>
      <c r="L39" s="66">
        <f t="shared" ref="L39:O39" si="34">V39+AF39+AP39+AZ39+BJ39+BT39+CD39+CN39+CX39+DH39+DR39+EB39</f>
        <v>0</v>
      </c>
      <c r="M39" s="66">
        <f t="shared" si="34"/>
        <v>0</v>
      </c>
      <c r="N39" s="66">
        <f t="shared" si="34"/>
        <v>0</v>
      </c>
      <c r="O39" s="66">
        <f t="shared" si="34"/>
        <v>0</v>
      </c>
      <c r="P39" s="67">
        <f t="shared" si="3"/>
        <v>0</v>
      </c>
      <c r="Q39" s="65"/>
      <c r="R39" s="65"/>
      <c r="S39" s="65"/>
      <c r="T39" s="65"/>
      <c r="U39" s="65" t="s">
        <v>62</v>
      </c>
      <c r="V39" s="65"/>
      <c r="W39" s="65"/>
      <c r="X39" s="65"/>
      <c r="Y39" s="65"/>
      <c r="Z39" s="65" t="s">
        <v>62</v>
      </c>
      <c r="AA39" s="65"/>
      <c r="AB39" s="65"/>
      <c r="AC39" s="65"/>
      <c r="AD39" s="65"/>
      <c r="AE39" s="65" t="s">
        <v>62</v>
      </c>
      <c r="AF39" s="65"/>
      <c r="AG39" s="65"/>
      <c r="AH39" s="65"/>
      <c r="AI39" s="65"/>
      <c r="AJ39" s="65" t="s">
        <v>62</v>
      </c>
      <c r="AK39" s="65"/>
      <c r="AL39" s="65"/>
      <c r="AM39" s="65"/>
      <c r="AN39" s="65"/>
      <c r="AO39" s="65" t="s">
        <v>62</v>
      </c>
      <c r="AP39" s="65"/>
      <c r="AQ39" s="65"/>
      <c r="AR39" s="65"/>
      <c r="AS39" s="65"/>
      <c r="AT39" s="65" t="s">
        <v>62</v>
      </c>
      <c r="AU39" s="65"/>
      <c r="AV39" s="65"/>
      <c r="AW39" s="65"/>
      <c r="AX39" s="65"/>
      <c r="AY39" s="65" t="s">
        <v>62</v>
      </c>
      <c r="AZ39" s="65"/>
      <c r="BA39" s="65"/>
      <c r="BB39" s="65"/>
      <c r="BC39" s="65"/>
      <c r="BD39" s="65" t="s">
        <v>62</v>
      </c>
      <c r="BE39" s="65"/>
      <c r="BF39" s="65"/>
      <c r="BG39" s="65"/>
      <c r="BH39" s="65"/>
      <c r="BI39" s="65" t="s">
        <v>62</v>
      </c>
      <c r="BJ39" s="65"/>
      <c r="BK39" s="65"/>
      <c r="BL39" s="65"/>
      <c r="BM39" s="65"/>
      <c r="BN39" s="65" t="s">
        <v>62</v>
      </c>
      <c r="BO39" s="65"/>
      <c r="BP39" s="65"/>
      <c r="BQ39" s="65"/>
      <c r="BR39" s="65"/>
      <c r="BS39" s="65" t="s">
        <v>62</v>
      </c>
      <c r="BT39" s="65"/>
      <c r="BU39" s="65"/>
      <c r="BV39" s="65"/>
      <c r="BW39" s="65"/>
      <c r="BX39" s="65" t="s">
        <v>62</v>
      </c>
      <c r="BY39" s="65"/>
      <c r="BZ39" s="65"/>
      <c r="CA39" s="65"/>
      <c r="CB39" s="65"/>
      <c r="CC39" s="65" t="s">
        <v>62</v>
      </c>
      <c r="CD39" s="65"/>
      <c r="CE39" s="65"/>
      <c r="CF39" s="65"/>
      <c r="CG39" s="65"/>
      <c r="CH39" s="65" t="s">
        <v>62</v>
      </c>
      <c r="CI39" s="65"/>
      <c r="CJ39" s="65"/>
      <c r="CK39" s="65"/>
      <c r="CL39" s="65"/>
      <c r="CM39" s="65" t="s">
        <v>62</v>
      </c>
      <c r="CN39" s="65"/>
      <c r="CO39" s="65"/>
      <c r="CP39" s="65"/>
      <c r="CQ39" s="65"/>
      <c r="CR39" s="65" t="s">
        <v>62</v>
      </c>
      <c r="CS39" s="65"/>
      <c r="CT39" s="65"/>
      <c r="CU39" s="65"/>
      <c r="CV39" s="65"/>
      <c r="CW39" s="65" t="s">
        <v>62</v>
      </c>
      <c r="CX39" s="65"/>
      <c r="CY39" s="65"/>
      <c r="CZ39" s="65"/>
      <c r="DA39" s="65"/>
      <c r="DB39" s="65" t="s">
        <v>62</v>
      </c>
      <c r="DC39" s="65"/>
      <c r="DD39" s="65"/>
      <c r="DE39" s="65"/>
      <c r="DF39" s="65"/>
      <c r="DG39" s="65" t="s">
        <v>62</v>
      </c>
      <c r="DH39" s="65"/>
      <c r="DI39" s="65"/>
      <c r="DJ39" s="65"/>
      <c r="DK39" s="65"/>
      <c r="DL39" s="65" t="s">
        <v>62</v>
      </c>
      <c r="DM39" s="65"/>
      <c r="DN39" s="65"/>
      <c r="DO39" s="65"/>
      <c r="DP39" s="65"/>
      <c r="DQ39" s="65" t="s">
        <v>62</v>
      </c>
      <c r="DR39" s="65"/>
      <c r="DS39" s="65"/>
      <c r="DT39" s="65"/>
      <c r="DU39" s="65"/>
      <c r="DV39" s="65" t="s">
        <v>62</v>
      </c>
      <c r="DW39" s="65"/>
      <c r="DX39" s="65"/>
      <c r="DY39" s="65"/>
      <c r="DZ39" s="65"/>
      <c r="EA39" s="65" t="s">
        <v>62</v>
      </c>
      <c r="EB39" s="65"/>
      <c r="EC39" s="65"/>
      <c r="ED39" s="65"/>
      <c r="EE39" s="65"/>
      <c r="EF39" s="65" t="s">
        <v>62</v>
      </c>
    </row>
    <row r="40" spans="1:136" ht="15.75" customHeight="1" x14ac:dyDescent="0.35">
      <c r="A40" s="63"/>
      <c r="B40" s="63"/>
      <c r="C40" s="64" t="s">
        <v>62</v>
      </c>
      <c r="D40" s="65" t="s">
        <v>62</v>
      </c>
      <c r="E40" s="65" t="s">
        <v>62</v>
      </c>
      <c r="F40" s="65" t="s">
        <v>62</v>
      </c>
      <c r="G40" s="65" t="s">
        <v>62</v>
      </c>
      <c r="H40" s="65" t="s">
        <v>62</v>
      </c>
      <c r="I40" s="65" t="s">
        <v>62</v>
      </c>
      <c r="J40" s="65" t="s">
        <v>62</v>
      </c>
      <c r="K40" s="65" t="s">
        <v>62</v>
      </c>
      <c r="L40" s="66">
        <f t="shared" ref="L40:O40" si="35">V40+AF40+AP40+AZ40+BJ40+BT40+CD40+CN40+CX40+DH40+DR40+EB40</f>
        <v>0</v>
      </c>
      <c r="M40" s="66">
        <f t="shared" si="35"/>
        <v>0</v>
      </c>
      <c r="N40" s="66">
        <f t="shared" si="35"/>
        <v>0</v>
      </c>
      <c r="O40" s="66">
        <f t="shared" si="35"/>
        <v>0</v>
      </c>
      <c r="P40" s="67">
        <f t="shared" si="3"/>
        <v>0</v>
      </c>
      <c r="Q40" s="65"/>
      <c r="R40" s="65"/>
      <c r="S40" s="65"/>
      <c r="T40" s="65"/>
      <c r="U40" s="65" t="s">
        <v>62</v>
      </c>
      <c r="V40" s="65"/>
      <c r="W40" s="65"/>
      <c r="X40" s="65"/>
      <c r="Y40" s="65"/>
      <c r="Z40" s="65" t="s">
        <v>62</v>
      </c>
      <c r="AA40" s="65"/>
      <c r="AB40" s="65"/>
      <c r="AC40" s="65"/>
      <c r="AD40" s="65"/>
      <c r="AE40" s="65" t="s">
        <v>62</v>
      </c>
      <c r="AF40" s="65"/>
      <c r="AG40" s="65"/>
      <c r="AH40" s="65"/>
      <c r="AI40" s="65"/>
      <c r="AJ40" s="65" t="s">
        <v>62</v>
      </c>
      <c r="AK40" s="65"/>
      <c r="AL40" s="65"/>
      <c r="AM40" s="65"/>
      <c r="AN40" s="65"/>
      <c r="AO40" s="65" t="s">
        <v>62</v>
      </c>
      <c r="AP40" s="65"/>
      <c r="AQ40" s="65"/>
      <c r="AR40" s="65"/>
      <c r="AS40" s="65"/>
      <c r="AT40" s="65" t="s">
        <v>62</v>
      </c>
      <c r="AU40" s="65"/>
      <c r="AV40" s="65"/>
      <c r="AW40" s="65"/>
      <c r="AX40" s="65"/>
      <c r="AY40" s="65" t="s">
        <v>62</v>
      </c>
      <c r="AZ40" s="65"/>
      <c r="BA40" s="65"/>
      <c r="BB40" s="65"/>
      <c r="BC40" s="65"/>
      <c r="BD40" s="65" t="s">
        <v>62</v>
      </c>
      <c r="BE40" s="65"/>
      <c r="BF40" s="65"/>
      <c r="BG40" s="65"/>
      <c r="BH40" s="65"/>
      <c r="BI40" s="65" t="s">
        <v>62</v>
      </c>
      <c r="BJ40" s="65"/>
      <c r="BK40" s="65"/>
      <c r="BL40" s="65"/>
      <c r="BM40" s="65"/>
      <c r="BN40" s="65" t="s">
        <v>62</v>
      </c>
      <c r="BO40" s="65"/>
      <c r="BP40" s="65"/>
      <c r="BQ40" s="65"/>
      <c r="BR40" s="65"/>
      <c r="BS40" s="65" t="s">
        <v>62</v>
      </c>
      <c r="BT40" s="65"/>
      <c r="BU40" s="65"/>
      <c r="BV40" s="65"/>
      <c r="BW40" s="65"/>
      <c r="BX40" s="65" t="s">
        <v>62</v>
      </c>
      <c r="BY40" s="65"/>
      <c r="BZ40" s="65"/>
      <c r="CA40" s="65"/>
      <c r="CB40" s="65"/>
      <c r="CC40" s="65" t="s">
        <v>62</v>
      </c>
      <c r="CD40" s="65"/>
      <c r="CE40" s="65"/>
      <c r="CF40" s="65"/>
      <c r="CG40" s="65"/>
      <c r="CH40" s="65" t="s">
        <v>62</v>
      </c>
      <c r="CI40" s="65"/>
      <c r="CJ40" s="65"/>
      <c r="CK40" s="65"/>
      <c r="CL40" s="65"/>
      <c r="CM40" s="65" t="s">
        <v>62</v>
      </c>
      <c r="CN40" s="65"/>
      <c r="CO40" s="65"/>
      <c r="CP40" s="65"/>
      <c r="CQ40" s="65"/>
      <c r="CR40" s="65" t="s">
        <v>62</v>
      </c>
      <c r="CS40" s="65"/>
      <c r="CT40" s="65"/>
      <c r="CU40" s="65"/>
      <c r="CV40" s="65"/>
      <c r="CW40" s="65" t="s">
        <v>62</v>
      </c>
      <c r="CX40" s="65"/>
      <c r="CY40" s="65"/>
      <c r="CZ40" s="65"/>
      <c r="DA40" s="65"/>
      <c r="DB40" s="65" t="s">
        <v>62</v>
      </c>
      <c r="DC40" s="65"/>
      <c r="DD40" s="65"/>
      <c r="DE40" s="65"/>
      <c r="DF40" s="65"/>
      <c r="DG40" s="65" t="s">
        <v>62</v>
      </c>
      <c r="DH40" s="65"/>
      <c r="DI40" s="65"/>
      <c r="DJ40" s="65"/>
      <c r="DK40" s="65"/>
      <c r="DL40" s="65" t="s">
        <v>62</v>
      </c>
      <c r="DM40" s="65"/>
      <c r="DN40" s="65"/>
      <c r="DO40" s="65"/>
      <c r="DP40" s="65"/>
      <c r="DQ40" s="65" t="s">
        <v>62</v>
      </c>
      <c r="DR40" s="65"/>
      <c r="DS40" s="65"/>
      <c r="DT40" s="65"/>
      <c r="DU40" s="65"/>
      <c r="DV40" s="65" t="s">
        <v>62</v>
      </c>
      <c r="DW40" s="65"/>
      <c r="DX40" s="65"/>
      <c r="DY40" s="65"/>
      <c r="DZ40" s="65"/>
      <c r="EA40" s="65" t="s">
        <v>62</v>
      </c>
      <c r="EB40" s="65"/>
      <c r="EC40" s="65"/>
      <c r="ED40" s="65"/>
      <c r="EE40" s="65"/>
      <c r="EF40" s="65" t="s">
        <v>62</v>
      </c>
    </row>
    <row r="41" spans="1:136" ht="15.75" customHeight="1" x14ac:dyDescent="0.35">
      <c r="A41" s="63"/>
      <c r="B41" s="63"/>
      <c r="C41" s="64" t="s">
        <v>62</v>
      </c>
      <c r="D41" s="65" t="s">
        <v>62</v>
      </c>
      <c r="E41" s="65" t="s">
        <v>62</v>
      </c>
      <c r="F41" s="65" t="s">
        <v>62</v>
      </c>
      <c r="G41" s="65" t="s">
        <v>62</v>
      </c>
      <c r="H41" s="65" t="s">
        <v>62</v>
      </c>
      <c r="I41" s="65" t="s">
        <v>62</v>
      </c>
      <c r="J41" s="65" t="s">
        <v>62</v>
      </c>
      <c r="K41" s="65" t="s">
        <v>62</v>
      </c>
      <c r="L41" s="66">
        <f t="shared" ref="L41:O41" si="36">V41+AF41+AP41+AZ41+BJ41+BT41+CD41+CN41+CX41+DH41+DR41+EB41</f>
        <v>0</v>
      </c>
      <c r="M41" s="66">
        <f t="shared" si="36"/>
        <v>0</v>
      </c>
      <c r="N41" s="66">
        <f t="shared" si="36"/>
        <v>0</v>
      </c>
      <c r="O41" s="66">
        <f t="shared" si="36"/>
        <v>0</v>
      </c>
      <c r="P41" s="67">
        <f t="shared" si="3"/>
        <v>0</v>
      </c>
      <c r="Q41" s="65"/>
      <c r="R41" s="65"/>
      <c r="S41" s="65"/>
      <c r="T41" s="65"/>
      <c r="U41" s="65" t="s">
        <v>62</v>
      </c>
      <c r="V41" s="65"/>
      <c r="W41" s="65"/>
      <c r="X41" s="65"/>
      <c r="Y41" s="65"/>
      <c r="Z41" s="65" t="s">
        <v>62</v>
      </c>
      <c r="AA41" s="65"/>
      <c r="AB41" s="65"/>
      <c r="AC41" s="65"/>
      <c r="AD41" s="65"/>
      <c r="AE41" s="65" t="s">
        <v>62</v>
      </c>
      <c r="AF41" s="65"/>
      <c r="AG41" s="65"/>
      <c r="AH41" s="65"/>
      <c r="AI41" s="65"/>
      <c r="AJ41" s="65" t="s">
        <v>62</v>
      </c>
      <c r="AK41" s="65"/>
      <c r="AL41" s="65"/>
      <c r="AM41" s="65"/>
      <c r="AN41" s="65"/>
      <c r="AO41" s="65" t="s">
        <v>62</v>
      </c>
      <c r="AP41" s="65"/>
      <c r="AQ41" s="65"/>
      <c r="AR41" s="65"/>
      <c r="AS41" s="65"/>
      <c r="AT41" s="65" t="s">
        <v>62</v>
      </c>
      <c r="AU41" s="65"/>
      <c r="AV41" s="65"/>
      <c r="AW41" s="65"/>
      <c r="AX41" s="65"/>
      <c r="AY41" s="65" t="s">
        <v>62</v>
      </c>
      <c r="AZ41" s="65"/>
      <c r="BA41" s="65"/>
      <c r="BB41" s="65"/>
      <c r="BC41" s="65"/>
      <c r="BD41" s="65" t="s">
        <v>62</v>
      </c>
      <c r="BE41" s="65"/>
      <c r="BF41" s="65"/>
      <c r="BG41" s="65"/>
      <c r="BH41" s="65"/>
      <c r="BI41" s="65" t="s">
        <v>62</v>
      </c>
      <c r="BJ41" s="65"/>
      <c r="BK41" s="65"/>
      <c r="BL41" s="65"/>
      <c r="BM41" s="65"/>
      <c r="BN41" s="65" t="s">
        <v>62</v>
      </c>
      <c r="BO41" s="65"/>
      <c r="BP41" s="65"/>
      <c r="BQ41" s="65"/>
      <c r="BR41" s="65"/>
      <c r="BS41" s="65" t="s">
        <v>62</v>
      </c>
      <c r="BT41" s="65"/>
      <c r="BU41" s="65"/>
      <c r="BV41" s="65"/>
      <c r="BW41" s="65"/>
      <c r="BX41" s="65" t="s">
        <v>62</v>
      </c>
      <c r="BY41" s="65"/>
      <c r="BZ41" s="65"/>
      <c r="CA41" s="65"/>
      <c r="CB41" s="65"/>
      <c r="CC41" s="65" t="s">
        <v>62</v>
      </c>
      <c r="CD41" s="65"/>
      <c r="CE41" s="65"/>
      <c r="CF41" s="65"/>
      <c r="CG41" s="65"/>
      <c r="CH41" s="65" t="s">
        <v>62</v>
      </c>
      <c r="CI41" s="65"/>
      <c r="CJ41" s="65"/>
      <c r="CK41" s="65"/>
      <c r="CL41" s="65"/>
      <c r="CM41" s="65" t="s">
        <v>62</v>
      </c>
      <c r="CN41" s="65"/>
      <c r="CO41" s="65"/>
      <c r="CP41" s="65"/>
      <c r="CQ41" s="65"/>
      <c r="CR41" s="65" t="s">
        <v>62</v>
      </c>
      <c r="CS41" s="65"/>
      <c r="CT41" s="65"/>
      <c r="CU41" s="65"/>
      <c r="CV41" s="65"/>
      <c r="CW41" s="65" t="s">
        <v>62</v>
      </c>
      <c r="CX41" s="65"/>
      <c r="CY41" s="65"/>
      <c r="CZ41" s="65"/>
      <c r="DA41" s="65"/>
      <c r="DB41" s="65" t="s">
        <v>62</v>
      </c>
      <c r="DC41" s="65"/>
      <c r="DD41" s="65"/>
      <c r="DE41" s="65"/>
      <c r="DF41" s="65"/>
      <c r="DG41" s="65" t="s">
        <v>62</v>
      </c>
      <c r="DH41" s="65"/>
      <c r="DI41" s="65"/>
      <c r="DJ41" s="65"/>
      <c r="DK41" s="65"/>
      <c r="DL41" s="65" t="s">
        <v>62</v>
      </c>
      <c r="DM41" s="65"/>
      <c r="DN41" s="65"/>
      <c r="DO41" s="65"/>
      <c r="DP41" s="65"/>
      <c r="DQ41" s="65" t="s">
        <v>62</v>
      </c>
      <c r="DR41" s="65"/>
      <c r="DS41" s="65"/>
      <c r="DT41" s="65"/>
      <c r="DU41" s="65"/>
      <c r="DV41" s="65" t="s">
        <v>62</v>
      </c>
      <c r="DW41" s="65"/>
      <c r="DX41" s="65"/>
      <c r="DY41" s="65"/>
      <c r="DZ41" s="65"/>
      <c r="EA41" s="65" t="s">
        <v>62</v>
      </c>
      <c r="EB41" s="65"/>
      <c r="EC41" s="65"/>
      <c r="ED41" s="65"/>
      <c r="EE41" s="65"/>
      <c r="EF41" s="65" t="s">
        <v>62</v>
      </c>
    </row>
    <row r="42" spans="1:136" ht="15.75" customHeight="1" x14ac:dyDescent="0.35">
      <c r="A42" s="63"/>
      <c r="B42" s="63"/>
      <c r="C42" s="64" t="s">
        <v>62</v>
      </c>
      <c r="D42" s="65" t="s">
        <v>62</v>
      </c>
      <c r="E42" s="65" t="s">
        <v>62</v>
      </c>
      <c r="F42" s="65" t="s">
        <v>62</v>
      </c>
      <c r="G42" s="65" t="s">
        <v>62</v>
      </c>
      <c r="H42" s="65" t="s">
        <v>62</v>
      </c>
      <c r="I42" s="65" t="s">
        <v>62</v>
      </c>
      <c r="J42" s="65" t="s">
        <v>62</v>
      </c>
      <c r="K42" s="65" t="s">
        <v>62</v>
      </c>
      <c r="L42" s="66">
        <f t="shared" ref="L42:O42" si="37">V42+AF42+AP42+AZ42+BJ42+BT42+CD42+CN42+CX42+DH42+DR42+EB42</f>
        <v>0</v>
      </c>
      <c r="M42" s="66">
        <f t="shared" si="37"/>
        <v>0</v>
      </c>
      <c r="N42" s="66">
        <f t="shared" si="37"/>
        <v>0</v>
      </c>
      <c r="O42" s="66">
        <f t="shared" si="37"/>
        <v>0</v>
      </c>
      <c r="P42" s="67">
        <f t="shared" si="3"/>
        <v>0</v>
      </c>
      <c r="Q42" s="65"/>
      <c r="R42" s="65"/>
      <c r="S42" s="65"/>
      <c r="T42" s="65"/>
      <c r="U42" s="65" t="s">
        <v>62</v>
      </c>
      <c r="V42" s="65"/>
      <c r="W42" s="65"/>
      <c r="X42" s="65"/>
      <c r="Y42" s="65"/>
      <c r="Z42" s="65" t="s">
        <v>62</v>
      </c>
      <c r="AA42" s="65"/>
      <c r="AB42" s="65"/>
      <c r="AC42" s="65"/>
      <c r="AD42" s="65"/>
      <c r="AE42" s="65" t="s">
        <v>62</v>
      </c>
      <c r="AF42" s="65"/>
      <c r="AG42" s="65"/>
      <c r="AH42" s="65"/>
      <c r="AI42" s="65"/>
      <c r="AJ42" s="65" t="s">
        <v>62</v>
      </c>
      <c r="AK42" s="65"/>
      <c r="AL42" s="65"/>
      <c r="AM42" s="65"/>
      <c r="AN42" s="65"/>
      <c r="AO42" s="65" t="s">
        <v>62</v>
      </c>
      <c r="AP42" s="65"/>
      <c r="AQ42" s="65"/>
      <c r="AR42" s="65"/>
      <c r="AS42" s="65"/>
      <c r="AT42" s="65" t="s">
        <v>62</v>
      </c>
      <c r="AU42" s="65"/>
      <c r="AV42" s="65"/>
      <c r="AW42" s="65"/>
      <c r="AX42" s="65"/>
      <c r="AY42" s="65" t="s">
        <v>62</v>
      </c>
      <c r="AZ42" s="65"/>
      <c r="BA42" s="65"/>
      <c r="BB42" s="65"/>
      <c r="BC42" s="65"/>
      <c r="BD42" s="65" t="s">
        <v>62</v>
      </c>
      <c r="BE42" s="65"/>
      <c r="BF42" s="65"/>
      <c r="BG42" s="65"/>
      <c r="BH42" s="65"/>
      <c r="BI42" s="65" t="s">
        <v>62</v>
      </c>
      <c r="BJ42" s="65"/>
      <c r="BK42" s="65"/>
      <c r="BL42" s="65"/>
      <c r="BM42" s="65"/>
      <c r="BN42" s="65" t="s">
        <v>62</v>
      </c>
      <c r="BO42" s="65"/>
      <c r="BP42" s="65"/>
      <c r="BQ42" s="65"/>
      <c r="BR42" s="65"/>
      <c r="BS42" s="65" t="s">
        <v>62</v>
      </c>
      <c r="BT42" s="65"/>
      <c r="BU42" s="65"/>
      <c r="BV42" s="65"/>
      <c r="BW42" s="65"/>
      <c r="BX42" s="65" t="s">
        <v>62</v>
      </c>
      <c r="BY42" s="65"/>
      <c r="BZ42" s="65"/>
      <c r="CA42" s="65"/>
      <c r="CB42" s="65"/>
      <c r="CC42" s="65" t="s">
        <v>62</v>
      </c>
      <c r="CD42" s="65"/>
      <c r="CE42" s="65"/>
      <c r="CF42" s="65"/>
      <c r="CG42" s="65"/>
      <c r="CH42" s="65" t="s">
        <v>62</v>
      </c>
      <c r="CI42" s="65"/>
      <c r="CJ42" s="65"/>
      <c r="CK42" s="65"/>
      <c r="CL42" s="65"/>
      <c r="CM42" s="65" t="s">
        <v>62</v>
      </c>
      <c r="CN42" s="65"/>
      <c r="CO42" s="65"/>
      <c r="CP42" s="65"/>
      <c r="CQ42" s="65"/>
      <c r="CR42" s="65" t="s">
        <v>62</v>
      </c>
      <c r="CS42" s="65"/>
      <c r="CT42" s="65"/>
      <c r="CU42" s="65"/>
      <c r="CV42" s="65"/>
      <c r="CW42" s="65" t="s">
        <v>62</v>
      </c>
      <c r="CX42" s="65"/>
      <c r="CY42" s="65"/>
      <c r="CZ42" s="65"/>
      <c r="DA42" s="65"/>
      <c r="DB42" s="65" t="s">
        <v>62</v>
      </c>
      <c r="DC42" s="65"/>
      <c r="DD42" s="65"/>
      <c r="DE42" s="65"/>
      <c r="DF42" s="65"/>
      <c r="DG42" s="65" t="s">
        <v>62</v>
      </c>
      <c r="DH42" s="65"/>
      <c r="DI42" s="65"/>
      <c r="DJ42" s="65"/>
      <c r="DK42" s="65"/>
      <c r="DL42" s="65" t="s">
        <v>62</v>
      </c>
      <c r="DM42" s="65"/>
      <c r="DN42" s="65"/>
      <c r="DO42" s="65"/>
      <c r="DP42" s="65"/>
      <c r="DQ42" s="65" t="s">
        <v>62</v>
      </c>
      <c r="DR42" s="65"/>
      <c r="DS42" s="65"/>
      <c r="DT42" s="65"/>
      <c r="DU42" s="65"/>
      <c r="DV42" s="65" t="s">
        <v>62</v>
      </c>
      <c r="DW42" s="65"/>
      <c r="DX42" s="65"/>
      <c r="DY42" s="65"/>
      <c r="DZ42" s="65"/>
      <c r="EA42" s="65" t="s">
        <v>62</v>
      </c>
      <c r="EB42" s="65"/>
      <c r="EC42" s="65"/>
      <c r="ED42" s="65"/>
      <c r="EE42" s="65"/>
      <c r="EF42" s="65" t="s">
        <v>62</v>
      </c>
    </row>
    <row r="43" spans="1:136" ht="15.75" customHeight="1" x14ac:dyDescent="0.35">
      <c r="A43" s="63"/>
      <c r="B43" s="63"/>
      <c r="C43" s="64" t="s">
        <v>62</v>
      </c>
      <c r="D43" s="65" t="s">
        <v>62</v>
      </c>
      <c r="E43" s="65" t="s">
        <v>62</v>
      </c>
      <c r="F43" s="65" t="s">
        <v>62</v>
      </c>
      <c r="G43" s="65" t="s">
        <v>62</v>
      </c>
      <c r="H43" s="65" t="s">
        <v>62</v>
      </c>
      <c r="I43" s="65" t="s">
        <v>62</v>
      </c>
      <c r="J43" s="65" t="s">
        <v>62</v>
      </c>
      <c r="K43" s="65" t="s">
        <v>62</v>
      </c>
      <c r="L43" s="66">
        <f t="shared" ref="L43:O43" si="38">V43+AF43+AP43+AZ43+BJ43+BT43+CD43+CN43+CX43+DH43+DR43+EB43</f>
        <v>0</v>
      </c>
      <c r="M43" s="66">
        <f t="shared" si="38"/>
        <v>0</v>
      </c>
      <c r="N43" s="66">
        <f t="shared" si="38"/>
        <v>0</v>
      </c>
      <c r="O43" s="66">
        <f t="shared" si="38"/>
        <v>0</v>
      </c>
      <c r="P43" s="67">
        <f t="shared" si="3"/>
        <v>0</v>
      </c>
      <c r="Q43" s="65"/>
      <c r="R43" s="65"/>
      <c r="S43" s="65"/>
      <c r="T43" s="65"/>
      <c r="U43" s="65" t="s">
        <v>62</v>
      </c>
      <c r="V43" s="65"/>
      <c r="W43" s="65"/>
      <c r="X43" s="65"/>
      <c r="Y43" s="65"/>
      <c r="Z43" s="65" t="s">
        <v>62</v>
      </c>
      <c r="AA43" s="65"/>
      <c r="AB43" s="65"/>
      <c r="AC43" s="65"/>
      <c r="AD43" s="65"/>
      <c r="AE43" s="65" t="s">
        <v>62</v>
      </c>
      <c r="AF43" s="65"/>
      <c r="AG43" s="65"/>
      <c r="AH43" s="65"/>
      <c r="AI43" s="65"/>
      <c r="AJ43" s="65" t="s">
        <v>62</v>
      </c>
      <c r="AK43" s="65"/>
      <c r="AL43" s="65"/>
      <c r="AM43" s="65"/>
      <c r="AN43" s="65"/>
      <c r="AO43" s="65" t="s">
        <v>62</v>
      </c>
      <c r="AP43" s="65"/>
      <c r="AQ43" s="65"/>
      <c r="AR43" s="65"/>
      <c r="AS43" s="65"/>
      <c r="AT43" s="65" t="s">
        <v>62</v>
      </c>
      <c r="AU43" s="65"/>
      <c r="AV43" s="65"/>
      <c r="AW43" s="65"/>
      <c r="AX43" s="65"/>
      <c r="AY43" s="65" t="s">
        <v>62</v>
      </c>
      <c r="AZ43" s="65"/>
      <c r="BA43" s="65"/>
      <c r="BB43" s="65"/>
      <c r="BC43" s="65"/>
      <c r="BD43" s="65" t="s">
        <v>62</v>
      </c>
      <c r="BE43" s="65"/>
      <c r="BF43" s="65"/>
      <c r="BG43" s="65"/>
      <c r="BH43" s="65"/>
      <c r="BI43" s="65" t="s">
        <v>62</v>
      </c>
      <c r="BJ43" s="65"/>
      <c r="BK43" s="65"/>
      <c r="BL43" s="65"/>
      <c r="BM43" s="65"/>
      <c r="BN43" s="65" t="s">
        <v>62</v>
      </c>
      <c r="BO43" s="65"/>
      <c r="BP43" s="65"/>
      <c r="BQ43" s="65"/>
      <c r="BR43" s="65"/>
      <c r="BS43" s="65" t="s">
        <v>62</v>
      </c>
      <c r="BT43" s="65"/>
      <c r="BU43" s="65"/>
      <c r="BV43" s="65"/>
      <c r="BW43" s="65"/>
      <c r="BX43" s="65" t="s">
        <v>62</v>
      </c>
      <c r="BY43" s="65"/>
      <c r="BZ43" s="65"/>
      <c r="CA43" s="65"/>
      <c r="CB43" s="65"/>
      <c r="CC43" s="65" t="s">
        <v>62</v>
      </c>
      <c r="CD43" s="65"/>
      <c r="CE43" s="65"/>
      <c r="CF43" s="65"/>
      <c r="CG43" s="65"/>
      <c r="CH43" s="65" t="s">
        <v>62</v>
      </c>
      <c r="CI43" s="65"/>
      <c r="CJ43" s="65"/>
      <c r="CK43" s="65"/>
      <c r="CL43" s="65"/>
      <c r="CM43" s="65" t="s">
        <v>62</v>
      </c>
      <c r="CN43" s="65"/>
      <c r="CO43" s="65"/>
      <c r="CP43" s="65"/>
      <c r="CQ43" s="65"/>
      <c r="CR43" s="65" t="s">
        <v>62</v>
      </c>
      <c r="CS43" s="65"/>
      <c r="CT43" s="65"/>
      <c r="CU43" s="65"/>
      <c r="CV43" s="65"/>
      <c r="CW43" s="65" t="s">
        <v>62</v>
      </c>
      <c r="CX43" s="65"/>
      <c r="CY43" s="65"/>
      <c r="CZ43" s="65"/>
      <c r="DA43" s="65"/>
      <c r="DB43" s="65" t="s">
        <v>62</v>
      </c>
      <c r="DC43" s="65"/>
      <c r="DD43" s="65"/>
      <c r="DE43" s="65"/>
      <c r="DF43" s="65"/>
      <c r="DG43" s="65" t="s">
        <v>62</v>
      </c>
      <c r="DH43" s="65"/>
      <c r="DI43" s="65"/>
      <c r="DJ43" s="65"/>
      <c r="DK43" s="65"/>
      <c r="DL43" s="65" t="s">
        <v>62</v>
      </c>
      <c r="DM43" s="65"/>
      <c r="DN43" s="65"/>
      <c r="DO43" s="65"/>
      <c r="DP43" s="65"/>
      <c r="DQ43" s="65" t="s">
        <v>62</v>
      </c>
      <c r="DR43" s="65"/>
      <c r="DS43" s="65"/>
      <c r="DT43" s="65"/>
      <c r="DU43" s="65"/>
      <c r="DV43" s="65" t="s">
        <v>62</v>
      </c>
      <c r="DW43" s="65"/>
      <c r="DX43" s="65"/>
      <c r="DY43" s="65"/>
      <c r="DZ43" s="65"/>
      <c r="EA43" s="65" t="s">
        <v>62</v>
      </c>
      <c r="EB43" s="65"/>
      <c r="EC43" s="65"/>
      <c r="ED43" s="65"/>
      <c r="EE43" s="65"/>
      <c r="EF43" s="65" t="s">
        <v>62</v>
      </c>
    </row>
    <row r="44" spans="1:136" ht="15.75" customHeight="1" x14ac:dyDescent="0.35">
      <c r="A44" s="63"/>
      <c r="B44" s="63"/>
      <c r="C44" s="64" t="s">
        <v>62</v>
      </c>
      <c r="D44" s="65" t="s">
        <v>62</v>
      </c>
      <c r="E44" s="65" t="s">
        <v>62</v>
      </c>
      <c r="F44" s="65" t="s">
        <v>62</v>
      </c>
      <c r="G44" s="65" t="s">
        <v>62</v>
      </c>
      <c r="H44" s="65" t="s">
        <v>62</v>
      </c>
      <c r="I44" s="65" t="s">
        <v>62</v>
      </c>
      <c r="J44" s="65" t="s">
        <v>62</v>
      </c>
      <c r="K44" s="65" t="s">
        <v>62</v>
      </c>
      <c r="L44" s="66">
        <f t="shared" ref="L44:O44" si="39">V44+AF44+AP44+AZ44+BJ44+BT44+CD44+CN44+CX44+DH44+DR44+EB44</f>
        <v>0</v>
      </c>
      <c r="M44" s="66">
        <f t="shared" si="39"/>
        <v>0</v>
      </c>
      <c r="N44" s="66">
        <f t="shared" si="39"/>
        <v>0</v>
      </c>
      <c r="O44" s="66">
        <f t="shared" si="39"/>
        <v>0</v>
      </c>
      <c r="P44" s="67">
        <f t="shared" si="3"/>
        <v>0</v>
      </c>
      <c r="Q44" s="65"/>
      <c r="R44" s="65"/>
      <c r="S44" s="65"/>
      <c r="T44" s="65"/>
      <c r="U44" s="65" t="s">
        <v>62</v>
      </c>
      <c r="V44" s="65"/>
      <c r="W44" s="65"/>
      <c r="X44" s="65"/>
      <c r="Y44" s="65"/>
      <c r="Z44" s="65" t="s">
        <v>62</v>
      </c>
      <c r="AA44" s="65"/>
      <c r="AB44" s="65"/>
      <c r="AC44" s="65"/>
      <c r="AD44" s="65"/>
      <c r="AE44" s="65" t="s">
        <v>62</v>
      </c>
      <c r="AF44" s="65"/>
      <c r="AG44" s="65"/>
      <c r="AH44" s="65"/>
      <c r="AI44" s="65"/>
      <c r="AJ44" s="65" t="s">
        <v>62</v>
      </c>
      <c r="AK44" s="65"/>
      <c r="AL44" s="65"/>
      <c r="AM44" s="65"/>
      <c r="AN44" s="65"/>
      <c r="AO44" s="65" t="s">
        <v>62</v>
      </c>
      <c r="AP44" s="65"/>
      <c r="AQ44" s="65"/>
      <c r="AR44" s="65"/>
      <c r="AS44" s="65"/>
      <c r="AT44" s="65" t="s">
        <v>62</v>
      </c>
      <c r="AU44" s="65"/>
      <c r="AV44" s="65"/>
      <c r="AW44" s="65"/>
      <c r="AX44" s="65"/>
      <c r="AY44" s="65" t="s">
        <v>62</v>
      </c>
      <c r="AZ44" s="65"/>
      <c r="BA44" s="65"/>
      <c r="BB44" s="65"/>
      <c r="BC44" s="65"/>
      <c r="BD44" s="65" t="s">
        <v>62</v>
      </c>
      <c r="BE44" s="65"/>
      <c r="BF44" s="65"/>
      <c r="BG44" s="65"/>
      <c r="BH44" s="65"/>
      <c r="BI44" s="65" t="s">
        <v>62</v>
      </c>
      <c r="BJ44" s="65"/>
      <c r="BK44" s="65"/>
      <c r="BL44" s="65"/>
      <c r="BM44" s="65"/>
      <c r="BN44" s="65" t="s">
        <v>62</v>
      </c>
      <c r="BO44" s="65"/>
      <c r="BP44" s="65"/>
      <c r="BQ44" s="65"/>
      <c r="BR44" s="65"/>
      <c r="BS44" s="65" t="s">
        <v>62</v>
      </c>
      <c r="BT44" s="65"/>
      <c r="BU44" s="65"/>
      <c r="BV44" s="65"/>
      <c r="BW44" s="65"/>
      <c r="BX44" s="65" t="s">
        <v>62</v>
      </c>
      <c r="BY44" s="65"/>
      <c r="BZ44" s="65"/>
      <c r="CA44" s="65"/>
      <c r="CB44" s="65"/>
      <c r="CC44" s="65" t="s">
        <v>62</v>
      </c>
      <c r="CD44" s="65"/>
      <c r="CE44" s="65"/>
      <c r="CF44" s="65"/>
      <c r="CG44" s="65"/>
      <c r="CH44" s="65" t="s">
        <v>62</v>
      </c>
      <c r="CI44" s="65"/>
      <c r="CJ44" s="65"/>
      <c r="CK44" s="65"/>
      <c r="CL44" s="65"/>
      <c r="CM44" s="65" t="s">
        <v>62</v>
      </c>
      <c r="CN44" s="65"/>
      <c r="CO44" s="65"/>
      <c r="CP44" s="65"/>
      <c r="CQ44" s="65"/>
      <c r="CR44" s="65" t="s">
        <v>62</v>
      </c>
      <c r="CS44" s="65"/>
      <c r="CT44" s="65"/>
      <c r="CU44" s="65"/>
      <c r="CV44" s="65"/>
      <c r="CW44" s="65" t="s">
        <v>62</v>
      </c>
      <c r="CX44" s="65"/>
      <c r="CY44" s="65"/>
      <c r="CZ44" s="65"/>
      <c r="DA44" s="65"/>
      <c r="DB44" s="65" t="s">
        <v>62</v>
      </c>
      <c r="DC44" s="65"/>
      <c r="DD44" s="65"/>
      <c r="DE44" s="65"/>
      <c r="DF44" s="65"/>
      <c r="DG44" s="65" t="s">
        <v>62</v>
      </c>
      <c r="DH44" s="65"/>
      <c r="DI44" s="65"/>
      <c r="DJ44" s="65"/>
      <c r="DK44" s="65"/>
      <c r="DL44" s="65" t="s">
        <v>62</v>
      </c>
      <c r="DM44" s="65"/>
      <c r="DN44" s="65"/>
      <c r="DO44" s="65"/>
      <c r="DP44" s="65"/>
      <c r="DQ44" s="65" t="s">
        <v>62</v>
      </c>
      <c r="DR44" s="65"/>
      <c r="DS44" s="65"/>
      <c r="DT44" s="65"/>
      <c r="DU44" s="65"/>
      <c r="DV44" s="65" t="s">
        <v>62</v>
      </c>
      <c r="DW44" s="65"/>
      <c r="DX44" s="65"/>
      <c r="DY44" s="65"/>
      <c r="DZ44" s="65"/>
      <c r="EA44" s="65" t="s">
        <v>62</v>
      </c>
      <c r="EB44" s="65"/>
      <c r="EC44" s="65"/>
      <c r="ED44" s="65"/>
      <c r="EE44" s="65"/>
      <c r="EF44" s="65" t="s">
        <v>62</v>
      </c>
    </row>
    <row r="45" spans="1:136" ht="15.75" customHeight="1" x14ac:dyDescent="0.35">
      <c r="A45" s="63"/>
      <c r="B45" s="63"/>
      <c r="C45" s="64" t="s">
        <v>62</v>
      </c>
      <c r="D45" s="65" t="s">
        <v>62</v>
      </c>
      <c r="E45" s="65" t="s">
        <v>62</v>
      </c>
      <c r="F45" s="65" t="s">
        <v>62</v>
      </c>
      <c r="G45" s="65" t="s">
        <v>62</v>
      </c>
      <c r="H45" s="65" t="s">
        <v>62</v>
      </c>
      <c r="I45" s="65" t="s">
        <v>62</v>
      </c>
      <c r="J45" s="65" t="s">
        <v>62</v>
      </c>
      <c r="K45" s="65" t="s">
        <v>62</v>
      </c>
      <c r="L45" s="66">
        <f t="shared" ref="L45:O45" si="40">V45+AF45+AP45+AZ45+BJ45+BT45+CD45+CN45+CX45+DH45+DR45+EB45</f>
        <v>0</v>
      </c>
      <c r="M45" s="66">
        <f t="shared" si="40"/>
        <v>0</v>
      </c>
      <c r="N45" s="66">
        <f t="shared" si="40"/>
        <v>0</v>
      </c>
      <c r="O45" s="66">
        <f t="shared" si="40"/>
        <v>0</v>
      </c>
      <c r="P45" s="67">
        <f t="shared" si="3"/>
        <v>0</v>
      </c>
      <c r="Q45" s="65"/>
      <c r="R45" s="65"/>
      <c r="S45" s="65"/>
      <c r="T45" s="65"/>
      <c r="U45" s="65" t="s">
        <v>62</v>
      </c>
      <c r="V45" s="65"/>
      <c r="W45" s="65"/>
      <c r="X45" s="65"/>
      <c r="Y45" s="65"/>
      <c r="Z45" s="65" t="s">
        <v>62</v>
      </c>
      <c r="AA45" s="65"/>
      <c r="AB45" s="65"/>
      <c r="AC45" s="65"/>
      <c r="AD45" s="65"/>
      <c r="AE45" s="65" t="s">
        <v>62</v>
      </c>
      <c r="AF45" s="65"/>
      <c r="AG45" s="65"/>
      <c r="AH45" s="65"/>
      <c r="AI45" s="65"/>
      <c r="AJ45" s="65" t="s">
        <v>62</v>
      </c>
      <c r="AK45" s="65"/>
      <c r="AL45" s="65"/>
      <c r="AM45" s="65"/>
      <c r="AN45" s="65"/>
      <c r="AO45" s="65" t="s">
        <v>62</v>
      </c>
      <c r="AP45" s="65"/>
      <c r="AQ45" s="65"/>
      <c r="AR45" s="65"/>
      <c r="AS45" s="65"/>
      <c r="AT45" s="65" t="s">
        <v>62</v>
      </c>
      <c r="AU45" s="65"/>
      <c r="AV45" s="65"/>
      <c r="AW45" s="65"/>
      <c r="AX45" s="65"/>
      <c r="AY45" s="65" t="s">
        <v>62</v>
      </c>
      <c r="AZ45" s="65"/>
      <c r="BA45" s="65"/>
      <c r="BB45" s="65"/>
      <c r="BC45" s="65"/>
      <c r="BD45" s="65" t="s">
        <v>62</v>
      </c>
      <c r="BE45" s="65"/>
      <c r="BF45" s="65"/>
      <c r="BG45" s="65"/>
      <c r="BH45" s="65"/>
      <c r="BI45" s="65" t="s">
        <v>62</v>
      </c>
      <c r="BJ45" s="65"/>
      <c r="BK45" s="65"/>
      <c r="BL45" s="65"/>
      <c r="BM45" s="65"/>
      <c r="BN45" s="65" t="s">
        <v>62</v>
      </c>
      <c r="BO45" s="65"/>
      <c r="BP45" s="65"/>
      <c r="BQ45" s="65"/>
      <c r="BR45" s="65"/>
      <c r="BS45" s="65" t="s">
        <v>62</v>
      </c>
      <c r="BT45" s="65"/>
      <c r="BU45" s="65"/>
      <c r="BV45" s="65"/>
      <c r="BW45" s="65"/>
      <c r="BX45" s="65" t="s">
        <v>62</v>
      </c>
      <c r="BY45" s="65"/>
      <c r="BZ45" s="65"/>
      <c r="CA45" s="65"/>
      <c r="CB45" s="65"/>
      <c r="CC45" s="65" t="s">
        <v>62</v>
      </c>
      <c r="CD45" s="65"/>
      <c r="CE45" s="65"/>
      <c r="CF45" s="65"/>
      <c r="CG45" s="65"/>
      <c r="CH45" s="65" t="s">
        <v>62</v>
      </c>
      <c r="CI45" s="65"/>
      <c r="CJ45" s="65"/>
      <c r="CK45" s="65"/>
      <c r="CL45" s="65"/>
      <c r="CM45" s="65" t="s">
        <v>62</v>
      </c>
      <c r="CN45" s="65"/>
      <c r="CO45" s="65"/>
      <c r="CP45" s="65"/>
      <c r="CQ45" s="65"/>
      <c r="CR45" s="65" t="s">
        <v>62</v>
      </c>
      <c r="CS45" s="65"/>
      <c r="CT45" s="65"/>
      <c r="CU45" s="65"/>
      <c r="CV45" s="65"/>
      <c r="CW45" s="65" t="s">
        <v>62</v>
      </c>
      <c r="CX45" s="65"/>
      <c r="CY45" s="65"/>
      <c r="CZ45" s="65"/>
      <c r="DA45" s="65"/>
      <c r="DB45" s="65" t="s">
        <v>62</v>
      </c>
      <c r="DC45" s="65"/>
      <c r="DD45" s="65"/>
      <c r="DE45" s="65"/>
      <c r="DF45" s="65"/>
      <c r="DG45" s="65" t="s">
        <v>62</v>
      </c>
      <c r="DH45" s="65"/>
      <c r="DI45" s="65"/>
      <c r="DJ45" s="65"/>
      <c r="DK45" s="65"/>
      <c r="DL45" s="65" t="s">
        <v>62</v>
      </c>
      <c r="DM45" s="65"/>
      <c r="DN45" s="65"/>
      <c r="DO45" s="65"/>
      <c r="DP45" s="65"/>
      <c r="DQ45" s="65" t="s">
        <v>62</v>
      </c>
      <c r="DR45" s="65"/>
      <c r="DS45" s="65"/>
      <c r="DT45" s="65"/>
      <c r="DU45" s="65"/>
      <c r="DV45" s="65" t="s">
        <v>62</v>
      </c>
      <c r="DW45" s="65"/>
      <c r="DX45" s="65"/>
      <c r="DY45" s="65"/>
      <c r="DZ45" s="65"/>
      <c r="EA45" s="65" t="s">
        <v>62</v>
      </c>
      <c r="EB45" s="65"/>
      <c r="EC45" s="65"/>
      <c r="ED45" s="65"/>
      <c r="EE45" s="65"/>
      <c r="EF45" s="65" t="s">
        <v>62</v>
      </c>
    </row>
    <row r="46" spans="1:136" ht="15.75" customHeight="1" x14ac:dyDescent="0.35">
      <c r="A46" s="63"/>
      <c r="B46" s="63"/>
      <c r="C46" s="64" t="s">
        <v>62</v>
      </c>
      <c r="D46" s="65" t="s">
        <v>62</v>
      </c>
      <c r="E46" s="65" t="s">
        <v>62</v>
      </c>
      <c r="F46" s="65" t="s">
        <v>62</v>
      </c>
      <c r="G46" s="65" t="s">
        <v>62</v>
      </c>
      <c r="H46" s="65" t="s">
        <v>62</v>
      </c>
      <c r="I46" s="65" t="s">
        <v>62</v>
      </c>
      <c r="J46" s="65" t="s">
        <v>62</v>
      </c>
      <c r="K46" s="65" t="s">
        <v>62</v>
      </c>
      <c r="L46" s="66">
        <f t="shared" ref="L46:O46" si="41">V46+AF46+AP46+AZ46+BJ46+BT46+CD46+CN46+CX46+DH46+DR46+EB46</f>
        <v>0</v>
      </c>
      <c r="M46" s="66">
        <f t="shared" si="41"/>
        <v>0</v>
      </c>
      <c r="N46" s="66">
        <f t="shared" si="41"/>
        <v>0</v>
      </c>
      <c r="O46" s="66">
        <f t="shared" si="41"/>
        <v>0</v>
      </c>
      <c r="P46" s="67">
        <f t="shared" si="3"/>
        <v>0</v>
      </c>
      <c r="Q46" s="65"/>
      <c r="R46" s="65"/>
      <c r="S46" s="65"/>
      <c r="T46" s="65"/>
      <c r="U46" s="65" t="s">
        <v>62</v>
      </c>
      <c r="V46" s="65"/>
      <c r="W46" s="65"/>
      <c r="X46" s="65"/>
      <c r="Y46" s="65"/>
      <c r="Z46" s="65" t="s">
        <v>62</v>
      </c>
      <c r="AA46" s="65"/>
      <c r="AB46" s="65"/>
      <c r="AC46" s="65"/>
      <c r="AD46" s="65"/>
      <c r="AE46" s="65" t="s">
        <v>62</v>
      </c>
      <c r="AF46" s="65"/>
      <c r="AG46" s="65"/>
      <c r="AH46" s="65"/>
      <c r="AI46" s="65"/>
      <c r="AJ46" s="65" t="s">
        <v>62</v>
      </c>
      <c r="AK46" s="65"/>
      <c r="AL46" s="65"/>
      <c r="AM46" s="65"/>
      <c r="AN46" s="65"/>
      <c r="AO46" s="65" t="s">
        <v>62</v>
      </c>
      <c r="AP46" s="65"/>
      <c r="AQ46" s="65"/>
      <c r="AR46" s="65"/>
      <c r="AS46" s="65"/>
      <c r="AT46" s="65" t="s">
        <v>62</v>
      </c>
      <c r="AU46" s="65"/>
      <c r="AV46" s="65"/>
      <c r="AW46" s="65"/>
      <c r="AX46" s="65"/>
      <c r="AY46" s="65" t="s">
        <v>62</v>
      </c>
      <c r="AZ46" s="65"/>
      <c r="BA46" s="65"/>
      <c r="BB46" s="65"/>
      <c r="BC46" s="65"/>
      <c r="BD46" s="65" t="s">
        <v>62</v>
      </c>
      <c r="BE46" s="65"/>
      <c r="BF46" s="65"/>
      <c r="BG46" s="65"/>
      <c r="BH46" s="65"/>
      <c r="BI46" s="65" t="s">
        <v>62</v>
      </c>
      <c r="BJ46" s="65"/>
      <c r="BK46" s="65"/>
      <c r="BL46" s="65"/>
      <c r="BM46" s="65"/>
      <c r="BN46" s="65" t="s">
        <v>62</v>
      </c>
      <c r="BO46" s="65"/>
      <c r="BP46" s="65"/>
      <c r="BQ46" s="65"/>
      <c r="BR46" s="65"/>
      <c r="BS46" s="65" t="s">
        <v>62</v>
      </c>
      <c r="BT46" s="65"/>
      <c r="BU46" s="65"/>
      <c r="BV46" s="65"/>
      <c r="BW46" s="65"/>
      <c r="BX46" s="65" t="s">
        <v>62</v>
      </c>
      <c r="BY46" s="65"/>
      <c r="BZ46" s="65"/>
      <c r="CA46" s="65"/>
      <c r="CB46" s="65"/>
      <c r="CC46" s="65" t="s">
        <v>62</v>
      </c>
      <c r="CD46" s="65"/>
      <c r="CE46" s="65"/>
      <c r="CF46" s="65"/>
      <c r="CG46" s="65"/>
      <c r="CH46" s="65" t="s">
        <v>62</v>
      </c>
      <c r="CI46" s="65"/>
      <c r="CJ46" s="65"/>
      <c r="CK46" s="65"/>
      <c r="CL46" s="65"/>
      <c r="CM46" s="65" t="s">
        <v>62</v>
      </c>
      <c r="CN46" s="65"/>
      <c r="CO46" s="65"/>
      <c r="CP46" s="65"/>
      <c r="CQ46" s="65"/>
      <c r="CR46" s="65" t="s">
        <v>62</v>
      </c>
      <c r="CS46" s="65"/>
      <c r="CT46" s="65"/>
      <c r="CU46" s="65"/>
      <c r="CV46" s="65"/>
      <c r="CW46" s="65" t="s">
        <v>62</v>
      </c>
      <c r="CX46" s="65"/>
      <c r="CY46" s="65"/>
      <c r="CZ46" s="65"/>
      <c r="DA46" s="65"/>
      <c r="DB46" s="65" t="s">
        <v>62</v>
      </c>
      <c r="DC46" s="65"/>
      <c r="DD46" s="65"/>
      <c r="DE46" s="65"/>
      <c r="DF46" s="65"/>
      <c r="DG46" s="65" t="s">
        <v>62</v>
      </c>
      <c r="DH46" s="65"/>
      <c r="DI46" s="65"/>
      <c r="DJ46" s="65"/>
      <c r="DK46" s="65"/>
      <c r="DL46" s="65" t="s">
        <v>62</v>
      </c>
      <c r="DM46" s="65"/>
      <c r="DN46" s="65"/>
      <c r="DO46" s="65"/>
      <c r="DP46" s="65"/>
      <c r="DQ46" s="65" t="s">
        <v>62</v>
      </c>
      <c r="DR46" s="65"/>
      <c r="DS46" s="65"/>
      <c r="DT46" s="65"/>
      <c r="DU46" s="65"/>
      <c r="DV46" s="65" t="s">
        <v>62</v>
      </c>
      <c r="DW46" s="65"/>
      <c r="DX46" s="65"/>
      <c r="DY46" s="65"/>
      <c r="DZ46" s="65"/>
      <c r="EA46" s="65" t="s">
        <v>62</v>
      </c>
      <c r="EB46" s="65"/>
      <c r="EC46" s="65"/>
      <c r="ED46" s="65"/>
      <c r="EE46" s="65"/>
      <c r="EF46" s="65" t="s">
        <v>62</v>
      </c>
    </row>
    <row r="47" spans="1:136" ht="15.75" customHeight="1" x14ac:dyDescent="0.35">
      <c r="A47" s="63"/>
      <c r="B47" s="63"/>
      <c r="C47" s="64" t="s">
        <v>62</v>
      </c>
      <c r="D47" s="65" t="s">
        <v>62</v>
      </c>
      <c r="E47" s="65" t="s">
        <v>62</v>
      </c>
      <c r="F47" s="65" t="s">
        <v>62</v>
      </c>
      <c r="G47" s="65" t="s">
        <v>62</v>
      </c>
      <c r="H47" s="65" t="s">
        <v>62</v>
      </c>
      <c r="I47" s="65" t="s">
        <v>62</v>
      </c>
      <c r="J47" s="65" t="s">
        <v>62</v>
      </c>
      <c r="K47" s="65" t="s">
        <v>62</v>
      </c>
      <c r="L47" s="66">
        <f t="shared" ref="L47:O47" si="42">V47+AF47+AP47+AZ47+BJ47+BT47+CD47+CN47+CX47+DH47+DR47+EB47</f>
        <v>0</v>
      </c>
      <c r="M47" s="66">
        <f t="shared" si="42"/>
        <v>0</v>
      </c>
      <c r="N47" s="66">
        <f t="shared" si="42"/>
        <v>0</v>
      </c>
      <c r="O47" s="66">
        <f t="shared" si="42"/>
        <v>0</v>
      </c>
      <c r="P47" s="67">
        <f t="shared" si="3"/>
        <v>0</v>
      </c>
      <c r="Q47" s="65"/>
      <c r="R47" s="65"/>
      <c r="S47" s="65"/>
      <c r="T47" s="65"/>
      <c r="U47" s="65" t="s">
        <v>62</v>
      </c>
      <c r="V47" s="65"/>
      <c r="W47" s="65"/>
      <c r="X47" s="65"/>
      <c r="Y47" s="65"/>
      <c r="Z47" s="65" t="s">
        <v>62</v>
      </c>
      <c r="AA47" s="65"/>
      <c r="AB47" s="65"/>
      <c r="AC47" s="65"/>
      <c r="AD47" s="65"/>
      <c r="AE47" s="65" t="s">
        <v>62</v>
      </c>
      <c r="AF47" s="65"/>
      <c r="AG47" s="65"/>
      <c r="AH47" s="65"/>
      <c r="AI47" s="65"/>
      <c r="AJ47" s="65" t="s">
        <v>62</v>
      </c>
      <c r="AK47" s="65"/>
      <c r="AL47" s="65"/>
      <c r="AM47" s="65"/>
      <c r="AN47" s="65"/>
      <c r="AO47" s="65" t="s">
        <v>62</v>
      </c>
      <c r="AP47" s="65"/>
      <c r="AQ47" s="65"/>
      <c r="AR47" s="65"/>
      <c r="AS47" s="65"/>
      <c r="AT47" s="65" t="s">
        <v>62</v>
      </c>
      <c r="AU47" s="65"/>
      <c r="AV47" s="65"/>
      <c r="AW47" s="65"/>
      <c r="AX47" s="65"/>
      <c r="AY47" s="65" t="s">
        <v>62</v>
      </c>
      <c r="AZ47" s="65"/>
      <c r="BA47" s="65"/>
      <c r="BB47" s="65"/>
      <c r="BC47" s="65"/>
      <c r="BD47" s="65" t="s">
        <v>62</v>
      </c>
      <c r="BE47" s="65"/>
      <c r="BF47" s="65"/>
      <c r="BG47" s="65"/>
      <c r="BH47" s="65"/>
      <c r="BI47" s="65" t="s">
        <v>62</v>
      </c>
      <c r="BJ47" s="65"/>
      <c r="BK47" s="65"/>
      <c r="BL47" s="65"/>
      <c r="BM47" s="65"/>
      <c r="BN47" s="65" t="s">
        <v>62</v>
      </c>
      <c r="BO47" s="65"/>
      <c r="BP47" s="65"/>
      <c r="BQ47" s="65"/>
      <c r="BR47" s="65"/>
      <c r="BS47" s="65" t="s">
        <v>62</v>
      </c>
      <c r="BT47" s="65"/>
      <c r="BU47" s="65"/>
      <c r="BV47" s="65"/>
      <c r="BW47" s="65"/>
      <c r="BX47" s="65" t="s">
        <v>62</v>
      </c>
      <c r="BY47" s="65"/>
      <c r="BZ47" s="65"/>
      <c r="CA47" s="65"/>
      <c r="CB47" s="65"/>
      <c r="CC47" s="65" t="s">
        <v>62</v>
      </c>
      <c r="CD47" s="65"/>
      <c r="CE47" s="65"/>
      <c r="CF47" s="65"/>
      <c r="CG47" s="65"/>
      <c r="CH47" s="65" t="s">
        <v>62</v>
      </c>
      <c r="CI47" s="65"/>
      <c r="CJ47" s="65"/>
      <c r="CK47" s="65"/>
      <c r="CL47" s="65"/>
      <c r="CM47" s="65" t="s">
        <v>62</v>
      </c>
      <c r="CN47" s="65"/>
      <c r="CO47" s="65"/>
      <c r="CP47" s="65"/>
      <c r="CQ47" s="65"/>
      <c r="CR47" s="65" t="s">
        <v>62</v>
      </c>
      <c r="CS47" s="65"/>
      <c r="CT47" s="65"/>
      <c r="CU47" s="65"/>
      <c r="CV47" s="65"/>
      <c r="CW47" s="65" t="s">
        <v>62</v>
      </c>
      <c r="CX47" s="65"/>
      <c r="CY47" s="65"/>
      <c r="CZ47" s="65"/>
      <c r="DA47" s="65"/>
      <c r="DB47" s="65" t="s">
        <v>62</v>
      </c>
      <c r="DC47" s="65"/>
      <c r="DD47" s="65"/>
      <c r="DE47" s="65"/>
      <c r="DF47" s="65"/>
      <c r="DG47" s="65" t="s">
        <v>62</v>
      </c>
      <c r="DH47" s="65"/>
      <c r="DI47" s="65"/>
      <c r="DJ47" s="65"/>
      <c r="DK47" s="65"/>
      <c r="DL47" s="65" t="s">
        <v>62</v>
      </c>
      <c r="DM47" s="65"/>
      <c r="DN47" s="65"/>
      <c r="DO47" s="65"/>
      <c r="DP47" s="65"/>
      <c r="DQ47" s="65" t="s">
        <v>62</v>
      </c>
      <c r="DR47" s="65"/>
      <c r="DS47" s="65"/>
      <c r="DT47" s="65"/>
      <c r="DU47" s="65"/>
      <c r="DV47" s="65" t="s">
        <v>62</v>
      </c>
      <c r="DW47" s="65"/>
      <c r="DX47" s="65"/>
      <c r="DY47" s="65"/>
      <c r="DZ47" s="65"/>
      <c r="EA47" s="65" t="s">
        <v>62</v>
      </c>
      <c r="EB47" s="65"/>
      <c r="EC47" s="65"/>
      <c r="ED47" s="65"/>
      <c r="EE47" s="65"/>
      <c r="EF47" s="65" t="s">
        <v>62</v>
      </c>
    </row>
    <row r="48" spans="1:136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</row>
    <row r="49" spans="1:136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</row>
    <row r="50" spans="1:136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</row>
    <row r="51" spans="1:136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</row>
    <row r="52" spans="1:136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</row>
    <row r="53" spans="1:136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</row>
    <row r="54" spans="1:136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</row>
    <row r="55" spans="1:136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</row>
    <row r="56" spans="1:136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</row>
    <row r="57" spans="1:136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</row>
    <row r="58" spans="1:136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</row>
    <row r="59" spans="1:136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</row>
    <row r="60" spans="1:136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</row>
    <row r="61" spans="1:136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</row>
    <row r="62" spans="1:136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</row>
    <row r="63" spans="1:136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</row>
    <row r="64" spans="1:136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</row>
    <row r="65" spans="1:136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</row>
    <row r="66" spans="1:136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</row>
    <row r="67" spans="1:136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</row>
    <row r="68" spans="1:136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</row>
    <row r="69" spans="1:136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</row>
    <row r="70" spans="1:136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</row>
    <row r="71" spans="1:136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</row>
    <row r="72" spans="1:136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</row>
    <row r="73" spans="1:136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</row>
    <row r="74" spans="1:136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</row>
    <row r="75" spans="1:136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</row>
    <row r="76" spans="1:136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</row>
    <row r="77" spans="1:136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</row>
    <row r="78" spans="1:136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</row>
    <row r="79" spans="1:136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</row>
    <row r="80" spans="1:136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</row>
    <row r="81" spans="1:136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</row>
    <row r="82" spans="1:136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</row>
    <row r="83" spans="1:136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</row>
    <row r="84" spans="1:136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</row>
    <row r="85" spans="1:136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</row>
    <row r="86" spans="1:136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</row>
    <row r="87" spans="1:136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</row>
    <row r="88" spans="1:136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</row>
    <row r="89" spans="1:136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</row>
    <row r="90" spans="1:136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</row>
    <row r="91" spans="1:136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</row>
    <row r="92" spans="1:136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</row>
    <row r="93" spans="1:136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</row>
    <row r="94" spans="1:136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</row>
    <row r="95" spans="1:136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</row>
    <row r="96" spans="1:136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</row>
    <row r="97" spans="1:136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</row>
    <row r="98" spans="1:136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</row>
    <row r="99" spans="1:136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</row>
    <row r="100" spans="1:136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</row>
    <row r="101" spans="1:136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</row>
    <row r="102" spans="1:136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</row>
    <row r="103" spans="1:136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</row>
    <row r="104" spans="1:136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</row>
    <row r="105" spans="1:136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</row>
    <row r="106" spans="1:136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</row>
    <row r="107" spans="1:136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</row>
    <row r="108" spans="1:136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</row>
    <row r="109" spans="1:136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</row>
    <row r="110" spans="1:136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</row>
    <row r="111" spans="1:136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</row>
    <row r="112" spans="1:136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</row>
    <row r="113" spans="1:136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</row>
    <row r="114" spans="1:136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</row>
    <row r="115" spans="1:136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</row>
    <row r="116" spans="1:136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</row>
    <row r="117" spans="1:136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</row>
    <row r="118" spans="1:136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</row>
    <row r="119" spans="1:136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</row>
    <row r="120" spans="1:136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</row>
    <row r="121" spans="1:136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</row>
    <row r="122" spans="1:136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</row>
    <row r="123" spans="1:136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</row>
    <row r="124" spans="1:136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</row>
    <row r="125" spans="1:136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</row>
    <row r="126" spans="1:136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</row>
    <row r="127" spans="1:136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</row>
    <row r="128" spans="1:136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</row>
    <row r="129" spans="1:136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</row>
    <row r="130" spans="1:136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</row>
    <row r="131" spans="1:136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</row>
    <row r="132" spans="1:136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</row>
    <row r="133" spans="1:136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</row>
    <row r="134" spans="1:136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</row>
    <row r="135" spans="1:136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</row>
    <row r="136" spans="1:136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</row>
    <row r="137" spans="1:136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</row>
    <row r="138" spans="1:136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</row>
    <row r="139" spans="1:136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</row>
    <row r="140" spans="1:136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</row>
    <row r="141" spans="1:136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</row>
    <row r="142" spans="1:136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</row>
    <row r="143" spans="1:136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</row>
    <row r="144" spans="1:136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</row>
    <row r="145" spans="1:136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</row>
    <row r="146" spans="1:136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</row>
    <row r="147" spans="1:136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</row>
    <row r="148" spans="1:136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</row>
    <row r="149" spans="1:136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</row>
    <row r="150" spans="1:136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</row>
    <row r="151" spans="1:136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</row>
    <row r="152" spans="1:136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</row>
    <row r="153" spans="1:136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</row>
    <row r="154" spans="1:136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</row>
    <row r="155" spans="1:136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</row>
    <row r="156" spans="1:136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</row>
    <row r="157" spans="1:136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</row>
    <row r="158" spans="1:136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</row>
    <row r="159" spans="1:136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</row>
    <row r="160" spans="1:136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</row>
    <row r="161" spans="1:136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</row>
    <row r="162" spans="1:136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</row>
    <row r="163" spans="1:136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</row>
    <row r="164" spans="1:136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</row>
    <row r="165" spans="1:136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</row>
    <row r="166" spans="1:136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</row>
    <row r="167" spans="1:136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</row>
    <row r="168" spans="1:136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</row>
    <row r="169" spans="1:136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</row>
    <row r="170" spans="1:136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</row>
    <row r="171" spans="1:136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</row>
    <row r="172" spans="1:136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</row>
    <row r="173" spans="1:136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</row>
    <row r="174" spans="1:136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</row>
    <row r="175" spans="1:136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</row>
    <row r="176" spans="1:136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</row>
    <row r="177" spans="1:136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</row>
    <row r="178" spans="1:136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</row>
    <row r="179" spans="1:136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</row>
    <row r="180" spans="1:136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</row>
    <row r="181" spans="1:136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</row>
    <row r="182" spans="1:136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</row>
    <row r="183" spans="1:136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</row>
    <row r="184" spans="1:136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</row>
    <row r="185" spans="1:136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</row>
    <row r="186" spans="1:136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</row>
    <row r="187" spans="1:136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</row>
    <row r="188" spans="1:136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</row>
    <row r="189" spans="1:136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</row>
    <row r="190" spans="1:136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</row>
    <row r="191" spans="1:136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</row>
    <row r="192" spans="1:136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</row>
    <row r="193" spans="1:136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</row>
    <row r="194" spans="1:136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</row>
    <row r="195" spans="1:136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</row>
    <row r="196" spans="1:136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</row>
    <row r="197" spans="1:136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</row>
    <row r="198" spans="1:136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</row>
    <row r="199" spans="1:136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</row>
    <row r="200" spans="1:136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</row>
    <row r="201" spans="1:136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</row>
    <row r="202" spans="1:136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</row>
    <row r="203" spans="1:136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</row>
    <row r="204" spans="1:136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</row>
    <row r="205" spans="1:136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</row>
    <row r="206" spans="1:136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</row>
    <row r="207" spans="1:136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</row>
    <row r="208" spans="1:136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</row>
    <row r="209" spans="1:136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</row>
    <row r="210" spans="1:136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</row>
    <row r="211" spans="1:136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</row>
    <row r="212" spans="1:136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</row>
    <row r="213" spans="1:136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</row>
    <row r="214" spans="1:136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</row>
    <row r="215" spans="1:136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</row>
    <row r="216" spans="1:136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</row>
    <row r="217" spans="1:136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</row>
    <row r="218" spans="1:136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</row>
    <row r="219" spans="1:136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</row>
    <row r="220" spans="1:136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</row>
    <row r="221" spans="1:136" ht="15.75" customHeight="1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</row>
    <row r="222" spans="1:136" ht="15.75" customHeight="1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</row>
    <row r="223" spans="1:136" ht="15.75" customHeight="1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</row>
    <row r="224" spans="1:136" ht="15.75" customHeight="1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</row>
    <row r="225" spans="1:136" ht="15.75" customHeight="1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</row>
    <row r="226" spans="1:136" ht="15.75" customHeight="1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</row>
    <row r="227" spans="1:136" ht="15.75" customHeight="1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</row>
    <row r="228" spans="1:136" ht="15.75" customHeight="1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</row>
    <row r="229" spans="1:136" ht="15.75" customHeight="1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</row>
    <row r="230" spans="1:136" ht="15.75" customHeight="1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</row>
    <row r="231" spans="1:136" ht="15.75" customHeight="1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</row>
    <row r="232" spans="1:136" ht="15.75" customHeight="1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</row>
    <row r="233" spans="1:136" ht="15.75" customHeight="1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</row>
    <row r="234" spans="1:136" ht="15.75" customHeight="1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</row>
    <row r="235" spans="1:136" ht="15.75" customHeight="1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</row>
    <row r="236" spans="1:136" ht="15.75" customHeight="1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</row>
    <row r="237" spans="1:136" ht="15.75" customHeight="1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</row>
    <row r="238" spans="1:136" ht="15.75" customHeight="1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</row>
    <row r="239" spans="1:136" ht="15.75" customHeight="1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</row>
    <row r="240" spans="1:136" ht="15.75" customHeight="1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</row>
    <row r="241" spans="1:136" ht="15.75" customHeight="1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</row>
    <row r="242" spans="1:136" ht="15.75" customHeight="1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</row>
    <row r="243" spans="1:136" ht="15.75" customHeight="1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</row>
    <row r="244" spans="1:136" ht="15.75" customHeight="1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</row>
    <row r="245" spans="1:136" ht="15.75" customHeight="1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</row>
    <row r="246" spans="1:136" ht="15.75" customHeight="1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</row>
    <row r="247" spans="1:136" ht="15.75" customHeight="1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</row>
  </sheetData>
  <autoFilter ref="A7:EE10" xr:uid="{00000000-0009-0000-0000-000001000000}">
    <sortState xmlns:xlrd2="http://schemas.microsoft.com/office/spreadsheetml/2017/richdata2" ref="A7:EE10">
      <sortCondition ref="B7:B10"/>
    </sortState>
  </autoFilter>
  <phoneticPr fontId="10" type="noConversion"/>
  <conditionalFormatting sqref="L8:P10">
    <cfRule type="cellIs" dxfId="75" priority="1" operator="equal">
      <formula>"In progress"</formula>
    </cfRule>
  </conditionalFormatting>
  <conditionalFormatting sqref="L8:P10">
    <cfRule type="cellIs" dxfId="74" priority="2" operator="equal">
      <formula>"Complete"</formula>
    </cfRule>
  </conditionalFormatting>
  <conditionalFormatting sqref="L8:P10">
    <cfRule type="cellIs" dxfId="73" priority="3" operator="equal">
      <formula>"Yes"</formula>
    </cfRule>
  </conditionalFormatting>
  <conditionalFormatting sqref="L8:P10">
    <cfRule type="cellIs" dxfId="72" priority="4" operator="equal">
      <formula>"Inactive"</formula>
    </cfRule>
  </conditionalFormatting>
  <conditionalFormatting sqref="E48:K203">
    <cfRule type="cellIs" dxfId="71" priority="5" operator="equal">
      <formula>"Yes"</formula>
    </cfRule>
  </conditionalFormatting>
  <conditionalFormatting sqref="F8:F11">
    <cfRule type="cellIs" dxfId="70" priority="6" operator="equal">
      <formula>"Do"</formula>
    </cfRule>
  </conditionalFormatting>
  <conditionalFormatting sqref="F8:F11">
    <cfRule type="cellIs" dxfId="69" priority="7" operator="equal">
      <formula>"Plan"</formula>
    </cfRule>
  </conditionalFormatting>
  <conditionalFormatting sqref="F8:F11">
    <cfRule type="cellIs" dxfId="68" priority="8" operator="equal">
      <formula>"Learn"</formula>
    </cfRule>
  </conditionalFormatting>
  <conditionalFormatting sqref="J8:J11">
    <cfRule type="cellIs" dxfId="67" priority="9" operator="equal">
      <formula>"Project complete"</formula>
    </cfRule>
  </conditionalFormatting>
  <conditionalFormatting sqref="J8:J11">
    <cfRule type="cellIs" dxfId="66" priority="10" operator="equal">
      <formula>"Project in progress"</formula>
    </cfRule>
  </conditionalFormatting>
  <conditionalFormatting sqref="J8:J11">
    <cfRule type="cellIs" dxfId="65" priority="11" operator="equal">
      <formula>"Grant rejected"</formula>
    </cfRule>
  </conditionalFormatting>
  <conditionalFormatting sqref="J8:J11">
    <cfRule type="cellIs" dxfId="64" priority="12" operator="equal">
      <formula>"Grant awarded"</formula>
    </cfRule>
  </conditionalFormatting>
  <conditionalFormatting sqref="J8:J11">
    <cfRule type="cellIs" dxfId="63" priority="13" operator="equal">
      <formula>"In development"</formula>
    </cfRule>
  </conditionalFormatting>
  <conditionalFormatting sqref="L11:P11">
    <cfRule type="cellIs" dxfId="62" priority="14" operator="equal">
      <formula>"In progress"</formula>
    </cfRule>
  </conditionalFormatting>
  <conditionalFormatting sqref="L11:P11">
    <cfRule type="cellIs" dxfId="61" priority="15" operator="equal">
      <formula>"Complete"</formula>
    </cfRule>
  </conditionalFormatting>
  <conditionalFormatting sqref="L11:P11">
    <cfRule type="cellIs" dxfId="60" priority="16" operator="equal">
      <formula>"Yes"</formula>
    </cfRule>
  </conditionalFormatting>
  <conditionalFormatting sqref="L11:P11">
    <cfRule type="cellIs" dxfId="59" priority="17" operator="equal">
      <formula>"Inactive"</formula>
    </cfRule>
  </conditionalFormatting>
  <conditionalFormatting sqref="E8:E11 G8:I11">
    <cfRule type="cellIs" dxfId="58" priority="18" operator="equal">
      <formula>"In progress"</formula>
    </cfRule>
  </conditionalFormatting>
  <conditionalFormatting sqref="E8:E11 G8:I11">
    <cfRule type="cellIs" dxfId="57" priority="19" operator="equal">
      <formula>"Complete"</formula>
    </cfRule>
  </conditionalFormatting>
  <conditionalFormatting sqref="E8:E11 G8:I11">
    <cfRule type="cellIs" dxfId="56" priority="20" operator="equal">
      <formula>"Yes"</formula>
    </cfRule>
  </conditionalFormatting>
  <conditionalFormatting sqref="E8:E11 G8:I11">
    <cfRule type="cellIs" dxfId="55" priority="21" operator="equal">
      <formula>"Inactive"</formula>
    </cfRule>
  </conditionalFormatting>
  <conditionalFormatting sqref="H8:I11">
    <cfRule type="cellIs" dxfId="54" priority="22" operator="equal">
      <formula>"On hold"</formula>
    </cfRule>
  </conditionalFormatting>
  <conditionalFormatting sqref="L12:P15 L25:P47">
    <cfRule type="cellIs" dxfId="53" priority="23" operator="equal">
      <formula>"In progress"</formula>
    </cfRule>
  </conditionalFormatting>
  <conditionalFormatting sqref="L12:P15 L25:P47">
    <cfRule type="cellIs" dxfId="52" priority="24" operator="equal">
      <formula>"Complete"</formula>
    </cfRule>
  </conditionalFormatting>
  <conditionalFormatting sqref="L12:P15 L25:P47">
    <cfRule type="cellIs" dxfId="51" priority="25" operator="equal">
      <formula>"Yes"</formula>
    </cfRule>
  </conditionalFormatting>
  <conditionalFormatting sqref="L12:P15 L25:P47">
    <cfRule type="cellIs" dxfId="50" priority="26" operator="equal">
      <formula>"Inactive"</formula>
    </cfRule>
  </conditionalFormatting>
  <conditionalFormatting sqref="G25:I47 E25:E47">
    <cfRule type="cellIs" dxfId="49" priority="27" operator="equal">
      <formula>"In progress"</formula>
    </cfRule>
  </conditionalFormatting>
  <conditionalFormatting sqref="G25:I47 E25:E47">
    <cfRule type="cellIs" dxfId="48" priority="28" operator="equal">
      <formula>"Complete"</formula>
    </cfRule>
  </conditionalFormatting>
  <conditionalFormatting sqref="G25:I47 E25:E47">
    <cfRule type="cellIs" dxfId="47" priority="29" operator="equal">
      <formula>"Yes"</formula>
    </cfRule>
  </conditionalFormatting>
  <conditionalFormatting sqref="G25:I47 E25:E47">
    <cfRule type="cellIs" dxfId="46" priority="30" operator="equal">
      <formula>"Inactive"</formula>
    </cfRule>
  </conditionalFormatting>
  <conditionalFormatting sqref="H25:I47">
    <cfRule type="cellIs" dxfId="45" priority="31" operator="equal">
      <formula>"On hold"</formula>
    </cfRule>
  </conditionalFormatting>
  <conditionalFormatting sqref="F25:F47">
    <cfRule type="cellIs" dxfId="44" priority="32" operator="equal">
      <formula>"Do"</formula>
    </cfRule>
  </conditionalFormatting>
  <conditionalFormatting sqref="F25:F47">
    <cfRule type="cellIs" dxfId="43" priority="33" operator="equal">
      <formula>"Plan"</formula>
    </cfRule>
  </conditionalFormatting>
  <conditionalFormatting sqref="F25:F47">
    <cfRule type="cellIs" dxfId="42" priority="34" operator="equal">
      <formula>"Learn"</formula>
    </cfRule>
  </conditionalFormatting>
  <conditionalFormatting sqref="J25:J47">
    <cfRule type="cellIs" dxfId="41" priority="35" operator="equal">
      <formula>"Project complete"</formula>
    </cfRule>
  </conditionalFormatting>
  <conditionalFormatting sqref="J25:J47">
    <cfRule type="cellIs" dxfId="40" priority="36" operator="equal">
      <formula>"Project in progress"</formula>
    </cfRule>
  </conditionalFormatting>
  <conditionalFormatting sqref="J25:J47">
    <cfRule type="cellIs" dxfId="39" priority="37" operator="equal">
      <formula>"Grant rejected"</formula>
    </cfRule>
  </conditionalFormatting>
  <conditionalFormatting sqref="J25:J47">
    <cfRule type="cellIs" dxfId="38" priority="38" operator="equal">
      <formula>"Grant awarded"</formula>
    </cfRule>
  </conditionalFormatting>
  <conditionalFormatting sqref="J25:J47">
    <cfRule type="cellIs" dxfId="37" priority="39" operator="equal">
      <formula>"In development"</formula>
    </cfRule>
  </conditionalFormatting>
  <conditionalFormatting sqref="L16:P24">
    <cfRule type="cellIs" dxfId="36" priority="40" operator="equal">
      <formula>"In progress"</formula>
    </cfRule>
  </conditionalFormatting>
  <conditionalFormatting sqref="L16:P24">
    <cfRule type="cellIs" dxfId="35" priority="41" operator="equal">
      <formula>"Complete"</formula>
    </cfRule>
  </conditionalFormatting>
  <conditionalFormatting sqref="L16:P24">
    <cfRule type="cellIs" dxfId="34" priority="42" operator="equal">
      <formula>"Yes"</formula>
    </cfRule>
  </conditionalFormatting>
  <conditionalFormatting sqref="L16:P24">
    <cfRule type="cellIs" dxfId="33" priority="43" operator="equal">
      <formula>"Inactive"</formula>
    </cfRule>
  </conditionalFormatting>
  <conditionalFormatting sqref="G19:I24 E19:E24">
    <cfRule type="cellIs" dxfId="32" priority="44" operator="equal">
      <formula>"In progress"</formula>
    </cfRule>
  </conditionalFormatting>
  <conditionalFormatting sqref="G19:I24 E19:E24">
    <cfRule type="cellIs" dxfId="31" priority="45" operator="equal">
      <formula>"Complete"</formula>
    </cfRule>
  </conditionalFormatting>
  <conditionalFormatting sqref="G19:I24 E19:E24">
    <cfRule type="cellIs" dxfId="30" priority="46" operator="equal">
      <formula>"Yes"</formula>
    </cfRule>
  </conditionalFormatting>
  <conditionalFormatting sqref="G19:I24 E19:E24">
    <cfRule type="cellIs" dxfId="29" priority="47" operator="equal">
      <formula>"Inactive"</formula>
    </cfRule>
  </conditionalFormatting>
  <conditionalFormatting sqref="H19:I24">
    <cfRule type="cellIs" dxfId="28" priority="48" operator="equal">
      <formula>"On hold"</formula>
    </cfRule>
  </conditionalFormatting>
  <conditionalFormatting sqref="F19:F24">
    <cfRule type="cellIs" dxfId="27" priority="49" operator="equal">
      <formula>"Do"</formula>
    </cfRule>
  </conditionalFormatting>
  <conditionalFormatting sqref="F19:F24">
    <cfRule type="cellIs" dxfId="26" priority="50" operator="equal">
      <formula>"Plan"</formula>
    </cfRule>
  </conditionalFormatting>
  <conditionalFormatting sqref="F19:F24">
    <cfRule type="cellIs" dxfId="25" priority="51" operator="equal">
      <formula>"Learn"</formula>
    </cfRule>
  </conditionalFormatting>
  <conditionalFormatting sqref="J19:J24">
    <cfRule type="cellIs" dxfId="24" priority="52" operator="equal">
      <formula>"Project complete"</formula>
    </cfRule>
  </conditionalFormatting>
  <conditionalFormatting sqref="J19:J24">
    <cfRule type="cellIs" dxfId="23" priority="53" operator="equal">
      <formula>"Project in progress"</formula>
    </cfRule>
  </conditionalFormatting>
  <conditionalFormatting sqref="J19:J24">
    <cfRule type="cellIs" dxfId="22" priority="54" operator="equal">
      <formula>"Grant rejected"</formula>
    </cfRule>
  </conditionalFormatting>
  <conditionalFormatting sqref="J19:J24">
    <cfRule type="cellIs" dxfId="21" priority="55" operator="equal">
      <formula>"Grant awarded"</formula>
    </cfRule>
  </conditionalFormatting>
  <conditionalFormatting sqref="J19:J24">
    <cfRule type="cellIs" dxfId="20" priority="56" operator="equal">
      <formula>"In development"</formula>
    </cfRule>
  </conditionalFormatting>
  <conditionalFormatting sqref="G12:I18 E12:E18">
    <cfRule type="cellIs" dxfId="19" priority="57" operator="equal">
      <formula>"In progress"</formula>
    </cfRule>
  </conditionalFormatting>
  <conditionalFormatting sqref="G12:I18 E12:E18">
    <cfRule type="cellIs" dxfId="18" priority="58" operator="equal">
      <formula>"Complete"</formula>
    </cfRule>
  </conditionalFormatting>
  <conditionalFormatting sqref="G12:I18 E12:E18">
    <cfRule type="cellIs" dxfId="17" priority="59" operator="equal">
      <formula>"Yes"</formula>
    </cfRule>
  </conditionalFormatting>
  <conditionalFormatting sqref="G12:I18 E12:E18">
    <cfRule type="cellIs" dxfId="16" priority="60" operator="equal">
      <formula>"Inactive"</formula>
    </cfRule>
  </conditionalFormatting>
  <conditionalFormatting sqref="H12:I18">
    <cfRule type="cellIs" dxfId="15" priority="61" operator="equal">
      <formula>"On hold"</formula>
    </cfRule>
  </conditionalFormatting>
  <conditionalFormatting sqref="F12:F18">
    <cfRule type="cellIs" dxfId="14" priority="62" operator="equal">
      <formula>"Do"</formula>
    </cfRule>
  </conditionalFormatting>
  <conditionalFormatting sqref="F12:F18">
    <cfRule type="cellIs" dxfId="13" priority="63" operator="equal">
      <formula>"Plan"</formula>
    </cfRule>
  </conditionalFormatting>
  <conditionalFormatting sqref="F12:F18">
    <cfRule type="cellIs" dxfId="12" priority="64" operator="equal">
      <formula>"Learn"</formula>
    </cfRule>
  </conditionalFormatting>
  <conditionalFormatting sqref="J12:J18">
    <cfRule type="cellIs" dxfId="11" priority="65" operator="equal">
      <formula>"Project complete"</formula>
    </cfRule>
  </conditionalFormatting>
  <conditionalFormatting sqref="J12:J18">
    <cfRule type="cellIs" dxfId="10" priority="66" operator="equal">
      <formula>"Project in progress"</formula>
    </cfRule>
  </conditionalFormatting>
  <conditionalFormatting sqref="J12:J18">
    <cfRule type="cellIs" dxfId="9" priority="67" operator="equal">
      <formula>"Grant rejected"</formula>
    </cfRule>
  </conditionalFormatting>
  <conditionalFormatting sqref="J12:J18">
    <cfRule type="cellIs" dxfId="8" priority="68" operator="equal">
      <formula>"Grant awarded"</formula>
    </cfRule>
  </conditionalFormatting>
  <conditionalFormatting sqref="J12:J18">
    <cfRule type="cellIs" dxfId="7" priority="69" operator="equal">
      <formula>"In development"</formula>
    </cfRule>
  </conditionalFormatting>
  <pageMargins left="0.70866141732283472" right="0.70866141732283472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100-000000000000}">
          <x14:formula1>
            <xm:f>#REF!</xm:f>
          </x14:formula1>
          <xm:sqref>U8:U47 Z8:Z47 AE8:AE47 AJ8:AJ47 AO8:AO47 AT8:AT47 AY8:AY47 BD8:BD47 BI8:BI47 BN8:BN47 BS8:BS47 BX8:BX47 CC8:CC47 CH8:CH47 CM8:CM47 CR8:CR47 CW8:CW47 DB8:DB47 DG8:DG47 DL8:DL47 DQ8:DQ47 DV8:DV47 EA8:EA47 EF8:EF47</xm:sqref>
        </x14:dataValidation>
        <x14:dataValidation type="list" allowBlank="1" showErrorMessage="1" xr:uid="{00000000-0002-0000-0100-000001000000}">
          <x14:formula1>
            <xm:f>#REF!</xm:f>
          </x14:formula1>
          <xm:sqref>C8:D47</xm:sqref>
        </x14:dataValidation>
        <x14:dataValidation type="list" allowBlank="1" showErrorMessage="1" xr:uid="{00000000-0002-0000-0100-000002000000}">
          <x14:formula1>
            <xm:f>#REF!</xm:f>
          </x14:formula1>
          <xm:sqref>I8:I47</xm:sqref>
        </x14:dataValidation>
        <x14:dataValidation type="list" allowBlank="1" showErrorMessage="1" xr:uid="{00000000-0002-0000-0100-000003000000}">
          <x14:formula1>
            <xm:f>#REF!</xm:f>
          </x14:formula1>
          <xm:sqref>K8:K47</xm:sqref>
        </x14:dataValidation>
        <x14:dataValidation type="list" allowBlank="1" showErrorMessage="1" xr:uid="{00000000-0002-0000-0100-000004000000}">
          <x14:formula1>
            <xm:f>#REF!</xm:f>
          </x14:formula1>
          <xm:sqref>G8:G47</xm:sqref>
        </x14:dataValidation>
        <x14:dataValidation type="list" allowBlank="1" showErrorMessage="1" xr:uid="{00000000-0002-0000-0100-000005000000}">
          <x14:formula1>
            <xm:f>#REF!</xm:f>
          </x14:formula1>
          <xm:sqref>F8:F47</xm:sqref>
        </x14:dataValidation>
        <x14:dataValidation type="list" allowBlank="1" showErrorMessage="1" xr:uid="{00000000-0002-0000-0100-000006000000}">
          <x14:formula1>
            <xm:f>#REF!</xm:f>
          </x14:formula1>
          <xm:sqref>J8:J47</xm:sqref>
        </x14:dataValidation>
        <x14:dataValidation type="list" allowBlank="1" showErrorMessage="1" xr:uid="{00000000-0002-0000-0100-000007000000}">
          <x14:formula1>
            <xm:f>#REF!</xm:f>
          </x14:formula1>
          <xm:sqref>E8:E47</xm:sqref>
        </x14:dataValidation>
        <x14:dataValidation type="list" allowBlank="1" showErrorMessage="1" xr:uid="{00000000-0002-0000-0100-000008000000}">
          <x14:formula1>
            <xm:f>#REF!</xm:f>
          </x14:formula1>
          <xm:sqref>H8:H47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53125" defaultRowHeight="15" customHeight="1" x14ac:dyDescent="0.35"/>
  <cols>
    <col min="1" max="1" width="5" hidden="1" customWidth="1"/>
    <col min="2" max="2" width="18.81640625" customWidth="1"/>
    <col min="3" max="3" width="21.81640625" customWidth="1"/>
    <col min="4" max="4" width="14.7265625" customWidth="1"/>
    <col min="5" max="5" width="45.7265625" customWidth="1"/>
    <col min="6" max="9" width="14.7265625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1"/>
      <c r="B1" s="19" t="s">
        <v>75</v>
      </c>
      <c r="C1" s="20"/>
      <c r="D1" s="21"/>
      <c r="E1" s="24"/>
      <c r="F1" s="21"/>
      <c r="G1" s="21"/>
      <c r="H1" s="21"/>
      <c r="I1" s="21"/>
      <c r="J1" s="24"/>
      <c r="K1" s="21"/>
      <c r="L1" s="21"/>
      <c r="M1" s="21"/>
      <c r="N1" s="21"/>
      <c r="O1" s="24"/>
      <c r="P1" s="21"/>
      <c r="Q1" s="21"/>
      <c r="R1" s="21"/>
      <c r="S1" s="21"/>
      <c r="T1" s="24"/>
      <c r="U1" s="21"/>
      <c r="V1" s="21"/>
      <c r="W1" s="21"/>
      <c r="X1" s="21"/>
      <c r="Y1" s="24"/>
      <c r="Z1" s="21"/>
      <c r="AA1" s="21"/>
      <c r="AB1" s="21"/>
      <c r="AC1" s="21"/>
      <c r="AD1" s="24"/>
      <c r="AE1" s="21"/>
      <c r="AF1" s="21"/>
      <c r="AG1" s="21"/>
      <c r="AH1" s="21"/>
      <c r="AI1" s="24"/>
      <c r="AJ1" s="21"/>
      <c r="AK1" s="21"/>
      <c r="AL1" s="21"/>
      <c r="AM1" s="21"/>
      <c r="AN1" s="24"/>
      <c r="AO1" s="21"/>
      <c r="AP1" s="21"/>
      <c r="AQ1" s="21"/>
      <c r="AR1" s="21"/>
      <c r="AS1" s="24"/>
      <c r="AT1" s="21"/>
      <c r="AU1" s="21"/>
      <c r="AV1" s="21"/>
      <c r="AW1" s="21"/>
      <c r="AX1" s="24"/>
      <c r="AY1" s="21"/>
      <c r="AZ1" s="21"/>
      <c r="BA1" s="21"/>
      <c r="BB1" s="21"/>
      <c r="BC1" s="24"/>
      <c r="BD1" s="21"/>
      <c r="BE1" s="21"/>
      <c r="BF1" s="21"/>
      <c r="BG1" s="21"/>
      <c r="BH1" s="24"/>
      <c r="BI1" s="21"/>
      <c r="BJ1" s="21"/>
      <c r="BK1" s="21"/>
      <c r="BL1" s="21"/>
    </row>
    <row r="2" spans="1:64" ht="14.5" x14ac:dyDescent="0.35">
      <c r="A2" s="21"/>
      <c r="B2" s="19" t="s">
        <v>31</v>
      </c>
      <c r="C2" s="21"/>
      <c r="D2" s="21"/>
      <c r="E2" s="21"/>
      <c r="F2" s="24"/>
      <c r="G2" s="24"/>
      <c r="H2" s="24"/>
      <c r="I2" s="24"/>
      <c r="J2" s="21"/>
      <c r="K2" s="24"/>
      <c r="L2" s="24"/>
      <c r="M2" s="24"/>
      <c r="N2" s="24"/>
      <c r="O2" s="21"/>
      <c r="P2" s="24"/>
      <c r="Q2" s="24"/>
      <c r="R2" s="24"/>
      <c r="S2" s="24"/>
      <c r="T2" s="21"/>
      <c r="U2" s="24"/>
      <c r="V2" s="24"/>
      <c r="W2" s="24"/>
      <c r="X2" s="24"/>
      <c r="Y2" s="21"/>
      <c r="Z2" s="24"/>
      <c r="AA2" s="24"/>
      <c r="AB2" s="24"/>
      <c r="AC2" s="24"/>
      <c r="AD2" s="21"/>
      <c r="AE2" s="24"/>
      <c r="AF2" s="24"/>
      <c r="AG2" s="24"/>
      <c r="AH2" s="24"/>
      <c r="AI2" s="21"/>
      <c r="AJ2" s="24"/>
      <c r="AK2" s="24"/>
      <c r="AL2" s="24"/>
      <c r="AM2" s="24"/>
      <c r="AN2" s="21"/>
      <c r="AO2" s="24"/>
      <c r="AP2" s="24"/>
      <c r="AQ2" s="24"/>
      <c r="AR2" s="24"/>
      <c r="AS2" s="21"/>
      <c r="AT2" s="24"/>
      <c r="AU2" s="24"/>
      <c r="AV2" s="24"/>
      <c r="AW2" s="24"/>
      <c r="AX2" s="21"/>
      <c r="AY2" s="24"/>
      <c r="AZ2" s="24"/>
      <c r="BA2" s="24"/>
      <c r="BB2" s="24"/>
      <c r="BC2" s="21"/>
      <c r="BD2" s="24"/>
      <c r="BE2" s="24"/>
      <c r="BF2" s="24"/>
      <c r="BG2" s="24"/>
      <c r="BH2" s="21"/>
      <c r="BI2" s="24"/>
      <c r="BJ2" s="24"/>
      <c r="BK2" s="24"/>
      <c r="BL2" s="24"/>
    </row>
    <row r="3" spans="1:64" ht="14.5" x14ac:dyDescent="0.35">
      <c r="A3" s="24"/>
      <c r="B3" s="19"/>
      <c r="C3" s="24"/>
      <c r="D3" s="19"/>
      <c r="E3" s="21"/>
      <c r="F3" s="35"/>
      <c r="G3" s="35"/>
      <c r="H3" s="35"/>
      <c r="I3" s="35"/>
      <c r="J3" s="21"/>
      <c r="K3" s="35"/>
      <c r="L3" s="35"/>
      <c r="M3" s="35"/>
      <c r="N3" s="35"/>
      <c r="O3" s="21"/>
      <c r="P3" s="35"/>
      <c r="Q3" s="35"/>
      <c r="R3" s="35"/>
      <c r="S3" s="35"/>
      <c r="T3" s="21"/>
      <c r="U3" s="35"/>
      <c r="V3" s="35"/>
      <c r="W3" s="35"/>
      <c r="X3" s="35"/>
      <c r="Y3" s="21"/>
      <c r="Z3" s="35"/>
      <c r="AA3" s="35"/>
      <c r="AB3" s="35"/>
      <c r="AC3" s="35"/>
      <c r="AD3" s="21"/>
      <c r="AE3" s="35"/>
      <c r="AF3" s="35"/>
      <c r="AG3" s="35"/>
      <c r="AH3" s="35"/>
      <c r="AI3" s="21"/>
      <c r="AJ3" s="35"/>
      <c r="AK3" s="35"/>
      <c r="AL3" s="35"/>
      <c r="AM3" s="35"/>
      <c r="AN3" s="21"/>
      <c r="AO3" s="35"/>
      <c r="AP3" s="35"/>
      <c r="AQ3" s="35"/>
      <c r="AR3" s="35"/>
      <c r="AS3" s="21"/>
      <c r="AT3" s="35"/>
      <c r="AU3" s="35"/>
      <c r="AV3" s="35"/>
      <c r="AW3" s="35"/>
      <c r="AX3" s="21"/>
      <c r="AY3" s="35"/>
      <c r="AZ3" s="35"/>
      <c r="BA3" s="35"/>
      <c r="BB3" s="35"/>
      <c r="BC3" s="21"/>
      <c r="BD3" s="35"/>
      <c r="BE3" s="35"/>
      <c r="BF3" s="35"/>
      <c r="BG3" s="35"/>
      <c r="BH3" s="21"/>
      <c r="BI3" s="35"/>
      <c r="BJ3" s="35"/>
      <c r="BK3" s="35"/>
      <c r="BL3" s="35"/>
    </row>
    <row r="4" spans="1:64" ht="14.5" x14ac:dyDescent="0.35">
      <c r="A4" s="41"/>
      <c r="B4" s="21"/>
      <c r="C4" s="36"/>
      <c r="D4" s="24"/>
      <c r="E4" s="39"/>
      <c r="F4" s="41"/>
      <c r="G4" s="41"/>
      <c r="H4" s="41"/>
      <c r="I4" s="41"/>
      <c r="J4" s="39"/>
      <c r="K4" s="41"/>
      <c r="L4" s="41"/>
      <c r="M4" s="41"/>
      <c r="N4" s="41"/>
      <c r="O4" s="39"/>
      <c r="P4" s="41"/>
      <c r="Q4" s="41"/>
      <c r="R4" s="41"/>
      <c r="S4" s="41"/>
      <c r="T4" s="39"/>
      <c r="U4" s="41"/>
      <c r="V4" s="41"/>
      <c r="W4" s="41"/>
      <c r="X4" s="41"/>
      <c r="Y4" s="39"/>
      <c r="Z4" s="41"/>
      <c r="AA4" s="41"/>
      <c r="AB4" s="41"/>
      <c r="AC4" s="41"/>
      <c r="AD4" s="39"/>
      <c r="AE4" s="41"/>
      <c r="AF4" s="41"/>
      <c r="AG4" s="41"/>
      <c r="AH4" s="41"/>
      <c r="AI4" s="39"/>
      <c r="AJ4" s="41"/>
      <c r="AK4" s="41"/>
      <c r="AL4" s="41"/>
      <c r="AM4" s="41"/>
      <c r="AN4" s="39"/>
      <c r="AO4" s="41"/>
      <c r="AP4" s="41"/>
      <c r="AQ4" s="41"/>
      <c r="AR4" s="41"/>
      <c r="AS4" s="39"/>
      <c r="AT4" s="41"/>
      <c r="AU4" s="41"/>
      <c r="AV4" s="41"/>
      <c r="AW4" s="41"/>
      <c r="AX4" s="39"/>
      <c r="AY4" s="41"/>
      <c r="AZ4" s="41"/>
      <c r="BA4" s="41"/>
      <c r="BB4" s="41"/>
      <c r="BC4" s="39"/>
      <c r="BD4" s="41"/>
      <c r="BE4" s="41"/>
      <c r="BF4" s="41"/>
      <c r="BG4" s="41"/>
      <c r="BH4" s="39"/>
      <c r="BI4" s="41"/>
      <c r="BJ4" s="41"/>
      <c r="BK4" s="41"/>
      <c r="BL4" s="41"/>
    </row>
    <row r="5" spans="1:64" ht="15" customHeight="1" x14ac:dyDescent="0.35">
      <c r="A5" s="69"/>
      <c r="B5" s="69"/>
      <c r="C5" s="69"/>
      <c r="D5" s="5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</row>
    <row r="6" spans="1:64" ht="15" customHeight="1" x14ac:dyDescent="0.35">
      <c r="A6" s="41"/>
      <c r="B6" s="21"/>
      <c r="C6" s="50"/>
      <c r="D6" s="56">
        <f>SUBTOTAL(9,D8:D16)</f>
        <v>3.87</v>
      </c>
      <c r="E6" s="70">
        <v>43831</v>
      </c>
      <c r="F6" s="21"/>
      <c r="G6" s="21"/>
      <c r="H6" s="21"/>
      <c r="I6" s="21"/>
      <c r="J6" s="70">
        <v>43862</v>
      </c>
      <c r="K6" s="21"/>
      <c r="L6" s="21"/>
      <c r="M6" s="21"/>
      <c r="N6" s="21"/>
      <c r="O6" s="70">
        <v>43891</v>
      </c>
      <c r="P6" s="21"/>
      <c r="Q6" s="21"/>
      <c r="R6" s="21"/>
      <c r="S6" s="21"/>
      <c r="T6" s="70">
        <v>43922</v>
      </c>
      <c r="U6" s="21"/>
      <c r="V6" s="21"/>
      <c r="W6" s="21"/>
      <c r="X6" s="21"/>
      <c r="Y6" s="70">
        <v>43952</v>
      </c>
      <c r="Z6" s="21"/>
      <c r="AA6" s="21"/>
      <c r="AB6" s="21"/>
      <c r="AC6" s="21"/>
      <c r="AD6" s="70">
        <v>43983</v>
      </c>
      <c r="AE6" s="21"/>
      <c r="AF6" s="21"/>
      <c r="AG6" s="21"/>
      <c r="AH6" s="21"/>
      <c r="AI6" s="70">
        <v>44013</v>
      </c>
      <c r="AJ6" s="21"/>
      <c r="AK6" s="21"/>
      <c r="AL6" s="21"/>
      <c r="AM6" s="21"/>
      <c r="AN6" s="70">
        <v>44044</v>
      </c>
      <c r="AO6" s="21"/>
      <c r="AP6" s="21"/>
      <c r="AQ6" s="21"/>
      <c r="AR6" s="21"/>
      <c r="AS6" s="70">
        <v>44075</v>
      </c>
      <c r="AT6" s="21"/>
      <c r="AU6" s="21"/>
      <c r="AV6" s="21"/>
      <c r="AW6" s="21"/>
      <c r="AX6" s="70">
        <v>44105</v>
      </c>
      <c r="AY6" s="21"/>
      <c r="AZ6" s="21"/>
      <c r="BA6" s="21"/>
      <c r="BB6" s="21"/>
      <c r="BC6" s="70">
        <v>44136</v>
      </c>
      <c r="BD6" s="21"/>
      <c r="BE6" s="21"/>
      <c r="BF6" s="21"/>
      <c r="BG6" s="21"/>
      <c r="BH6" s="70">
        <v>44166</v>
      </c>
      <c r="BI6" s="21"/>
      <c r="BJ6" s="21"/>
      <c r="BK6" s="21"/>
      <c r="BL6" s="21"/>
    </row>
    <row r="7" spans="1:64" ht="49.5" customHeight="1" x14ac:dyDescent="0.35">
      <c r="A7" s="71" t="s">
        <v>76</v>
      </c>
      <c r="B7" s="59" t="s">
        <v>77</v>
      </c>
      <c r="C7" s="59" t="s">
        <v>78</v>
      </c>
      <c r="D7" s="61" t="s">
        <v>79</v>
      </c>
      <c r="E7" s="62" t="s">
        <v>80</v>
      </c>
      <c r="F7" s="62" t="s">
        <v>81</v>
      </c>
      <c r="G7" s="62" t="s">
        <v>82</v>
      </c>
      <c r="H7" s="49" t="s">
        <v>83</v>
      </c>
      <c r="I7" s="49" t="s">
        <v>82</v>
      </c>
      <c r="J7" s="62" t="s">
        <v>80</v>
      </c>
      <c r="K7" s="62" t="s">
        <v>81</v>
      </c>
      <c r="L7" s="62" t="s">
        <v>82</v>
      </c>
      <c r="M7" s="49" t="s">
        <v>83</v>
      </c>
      <c r="N7" s="49" t="s">
        <v>82</v>
      </c>
      <c r="O7" s="62" t="s">
        <v>80</v>
      </c>
      <c r="P7" s="62" t="s">
        <v>81</v>
      </c>
      <c r="Q7" s="62" t="s">
        <v>82</v>
      </c>
      <c r="R7" s="49" t="s">
        <v>83</v>
      </c>
      <c r="S7" s="49" t="s">
        <v>82</v>
      </c>
      <c r="T7" s="62" t="s">
        <v>80</v>
      </c>
      <c r="U7" s="62" t="s">
        <v>81</v>
      </c>
      <c r="V7" s="62" t="s">
        <v>82</v>
      </c>
      <c r="W7" s="49" t="s">
        <v>83</v>
      </c>
      <c r="X7" s="49" t="s">
        <v>82</v>
      </c>
      <c r="Y7" s="62" t="s">
        <v>80</v>
      </c>
      <c r="Z7" s="62" t="s">
        <v>81</v>
      </c>
      <c r="AA7" s="62" t="s">
        <v>82</v>
      </c>
      <c r="AB7" s="49" t="s">
        <v>83</v>
      </c>
      <c r="AC7" s="49" t="s">
        <v>82</v>
      </c>
      <c r="AD7" s="62" t="s">
        <v>80</v>
      </c>
      <c r="AE7" s="62" t="s">
        <v>81</v>
      </c>
      <c r="AF7" s="62" t="s">
        <v>82</v>
      </c>
      <c r="AG7" s="49" t="s">
        <v>83</v>
      </c>
      <c r="AH7" s="49" t="s">
        <v>82</v>
      </c>
      <c r="AI7" s="62" t="s">
        <v>80</v>
      </c>
      <c r="AJ7" s="62" t="s">
        <v>81</v>
      </c>
      <c r="AK7" s="62" t="s">
        <v>82</v>
      </c>
      <c r="AL7" s="49" t="s">
        <v>83</v>
      </c>
      <c r="AM7" s="49" t="s">
        <v>82</v>
      </c>
      <c r="AN7" s="62" t="s">
        <v>80</v>
      </c>
      <c r="AO7" s="62" t="s">
        <v>81</v>
      </c>
      <c r="AP7" s="62" t="s">
        <v>82</v>
      </c>
      <c r="AQ7" s="49" t="s">
        <v>83</v>
      </c>
      <c r="AR7" s="49" t="s">
        <v>82</v>
      </c>
      <c r="AS7" s="62" t="s">
        <v>80</v>
      </c>
      <c r="AT7" s="62" t="s">
        <v>81</v>
      </c>
      <c r="AU7" s="62" t="s">
        <v>82</v>
      </c>
      <c r="AV7" s="49" t="s">
        <v>83</v>
      </c>
      <c r="AW7" s="49" t="s">
        <v>82</v>
      </c>
      <c r="AX7" s="62" t="s">
        <v>80</v>
      </c>
      <c r="AY7" s="62" t="s">
        <v>81</v>
      </c>
      <c r="AZ7" s="62" t="s">
        <v>82</v>
      </c>
      <c r="BA7" s="49" t="s">
        <v>83</v>
      </c>
      <c r="BB7" s="49" t="s">
        <v>82</v>
      </c>
      <c r="BC7" s="62" t="s">
        <v>80</v>
      </c>
      <c r="BD7" s="62" t="s">
        <v>81</v>
      </c>
      <c r="BE7" s="62" t="s">
        <v>82</v>
      </c>
      <c r="BF7" s="49" t="s">
        <v>83</v>
      </c>
      <c r="BG7" s="49" t="s">
        <v>82</v>
      </c>
      <c r="BH7" s="62" t="s">
        <v>80</v>
      </c>
      <c r="BI7" s="62" t="s">
        <v>81</v>
      </c>
      <c r="BJ7" s="62" t="s">
        <v>82</v>
      </c>
      <c r="BK7" s="49" t="s">
        <v>83</v>
      </c>
      <c r="BL7" s="49" t="s">
        <v>82</v>
      </c>
    </row>
    <row r="8" spans="1:64" ht="24.75" customHeight="1" x14ac:dyDescent="0.35">
      <c r="A8" s="72">
        <v>1</v>
      </c>
      <c r="B8" s="73" t="s">
        <v>84</v>
      </c>
      <c r="C8" s="21" t="s">
        <v>85</v>
      </c>
      <c r="D8" s="66">
        <f t="shared" ref="D8:D13" si="0">H8+M8+R8+W8+AB8+AG8+AL8+AQ8+AV8+BA8+BF8+BK8</f>
        <v>0.66</v>
      </c>
      <c r="F8" s="65"/>
      <c r="G8" s="65" t="s">
        <v>129</v>
      </c>
      <c r="H8" s="65"/>
      <c r="I8" s="65" t="s">
        <v>62</v>
      </c>
      <c r="J8" s="65" t="s">
        <v>86</v>
      </c>
      <c r="K8" s="65">
        <v>0.66</v>
      </c>
      <c r="L8" s="65" t="s">
        <v>129</v>
      </c>
      <c r="M8" s="65">
        <v>0.66</v>
      </c>
      <c r="N8" s="65" t="s">
        <v>129</v>
      </c>
      <c r="O8" s="65"/>
      <c r="P8" s="65"/>
      <c r="Q8" s="65" t="s">
        <v>62</v>
      </c>
      <c r="R8" s="65"/>
      <c r="S8" s="65" t="s">
        <v>62</v>
      </c>
      <c r="T8" s="65"/>
      <c r="U8" s="65"/>
      <c r="V8" s="65" t="s">
        <v>62</v>
      </c>
      <c r="W8" s="65"/>
      <c r="X8" s="65" t="s">
        <v>129</v>
      </c>
      <c r="Y8" s="65"/>
      <c r="Z8" s="65"/>
      <c r="AA8" s="65" t="s">
        <v>62</v>
      </c>
      <c r="AB8" s="65"/>
      <c r="AC8" s="65" t="s">
        <v>62</v>
      </c>
      <c r="AD8" s="65"/>
      <c r="AE8" s="65"/>
      <c r="AF8" s="65" t="s">
        <v>62</v>
      </c>
      <c r="AG8" s="65"/>
      <c r="AH8" s="65" t="s">
        <v>62</v>
      </c>
      <c r="AI8" s="65"/>
      <c r="AJ8" s="65"/>
      <c r="AK8" s="65" t="s">
        <v>62</v>
      </c>
      <c r="AL8" s="65"/>
      <c r="AM8" s="65" t="s">
        <v>62</v>
      </c>
      <c r="AN8" s="65"/>
      <c r="AO8" s="65"/>
      <c r="AP8" s="65" t="s">
        <v>62</v>
      </c>
      <c r="AQ8" s="65"/>
      <c r="AR8" s="65" t="s">
        <v>62</v>
      </c>
      <c r="AS8" s="65"/>
      <c r="AT8" s="65"/>
      <c r="AU8" s="65" t="s">
        <v>62</v>
      </c>
      <c r="AV8" s="65"/>
      <c r="AW8" s="65" t="s">
        <v>62</v>
      </c>
      <c r="AX8" s="65"/>
      <c r="AY8" s="65"/>
      <c r="AZ8" s="65" t="s">
        <v>62</v>
      </c>
      <c r="BA8" s="65"/>
      <c r="BB8" s="65" t="s">
        <v>62</v>
      </c>
      <c r="BC8" s="65"/>
      <c r="BD8" s="65"/>
      <c r="BE8" s="65" t="s">
        <v>62</v>
      </c>
      <c r="BF8" s="65"/>
      <c r="BG8" s="65" t="s">
        <v>62</v>
      </c>
      <c r="BH8" s="65"/>
      <c r="BI8" s="65"/>
      <c r="BJ8" s="65" t="s">
        <v>62</v>
      </c>
      <c r="BK8" s="65"/>
      <c r="BL8" s="65" t="s">
        <v>62</v>
      </c>
    </row>
    <row r="9" spans="1:64" ht="24.75" customHeight="1" x14ac:dyDescent="0.35">
      <c r="A9" s="72">
        <v>2</v>
      </c>
      <c r="B9" s="73" t="s">
        <v>84</v>
      </c>
      <c r="C9" s="21" t="s">
        <v>87</v>
      </c>
      <c r="D9" s="66">
        <f t="shared" si="0"/>
        <v>1</v>
      </c>
      <c r="F9" s="65"/>
      <c r="G9" s="65" t="s">
        <v>129</v>
      </c>
      <c r="H9" s="65"/>
      <c r="I9" s="65" t="s">
        <v>62</v>
      </c>
      <c r="J9" s="65" t="s">
        <v>88</v>
      </c>
      <c r="K9" s="65">
        <v>0.2</v>
      </c>
      <c r="L9" s="65" t="s">
        <v>129</v>
      </c>
      <c r="M9" s="65">
        <v>0.2</v>
      </c>
      <c r="N9" s="65" t="s">
        <v>129</v>
      </c>
      <c r="O9" s="65" t="s">
        <v>88</v>
      </c>
      <c r="P9" s="65">
        <v>0.2</v>
      </c>
      <c r="Q9" s="65" t="s">
        <v>129</v>
      </c>
      <c r="R9" s="65">
        <v>0.2</v>
      </c>
      <c r="S9" s="65" t="s">
        <v>129</v>
      </c>
      <c r="T9" s="65" t="s">
        <v>88</v>
      </c>
      <c r="U9" s="65">
        <v>0.2</v>
      </c>
      <c r="V9" s="65" t="s">
        <v>129</v>
      </c>
      <c r="W9" s="65">
        <v>0.2</v>
      </c>
      <c r="X9" s="65" t="s">
        <v>129</v>
      </c>
      <c r="Y9" s="21" t="s">
        <v>87</v>
      </c>
      <c r="Z9" s="65">
        <v>0.2</v>
      </c>
      <c r="AA9" s="65" t="s">
        <v>129</v>
      </c>
      <c r="AB9" s="65">
        <v>0.2</v>
      </c>
      <c r="AC9" s="68" t="s">
        <v>129</v>
      </c>
      <c r="AD9" s="21" t="s">
        <v>87</v>
      </c>
      <c r="AE9" s="65">
        <v>0.2</v>
      </c>
      <c r="AF9" s="65" t="s">
        <v>129</v>
      </c>
      <c r="AG9" s="68">
        <v>0.2</v>
      </c>
      <c r="AH9" s="68" t="s">
        <v>129</v>
      </c>
      <c r="AI9" s="21" t="s">
        <v>87</v>
      </c>
      <c r="AJ9" s="65">
        <v>0.2</v>
      </c>
      <c r="AK9" s="65" t="s">
        <v>129</v>
      </c>
      <c r="AL9" s="65"/>
      <c r="AM9" s="65" t="s">
        <v>62</v>
      </c>
      <c r="AN9" s="65"/>
      <c r="AO9" s="65"/>
      <c r="AP9" s="65" t="s">
        <v>62</v>
      </c>
      <c r="AQ9" s="65"/>
      <c r="AR9" s="65" t="s">
        <v>62</v>
      </c>
      <c r="AS9" s="65"/>
      <c r="AT9" s="65"/>
      <c r="AU9" s="65" t="s">
        <v>62</v>
      </c>
      <c r="AV9" s="65"/>
      <c r="AW9" s="65" t="s">
        <v>62</v>
      </c>
      <c r="AX9" s="65"/>
      <c r="AY9" s="65"/>
      <c r="AZ9" s="65" t="s">
        <v>62</v>
      </c>
      <c r="BA9" s="65"/>
      <c r="BB9" s="65" t="s">
        <v>62</v>
      </c>
      <c r="BC9" s="65"/>
      <c r="BD9" s="65"/>
      <c r="BE9" s="65" t="s">
        <v>62</v>
      </c>
      <c r="BF9" s="65"/>
      <c r="BG9" s="65" t="s">
        <v>62</v>
      </c>
      <c r="BH9" s="65"/>
      <c r="BI9" s="65"/>
      <c r="BJ9" s="65" t="s">
        <v>62</v>
      </c>
      <c r="BK9" s="65"/>
      <c r="BL9" s="65" t="s">
        <v>62</v>
      </c>
    </row>
    <row r="10" spans="1:64" ht="24.75" customHeight="1" x14ac:dyDescent="0.35">
      <c r="A10" s="72">
        <v>3</v>
      </c>
      <c r="B10" s="73" t="s">
        <v>84</v>
      </c>
      <c r="C10" s="21" t="s">
        <v>89</v>
      </c>
      <c r="D10" s="66">
        <f t="shared" si="0"/>
        <v>1.21</v>
      </c>
      <c r="F10" s="65"/>
      <c r="G10" s="65" t="s">
        <v>62</v>
      </c>
      <c r="H10" s="65"/>
      <c r="I10" s="65" t="s">
        <v>62</v>
      </c>
      <c r="J10" s="65" t="s">
        <v>90</v>
      </c>
      <c r="K10" s="65">
        <v>0.2</v>
      </c>
      <c r="L10" s="65" t="s">
        <v>129</v>
      </c>
      <c r="M10" s="65">
        <v>0.2</v>
      </c>
      <c r="N10" s="65" t="s">
        <v>129</v>
      </c>
      <c r="O10" s="65" t="s">
        <v>90</v>
      </c>
      <c r="P10" s="65">
        <v>0.2</v>
      </c>
      <c r="Q10" s="65" t="s">
        <v>129</v>
      </c>
      <c r="R10" s="65">
        <v>0.2</v>
      </c>
      <c r="S10" s="65" t="s">
        <v>129</v>
      </c>
      <c r="T10" s="65" t="s">
        <v>90</v>
      </c>
      <c r="U10" s="65">
        <v>0.27</v>
      </c>
      <c r="V10" s="65" t="s">
        <v>129</v>
      </c>
      <c r="W10" s="65">
        <v>0.27</v>
      </c>
      <c r="X10" s="65" t="s">
        <v>129</v>
      </c>
      <c r="Y10" s="21" t="s">
        <v>89</v>
      </c>
      <c r="Z10" s="65">
        <v>0.27</v>
      </c>
      <c r="AA10" s="65" t="s">
        <v>129</v>
      </c>
      <c r="AB10" s="65">
        <v>0.27</v>
      </c>
      <c r="AC10" s="68" t="s">
        <v>129</v>
      </c>
      <c r="AD10" s="21" t="s">
        <v>89</v>
      </c>
      <c r="AE10" s="65">
        <v>0.27</v>
      </c>
      <c r="AF10" s="65" t="s">
        <v>129</v>
      </c>
      <c r="AG10" s="68">
        <v>0.27</v>
      </c>
      <c r="AH10" s="68" t="s">
        <v>129</v>
      </c>
      <c r="AI10" s="21" t="s">
        <v>89</v>
      </c>
      <c r="AJ10" s="65">
        <v>0.27</v>
      </c>
      <c r="AK10" s="65" t="s">
        <v>129</v>
      </c>
      <c r="AL10" s="65"/>
      <c r="AM10" s="65" t="s">
        <v>62</v>
      </c>
      <c r="AN10" s="65"/>
      <c r="AO10" s="65"/>
      <c r="AP10" s="65" t="s">
        <v>62</v>
      </c>
      <c r="AQ10" s="65"/>
      <c r="AR10" s="65" t="s">
        <v>62</v>
      </c>
      <c r="AS10" s="65"/>
      <c r="AT10" s="65"/>
      <c r="AU10" s="65" t="s">
        <v>62</v>
      </c>
      <c r="AV10" s="65"/>
      <c r="AW10" s="65" t="s">
        <v>62</v>
      </c>
      <c r="AX10" s="65"/>
      <c r="AY10" s="65"/>
      <c r="AZ10" s="65" t="s">
        <v>62</v>
      </c>
      <c r="BA10" s="65"/>
      <c r="BB10" s="65" t="s">
        <v>62</v>
      </c>
      <c r="BC10" s="65"/>
      <c r="BD10" s="65"/>
      <c r="BE10" s="65" t="s">
        <v>62</v>
      </c>
      <c r="BF10" s="65"/>
      <c r="BG10" s="65" t="s">
        <v>62</v>
      </c>
      <c r="BH10" s="65"/>
      <c r="BI10" s="65"/>
      <c r="BJ10" s="65" t="s">
        <v>62</v>
      </c>
      <c r="BK10" s="65"/>
      <c r="BL10" s="65" t="s">
        <v>62</v>
      </c>
    </row>
    <row r="11" spans="1:64" ht="24.75" customHeight="1" x14ac:dyDescent="0.35">
      <c r="A11" s="72">
        <v>4</v>
      </c>
      <c r="B11" s="73" t="s">
        <v>84</v>
      </c>
      <c r="C11" s="21" t="s">
        <v>91</v>
      </c>
      <c r="D11" s="66">
        <f t="shared" si="0"/>
        <v>1</v>
      </c>
      <c r="E11" s="65"/>
      <c r="F11" s="65"/>
      <c r="G11" s="65" t="s">
        <v>62</v>
      </c>
      <c r="H11" s="65"/>
      <c r="I11" s="65" t="s">
        <v>62</v>
      </c>
      <c r="J11" s="65"/>
      <c r="K11" s="65"/>
      <c r="L11" s="65" t="s">
        <v>62</v>
      </c>
      <c r="M11" s="65"/>
      <c r="N11" s="65"/>
      <c r="O11" s="65"/>
      <c r="P11" s="65"/>
      <c r="Q11" s="65" t="s">
        <v>62</v>
      </c>
      <c r="R11" s="65"/>
      <c r="S11" s="65" t="s">
        <v>62</v>
      </c>
      <c r="V11" s="65" t="s">
        <v>62</v>
      </c>
      <c r="W11" s="65"/>
      <c r="X11" s="65" t="s">
        <v>129</v>
      </c>
      <c r="Y11" s="65" t="s">
        <v>92</v>
      </c>
      <c r="Z11" s="65">
        <v>1</v>
      </c>
      <c r="AA11" s="65" t="s">
        <v>129</v>
      </c>
      <c r="AB11" s="65">
        <v>1</v>
      </c>
      <c r="AC11" s="65" t="s">
        <v>62</v>
      </c>
      <c r="AD11" s="65"/>
      <c r="AE11" s="65"/>
      <c r="AF11" s="65" t="s">
        <v>62</v>
      </c>
      <c r="AG11" s="65"/>
      <c r="AH11" s="65" t="s">
        <v>62</v>
      </c>
      <c r="AI11" s="65"/>
      <c r="AJ11" s="65"/>
      <c r="AK11" s="65" t="s">
        <v>62</v>
      </c>
      <c r="AL11" s="65"/>
      <c r="AM11" s="65" t="s">
        <v>62</v>
      </c>
      <c r="AN11" s="65"/>
      <c r="AO11" s="65"/>
      <c r="AP11" s="65" t="s">
        <v>62</v>
      </c>
      <c r="AQ11" s="65"/>
      <c r="AR11" s="65" t="s">
        <v>62</v>
      </c>
      <c r="AS11" s="65"/>
      <c r="AT11" s="65"/>
      <c r="AU11" s="65" t="s">
        <v>62</v>
      </c>
      <c r="AV11" s="65"/>
      <c r="AW11" s="65" t="s">
        <v>62</v>
      </c>
      <c r="AX11" s="65"/>
      <c r="AY11" s="65"/>
      <c r="AZ11" s="65" t="s">
        <v>62</v>
      </c>
      <c r="BA11" s="65"/>
      <c r="BB11" s="65" t="s">
        <v>62</v>
      </c>
      <c r="BC11" s="65"/>
      <c r="BD11" s="65"/>
      <c r="BE11" s="65" t="s">
        <v>62</v>
      </c>
      <c r="BF11" s="65"/>
      <c r="BG11" s="65" t="s">
        <v>62</v>
      </c>
      <c r="BH11" s="65"/>
      <c r="BI11" s="65"/>
      <c r="BJ11" s="65" t="s">
        <v>62</v>
      </c>
      <c r="BK11" s="65"/>
      <c r="BL11" s="65" t="s">
        <v>62</v>
      </c>
    </row>
    <row r="12" spans="1:64" ht="24.75" customHeight="1" x14ac:dyDescent="0.35">
      <c r="A12" s="72">
        <v>5</v>
      </c>
      <c r="B12" s="73" t="s">
        <v>84</v>
      </c>
      <c r="C12" s="21"/>
      <c r="D12" s="66">
        <f t="shared" si="0"/>
        <v>0</v>
      </c>
      <c r="E12" s="65"/>
      <c r="F12" s="65"/>
      <c r="G12" s="65" t="s">
        <v>62</v>
      </c>
      <c r="H12" s="65"/>
      <c r="I12" s="65" t="s">
        <v>62</v>
      </c>
      <c r="J12" s="65"/>
      <c r="K12" s="65"/>
      <c r="L12" s="65" t="s">
        <v>62</v>
      </c>
      <c r="M12" s="65"/>
      <c r="N12" s="65" t="s">
        <v>62</v>
      </c>
      <c r="O12" s="65"/>
      <c r="P12" s="65"/>
      <c r="Q12" s="65" t="s">
        <v>62</v>
      </c>
      <c r="R12" s="65"/>
      <c r="S12" s="65" t="s">
        <v>62</v>
      </c>
      <c r="V12" s="65" t="s">
        <v>62</v>
      </c>
      <c r="W12" s="65"/>
      <c r="X12" s="65" t="s">
        <v>62</v>
      </c>
      <c r="Y12" s="65"/>
      <c r="Z12" s="65"/>
      <c r="AA12" s="65" t="s">
        <v>62</v>
      </c>
      <c r="AB12" s="65"/>
      <c r="AC12" s="65" t="s">
        <v>62</v>
      </c>
      <c r="AD12" s="65"/>
      <c r="AE12" s="65"/>
      <c r="AF12" s="65" t="s">
        <v>62</v>
      </c>
      <c r="AG12" s="65"/>
      <c r="AH12" s="65" t="s">
        <v>62</v>
      </c>
      <c r="AI12" s="65"/>
      <c r="AJ12" s="65"/>
      <c r="AK12" s="65" t="s">
        <v>62</v>
      </c>
      <c r="AL12" s="65"/>
      <c r="AM12" s="65" t="s">
        <v>62</v>
      </c>
      <c r="AN12" s="65"/>
      <c r="AO12" s="65"/>
      <c r="AP12" s="65" t="s">
        <v>62</v>
      </c>
      <c r="AQ12" s="65"/>
      <c r="AR12" s="65" t="s">
        <v>62</v>
      </c>
      <c r="AS12" s="65"/>
      <c r="AT12" s="65"/>
      <c r="AU12" s="65" t="s">
        <v>62</v>
      </c>
      <c r="AV12" s="65"/>
      <c r="AW12" s="65" t="s">
        <v>62</v>
      </c>
      <c r="AX12" s="65"/>
      <c r="AY12" s="65"/>
      <c r="AZ12" s="65" t="s">
        <v>62</v>
      </c>
      <c r="BA12" s="65"/>
      <c r="BB12" s="65" t="s">
        <v>62</v>
      </c>
      <c r="BC12" s="65"/>
      <c r="BD12" s="65"/>
      <c r="BE12" s="65" t="s">
        <v>62</v>
      </c>
      <c r="BF12" s="65"/>
      <c r="BG12" s="65" t="s">
        <v>62</v>
      </c>
      <c r="BH12" s="65"/>
      <c r="BI12" s="65"/>
      <c r="BJ12" s="65" t="s">
        <v>62</v>
      </c>
      <c r="BK12" s="65"/>
      <c r="BL12" s="65" t="s">
        <v>62</v>
      </c>
    </row>
    <row r="13" spans="1:64" ht="24.75" customHeight="1" x14ac:dyDescent="0.35">
      <c r="A13" s="72">
        <v>6</v>
      </c>
      <c r="B13" s="73"/>
      <c r="C13" s="73"/>
      <c r="D13" s="66">
        <f t="shared" si="0"/>
        <v>0</v>
      </c>
      <c r="E13" s="65"/>
      <c r="F13" s="65"/>
      <c r="G13" s="65" t="s">
        <v>62</v>
      </c>
      <c r="H13" s="65"/>
      <c r="I13" s="65" t="s">
        <v>62</v>
      </c>
      <c r="J13" s="65"/>
      <c r="K13" s="65"/>
      <c r="L13" s="65" t="s">
        <v>62</v>
      </c>
      <c r="M13" s="65"/>
      <c r="N13" s="65" t="s">
        <v>62</v>
      </c>
      <c r="O13" s="65"/>
      <c r="P13" s="65"/>
      <c r="Q13" s="65" t="s">
        <v>62</v>
      </c>
      <c r="R13" s="65"/>
      <c r="S13" s="65" t="s">
        <v>62</v>
      </c>
      <c r="T13" s="65"/>
      <c r="U13" s="65"/>
      <c r="V13" s="65" t="s">
        <v>62</v>
      </c>
      <c r="W13" s="65"/>
      <c r="X13" s="65" t="s">
        <v>62</v>
      </c>
      <c r="Y13" s="65"/>
      <c r="Z13" s="65"/>
      <c r="AA13" s="65" t="s">
        <v>62</v>
      </c>
      <c r="AB13" s="65"/>
      <c r="AC13" s="65" t="s">
        <v>62</v>
      </c>
      <c r="AD13" s="65"/>
      <c r="AE13" s="65"/>
      <c r="AF13" s="65" t="s">
        <v>62</v>
      </c>
      <c r="AG13" s="65"/>
      <c r="AH13" s="65" t="s">
        <v>62</v>
      </c>
      <c r="AI13" s="65"/>
      <c r="AJ13" s="65"/>
      <c r="AK13" s="65" t="s">
        <v>62</v>
      </c>
      <c r="AL13" s="65"/>
      <c r="AM13" s="65" t="s">
        <v>62</v>
      </c>
      <c r="AN13" s="65"/>
      <c r="AO13" s="65"/>
      <c r="AP13" s="65" t="s">
        <v>62</v>
      </c>
      <c r="AQ13" s="65"/>
      <c r="AR13" s="65" t="s">
        <v>62</v>
      </c>
      <c r="AS13" s="65"/>
      <c r="AT13" s="65"/>
      <c r="AU13" s="65" t="s">
        <v>62</v>
      </c>
      <c r="AV13" s="65"/>
      <c r="AW13" s="65" t="s">
        <v>62</v>
      </c>
      <c r="AX13" s="65"/>
      <c r="AY13" s="65"/>
      <c r="AZ13" s="65" t="s">
        <v>62</v>
      </c>
      <c r="BA13" s="65"/>
      <c r="BB13" s="65" t="s">
        <v>62</v>
      </c>
      <c r="BC13" s="65"/>
      <c r="BD13" s="65"/>
      <c r="BE13" s="65" t="s">
        <v>62</v>
      </c>
      <c r="BF13" s="65"/>
      <c r="BG13" s="65" t="s">
        <v>62</v>
      </c>
      <c r="BH13" s="65"/>
      <c r="BI13" s="65"/>
      <c r="BJ13" s="65" t="s">
        <v>62</v>
      </c>
      <c r="BK13" s="65"/>
      <c r="BL13" s="65" t="s">
        <v>62</v>
      </c>
    </row>
    <row r="14" spans="1:64" ht="24.75" customHeight="1" x14ac:dyDescent="0.35">
      <c r="A14" s="72">
        <v>7</v>
      </c>
      <c r="B14" s="73"/>
      <c r="C14" s="73" t="s">
        <v>93</v>
      </c>
      <c r="D14" s="66"/>
      <c r="E14" s="65"/>
      <c r="F14" s="65"/>
      <c r="G14" s="65" t="s">
        <v>62</v>
      </c>
      <c r="H14" s="65"/>
      <c r="I14" s="65" t="s">
        <v>62</v>
      </c>
      <c r="J14" s="65"/>
      <c r="K14" s="65"/>
      <c r="L14" s="65" t="s">
        <v>129</v>
      </c>
      <c r="M14" s="65"/>
      <c r="N14" s="65" t="s">
        <v>129</v>
      </c>
      <c r="O14" s="65" t="s">
        <v>94</v>
      </c>
      <c r="P14" s="65">
        <v>0.43</v>
      </c>
      <c r="Q14" s="65" t="s">
        <v>129</v>
      </c>
      <c r="R14" s="65"/>
      <c r="S14" s="65" t="s">
        <v>129</v>
      </c>
      <c r="T14" s="65"/>
      <c r="U14" s="65"/>
      <c r="V14" s="65"/>
      <c r="W14" s="65"/>
      <c r="X14" s="65" t="s">
        <v>62</v>
      </c>
      <c r="Y14" s="65"/>
      <c r="Z14" s="65"/>
      <c r="AA14" s="65" t="s">
        <v>62</v>
      </c>
      <c r="AB14" s="65"/>
      <c r="AC14" s="65" t="s">
        <v>62</v>
      </c>
      <c r="AD14" s="65"/>
      <c r="AE14" s="65"/>
      <c r="AF14" s="65" t="s">
        <v>62</v>
      </c>
      <c r="AG14" s="65"/>
      <c r="AH14" s="65" t="s">
        <v>62</v>
      </c>
      <c r="AI14" s="65"/>
      <c r="AJ14" s="65"/>
      <c r="AK14" s="65" t="s">
        <v>62</v>
      </c>
      <c r="AL14" s="65"/>
      <c r="AM14" s="65" t="s">
        <v>62</v>
      </c>
      <c r="AN14" s="65"/>
      <c r="AO14" s="65"/>
      <c r="AP14" s="65" t="s">
        <v>62</v>
      </c>
      <c r="AQ14" s="65"/>
      <c r="AR14" s="65" t="s">
        <v>62</v>
      </c>
      <c r="AS14" s="65"/>
      <c r="AT14" s="65"/>
      <c r="AU14" s="65" t="s">
        <v>62</v>
      </c>
      <c r="AV14" s="65"/>
      <c r="AW14" s="65" t="s">
        <v>62</v>
      </c>
      <c r="AX14" s="65"/>
      <c r="AY14" s="65"/>
      <c r="AZ14" s="65" t="s">
        <v>62</v>
      </c>
      <c r="BA14" s="65"/>
      <c r="BB14" s="65" t="s">
        <v>62</v>
      </c>
      <c r="BC14" s="65"/>
      <c r="BD14" s="65"/>
      <c r="BE14" s="65" t="s">
        <v>62</v>
      </c>
      <c r="BF14" s="65"/>
      <c r="BG14" s="65" t="s">
        <v>62</v>
      </c>
      <c r="BH14" s="65"/>
      <c r="BI14" s="65"/>
      <c r="BJ14" s="65" t="s">
        <v>62</v>
      </c>
      <c r="BK14" s="65"/>
      <c r="BL14" s="65" t="s">
        <v>62</v>
      </c>
    </row>
    <row r="15" spans="1:64" ht="24.75" customHeight="1" x14ac:dyDescent="0.35">
      <c r="A15" s="72">
        <v>7</v>
      </c>
      <c r="B15" s="73"/>
      <c r="C15" s="73" t="s">
        <v>95</v>
      </c>
      <c r="D15" s="66"/>
      <c r="E15" s="65"/>
      <c r="F15" s="65"/>
      <c r="G15" s="65" t="s">
        <v>62</v>
      </c>
      <c r="H15" s="65"/>
      <c r="I15" s="65" t="s">
        <v>62</v>
      </c>
      <c r="J15" s="65"/>
      <c r="K15" s="65"/>
      <c r="L15" s="65" t="s">
        <v>62</v>
      </c>
      <c r="M15" s="65"/>
      <c r="N15" s="65" t="s">
        <v>62</v>
      </c>
      <c r="O15" s="65" t="s">
        <v>96</v>
      </c>
      <c r="P15" s="65">
        <v>0.33</v>
      </c>
      <c r="Q15" s="65" t="s">
        <v>129</v>
      </c>
      <c r="R15" s="65"/>
      <c r="S15" s="65" t="s">
        <v>129</v>
      </c>
      <c r="T15" s="65"/>
      <c r="U15" s="65"/>
      <c r="V15" s="65"/>
      <c r="W15" s="65"/>
      <c r="X15" s="65" t="s">
        <v>62</v>
      </c>
      <c r="Y15" s="65"/>
      <c r="Z15" s="65"/>
      <c r="AA15" s="65" t="s">
        <v>62</v>
      </c>
      <c r="AB15" s="65"/>
      <c r="AC15" s="65" t="s">
        <v>62</v>
      </c>
      <c r="AD15" s="65"/>
      <c r="AE15" s="65"/>
      <c r="AF15" s="65" t="s">
        <v>62</v>
      </c>
      <c r="AG15" s="65"/>
      <c r="AH15" s="65" t="s">
        <v>62</v>
      </c>
      <c r="AI15" s="65"/>
      <c r="AJ15" s="65"/>
      <c r="AK15" s="65" t="s">
        <v>62</v>
      </c>
      <c r="AL15" s="65"/>
      <c r="AM15" s="65" t="s">
        <v>62</v>
      </c>
      <c r="AN15" s="65"/>
      <c r="AO15" s="65"/>
      <c r="AP15" s="65" t="s">
        <v>62</v>
      </c>
      <c r="AQ15" s="65"/>
      <c r="AR15" s="65" t="s">
        <v>62</v>
      </c>
      <c r="AS15" s="65"/>
      <c r="AT15" s="65"/>
      <c r="AU15" s="65" t="s">
        <v>62</v>
      </c>
      <c r="AV15" s="65"/>
      <c r="AW15" s="65" t="s">
        <v>62</v>
      </c>
      <c r="AX15" s="65"/>
      <c r="AY15" s="65"/>
      <c r="AZ15" s="65" t="s">
        <v>62</v>
      </c>
      <c r="BA15" s="65"/>
      <c r="BB15" s="65" t="s">
        <v>62</v>
      </c>
      <c r="BC15" s="65"/>
      <c r="BD15" s="65"/>
      <c r="BE15" s="65" t="s">
        <v>62</v>
      </c>
      <c r="BF15" s="65"/>
      <c r="BG15" s="65" t="s">
        <v>62</v>
      </c>
      <c r="BH15" s="65"/>
      <c r="BI15" s="65"/>
      <c r="BJ15" s="65" t="s">
        <v>62</v>
      </c>
      <c r="BK15" s="65"/>
      <c r="BL15" s="65" t="s">
        <v>62</v>
      </c>
    </row>
    <row r="16" spans="1:64" ht="24.75" customHeight="1" x14ac:dyDescent="0.35">
      <c r="A16" s="72">
        <v>7</v>
      </c>
      <c r="B16" s="73"/>
      <c r="C16" s="73" t="s">
        <v>97</v>
      </c>
      <c r="D16" s="66">
        <f>H16+M16+R16+W16+AB16+AG16+AL16+AQ16+AV16+BA16+BF16+BK16</f>
        <v>0</v>
      </c>
      <c r="E16" s="65"/>
      <c r="F16" s="65"/>
      <c r="G16" s="65" t="s">
        <v>62</v>
      </c>
      <c r="H16" s="65"/>
      <c r="I16" s="65" t="s">
        <v>62</v>
      </c>
      <c r="J16" s="65"/>
      <c r="K16" s="65"/>
      <c r="L16" s="65" t="s">
        <v>62</v>
      </c>
      <c r="M16" s="65"/>
      <c r="N16" s="65" t="s">
        <v>62</v>
      </c>
      <c r="O16" s="65"/>
      <c r="P16" s="65"/>
      <c r="Q16" s="65" t="s">
        <v>62</v>
      </c>
      <c r="R16" s="65"/>
      <c r="S16" s="65" t="s">
        <v>62</v>
      </c>
      <c r="T16" s="65"/>
      <c r="U16" s="65"/>
      <c r="V16" s="65" t="s">
        <v>62</v>
      </c>
      <c r="W16" s="65"/>
      <c r="X16" s="65" t="s">
        <v>62</v>
      </c>
      <c r="Y16" s="65"/>
      <c r="Z16" s="65"/>
      <c r="AA16" s="65" t="s">
        <v>62</v>
      </c>
      <c r="AB16" s="65"/>
      <c r="AC16" s="65" t="s">
        <v>62</v>
      </c>
      <c r="AD16" s="65"/>
      <c r="AE16" s="65"/>
      <c r="AF16" s="65" t="s">
        <v>62</v>
      </c>
      <c r="AG16" s="65"/>
      <c r="AH16" s="65" t="s">
        <v>62</v>
      </c>
      <c r="AI16" s="65"/>
      <c r="AJ16" s="65"/>
      <c r="AK16" s="65" t="s">
        <v>62</v>
      </c>
      <c r="AL16" s="65"/>
      <c r="AM16" s="65" t="s">
        <v>62</v>
      </c>
      <c r="AN16" s="65"/>
      <c r="AO16" s="65"/>
      <c r="AP16" s="65" t="s">
        <v>62</v>
      </c>
      <c r="AQ16" s="65"/>
      <c r="AR16" s="65" t="s">
        <v>62</v>
      </c>
      <c r="AS16" s="65"/>
      <c r="AT16" s="65"/>
      <c r="AU16" s="65" t="s">
        <v>62</v>
      </c>
      <c r="AV16" s="65"/>
      <c r="AW16" s="65" t="s">
        <v>62</v>
      </c>
      <c r="AX16" s="65"/>
      <c r="AY16" s="65"/>
      <c r="AZ16" s="65" t="s">
        <v>62</v>
      </c>
      <c r="BA16" s="65"/>
      <c r="BB16" s="65" t="s">
        <v>62</v>
      </c>
      <c r="BC16" s="65"/>
      <c r="BD16" s="65"/>
      <c r="BE16" s="65" t="s">
        <v>62</v>
      </c>
      <c r="BF16" s="65"/>
      <c r="BG16" s="65" t="s">
        <v>62</v>
      </c>
      <c r="BH16" s="65"/>
      <c r="BI16" s="65"/>
      <c r="BJ16" s="65" t="s">
        <v>62</v>
      </c>
      <c r="BK16" s="65"/>
      <c r="BL16" s="65" t="s">
        <v>62</v>
      </c>
    </row>
    <row r="17" spans="1:64" ht="15.75" customHeight="1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</row>
    <row r="18" spans="1:64" ht="15.75" customHeigh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</row>
    <row r="19" spans="1:64" ht="15.7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</row>
    <row r="20" spans="1:64" ht="15.75" customHeight="1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</row>
    <row r="21" spans="1:64" ht="15.75" customHeight="1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</row>
    <row r="22" spans="1:64" ht="15.75" customHeight="1" x14ac:dyDescent="0.3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</row>
    <row r="23" spans="1:64" ht="15.75" customHeight="1" x14ac:dyDescent="0.3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</row>
    <row r="24" spans="1:64" ht="15.75" customHeight="1" x14ac:dyDescent="0.3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</row>
    <row r="25" spans="1:64" ht="15.75" customHeight="1" x14ac:dyDescent="0.3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</row>
    <row r="26" spans="1:64" ht="15.75" customHeight="1" x14ac:dyDescent="0.3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ht="15.7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</row>
    <row r="28" spans="1:64" ht="15.75" customHeight="1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</row>
    <row r="29" spans="1:64" ht="15.75" customHeigh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</row>
    <row r="30" spans="1:64" ht="15.75" customHeight="1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</row>
    <row r="31" spans="1:64" ht="15.75" customHeight="1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</row>
    <row r="32" spans="1:64" ht="15.75" customHeight="1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 spans="1:64" ht="15.75" customHeight="1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  <row r="34" spans="1:64" ht="15.7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</row>
    <row r="35" spans="1:64" ht="15.75" customHeight="1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 spans="1:64" ht="15.75" customHeight="1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 spans="1:64" ht="15.75" customHeight="1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 spans="1:64" ht="15.75" customHeigh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 spans="1:64" ht="15.75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 spans="1:64" ht="15.75" customHeight="1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 spans="1:64" ht="15.75" customHeight="1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 spans="1:64" ht="15.75" customHeight="1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</row>
    <row r="43" spans="1:64" ht="15.75" customHeight="1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1:64" ht="15.75" customHeight="1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spans="1:64" ht="15.75" customHeight="1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</row>
    <row r="46" spans="1:64" ht="15.75" customHeight="1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</row>
    <row r="47" spans="1:64" ht="15.75" customHeight="1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</row>
    <row r="48" spans="1:64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</row>
    <row r="49" spans="1:64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</row>
    <row r="50" spans="1:64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</row>
    <row r="51" spans="1:64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</row>
    <row r="52" spans="1:64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</row>
    <row r="53" spans="1:64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</row>
    <row r="54" spans="1:64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</row>
    <row r="55" spans="1:64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</row>
    <row r="56" spans="1:64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</row>
    <row r="57" spans="1:64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</row>
    <row r="58" spans="1:64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</row>
    <row r="59" spans="1:64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</row>
    <row r="60" spans="1:64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</row>
    <row r="61" spans="1:64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</row>
    <row r="62" spans="1:64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</row>
    <row r="63" spans="1:64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</row>
    <row r="64" spans="1:64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</row>
    <row r="65" spans="1:64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</row>
    <row r="66" spans="1:64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</row>
    <row r="67" spans="1:64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</row>
    <row r="68" spans="1:64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</row>
    <row r="69" spans="1:64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pans="1:64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pans="1:64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</row>
    <row r="72" spans="1:64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pans="1:64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</row>
    <row r="77" spans="1:64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</row>
    <row r="78" spans="1:64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</row>
    <row r="79" spans="1:64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</row>
    <row r="80" spans="1:64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</row>
    <row r="81" spans="1:64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</row>
    <row r="82" spans="1:64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</row>
    <row r="83" spans="1:64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</row>
    <row r="84" spans="1:64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</row>
    <row r="85" spans="1:64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</row>
    <row r="86" spans="1:64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</row>
    <row r="87" spans="1:64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</row>
    <row r="88" spans="1:64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</row>
    <row r="89" spans="1:64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</row>
    <row r="90" spans="1:64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</row>
    <row r="91" spans="1:64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</row>
    <row r="92" spans="1:64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</row>
    <row r="93" spans="1:64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</row>
    <row r="94" spans="1:64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</row>
    <row r="95" spans="1:64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</row>
    <row r="96" spans="1:64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</row>
    <row r="97" spans="1:64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</row>
    <row r="98" spans="1:64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</row>
    <row r="99" spans="1:64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</row>
    <row r="100" spans="1:64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</row>
    <row r="101" spans="1:64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</row>
    <row r="102" spans="1:64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</row>
    <row r="103" spans="1:64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</row>
    <row r="104" spans="1:64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</row>
    <row r="105" spans="1:64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</row>
    <row r="106" spans="1:64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</row>
    <row r="107" spans="1:64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</row>
    <row r="108" spans="1:64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</row>
    <row r="109" spans="1:64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</row>
    <row r="110" spans="1:64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</row>
    <row r="111" spans="1:64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</row>
    <row r="112" spans="1:64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</row>
    <row r="113" spans="1:64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</row>
    <row r="114" spans="1:64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</row>
    <row r="115" spans="1:64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</row>
    <row r="116" spans="1:64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</row>
    <row r="117" spans="1:64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</row>
    <row r="118" spans="1:64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</row>
    <row r="119" spans="1:64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</row>
    <row r="120" spans="1:64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</row>
    <row r="121" spans="1:64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</row>
    <row r="122" spans="1:64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</row>
    <row r="123" spans="1:64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</row>
    <row r="124" spans="1:64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</row>
    <row r="125" spans="1:64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</row>
    <row r="126" spans="1:64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</row>
    <row r="127" spans="1:64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</row>
    <row r="128" spans="1:64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</row>
    <row r="129" spans="1:64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</row>
    <row r="130" spans="1:64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</row>
    <row r="131" spans="1:64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</row>
    <row r="132" spans="1:64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</row>
    <row r="133" spans="1:64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</row>
    <row r="134" spans="1:64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</row>
    <row r="135" spans="1:64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</row>
    <row r="136" spans="1:64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</row>
    <row r="137" spans="1:64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</row>
    <row r="138" spans="1:64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</row>
    <row r="139" spans="1:64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</row>
    <row r="140" spans="1:64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</row>
    <row r="141" spans="1:64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</row>
    <row r="142" spans="1:64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</row>
    <row r="143" spans="1:64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</row>
    <row r="144" spans="1:64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</row>
    <row r="145" spans="1:64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</row>
    <row r="146" spans="1:64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</row>
    <row r="147" spans="1:64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</row>
    <row r="148" spans="1:64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</row>
    <row r="149" spans="1:64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</row>
    <row r="150" spans="1:64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</row>
    <row r="151" spans="1:64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</row>
    <row r="152" spans="1:64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</row>
    <row r="153" spans="1:64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</row>
    <row r="154" spans="1:64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</row>
    <row r="155" spans="1:64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</row>
    <row r="156" spans="1:64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</row>
    <row r="157" spans="1:64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</row>
    <row r="158" spans="1:64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</row>
    <row r="159" spans="1:64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</row>
    <row r="160" spans="1:64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</row>
    <row r="161" spans="1:64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</row>
    <row r="162" spans="1:64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</row>
    <row r="163" spans="1:64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</row>
    <row r="164" spans="1:64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</row>
    <row r="165" spans="1:64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</row>
    <row r="166" spans="1:64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</row>
    <row r="167" spans="1:64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</row>
    <row r="168" spans="1:64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</row>
    <row r="169" spans="1:64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</row>
    <row r="170" spans="1:64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</row>
    <row r="171" spans="1:64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</row>
    <row r="172" spans="1:64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</row>
    <row r="173" spans="1:64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</row>
    <row r="174" spans="1:64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</row>
    <row r="175" spans="1:64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</row>
    <row r="176" spans="1:64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</row>
    <row r="177" spans="1:64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</row>
    <row r="178" spans="1:64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</row>
    <row r="179" spans="1:64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</row>
    <row r="180" spans="1:64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</row>
    <row r="181" spans="1:64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</row>
    <row r="182" spans="1:64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</row>
    <row r="183" spans="1:64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</row>
    <row r="184" spans="1:64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</row>
    <row r="185" spans="1:64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</row>
    <row r="186" spans="1:64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</row>
    <row r="187" spans="1:64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</row>
    <row r="188" spans="1:64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</row>
    <row r="189" spans="1:64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</row>
    <row r="190" spans="1:64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</row>
    <row r="191" spans="1:64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</row>
    <row r="192" spans="1:64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</row>
    <row r="193" spans="1:64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</row>
    <row r="194" spans="1:64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</row>
    <row r="195" spans="1:64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</row>
    <row r="196" spans="1:64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</row>
    <row r="197" spans="1:64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</row>
    <row r="198" spans="1:64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</row>
    <row r="199" spans="1:64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</row>
    <row r="200" spans="1:64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</row>
    <row r="201" spans="1:64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</row>
    <row r="202" spans="1:64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</row>
    <row r="203" spans="1:64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</row>
    <row r="204" spans="1:64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</row>
    <row r="205" spans="1:64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</row>
    <row r="206" spans="1:64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</row>
    <row r="207" spans="1:64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</row>
    <row r="208" spans="1:64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</row>
    <row r="209" spans="1:64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</row>
    <row r="210" spans="1:64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</row>
    <row r="211" spans="1:64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</row>
    <row r="212" spans="1:64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</row>
    <row r="213" spans="1:64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</row>
    <row r="214" spans="1:64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</row>
    <row r="215" spans="1:64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</row>
    <row r="216" spans="1:64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</row>
    <row r="217" spans="1:64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</row>
    <row r="218" spans="1:64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</row>
    <row r="219" spans="1:64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</row>
    <row r="220" spans="1:64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</row>
    <row r="221" spans="1:64" ht="15.7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r="222" spans="1:64" ht="15.7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 spans="1:64" ht="15.7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 spans="1:64" ht="15.7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 spans="1:64" ht="15.7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r="226" spans="1:64" ht="15.7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 spans="1:64" ht="15.7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r="228" spans="1:64" ht="15.7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r="229" spans="1:64" ht="15.7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 spans="1:64" ht="15.7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r="231" spans="1:64" ht="15.7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r="232" spans="1:64" ht="15.7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 spans="1:64" ht="15.7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 spans="1:64" ht="15.7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 spans="1:64" ht="15.7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 spans="1:64" ht="15.7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 spans="1:64" ht="15.7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 spans="1:64" ht="15.7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r="239" spans="1:64" ht="15.7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r="240" spans="1:64" ht="15.7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r="241" spans="1:64" ht="15.7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r="242" spans="1:64" ht="15.7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r="243" spans="1:64" ht="15.7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r="244" spans="1:64" ht="15.7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r="245" spans="1:64" ht="15.7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r="246" spans="1:64" ht="15.7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r="247" spans="1:64" ht="15.7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r="248" spans="1:64" ht="15.7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r="249" spans="1:64" ht="15.7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r="250" spans="1:64" ht="15.7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r="251" spans="1:64" ht="15.7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r="252" spans="1:64" ht="15.7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r="253" spans="1:64" ht="15.7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r="254" spans="1:64" ht="15.7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r="255" spans="1:64" ht="15.7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r="256" spans="1:64" ht="15.7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r="257" spans="1:64" ht="15.7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r="258" spans="1:64" ht="15.7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r="259" spans="1:64" ht="15.7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r="260" spans="1:64" ht="15.7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r="261" spans="1:64" ht="15.7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r="262" spans="1:64" ht="15.7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r="263" spans="1:64" ht="15.7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r="264" spans="1:64" ht="15.7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r="265" spans="1:64" ht="15.7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r="266" spans="1:64" ht="15.7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r="267" spans="1:64" ht="15.7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r="268" spans="1:64" ht="15.7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r="269" spans="1:64" ht="15.7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r="270" spans="1:64" ht="15.7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r="271" spans="1:64" ht="15.7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r="272" spans="1:64" ht="15.7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r="273" spans="1:64" ht="15.7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r="274" spans="1:64" ht="15.7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r="275" spans="1:64" ht="15.7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r="276" spans="1:64" ht="15.7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r="277" spans="1:64" ht="15.7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r="278" spans="1:64" ht="15.7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r="279" spans="1:64" ht="15.7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r="280" spans="1:64" ht="15.7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r="281" spans="1:64" ht="15.7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r="282" spans="1:64" ht="15.7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r="283" spans="1:64" ht="15.7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r="284" spans="1:64" ht="15.7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r="285" spans="1:64" ht="15.7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r="286" spans="1:64" ht="15.7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r="287" spans="1:64" ht="15.7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r="288" spans="1:64" ht="15.7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 spans="1:64" ht="15.7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 spans="1:64" ht="15.7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r="291" spans="1:64" ht="15.7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r="292" spans="1:64" ht="15.7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r="293" spans="1:64" ht="15.7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r="294" spans="1:64" ht="15.7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 spans="1:64" ht="15.7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 spans="1:64" ht="15.7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 spans="1:64" ht="15.7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 spans="1:64" ht="15.7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 spans="1:64" ht="15.7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 spans="1:64" ht="15.7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 spans="1:64" ht="15.7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 spans="1:64" ht="15.7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r="303" spans="1:64" ht="15.7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 spans="1:64" ht="15.7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 spans="1:64" ht="15.7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 spans="1:64" ht="15.7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 spans="1:64" ht="15.7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 spans="1:64" ht="15.7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 spans="1:64" ht="15.7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 spans="1:64" ht="15.7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 spans="1:64" ht="15.7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 spans="1:64" ht="15.7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 spans="1:64" ht="15.7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r="314" spans="1:64" ht="15.7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 spans="1:64" ht="15.7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 spans="1:64" ht="15.7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 spans="1:64" ht="15.7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15.7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15.7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15.7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15.7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 spans="1:64" ht="15.7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 spans="1:64" ht="15.7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 spans="1:64" ht="15.7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 spans="1:64" ht="15.7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 spans="1:64" ht="15.7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 spans="1:64" ht="15.7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 spans="1:64" ht="15.7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 spans="1:64" ht="15.7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 spans="1:64" ht="15.7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 spans="1:64" ht="15.7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 spans="1:64" ht="15.7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 spans="1:64" ht="15.7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 spans="1:64" ht="15.7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 spans="1:64" ht="15.7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 spans="1:64" ht="15.7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 spans="1:64" ht="15.7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 spans="1:64" ht="15.7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r="339" spans="1:64" ht="15.7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r="340" spans="1:64" ht="15.7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r="341" spans="1:64" ht="15.7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 spans="1:64" ht="15.7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 spans="1:64" ht="15.7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 spans="1:64" ht="15.7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r="345" spans="1:64" ht="15.7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r="346" spans="1:64" ht="15.7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r="347" spans="1:64" ht="15.7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r="348" spans="1:64" ht="15.7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r="349" spans="1:64" ht="15.7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r="350" spans="1:64" ht="15.7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r="351" spans="1:64" ht="15.7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r="352" spans="1:64" ht="15.7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r="353" spans="1:64" ht="15.7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r="354" spans="1:64" ht="15.7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r="355" spans="1:64" ht="15.7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r="356" spans="1:64" ht="15.7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r="357" spans="1:64" ht="15.7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r="358" spans="1:64" ht="15.7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r="359" spans="1:64" ht="15.7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r="360" spans="1:64" ht="15.7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r="361" spans="1:64" ht="15.7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r="362" spans="1:64" ht="15.7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r="363" spans="1:64" ht="15.7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r="364" spans="1:64" ht="15.7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r="365" spans="1:64" ht="15.7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r="366" spans="1:64" ht="15.7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r="367" spans="1:64" ht="15.7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r="368" spans="1:64" ht="15.7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r="369" spans="1:64" ht="15.7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r="370" spans="1:64" ht="15.7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r="371" spans="1:64" ht="15.7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r="372" spans="1:64" ht="15.7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r="373" spans="1:64" ht="15.7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r="374" spans="1:64" ht="15.7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r="375" spans="1:64" ht="15.7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 spans="1:64" ht="15.7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r="377" spans="1:64" ht="15.7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r="378" spans="1:64" ht="15.7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r="379" spans="1:64" ht="15.7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r="380" spans="1:64" ht="15.7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r="381" spans="1:64" ht="15.7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r="382" spans="1:64" ht="15.7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r="383" spans="1:64" ht="15.7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r="384" spans="1:64" ht="15.7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r="385" spans="1:64" ht="15.7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r="386" spans="1:64" ht="15.7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r="387" spans="1:64" ht="15.7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r="388" spans="1:64" ht="15.7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r="389" spans="1:64" ht="15.7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r="390" spans="1:64" ht="15.7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r="391" spans="1:64" ht="15.7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r="392" spans="1:64" ht="15.7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r="393" spans="1:64" ht="15.7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r="394" spans="1:64" ht="15.7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r="395" spans="1:64" ht="15.7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r="396" spans="1:64" ht="15.7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r="397" spans="1:64" ht="15.7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r="398" spans="1:64" ht="15.7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r="399" spans="1:64" ht="15.7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r="400" spans="1:64" ht="15.7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 spans="1:64" ht="15.7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r="402" spans="1:64" ht="15.7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r="403" spans="1:64" ht="15.7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r="404" spans="1:64" ht="15.7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r="405" spans="1:64" ht="15.7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r="406" spans="1:64" ht="15.7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 spans="1:64" ht="15.7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r="408" spans="1:64" ht="15.7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r="409" spans="1:64" ht="15.7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 spans="1:64" ht="15.7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 spans="1:64" ht="15.7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 spans="1:64" ht="15.7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r="413" spans="1:64" ht="15.7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r="414" spans="1:64" ht="15.7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r="415" spans="1:64" ht="15.7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r="416" spans="1:64" ht="15.7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r="417" spans="1:64" ht="15.7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r="418" spans="1:64" ht="15.7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r="419" spans="1:64" ht="15.7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r="420" spans="1:64" ht="15.7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r="421" spans="1:64" ht="15.7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r="422" spans="1:64" ht="15.7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r="423" spans="1:64" ht="15.7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r="424" spans="1:64" ht="15.7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r="425" spans="1:64" ht="15.7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r="426" spans="1:64" ht="15.7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r="427" spans="1:64" ht="15.7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r="428" spans="1:64" ht="15.7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r="429" spans="1:64" ht="15.7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r="430" spans="1:64" ht="15.7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r="431" spans="1:64" ht="15.7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r="432" spans="1:64" ht="15.7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r="433" spans="1:64" ht="15.7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r="434" spans="1:64" ht="15.7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r="435" spans="1:64" ht="15.7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r="436" spans="1:64" ht="15.7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r="437" spans="1:64" ht="15.7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 spans="1:64" ht="15.7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 spans="1:64" ht="15.7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 spans="1:64" ht="15.7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 spans="1:64" ht="15.7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 spans="1:64" ht="15.7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 spans="1:64" ht="15.7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 spans="1:64" ht="15.7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 spans="1:64" ht="15.7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r="446" spans="1:64" ht="15.7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r="447" spans="1:64" ht="15.7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 spans="1:64" ht="15.7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 spans="1:64" ht="15.7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 spans="1:64" ht="15.7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 spans="1:64" ht="15.7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r="452" spans="1:64" ht="15.7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 spans="1:64" ht="15.7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r="454" spans="1:64" ht="15.7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r="455" spans="1:64" ht="15.7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 spans="1:64" ht="15.7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r="457" spans="1:64" ht="15.7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r="458" spans="1:64" ht="15.7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r="459" spans="1:64" ht="15.7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r="460" spans="1:64" ht="15.7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r="461" spans="1:64" ht="15.7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r="462" spans="1:64" ht="15.7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r="463" spans="1:64" ht="15.7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r="464" spans="1:64" ht="15.7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r="465" spans="1:64" ht="15.7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r="466" spans="1:64" ht="15.7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r="467" spans="1:64" ht="15.7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r="468" spans="1:64" ht="15.7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r="469" spans="1:64" ht="15.7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r="470" spans="1:64" ht="15.7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r="471" spans="1:64" ht="15.7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r="472" spans="1:64" ht="15.7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r="473" spans="1:64" ht="15.7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r="474" spans="1:64" ht="15.7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r="475" spans="1:64" ht="15.7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r="476" spans="1:64" ht="15.7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r="477" spans="1:64" ht="15.7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r="478" spans="1:64" ht="15.7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r="479" spans="1:64" ht="15.7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r="480" spans="1:64" ht="15.7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r="481" spans="1:64" ht="15.7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r="482" spans="1:64" ht="15.7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r="483" spans="1:64" ht="15.7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r="484" spans="1:64" ht="15.7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r="485" spans="1:64" ht="15.7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r="486" spans="1:64" ht="15.7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r="487" spans="1:64" ht="15.7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r="488" spans="1:64" ht="15.7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r="489" spans="1:64" ht="15.7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r="490" spans="1:64" ht="15.7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r="491" spans="1:64" ht="15.7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r="492" spans="1:64" ht="15.7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r="493" spans="1:64" ht="15.7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r="494" spans="1:64" ht="15.7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r="495" spans="1:64" ht="15.7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r="496" spans="1:64" ht="15.7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 spans="1:64" ht="15.7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 spans="1:64" ht="15.7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r="499" spans="1:64" ht="15.7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r="500" spans="1:64" ht="15.7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r="501" spans="1:64" ht="15.7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r="502" spans="1:64" ht="15.7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r="503" spans="1:64" ht="15.7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r="504" spans="1:64" ht="15.7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r="505" spans="1:64" ht="15.7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r="506" spans="1:64" ht="15.7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r="507" spans="1:64" ht="15.7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r="508" spans="1:64" ht="15.7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r="509" spans="1:64" ht="15.7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r="510" spans="1:64" ht="15.7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r="511" spans="1:64" ht="15.7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r="512" spans="1:64" ht="15.7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r="513" spans="1:64" ht="15.7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r="514" spans="1:64" ht="15.7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r="515" spans="1:64" ht="15.7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r="516" spans="1:64" ht="15.7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r="517" spans="1:64" ht="15.7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r="518" spans="1:64" ht="15.7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r="519" spans="1:64" ht="15.7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r="520" spans="1:64" ht="15.7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r="521" spans="1:64" ht="15.7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r="522" spans="1:64" ht="15.7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r="523" spans="1:64" ht="15.7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r="524" spans="1:64" ht="15.7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r="525" spans="1:64" ht="15.7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r="526" spans="1:64" ht="15.7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r="527" spans="1:64" ht="15.7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r="528" spans="1:64" ht="15.7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r="529" spans="1:64" ht="15.7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r="530" spans="1:64" ht="15.7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r="531" spans="1:64" ht="15.7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r="532" spans="1:64" ht="15.7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r="533" spans="1:64" ht="15.7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r="534" spans="1:64" ht="15.7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r="535" spans="1:64" ht="15.7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r="536" spans="1:64" ht="15.7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r="537" spans="1:64" ht="15.7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r="538" spans="1:64" ht="15.7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r="539" spans="1:64" ht="15.7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r="540" spans="1:64" ht="15.7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r="541" spans="1:64" ht="15.7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r="542" spans="1:64" ht="15.7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r="543" spans="1:64" ht="15.7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r="544" spans="1:64" ht="15.7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r="545" spans="1:64" ht="15.7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r="546" spans="1:64" ht="15.7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r="547" spans="1:64" ht="15.7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r="548" spans="1:64" ht="15.7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r="549" spans="1:64" ht="15.7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r="550" spans="1:64" ht="15.7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r="551" spans="1:64" ht="15.7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r="552" spans="1:64" ht="15.7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r="553" spans="1:64" ht="15.7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r="554" spans="1:64" ht="15.7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r="555" spans="1:64" ht="15.7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r="556" spans="1:64" ht="15.7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r="557" spans="1:64" ht="15.7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r="558" spans="1:64" ht="15.7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r="559" spans="1:64" ht="15.7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r="560" spans="1:64" ht="15.7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r="561" spans="1:64" ht="15.7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r="562" spans="1:64" ht="15.7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r="563" spans="1:64" ht="15.7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r="564" spans="1:64" ht="15.7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r="565" spans="1:64" ht="15.7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r="566" spans="1:64" ht="15.7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r="567" spans="1:64" ht="15.7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r="568" spans="1:64" ht="15.7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r="569" spans="1:64" ht="15.7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r="570" spans="1:64" ht="15.7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r="571" spans="1:64" ht="15.7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r="572" spans="1:64" ht="15.7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r="573" spans="1:64" ht="15.7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r="574" spans="1:64" ht="15.7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r="575" spans="1:64" ht="15.7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r="576" spans="1:64" ht="15.7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r="577" spans="1:64" ht="15.7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r="578" spans="1:64" ht="15.7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r="579" spans="1:64" ht="15.7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r="580" spans="1:64" ht="15.7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r="581" spans="1:64" ht="15.7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r="582" spans="1:64" ht="15.7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r="583" spans="1:64" ht="15.7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r="584" spans="1:64" ht="15.7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r="585" spans="1:64" ht="15.7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r="586" spans="1:64" ht="15.7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r="587" spans="1:64" ht="15.7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r="588" spans="1:64" ht="15.7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r="589" spans="1:64" ht="15.7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r="590" spans="1:64" ht="15.7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r="591" spans="1:64" ht="15.7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r="592" spans="1:64" ht="15.7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r="593" spans="1:64" ht="15.7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r="594" spans="1:64" ht="15.7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r="595" spans="1:64" ht="15.7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r="596" spans="1:64" ht="15.7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r="597" spans="1:64" ht="15.7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r="598" spans="1:64" ht="15.7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r="599" spans="1:64" ht="15.7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r="600" spans="1:64" ht="15.7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r="601" spans="1:64" ht="15.7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r="602" spans="1:64" ht="15.7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r="603" spans="1:64" ht="15.7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r="604" spans="1:64" ht="15.7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r="605" spans="1:64" ht="15.7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r="606" spans="1:64" ht="15.7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r="607" spans="1:64" ht="15.7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r="608" spans="1:64" ht="15.7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r="609" spans="1:64" ht="15.7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r="610" spans="1:64" ht="15.7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r="611" spans="1:64" ht="15.7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r="612" spans="1:64" ht="15.7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r="613" spans="1:64" ht="15.7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r="614" spans="1:64" ht="15.7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r="615" spans="1:64" ht="15.7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r="616" spans="1:64" ht="15.7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r="617" spans="1:64" ht="15.7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r="618" spans="1:64" ht="15.7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r="619" spans="1:64" ht="15.7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r="620" spans="1:64" ht="15.7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r="621" spans="1:64" ht="15.7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r="622" spans="1:64" ht="15.7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r="623" spans="1:64" ht="15.7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r="624" spans="1:64" ht="15.7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r="625" spans="1:64" ht="15.7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r="626" spans="1:64" ht="15.7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r="627" spans="1:64" ht="15.7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r="628" spans="1:64" ht="15.7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r="629" spans="1:64" ht="15.7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r="630" spans="1:64" ht="15.7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r="631" spans="1:64" ht="15.7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r="632" spans="1:64" ht="15.7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r="633" spans="1:64" ht="15.7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r="634" spans="1:64" ht="15.7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r="635" spans="1:64" ht="15.7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r="636" spans="1:64" ht="15.7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r="637" spans="1:64" ht="15.7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r="638" spans="1:64" ht="15.7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r="639" spans="1:64" ht="15.7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r="640" spans="1:64" ht="15.7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r="641" spans="1:64" ht="15.7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r="642" spans="1:64" ht="15.7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r="643" spans="1:64" ht="15.7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r="644" spans="1:64" ht="15.7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r="645" spans="1:64" ht="15.7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r="646" spans="1:64" ht="15.7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r="647" spans="1:64" ht="15.7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r="648" spans="1:64" ht="15.7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r="649" spans="1:64" ht="15.7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r="650" spans="1:64" ht="15.7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r="651" spans="1:64" ht="15.7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r="652" spans="1:64" ht="15.7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r="653" spans="1:64" ht="15.7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r="654" spans="1:64" ht="15.7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r="655" spans="1:64" ht="15.7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r="656" spans="1:64" ht="15.7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r="657" spans="1:64" ht="15.7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r="658" spans="1:64" ht="15.7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r="659" spans="1:64" ht="15.7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r="660" spans="1:64" ht="15.7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r="661" spans="1:64" ht="15.7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r="662" spans="1:64" ht="15.7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r="663" spans="1:64" ht="15.7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r="664" spans="1:64" ht="15.7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r="665" spans="1:64" ht="15.7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r="666" spans="1:64" ht="15.7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r="667" spans="1:64" ht="15.7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r="668" spans="1:64" ht="15.7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r="669" spans="1:64" ht="15.7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r="670" spans="1:64" ht="15.7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r="671" spans="1:64" ht="15.7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r="672" spans="1:64" ht="15.7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r="673" spans="1:64" ht="15.7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r="674" spans="1:64" ht="15.7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r="675" spans="1:64" ht="15.7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r="676" spans="1:64" ht="15.7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r="677" spans="1:64" ht="15.7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r="678" spans="1:64" ht="15.7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r="679" spans="1:64" ht="15.7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r="680" spans="1:64" ht="15.7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r="681" spans="1:64" ht="15.7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r="682" spans="1:64" ht="15.7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r="683" spans="1:64" ht="15.7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r="684" spans="1:64" ht="15.7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r="685" spans="1:64" ht="15.7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r="686" spans="1:64" ht="15.7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r="687" spans="1:64" ht="15.7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r="688" spans="1:64" ht="15.7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r="689" spans="1:64" ht="15.7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r="690" spans="1:64" ht="15.7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r="691" spans="1:64" ht="15.7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r="692" spans="1:64" ht="15.7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r="693" spans="1:64" ht="15.7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r="694" spans="1:64" ht="15.7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r="695" spans="1:64" ht="15.7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r="696" spans="1:64" ht="15.7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r="697" spans="1:64" ht="15.7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r="698" spans="1:64" ht="15.7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r="699" spans="1:64" ht="15.7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r="700" spans="1:64" ht="15.7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r="701" spans="1:64" ht="15.7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r="702" spans="1:64" ht="15.7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r="703" spans="1:64" ht="15.7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r="704" spans="1:64" ht="15.7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r="705" spans="1:64" ht="15.7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r="706" spans="1:64" ht="15.7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r="707" spans="1:64" ht="15.7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r="708" spans="1:64" ht="15.7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r="709" spans="1:64" ht="15.7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r="710" spans="1:64" ht="15.7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r="711" spans="1:64" ht="15.7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r="712" spans="1:64" ht="15.7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r="713" spans="1:64" ht="15.7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r="714" spans="1:64" ht="15.7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r="715" spans="1:64" ht="15.7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r="716" spans="1:64" ht="15.7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r="717" spans="1:64" ht="15.7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r="718" spans="1:64" ht="15.7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r="719" spans="1:64" ht="15.7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r="720" spans="1:64" ht="15.7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r="721" spans="1:64" ht="15.7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r="722" spans="1:64" ht="15.7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r="723" spans="1:64" ht="15.7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r="724" spans="1:64" ht="15.7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r="725" spans="1:64" ht="15.7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r="726" spans="1:64" ht="15.7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r="727" spans="1:64" ht="15.7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r="728" spans="1:64" ht="15.7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r="729" spans="1:64" ht="15.7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r="730" spans="1:64" ht="15.7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r="731" spans="1:64" ht="15.7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r="732" spans="1:64" ht="15.7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r="733" spans="1:64" ht="15.7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r="734" spans="1:64" ht="15.7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r="735" spans="1:64" ht="15.7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r="736" spans="1:64" ht="15.7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r="737" spans="1:64" ht="15.7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r="738" spans="1:64" ht="15.7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r="739" spans="1:64" ht="15.7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r="740" spans="1:64" ht="15.7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r="741" spans="1:64" ht="15.7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r="742" spans="1:64" ht="15.7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r="743" spans="1:64" ht="15.7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r="744" spans="1:64" ht="15.7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r="745" spans="1:64" ht="15.7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r="746" spans="1:64" ht="15.7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r="747" spans="1:64" ht="15.7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r="748" spans="1:64" ht="15.7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r="749" spans="1:64" ht="15.7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r="750" spans="1:64" ht="15.7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r="751" spans="1:64" ht="15.7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r="752" spans="1:64" ht="15.7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r="753" spans="1:64" ht="15.7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r="754" spans="1:64" ht="15.7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r="755" spans="1:64" ht="15.7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r="756" spans="1:64" ht="15.7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r="757" spans="1:64" ht="15.7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r="758" spans="1:64" ht="15.7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r="759" spans="1:64" ht="15.7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r="760" spans="1:64" ht="15.7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r="761" spans="1:64" ht="15.7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r="762" spans="1:64" ht="15.7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r="763" spans="1:64" ht="15.7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r="764" spans="1:64" ht="15.7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r="765" spans="1:64" ht="15.7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r="766" spans="1:64" ht="15.7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r="767" spans="1:64" ht="15.7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r="768" spans="1:64" ht="15.7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r="769" spans="1:64" ht="15.7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r="770" spans="1:64" ht="15.7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r="771" spans="1:64" ht="15.7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r="772" spans="1:64" ht="15.7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r="773" spans="1:64" ht="15.7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r="774" spans="1:64" ht="15.7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r="775" spans="1:64" ht="15.7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r="776" spans="1:64" ht="15.7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r="777" spans="1:64" ht="15.7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r="778" spans="1:64" ht="15.7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r="779" spans="1:64" ht="15.7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r="780" spans="1:64" ht="15.7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r="781" spans="1:64" ht="15.7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r="782" spans="1:64" ht="15.7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r="783" spans="1:64" ht="15.7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r="784" spans="1:64" ht="15.7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r="785" spans="1:64" ht="15.7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r="786" spans="1:64" ht="15.7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r="787" spans="1:64" ht="15.7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r="788" spans="1:64" ht="15.7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r="789" spans="1:64" ht="15.7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r="790" spans="1:64" ht="15.7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r="791" spans="1:64" ht="15.7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r="792" spans="1:64" ht="15.7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r="793" spans="1:64" ht="15.7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r="794" spans="1:64" ht="15.7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r="795" spans="1:64" ht="15.7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r="796" spans="1:64" ht="15.7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r="797" spans="1:64" ht="15.7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r="798" spans="1:64" ht="15.7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r="799" spans="1:64" ht="15.7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r="800" spans="1:64" ht="15.7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r="801" spans="1:64" ht="15.7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r="802" spans="1:64" ht="15.7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r="803" spans="1:64" ht="15.7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r="804" spans="1:64" ht="15.7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r="805" spans="1:64" ht="15.7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r="806" spans="1:64" ht="15.7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r="807" spans="1:64" ht="15.7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r="808" spans="1:64" ht="15.7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r="809" spans="1:64" ht="15.7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r="810" spans="1:64" ht="15.7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r="811" spans="1:64" ht="15.7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r="812" spans="1:64" ht="15.7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r="813" spans="1:64" ht="15.7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r="814" spans="1:64" ht="15.7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r="815" spans="1:64" ht="15.7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r="816" spans="1:64" ht="15.7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r="817" spans="1:64" ht="15.7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r="818" spans="1:64" ht="15.7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r="819" spans="1:64" ht="15.7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r="820" spans="1:64" ht="15.7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r="821" spans="1:64" ht="15.7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r="822" spans="1:64" ht="15.7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r="823" spans="1:64" ht="15.7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r="824" spans="1:64" ht="15.7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r="825" spans="1:64" ht="15.7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r="826" spans="1:64" ht="15.7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r="827" spans="1:64" ht="15.7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r="828" spans="1:64" ht="15.7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r="829" spans="1:64" ht="15.7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r="830" spans="1:64" ht="15.7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r="831" spans="1:64" ht="15.7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r="832" spans="1:64" ht="15.7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r="833" spans="1:64" ht="15.7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r="834" spans="1:64" ht="15.7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r="835" spans="1:64" ht="15.7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r="836" spans="1:64" ht="15.7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r="837" spans="1:64" ht="15.7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r="838" spans="1:64" ht="15.7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r="839" spans="1:64" ht="15.7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r="840" spans="1:64" ht="15.7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r="841" spans="1:64" ht="15.7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r="842" spans="1:64" ht="15.7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r="843" spans="1:64" ht="15.7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r="844" spans="1:64" ht="15.7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r="845" spans="1:64" ht="15.7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r="846" spans="1:64" ht="15.7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r="847" spans="1:64" ht="15.7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r="848" spans="1:64" ht="15.7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r="849" spans="1:64" ht="15.7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r="850" spans="1:64" ht="15.7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r="851" spans="1:64" ht="15.7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r="852" spans="1:64" ht="15.7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r="853" spans="1:64" ht="15.7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r="854" spans="1:64" ht="15.7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r="855" spans="1:64" ht="15.7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r="856" spans="1:64" ht="15.7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r="857" spans="1:64" ht="15.7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r="858" spans="1:64" ht="15.7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r="859" spans="1:64" ht="15.7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r="860" spans="1:64" ht="15.7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r="861" spans="1:64" ht="15.7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r="862" spans="1:64" ht="15.7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r="863" spans="1:64" ht="15.7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r="864" spans="1:64" ht="15.7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r="865" spans="1:64" ht="15.7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r="866" spans="1:64" ht="15.7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r="867" spans="1:64" ht="15.7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r="868" spans="1:64" ht="15.7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r="869" spans="1:64" ht="15.7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r="870" spans="1:64" ht="15.7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r="871" spans="1:64" ht="15.7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r="872" spans="1:64" ht="15.7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r="873" spans="1:64" ht="15.7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r="874" spans="1:64" ht="15.7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r="875" spans="1:64" ht="15.7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r="876" spans="1:64" ht="15.7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r="877" spans="1:64" ht="15.7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r="878" spans="1:64" ht="15.7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r="879" spans="1:64" ht="15.7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r="880" spans="1:64" ht="15.7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r="881" spans="1:64" ht="15.7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r="882" spans="1:64" ht="15.7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r="883" spans="1:64" ht="15.7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r="884" spans="1:64" ht="15.7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r="885" spans="1:64" ht="15.7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r="886" spans="1:64" ht="15.7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r="887" spans="1:64" ht="15.7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r="888" spans="1:64" ht="15.7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r="889" spans="1:64" ht="15.7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r="890" spans="1:64" ht="15.7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r="891" spans="1:64" ht="15.7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r="892" spans="1:64" ht="15.7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r="893" spans="1:64" ht="15.7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r="894" spans="1:64" ht="15.7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r="895" spans="1:64" ht="15.7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r="896" spans="1:64" ht="15.7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r="897" spans="1:64" ht="15.7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r="898" spans="1:64" ht="15.7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r="899" spans="1:64" ht="15.7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r="900" spans="1:64" ht="15.7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 spans="1:64" ht="15.7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r="902" spans="1:64" ht="15.7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r="903" spans="1:64" ht="15.7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r="904" spans="1:64" ht="15.7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r="905" spans="1:64" ht="15.7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r="906" spans="1:64" ht="15.7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r="907" spans="1:64" ht="15.7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r="908" spans="1:64" ht="15.7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r="909" spans="1:64" ht="15.7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r="910" spans="1:64" ht="15.7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r="911" spans="1:64" ht="15.7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r="912" spans="1:64" ht="15.7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r="913" spans="1:64" ht="15.7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r="914" spans="1:64" ht="15.7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r="915" spans="1:64" ht="15.7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r="916" spans="1:64" ht="15.7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r="917" spans="1:64" ht="15.7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r="918" spans="1:64" ht="15.7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r="919" spans="1:64" ht="15.7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r="920" spans="1:64" ht="15.7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r="921" spans="1:64" ht="15.7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r="922" spans="1:64" ht="15.7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r="923" spans="1:64" ht="15.7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r="924" spans="1:64" ht="15.7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r="925" spans="1:64" ht="15.7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r="926" spans="1:64" ht="15.7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r="927" spans="1:64" ht="15.7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r="928" spans="1:64" ht="15.7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r="929" spans="1:64" ht="15.7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r="930" spans="1:64" ht="15.7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r="931" spans="1:64" ht="15.7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r="932" spans="1:64" ht="15.7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r="933" spans="1:64" ht="15.7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r="934" spans="1:64" ht="15.7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r="935" spans="1:64" ht="15.7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r="936" spans="1:64" ht="15.7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r="937" spans="1:64" ht="15.7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r="938" spans="1:64" ht="15.7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r="939" spans="1:64" ht="15.7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r="940" spans="1:64" ht="15.7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r="941" spans="1:64" ht="15.7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r="942" spans="1:64" ht="15.7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r="943" spans="1:64" ht="15.7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r="944" spans="1:64" ht="15.7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r="945" spans="1:64" ht="15.7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r="946" spans="1:64" ht="15.7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r="947" spans="1:64" ht="15.7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r="948" spans="1:64" ht="15.7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r="949" spans="1:64" ht="15.7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r="950" spans="1:64" ht="15.7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r="951" spans="1:64" ht="15.7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r="952" spans="1:64" ht="15.7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r="953" spans="1:64" ht="15.7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r="954" spans="1:64" ht="15.7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r="955" spans="1:64" ht="15.7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r="956" spans="1:64" ht="15.7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r="957" spans="1:64" ht="15.7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r="958" spans="1:64" ht="15.7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r="959" spans="1:64" ht="15.7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r="960" spans="1:64" ht="15.7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r="961" spans="1:64" ht="15.7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r="962" spans="1:64" ht="15.7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r="963" spans="1:64" ht="15.7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r="964" spans="1:64" ht="15.7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r="965" spans="1:64" ht="15.7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r="966" spans="1:64" ht="15.7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r="967" spans="1:64" ht="15.7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r="968" spans="1:64" ht="15.7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r="969" spans="1:64" ht="15.7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r="970" spans="1:64" ht="15.7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r="971" spans="1:64" ht="15.7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r="972" spans="1:64" ht="15.7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r="973" spans="1:64" ht="15.7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r="974" spans="1:64" ht="15.7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r="975" spans="1:64" ht="15.7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r="976" spans="1:64" ht="15.7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r="977" spans="1:64" ht="15.7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r="978" spans="1:64" ht="15.7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r="979" spans="1:64" ht="15.7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r="980" spans="1:64" ht="15.7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r="981" spans="1:64" ht="15.7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r="982" spans="1:64" ht="15.7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r="983" spans="1:64" ht="15.7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r="984" spans="1:64" ht="15.7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r="985" spans="1:64" ht="15.7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r="986" spans="1:64" ht="15.7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r="987" spans="1:64" ht="15.7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r="988" spans="1:64" ht="15.7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r="989" spans="1:64" ht="15.7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r="990" spans="1:64" ht="15.7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r="991" spans="1:64" ht="15.7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r="992" spans="1:64" ht="15.7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r="993" spans="1:64" ht="15.7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r="994" spans="1:64" ht="15.7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r="995" spans="1:64" ht="15.7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r="996" spans="1:64" ht="15.7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r="997" spans="1:64" ht="15.7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r="998" spans="1:64" ht="15.7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r="999" spans="1:64" ht="15.7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r="1000" spans="1:64" ht="15.7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</sheetData>
  <autoFilter ref="B7:H16" xr:uid="{00000000-0009-0000-0000-000002000000}"/>
  <conditionalFormatting sqref="D8:D16">
    <cfRule type="cellIs" dxfId="6" priority="1" operator="equal">
      <formula>"In progress"</formula>
    </cfRule>
  </conditionalFormatting>
  <conditionalFormatting sqref="D8:D16">
    <cfRule type="cellIs" dxfId="5" priority="2" operator="equal">
      <formula>"Complete"</formula>
    </cfRule>
  </conditionalFormatting>
  <conditionalFormatting sqref="D8:D16">
    <cfRule type="cellIs" dxfId="4" priority="3" operator="equal">
      <formula>"Yes"</formula>
    </cfRule>
  </conditionalFormatting>
  <conditionalFormatting sqref="D8:D16">
    <cfRule type="cellIs" dxfId="3" priority="4" operator="equal">
      <formula>"Inactive"</formula>
    </cfRule>
  </conditionalFormatting>
  <pageMargins left="0.70866141732283472" right="0.70866141732283472" top="0.74803149606299213" bottom="0.74803149606299213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#REF!</xm:f>
          </x14:formula1>
          <xm:sqref>G8:G16 I8:I16 L8:L16 N8:N16 Q8:Q16 S8:S16 V8:V16 X8:X16 AA8:AA16 AC8:AC16 AF8:AF16 AH8:AH16 AK8:AK16 AM8:AM16 AP8:AP16 AR8:AR16 AU8:AU16 AW8:AW16 AZ8:AZ16 BB8:BB16 BE8:BE16 BG8:BG16 BJ8:BJ16 BL8:BL16</xm:sqref>
        </x14:dataValidation>
        <x14:dataValidation type="list" allowBlank="1" showErrorMessage="1" xr:uid="{00000000-0002-0000-0200-000001000000}">
          <x14:formula1>
            <xm:f>#REF!</xm:f>
          </x14:formula1>
          <xm:sqref>B8:B16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4" topLeftCell="A5" activePane="bottomLeft" state="frozen"/>
      <selection pane="bottomLeft" activeCell="A7" sqref="A7"/>
    </sheetView>
  </sheetViews>
  <sheetFormatPr defaultColWidth="14.453125" defaultRowHeight="15" customHeight="1" x14ac:dyDescent="0.35"/>
  <cols>
    <col min="1" max="1" width="18.81640625" customWidth="1"/>
    <col min="2" max="2" width="28.453125" customWidth="1"/>
    <col min="3" max="3" width="30.26953125" customWidth="1"/>
    <col min="4" max="4" width="29" customWidth="1"/>
    <col min="5" max="5" width="13.7265625" customWidth="1"/>
    <col min="6" max="26" width="9.08984375" customWidth="1"/>
  </cols>
  <sheetData>
    <row r="1" spans="1:26" ht="12" customHeight="1" x14ac:dyDescent="0.35">
      <c r="A1" s="19" t="s">
        <v>98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" customHeight="1" x14ac:dyDescent="0.35">
      <c r="A3" s="21"/>
      <c r="B3" s="62" t="s">
        <v>99</v>
      </c>
      <c r="C3" s="74">
        <f t="shared" ref="C3:D3" si="0">SUM(C5:C23)</f>
        <v>85</v>
      </c>
      <c r="D3" s="74">
        <f t="shared" si="0"/>
        <v>11.050000000000002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 x14ac:dyDescent="0.35">
      <c r="A4" s="59" t="s">
        <v>42</v>
      </c>
      <c r="B4" s="62" t="s">
        <v>47</v>
      </c>
      <c r="C4" s="59" t="s">
        <v>100</v>
      </c>
      <c r="D4" s="59" t="s">
        <v>101</v>
      </c>
      <c r="E4" s="59" t="s">
        <v>102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" customHeight="1" x14ac:dyDescent="0.35">
      <c r="A5" s="63" t="str">
        <f>'SEC activity by month'!A8</f>
        <v>DCC SEC 1</v>
      </c>
      <c r="B5" s="65" t="s">
        <v>54</v>
      </c>
      <c r="C5" s="75">
        <v>4</v>
      </c>
      <c r="D5" s="76">
        <f>VLOOKUP(A5,'SEC activity by month'!$A$8:$P$50,16,FALSE)</f>
        <v>0.5</v>
      </c>
      <c r="E5" s="77">
        <f t="shared" ref="E5:E23" si="1">D5/C5</f>
        <v>0.125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" customHeight="1" x14ac:dyDescent="0.35">
      <c r="A6" s="63" t="str">
        <f>'SEC activity by month'!A9</f>
        <v>DCC SEC 2</v>
      </c>
      <c r="B6" s="65" t="s">
        <v>6</v>
      </c>
      <c r="C6" s="75">
        <v>4</v>
      </c>
      <c r="D6" s="76">
        <f>VLOOKUP(A6,'SEC activity by month'!$A$8:$P$50,16,FALSE)</f>
        <v>0.8</v>
      </c>
      <c r="E6" s="77">
        <f t="shared" si="1"/>
        <v>0.2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" customHeight="1" x14ac:dyDescent="0.35">
      <c r="A7" s="63" t="str">
        <f>'SEC activity by month'!A10</f>
        <v>DCC SEC 3</v>
      </c>
      <c r="B7" s="65" t="s">
        <v>4</v>
      </c>
      <c r="C7" s="75">
        <v>6</v>
      </c>
      <c r="D7" s="76">
        <f>VLOOKUP(A7,'SEC activity by month'!$A$8:$P$50,16,FALSE)</f>
        <v>0.8</v>
      </c>
      <c r="E7" s="77">
        <f t="shared" si="1"/>
        <v>0.13333333333333333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" customHeight="1" x14ac:dyDescent="0.35">
      <c r="A8" s="63" t="str">
        <f>'SEC activity by month'!A11</f>
        <v>DCC SEC 4</v>
      </c>
      <c r="B8" s="65" t="s">
        <v>54</v>
      </c>
      <c r="C8" s="75">
        <v>2</v>
      </c>
      <c r="D8" s="76">
        <f>VLOOKUP(A8,'SEC activity by month'!$A$8:$P$50,16,FALSE)</f>
        <v>0.70000000000000007</v>
      </c>
      <c r="E8" s="77">
        <f t="shared" si="1"/>
        <v>0.35000000000000003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" customHeight="1" x14ac:dyDescent="0.35">
      <c r="A9" s="63" t="str">
        <f>'SEC activity by month'!A12</f>
        <v>DCC SEC 5</v>
      </c>
      <c r="B9" s="65" t="s">
        <v>4</v>
      </c>
      <c r="C9" s="75">
        <v>6</v>
      </c>
      <c r="D9" s="76">
        <f>VLOOKUP(A9,'SEC activity by month'!$A$8:$P$50,16,FALSE)</f>
        <v>0.3</v>
      </c>
      <c r="E9" s="77">
        <f t="shared" si="1"/>
        <v>4.9999999999999996E-2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" customHeight="1" x14ac:dyDescent="0.35">
      <c r="A10" s="63" t="str">
        <f>'SEC activity by month'!A13</f>
        <v>DCC SEC 6</v>
      </c>
      <c r="B10" s="65" t="s">
        <v>6</v>
      </c>
      <c r="C10" s="75">
        <v>1</v>
      </c>
      <c r="D10" s="76">
        <f>VLOOKUP(A10,'SEC activity by month'!$A$8:$P$50,16,FALSE)</f>
        <v>0.45000000000000007</v>
      </c>
      <c r="E10" s="77">
        <f t="shared" si="1"/>
        <v>0.45000000000000007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" customHeight="1" x14ac:dyDescent="0.35">
      <c r="A11" s="63" t="str">
        <f>'SEC activity by month'!A14</f>
        <v>DCC SEC 7</v>
      </c>
      <c r="B11" s="65" t="s">
        <v>6</v>
      </c>
      <c r="C11" s="75">
        <v>4</v>
      </c>
      <c r="D11" s="76">
        <f>VLOOKUP(A11,'SEC activity by month'!$A$8:$P$50,16,FALSE)</f>
        <v>1</v>
      </c>
      <c r="E11" s="77">
        <f t="shared" si="1"/>
        <v>0.25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" customHeight="1" x14ac:dyDescent="0.35">
      <c r="A12" s="63" t="str">
        <f>'SEC activity by month'!A15</f>
        <v>DCC SEC 8</v>
      </c>
      <c r="B12" s="65" t="s">
        <v>6</v>
      </c>
      <c r="C12" s="75">
        <v>4</v>
      </c>
      <c r="D12" s="76">
        <f>VLOOKUP(A12,'SEC activity by month'!$A$8:$P$50,16,FALSE)</f>
        <v>0.50000000000000011</v>
      </c>
      <c r="E12" s="77">
        <f t="shared" si="1"/>
        <v>0.12500000000000003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" customHeight="1" x14ac:dyDescent="0.35">
      <c r="A13" s="63" t="str">
        <f>'SEC activity by month'!A16</f>
        <v>DCC SEC 9</v>
      </c>
      <c r="B13" s="65" t="s">
        <v>6</v>
      </c>
      <c r="C13" s="75">
        <v>1</v>
      </c>
      <c r="D13" s="76">
        <f>VLOOKUP(A13,'SEC activity by month'!$A$8:$P$50,16,FALSE)</f>
        <v>0.55000000000000004</v>
      </c>
      <c r="E13" s="77">
        <f t="shared" si="1"/>
        <v>0.55000000000000004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" customHeight="1" x14ac:dyDescent="0.35">
      <c r="A14" s="63" t="str">
        <f>'SEC activity by month'!A17</f>
        <v>DCC SEC 10</v>
      </c>
      <c r="B14" s="65" t="s">
        <v>54</v>
      </c>
      <c r="C14" s="75">
        <v>4</v>
      </c>
      <c r="D14" s="76">
        <f>VLOOKUP(A14,'SEC activity by month'!$A$8:$P$50,16,FALSE)</f>
        <v>0.9</v>
      </c>
      <c r="E14" s="77">
        <f t="shared" si="1"/>
        <v>0.22500000000000001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" customHeight="1" x14ac:dyDescent="0.35">
      <c r="A15" s="63" t="str">
        <f>'SEC activity by month'!A18</f>
        <v>DCC SEC 11</v>
      </c>
      <c r="B15" s="65" t="s">
        <v>6</v>
      </c>
      <c r="C15" s="75">
        <v>1</v>
      </c>
      <c r="D15" s="76">
        <f>VLOOKUP(A15,'SEC activity by month'!$A$8:$P$50,16,FALSE)</f>
        <v>0.44999999999999996</v>
      </c>
      <c r="E15" s="77">
        <f t="shared" si="1"/>
        <v>0.44999999999999996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" customHeight="1" x14ac:dyDescent="0.35">
      <c r="A16" s="63" t="str">
        <f>'SEC activity by month'!A19</f>
        <v>DCC SEC 12</v>
      </c>
      <c r="B16" s="65" t="s">
        <v>4</v>
      </c>
      <c r="C16" s="75">
        <v>6</v>
      </c>
      <c r="D16" s="76">
        <f>VLOOKUP(A16,'SEC activity by month'!$A$8:$P$50,16,FALSE)</f>
        <v>0.4</v>
      </c>
      <c r="E16" s="77">
        <f t="shared" si="1"/>
        <v>6.6666666666666666E-2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" customHeight="1" x14ac:dyDescent="0.35">
      <c r="A17" s="63" t="str">
        <f>'SEC activity by month'!A20</f>
        <v>DCC SEC 13</v>
      </c>
      <c r="B17" s="65" t="s">
        <v>4</v>
      </c>
      <c r="C17" s="75">
        <v>6</v>
      </c>
      <c r="D17" s="76">
        <f>VLOOKUP(A17,'SEC activity by month'!$A$8:$P$50,16,FALSE)</f>
        <v>0.1</v>
      </c>
      <c r="E17" s="77">
        <f t="shared" si="1"/>
        <v>1.6666666666666666E-2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" customHeight="1" x14ac:dyDescent="0.35">
      <c r="A18" s="63" t="str">
        <f>'SEC activity by month'!A21</f>
        <v>DCC SEC 14</v>
      </c>
      <c r="B18" s="65" t="s">
        <v>4</v>
      </c>
      <c r="C18" s="75">
        <v>6</v>
      </c>
      <c r="D18" s="76">
        <f>VLOOKUP(A18,'SEC activity by month'!$A$8:$P$50,16,FALSE)</f>
        <v>0.89999999999999991</v>
      </c>
      <c r="E18" s="77">
        <f t="shared" si="1"/>
        <v>0.15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" customHeight="1" x14ac:dyDescent="0.35">
      <c r="A19" s="63" t="str">
        <f>'SEC activity by month'!A22</f>
        <v>DCC SEC 15</v>
      </c>
      <c r="B19" s="65" t="s">
        <v>4</v>
      </c>
      <c r="C19" s="75">
        <v>6</v>
      </c>
      <c r="D19" s="76">
        <f>VLOOKUP(A19,'SEC activity by month'!$A$8:$P$50,16,FALSE)</f>
        <v>0.3</v>
      </c>
      <c r="E19" s="77">
        <f t="shared" si="1"/>
        <v>4.9999999999999996E-2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" customHeight="1" x14ac:dyDescent="0.35">
      <c r="A20" s="63" t="str">
        <f>'SEC activity by month'!A23</f>
        <v>DCC SEC 16</v>
      </c>
      <c r="B20" s="65" t="s">
        <v>4</v>
      </c>
      <c r="C20" s="75">
        <v>6</v>
      </c>
      <c r="D20" s="76">
        <f>VLOOKUP(A20,'SEC activity by month'!$A$8:$P$50,16,FALSE)</f>
        <v>0.25</v>
      </c>
      <c r="E20" s="77">
        <f t="shared" si="1"/>
        <v>4.1666666666666664E-2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 x14ac:dyDescent="0.35">
      <c r="A21" s="63" t="str">
        <f>'SEC activity by month'!A24</f>
        <v>DCC SEC 17</v>
      </c>
      <c r="B21" s="65" t="s">
        <v>4</v>
      </c>
      <c r="C21" s="75">
        <v>6</v>
      </c>
      <c r="D21" s="76">
        <f>VLOOKUP(A21,'SEC activity by month'!$A$8:$P$50,16,FALSE)</f>
        <v>0.95</v>
      </c>
      <c r="E21" s="77">
        <f t="shared" si="1"/>
        <v>0.15833333333333333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 x14ac:dyDescent="0.35">
      <c r="A22" s="63" t="str">
        <f>'SEC activity by month'!A25</f>
        <v>DCC SEC 18</v>
      </c>
      <c r="B22" s="65" t="s">
        <v>4</v>
      </c>
      <c r="C22" s="76">
        <v>6</v>
      </c>
      <c r="D22" s="76">
        <f>VLOOKUP(A22,'SEC activity by month'!$A$8:$P$50,16,FALSE)</f>
        <v>0.4</v>
      </c>
      <c r="E22" s="77">
        <f t="shared" si="1"/>
        <v>6.6666666666666666E-2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 x14ac:dyDescent="0.35">
      <c r="A23" s="63" t="str">
        <f>'SEC activity by month'!A26</f>
        <v>DCC SEC 19</v>
      </c>
      <c r="B23" s="65" t="s">
        <v>4</v>
      </c>
      <c r="C23" s="78">
        <v>6</v>
      </c>
      <c r="D23" s="76">
        <f>VLOOKUP(A23,'SEC activity by month'!$A$8:$P$50,16,FALSE)</f>
        <v>0.8</v>
      </c>
      <c r="E23" s="77">
        <f t="shared" si="1"/>
        <v>0.13333333333333333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 x14ac:dyDescent="0.35">
      <c r="A24" s="63" t="str">
        <f>'SEC activity by month'!A27</f>
        <v>DCC SEC 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 x14ac:dyDescent="0.35">
      <c r="A25" s="63">
        <f>'SEC activity by month'!A28</f>
        <v>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 x14ac:dyDescent="0.35">
      <c r="A26" s="63">
        <f>'SEC activity by month'!A29</f>
        <v>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 x14ac:dyDescent="0.35">
      <c r="A27" s="63">
        <f>'SEC activity by month'!A30</f>
        <v>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 x14ac:dyDescent="0.35">
      <c r="A28" s="63">
        <f>'SEC activity by month'!A31</f>
        <v>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 x14ac:dyDescent="0.35">
      <c r="A29" s="63">
        <f>'SEC activity by month'!A32</f>
        <v>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 x14ac:dyDescent="0.35">
      <c r="A30" s="63">
        <f>'SEC activity by month'!A33</f>
        <v>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 x14ac:dyDescent="0.35">
      <c r="A31" s="63">
        <f>'SEC activity by month'!A34</f>
        <v>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 x14ac:dyDescent="0.35">
      <c r="A32" s="63">
        <f>'SEC activity by month'!A35</f>
        <v>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 x14ac:dyDescent="0.35">
      <c r="A33" s="63">
        <f>'SEC activity by month'!A36</f>
        <v>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 x14ac:dyDescent="0.35">
      <c r="A34" s="63">
        <f>'SEC activity by month'!A37</f>
        <v>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" customHeight="1" x14ac:dyDescent="0.35">
      <c r="A35" s="63">
        <f>'SEC activity by month'!A38</f>
        <v>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" customHeight="1" x14ac:dyDescent="0.35">
      <c r="A36" s="63">
        <f>'SEC activity by month'!A39</f>
        <v>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" customHeight="1" x14ac:dyDescent="0.35">
      <c r="A37" s="63">
        <f>'SEC activity by month'!A40</f>
        <v>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 x14ac:dyDescent="0.35">
      <c r="A38" s="63">
        <f>'SEC activity by month'!A41</f>
        <v>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" customHeight="1" x14ac:dyDescent="0.35">
      <c r="A39" s="63">
        <f>'SEC activity by month'!A42</f>
        <v>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" customHeight="1" x14ac:dyDescent="0.35">
      <c r="A40" s="63">
        <f>'SEC activity by month'!A43</f>
        <v>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 x14ac:dyDescent="0.35">
      <c r="A41" s="63">
        <f>'SEC activity by month'!A44</f>
        <v>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 x14ac:dyDescent="0.35">
      <c r="A42" s="63">
        <f>'SEC activity by month'!A45</f>
        <v>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 x14ac:dyDescent="0.35">
      <c r="A43" s="63">
        <f>'SEC activity by month'!A46</f>
        <v>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" customHeight="1" x14ac:dyDescent="0.35">
      <c r="A44" s="63">
        <f>'SEC activity by month'!A47</f>
        <v>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" customHeight="1" x14ac:dyDescent="0.35">
      <c r="A45" s="63">
        <f>'SEC activity by month'!A48</f>
        <v>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" customHeight="1" x14ac:dyDescent="0.35">
      <c r="A46" s="63">
        <f>'SEC activity by month'!A49</f>
        <v>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" customHeight="1" x14ac:dyDescent="0.35">
      <c r="A47" s="63">
        <f>'SEC activity by month'!A50</f>
        <v>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" customHeight="1" x14ac:dyDescent="0.35">
      <c r="A48" s="63">
        <f>'SEC activity by month'!A51</f>
        <v>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" customHeight="1" x14ac:dyDescent="0.35">
      <c r="A49" s="63">
        <f>'SEC activity by month'!A52</f>
        <v>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 x14ac:dyDescent="0.35">
      <c r="A50" s="63">
        <f>'SEC activity by month'!A53</f>
        <v>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 x14ac:dyDescent="0.35">
      <c r="A51" s="63">
        <f>'SEC activity by month'!A54</f>
        <v>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 x14ac:dyDescent="0.35">
      <c r="A52" s="63">
        <f>'SEC activity by month'!A55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 x14ac:dyDescent="0.35">
      <c r="A53" s="63">
        <f>'SEC activity by month'!A56</f>
        <v>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 x14ac:dyDescent="0.35">
      <c r="A54" s="63">
        <f>'SEC activity by month'!A57</f>
        <v>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 x14ac:dyDescent="0.35">
      <c r="A55" s="63">
        <f>'SEC activity by month'!A58</f>
        <v>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 x14ac:dyDescent="0.35">
      <c r="A56" s="63">
        <f>'SEC activity by month'!A59</f>
        <v>0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 x14ac:dyDescent="0.35">
      <c r="A57" s="63">
        <f>'SEC activity by month'!A60</f>
        <v>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 x14ac:dyDescent="0.35">
      <c r="A58" s="63">
        <f>'SEC activity by month'!A61</f>
        <v>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 x14ac:dyDescent="0.35">
      <c r="A59" s="63">
        <f>'SEC activity by month'!A62</f>
        <v>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 x14ac:dyDescent="0.35">
      <c r="A60" s="63">
        <f>'SEC activity by month'!A63</f>
        <v>0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 x14ac:dyDescent="0.35">
      <c r="A61" s="63">
        <f>'SEC activity by month'!A64</f>
        <v>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 x14ac:dyDescent="0.35">
      <c r="A62" s="63">
        <f>'SEC activity by month'!A65</f>
        <v>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 x14ac:dyDescent="0.35">
      <c r="A63" s="63">
        <f>'SEC activity by month'!A66</f>
        <v>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 x14ac:dyDescent="0.35">
      <c r="A64" s="63">
        <f>'SEC activity by month'!A67</f>
        <v>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 x14ac:dyDescent="0.35">
      <c r="A65" s="63">
        <f>'SEC activity by month'!A68</f>
        <v>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 x14ac:dyDescent="0.35">
      <c r="A66" s="63">
        <f>'SEC activity by month'!A69</f>
        <v>0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 x14ac:dyDescent="0.35">
      <c r="A67" s="63">
        <f>'SEC activity by month'!A70</f>
        <v>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 x14ac:dyDescent="0.35">
      <c r="A68" s="63">
        <f>'SEC activity by month'!A71</f>
        <v>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 x14ac:dyDescent="0.35">
      <c r="A69" s="63">
        <f>'SEC activity by month'!A72</f>
        <v>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 x14ac:dyDescent="0.35">
      <c r="A70" s="63">
        <f>'SEC activity by month'!A73</f>
        <v>0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 x14ac:dyDescent="0.35">
      <c r="A71" s="63">
        <f>'SEC activity by month'!A74</f>
        <v>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 x14ac:dyDescent="0.35">
      <c r="A72" s="63">
        <f>'SEC activity by month'!A75</f>
        <v>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 x14ac:dyDescent="0.35">
      <c r="A73" s="63">
        <f>'SEC activity by month'!A76</f>
        <v>0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 x14ac:dyDescent="0.35">
      <c r="A74" s="63">
        <f>'SEC activity by month'!A77</f>
        <v>0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 x14ac:dyDescent="0.35">
      <c r="A75" s="63">
        <f>'SEC activity by month'!A78</f>
        <v>0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 x14ac:dyDescent="0.35">
      <c r="A76" s="63">
        <f>'SEC activity by month'!A79</f>
        <v>0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 x14ac:dyDescent="0.35">
      <c r="A77" s="63">
        <f>'SEC activity by month'!A80</f>
        <v>0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 x14ac:dyDescent="0.35">
      <c r="A78" s="63">
        <f>'SEC activity by month'!A81</f>
        <v>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 x14ac:dyDescent="0.35">
      <c r="A79" s="63">
        <f>'SEC activity by month'!A82</f>
        <v>0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 x14ac:dyDescent="0.35">
      <c r="A80" s="63">
        <f>'SEC activity by month'!A83</f>
        <v>0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 x14ac:dyDescent="0.35">
      <c r="A81" s="63">
        <f>'SEC activity by month'!A84</f>
        <v>0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 x14ac:dyDescent="0.35">
      <c r="A82" s="63">
        <f>'SEC activity by month'!A85</f>
        <v>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 x14ac:dyDescent="0.35">
      <c r="A83" s="63">
        <f>'SEC activity by month'!A86</f>
        <v>0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 x14ac:dyDescent="0.35">
      <c r="A84" s="63">
        <f>'SEC activity by month'!A87</f>
        <v>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 x14ac:dyDescent="0.35">
      <c r="A85" s="63">
        <f>'SEC activity by month'!A88</f>
        <v>0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 x14ac:dyDescent="0.35">
      <c r="A86" s="63">
        <f>'SEC activity by month'!A89</f>
        <v>0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 x14ac:dyDescent="0.35">
      <c r="A87" s="63">
        <f>'SEC activity by month'!A90</f>
        <v>0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 x14ac:dyDescent="0.35">
      <c r="A88" s="63">
        <f>'SEC activity by month'!A91</f>
        <v>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 x14ac:dyDescent="0.35">
      <c r="A89" s="63">
        <f>'SEC activity by month'!A92</f>
        <v>0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 x14ac:dyDescent="0.35">
      <c r="A90" s="63">
        <f>'SEC activity by month'!A93</f>
        <v>0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 x14ac:dyDescent="0.35">
      <c r="A91" s="63">
        <f>'SEC activity by month'!A94</f>
        <v>0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 x14ac:dyDescent="0.35">
      <c r="A92" s="63">
        <f>'SEC activity by month'!A95</f>
        <v>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 x14ac:dyDescent="0.35">
      <c r="A93" s="63">
        <f>'SEC activity by month'!A96</f>
        <v>0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 x14ac:dyDescent="0.35">
      <c r="A94" s="63">
        <f>'SEC activity by month'!A97</f>
        <v>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 x14ac:dyDescent="0.35">
      <c r="A95" s="63">
        <f>'SEC activity by month'!A98</f>
        <v>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 x14ac:dyDescent="0.35">
      <c r="A96" s="63">
        <f>'SEC activity by month'!A99</f>
        <v>0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 x14ac:dyDescent="0.35">
      <c r="A97" s="63">
        <f>'SEC activity by month'!A100</f>
        <v>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 x14ac:dyDescent="0.35">
      <c r="A98" s="63">
        <f>'SEC activity by month'!A101</f>
        <v>0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 x14ac:dyDescent="0.35">
      <c r="A99" s="63">
        <f>'SEC activity by month'!A102</f>
        <v>0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 x14ac:dyDescent="0.35">
      <c r="A100" s="63">
        <f>'SEC activity by month'!A103</f>
        <v>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 x14ac:dyDescent="0.35">
      <c r="A101" s="63">
        <f>'SEC activity by month'!A104</f>
        <v>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 x14ac:dyDescent="0.35">
      <c r="A102" s="63">
        <f>'SEC activity by month'!A105</f>
        <v>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 x14ac:dyDescent="0.35">
      <c r="A103" s="63">
        <f>'SEC activity by month'!A106</f>
        <v>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 x14ac:dyDescent="0.35">
      <c r="A104" s="63">
        <f>'SEC activity by month'!A107</f>
        <v>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 x14ac:dyDescent="0.35">
      <c r="A105" s="63">
        <f>'SEC activity by month'!A108</f>
        <v>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 x14ac:dyDescent="0.35">
      <c r="A106" s="63">
        <f>'SEC activity by month'!A109</f>
        <v>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 x14ac:dyDescent="0.35">
      <c r="A107" s="63">
        <f>'SEC activity by month'!A110</f>
        <v>0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 x14ac:dyDescent="0.35">
      <c r="A108" s="63">
        <f>'SEC activity by month'!A111</f>
        <v>0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 x14ac:dyDescent="0.35">
      <c r="A109" s="63">
        <f>'SEC activity by month'!A112</f>
        <v>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 x14ac:dyDescent="0.35">
      <c r="A110" s="63">
        <f>'SEC activity by month'!A113</f>
        <v>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 x14ac:dyDescent="0.35">
      <c r="A111" s="63">
        <f>'SEC activity by month'!A114</f>
        <v>0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 x14ac:dyDescent="0.35">
      <c r="A112" s="63">
        <f>'SEC activity by month'!A115</f>
        <v>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 x14ac:dyDescent="0.35">
      <c r="A113" s="63">
        <f>'SEC activity by month'!A116</f>
        <v>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 x14ac:dyDescent="0.35">
      <c r="A114" s="63">
        <f>'SEC activity by month'!A117</f>
        <v>0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 x14ac:dyDescent="0.35">
      <c r="A115" s="63">
        <f>'SEC activity by month'!A118</f>
        <v>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 x14ac:dyDescent="0.35">
      <c r="A116" s="63">
        <f>'SEC activity by month'!A119</f>
        <v>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 x14ac:dyDescent="0.35">
      <c r="A117" s="63">
        <f>'SEC activity by month'!A120</f>
        <v>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 x14ac:dyDescent="0.35">
      <c r="A118" s="63">
        <f>'SEC activity by month'!A121</f>
        <v>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 x14ac:dyDescent="0.35">
      <c r="A119" s="63">
        <f>'SEC activity by month'!A122</f>
        <v>0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 x14ac:dyDescent="0.35">
      <c r="A120" s="63">
        <f>'SEC activity by month'!A123</f>
        <v>0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 x14ac:dyDescent="0.35">
      <c r="A121" s="63">
        <f>'SEC activity by month'!A124</f>
        <v>0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 x14ac:dyDescent="0.35">
      <c r="A122" s="63">
        <f>'SEC activity by month'!A125</f>
        <v>0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 x14ac:dyDescent="0.35">
      <c r="A123" s="63">
        <f>'SEC activity by month'!A126</f>
        <v>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 x14ac:dyDescent="0.35">
      <c r="A124" s="63">
        <f>'SEC activity by month'!A127</f>
        <v>0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 x14ac:dyDescent="0.35">
      <c r="A125" s="63">
        <f>'SEC activity by month'!A128</f>
        <v>0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 x14ac:dyDescent="0.35">
      <c r="A126" s="63">
        <f>'SEC activity by month'!A129</f>
        <v>0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 x14ac:dyDescent="0.35">
      <c r="A127" s="63">
        <f>'SEC activity by month'!A130</f>
        <v>0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 x14ac:dyDescent="0.35">
      <c r="A128" s="63">
        <f>'SEC activity by month'!A131</f>
        <v>0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 x14ac:dyDescent="0.35">
      <c r="A129" s="63">
        <f>'SEC activity by month'!A132</f>
        <v>0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 x14ac:dyDescent="0.35">
      <c r="A130" s="63">
        <f>'SEC activity by month'!A133</f>
        <v>0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 x14ac:dyDescent="0.35">
      <c r="A131" s="63">
        <f>'SEC activity by month'!A134</f>
        <v>0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 x14ac:dyDescent="0.35">
      <c r="A132" s="63">
        <f>'SEC activity by month'!A135</f>
        <v>0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 x14ac:dyDescent="0.35">
      <c r="A133" s="63">
        <f>'SEC activity by month'!A136</f>
        <v>0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 x14ac:dyDescent="0.35">
      <c r="A134" s="63">
        <f>'SEC activity by month'!A137</f>
        <v>0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 x14ac:dyDescent="0.35">
      <c r="A135" s="63">
        <f>'SEC activity by month'!A138</f>
        <v>0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 x14ac:dyDescent="0.35">
      <c r="A136" s="63">
        <f>'SEC activity by month'!A139</f>
        <v>0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 x14ac:dyDescent="0.35">
      <c r="A137" s="63">
        <f>'SEC activity by month'!A140</f>
        <v>0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 x14ac:dyDescent="0.35">
      <c r="A138" s="63">
        <f>'SEC activity by month'!A141</f>
        <v>0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 x14ac:dyDescent="0.35">
      <c r="A139" s="63">
        <f>'SEC activity by month'!A142</f>
        <v>0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 x14ac:dyDescent="0.35">
      <c r="A140" s="63">
        <f>'SEC activity by month'!A143</f>
        <v>0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 x14ac:dyDescent="0.35">
      <c r="A141" s="63">
        <f>'SEC activity by month'!A144</f>
        <v>0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 x14ac:dyDescent="0.35">
      <c r="A142" s="63">
        <f>'SEC activity by month'!A145</f>
        <v>0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 x14ac:dyDescent="0.35">
      <c r="A143" s="63">
        <f>'SEC activity by month'!A146</f>
        <v>0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 x14ac:dyDescent="0.35">
      <c r="A144" s="63">
        <f>'SEC activity by month'!A147</f>
        <v>0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 x14ac:dyDescent="0.35">
      <c r="A145" s="63">
        <f>'SEC activity by month'!A148</f>
        <v>0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 x14ac:dyDescent="0.35">
      <c r="A146" s="63">
        <f>'SEC activity by month'!A149</f>
        <v>0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 x14ac:dyDescent="0.35">
      <c r="A147" s="63">
        <f>'SEC activity by month'!A150</f>
        <v>0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 x14ac:dyDescent="0.35">
      <c r="A148" s="63">
        <f>'SEC activity by month'!A151</f>
        <v>0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 x14ac:dyDescent="0.35">
      <c r="A149" s="63">
        <f>'SEC activity by month'!A152</f>
        <v>0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 x14ac:dyDescent="0.35">
      <c r="A150" s="63">
        <f>'SEC activity by month'!A153</f>
        <v>0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B5:B23">
    <cfRule type="cellIs" dxfId="2" priority="1" operator="equal">
      <formula>"Do"</formula>
    </cfRule>
  </conditionalFormatting>
  <conditionalFormatting sqref="B5:B23">
    <cfRule type="cellIs" dxfId="1" priority="2" operator="equal">
      <formula>"Plan"</formula>
    </cfRule>
  </conditionalFormatting>
  <conditionalFormatting sqref="B5:B23">
    <cfRule type="cellIs" dxfId="0" priority="3" operator="equal">
      <formula>"Learn"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4" workbookViewId="0">
      <selection activeCell="F10" sqref="F10"/>
    </sheetView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4" width="13.08984375" customWidth="1"/>
    <col min="5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19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79" t="s">
        <v>104</v>
      </c>
      <c r="B4" s="79" t="s">
        <v>105</v>
      </c>
      <c r="C4" s="79" t="s">
        <v>106</v>
      </c>
      <c r="D4" s="79" t="s">
        <v>107</v>
      </c>
      <c r="E4" s="79" t="s">
        <v>108</v>
      </c>
      <c r="F4" s="79" t="s">
        <v>109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63" t="str">
        <f>'SEC activity by month'!A8</f>
        <v>DCC SEC 1</v>
      </c>
      <c r="B5" s="80" t="s">
        <v>56</v>
      </c>
      <c r="C5" s="81"/>
      <c r="D5" s="82" t="s">
        <v>131</v>
      </c>
      <c r="E5" s="81">
        <v>12345678</v>
      </c>
      <c r="F5" s="84" t="s">
        <v>150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63" t="str">
        <f>'SEC activity by month'!A9</f>
        <v>DCC SEC 2</v>
      </c>
      <c r="B6" s="80" t="s">
        <v>56</v>
      </c>
      <c r="C6" s="81"/>
      <c r="D6" s="82" t="s">
        <v>132</v>
      </c>
      <c r="E6" s="81">
        <v>12345678</v>
      </c>
      <c r="F6" s="84" t="s">
        <v>150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63" t="str">
        <f>'SEC activity by month'!A10</f>
        <v>DCC SEC 3</v>
      </c>
      <c r="B7" s="80" t="s">
        <v>56</v>
      </c>
      <c r="C7" s="81"/>
      <c r="D7" s="82" t="s">
        <v>133</v>
      </c>
      <c r="E7" s="81">
        <v>12345678</v>
      </c>
      <c r="F7" s="84" t="s">
        <v>150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63" t="str">
        <f>'SEC activity by month'!A11</f>
        <v>DCC SEC 4</v>
      </c>
      <c r="B8" s="80" t="s">
        <v>56</v>
      </c>
      <c r="C8" s="81"/>
      <c r="D8" s="82" t="s">
        <v>134</v>
      </c>
      <c r="E8" s="81">
        <v>12345678</v>
      </c>
      <c r="F8" s="84" t="s">
        <v>150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63" t="str">
        <f>'SEC activity by month'!A12</f>
        <v>DCC SEC 5</v>
      </c>
      <c r="B9" s="80" t="s">
        <v>56</v>
      </c>
      <c r="C9" s="81"/>
      <c r="D9" s="82" t="s">
        <v>135</v>
      </c>
      <c r="E9" s="81">
        <v>12345678</v>
      </c>
      <c r="F9" s="84" t="s">
        <v>150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63" t="str">
        <f>'SEC activity by month'!A13</f>
        <v>DCC SEC 6</v>
      </c>
      <c r="B10" s="80" t="s">
        <v>56</v>
      </c>
      <c r="C10" s="81"/>
      <c r="D10" s="82" t="s">
        <v>136</v>
      </c>
      <c r="E10" s="81">
        <v>12345678</v>
      </c>
      <c r="F10" s="84" t="s">
        <v>150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63" t="str">
        <f>'SEC activity by month'!A14</f>
        <v>DCC SEC 7</v>
      </c>
      <c r="B11" s="80" t="s">
        <v>56</v>
      </c>
      <c r="C11" s="81"/>
      <c r="D11" s="82" t="s">
        <v>137</v>
      </c>
      <c r="E11" s="81">
        <v>12345678</v>
      </c>
      <c r="F11" s="84" t="s">
        <v>150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63" t="str">
        <f>'SEC activity by month'!A15</f>
        <v>DCC SEC 8</v>
      </c>
      <c r="B12" s="80" t="s">
        <v>56</v>
      </c>
      <c r="C12" s="81"/>
      <c r="D12" s="82" t="s">
        <v>138</v>
      </c>
      <c r="E12" s="81">
        <v>12345678</v>
      </c>
      <c r="F12" s="84" t="s">
        <v>150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63" t="str">
        <f>'SEC activity by month'!A16</f>
        <v>DCC SEC 9</v>
      </c>
      <c r="B13" s="80" t="s">
        <v>56</v>
      </c>
      <c r="C13" s="81"/>
      <c r="D13" s="82" t="s">
        <v>139</v>
      </c>
      <c r="E13" s="81">
        <v>12345678</v>
      </c>
      <c r="F13" s="84" t="s">
        <v>150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63" t="str">
        <f>'SEC activity by month'!A17</f>
        <v>DCC SEC 10</v>
      </c>
      <c r="B14" s="80" t="s">
        <v>56</v>
      </c>
      <c r="C14" s="81"/>
      <c r="D14" s="82" t="s">
        <v>140</v>
      </c>
      <c r="E14" s="81">
        <v>12345678</v>
      </c>
      <c r="F14" s="84" t="s">
        <v>150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63" t="str">
        <f>'SEC activity by month'!A18</f>
        <v>DCC SEC 11</v>
      </c>
      <c r="B15" s="80" t="s">
        <v>56</v>
      </c>
      <c r="C15" s="81"/>
      <c r="D15" s="82" t="s">
        <v>141</v>
      </c>
      <c r="E15" s="81">
        <v>12345678</v>
      </c>
      <c r="F15" s="84" t="s">
        <v>150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63" t="str">
        <f>'SEC activity by month'!A19</f>
        <v>DCC SEC 12</v>
      </c>
      <c r="B16" s="21" t="s">
        <v>56</v>
      </c>
      <c r="C16" s="2"/>
      <c r="D16" s="82" t="s">
        <v>142</v>
      </c>
      <c r="E16" s="81">
        <v>12345678</v>
      </c>
      <c r="F16" s="84" t="s">
        <v>150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63" t="str">
        <f>'SEC activity by month'!A20</f>
        <v>DCC SEC 13</v>
      </c>
      <c r="B17" s="21" t="s">
        <v>56</v>
      </c>
      <c r="C17" s="2"/>
      <c r="D17" s="82" t="s">
        <v>143</v>
      </c>
      <c r="E17" s="81">
        <v>12345678</v>
      </c>
      <c r="F17" s="84" t="s">
        <v>150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63" t="str">
        <f>'SEC activity by month'!A21</f>
        <v>DCC SEC 14</v>
      </c>
      <c r="B18" s="21" t="s">
        <v>56</v>
      </c>
      <c r="C18" s="2"/>
      <c r="D18" s="82" t="s">
        <v>144</v>
      </c>
      <c r="E18" s="81">
        <v>12345678</v>
      </c>
      <c r="F18" s="84" t="s">
        <v>150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63" t="str">
        <f>'SEC activity by month'!A22</f>
        <v>DCC SEC 15</v>
      </c>
      <c r="B19" s="21" t="s">
        <v>56</v>
      </c>
      <c r="C19" s="2"/>
      <c r="D19" s="82" t="s">
        <v>145</v>
      </c>
      <c r="E19" s="81">
        <v>12345678</v>
      </c>
      <c r="F19" s="84" t="s">
        <v>150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63" t="str">
        <f>'SEC activity by month'!A23</f>
        <v>DCC SEC 16</v>
      </c>
      <c r="B20" s="21" t="s">
        <v>56</v>
      </c>
      <c r="C20" s="2"/>
      <c r="D20" s="82" t="s">
        <v>146</v>
      </c>
      <c r="E20" s="81">
        <v>12345678</v>
      </c>
      <c r="F20" s="84" t="s">
        <v>150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3" t="str">
        <f>'SEC activity by month'!A24</f>
        <v>DCC SEC 17</v>
      </c>
      <c r="B21" s="21" t="s">
        <v>56</v>
      </c>
      <c r="C21" s="2"/>
      <c r="D21" s="82" t="s">
        <v>147</v>
      </c>
      <c r="E21" s="81">
        <v>12345678</v>
      </c>
      <c r="F21" s="84" t="s">
        <v>150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3" t="s">
        <v>72</v>
      </c>
      <c r="B22" s="21" t="s">
        <v>56</v>
      </c>
      <c r="C22" s="2"/>
      <c r="D22" s="82" t="s">
        <v>148</v>
      </c>
      <c r="E22" s="81">
        <v>12345678</v>
      </c>
      <c r="F22" s="84" t="s">
        <v>150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63" t="s">
        <v>73</v>
      </c>
      <c r="B23" s="21" t="s">
        <v>56</v>
      </c>
      <c r="C23" s="2"/>
      <c r="D23" s="82" t="s">
        <v>149</v>
      </c>
      <c r="E23" s="81">
        <v>12345678</v>
      </c>
      <c r="F23" s="84" t="s">
        <v>150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0" type="noConversion"/>
  <hyperlinks>
    <hyperlink ref="F5" r:id="rId1" xr:uid="{599DD482-8B9C-437D-A783-02D77F795114}"/>
    <hyperlink ref="F6:F23" r:id="rId2" display="sec.contact@email.ie" xr:uid="{BD737BEF-1458-4F4E-8A50-A188C436EA99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Guidance</vt:lpstr>
      <vt:lpstr>SEC activity by month</vt:lpstr>
      <vt:lpstr>Other activity by month</vt:lpstr>
      <vt:lpstr>Summary</vt:lpstr>
      <vt:lpstr>SEC contacts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2020-07-27T14:15:45Z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