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0490" windowHeight="7455" tabRatio="882"/>
  </bookViews>
  <sheets>
    <sheet name="copyright" sheetId="23" r:id="rId1"/>
    <sheet name="1.22Portfolio" sheetId="1" r:id="rId2"/>
    <sheet name="1.29Portfolio" sheetId="3" r:id="rId3"/>
    <sheet name="2.5Portfolio" sheetId="4" r:id="rId4"/>
    <sheet name="2.12Portfolio" sheetId="5" r:id="rId5"/>
    <sheet name="2.19Portfolio" sheetId="6" r:id="rId6"/>
    <sheet name="2.26Portfolio" sheetId="8" r:id="rId7"/>
    <sheet name="3.04Portfolio" sheetId="9" r:id="rId8"/>
    <sheet name="3.11Portfolio" sheetId="10" r:id="rId9"/>
    <sheet name="3.18Portfolio" sheetId="14" r:id="rId10"/>
    <sheet name="3.25Portfolio" sheetId="16" r:id="rId11"/>
    <sheet name="4.01Portfolio" sheetId="17" r:id="rId12"/>
    <sheet name="4.08Portfolio" sheetId="20" r:id="rId13"/>
    <sheet name="TradingHistory" sheetId="2" r:id="rId14"/>
    <sheet name="beta" sheetId="7" r:id="rId15"/>
    <sheet name="Fama3model" sheetId="11" r:id="rId16"/>
    <sheet name="Fama5model" sheetId="12" r:id="rId17"/>
    <sheet name="back" sheetId="13" r:id="rId18"/>
    <sheet name="performance" sheetId="22" r:id="rId19"/>
  </sheets>
  <calcPr calcId="125725"/>
</workbook>
</file>

<file path=xl/calcChain.xml><?xml version="1.0" encoding="utf-8"?>
<calcChain xmlns="http://schemas.openxmlformats.org/spreadsheetml/2006/main">
  <c r="K3" i="22"/>
  <c r="K4"/>
  <c r="K5"/>
  <c r="K6"/>
  <c r="K7"/>
  <c r="K8"/>
  <c r="K9"/>
  <c r="K10"/>
  <c r="K11"/>
  <c r="K12"/>
  <c r="K13"/>
  <c r="K2"/>
  <c r="H4"/>
  <c r="H5"/>
  <c r="H6"/>
  <c r="H7"/>
  <c r="H8"/>
  <c r="H9"/>
  <c r="H10"/>
  <c r="H11"/>
  <c r="H12"/>
  <c r="H13"/>
  <c r="H3"/>
  <c r="F6"/>
  <c r="F7"/>
  <c r="F8"/>
  <c r="F9"/>
  <c r="F10"/>
  <c r="F11"/>
  <c r="F12"/>
  <c r="F13"/>
  <c r="Q2"/>
  <c r="Q8"/>
  <c r="Q3"/>
  <c r="Q4"/>
  <c r="Q5"/>
  <c r="D3"/>
  <c r="D4"/>
  <c r="D5"/>
  <c r="D6"/>
  <c r="D7"/>
  <c r="D8"/>
  <c r="D9"/>
  <c r="D10"/>
  <c r="D11"/>
  <c r="D12"/>
  <c r="D13"/>
  <c r="D2"/>
  <c r="AP2" i="12"/>
  <c r="AO2"/>
  <c r="AN2"/>
  <c r="AM2"/>
  <c r="R4" i="13"/>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3"/>
  <c r="D3" i="12"/>
  <c r="E3"/>
  <c r="D4"/>
  <c r="E4"/>
  <c r="D5"/>
  <c r="E5"/>
  <c r="D6"/>
  <c r="E6"/>
  <c r="D7"/>
  <c r="E7"/>
  <c r="D8"/>
  <c r="E8"/>
  <c r="D9"/>
  <c r="E9"/>
  <c r="D10"/>
  <c r="E10"/>
  <c r="D11"/>
  <c r="E11"/>
  <c r="D12"/>
  <c r="E12"/>
  <c r="D13"/>
  <c r="E13"/>
  <c r="D14"/>
  <c r="E14"/>
  <c r="D15"/>
  <c r="E15"/>
  <c r="D16"/>
  <c r="E16"/>
  <c r="D17"/>
  <c r="E17"/>
  <c r="D18"/>
  <c r="E18"/>
  <c r="D19"/>
  <c r="E19"/>
  <c r="D20"/>
  <c r="E20"/>
  <c r="D21"/>
  <c r="E21"/>
  <c r="D22"/>
  <c r="E22"/>
  <c r="D23"/>
  <c r="E23"/>
  <c r="D24"/>
  <c r="E24"/>
  <c r="D25"/>
  <c r="E25"/>
  <c r="D26"/>
  <c r="E26"/>
  <c r="D27"/>
  <c r="E27"/>
  <c r="D28"/>
  <c r="E28"/>
  <c r="D29"/>
  <c r="E29"/>
  <c r="D30"/>
  <c r="E30"/>
  <c r="D31"/>
  <c r="E31"/>
  <c r="D32"/>
  <c r="E32"/>
  <c r="D33"/>
  <c r="E33"/>
  <c r="D34"/>
  <c r="E34"/>
  <c r="D35"/>
  <c r="E35"/>
  <c r="D36"/>
  <c r="E36"/>
  <c r="D37"/>
  <c r="E37"/>
  <c r="D38"/>
  <c r="E38"/>
  <c r="D39"/>
  <c r="E39"/>
  <c r="D40"/>
  <c r="E40"/>
  <c r="D41"/>
  <c r="E41"/>
  <c r="D42"/>
  <c r="E42"/>
  <c r="D43"/>
  <c r="E43"/>
  <c r="D44"/>
  <c r="E44"/>
  <c r="D45"/>
  <c r="E45"/>
  <c r="D46"/>
  <c r="E46"/>
  <c r="D47"/>
  <c r="E47"/>
  <c r="D48"/>
  <c r="E48"/>
  <c r="D49"/>
  <c r="E49"/>
  <c r="D50"/>
  <c r="E50"/>
  <c r="D51"/>
  <c r="E51"/>
  <c r="D52"/>
  <c r="E52"/>
  <c r="D53"/>
  <c r="E53"/>
  <c r="D54"/>
  <c r="E54"/>
  <c r="D55"/>
  <c r="E55"/>
  <c r="D56"/>
  <c r="E56"/>
  <c r="D57"/>
  <c r="E57"/>
  <c r="D58"/>
  <c r="E58"/>
  <c r="D59"/>
  <c r="E59"/>
  <c r="D60"/>
  <c r="E60"/>
  <c r="D61"/>
  <c r="E61"/>
  <c r="D62"/>
  <c r="E62"/>
  <c r="D63"/>
  <c r="E63"/>
  <c r="D64"/>
  <c r="E64"/>
  <c r="D65"/>
  <c r="E65"/>
  <c r="D66"/>
  <c r="E66"/>
  <c r="D67"/>
  <c r="E67"/>
  <c r="D68"/>
  <c r="E68"/>
  <c r="D69"/>
  <c r="E69"/>
  <c r="D70"/>
  <c r="E70"/>
  <c r="D71"/>
  <c r="E71"/>
  <c r="D72"/>
  <c r="E72"/>
  <c r="D73"/>
  <c r="E73"/>
  <c r="D74"/>
  <c r="E74"/>
  <c r="D75"/>
  <c r="E75"/>
  <c r="D76"/>
  <c r="E76"/>
  <c r="D77"/>
  <c r="E77"/>
  <c r="D78"/>
  <c r="E78"/>
  <c r="D79"/>
  <c r="E79"/>
  <c r="D80"/>
  <c r="E80"/>
  <c r="D81"/>
  <c r="E81"/>
  <c r="D82"/>
  <c r="E82"/>
  <c r="D83"/>
  <c r="E83"/>
  <c r="D84"/>
  <c r="E84"/>
  <c r="D85"/>
  <c r="E85"/>
  <c r="D86"/>
  <c r="E86"/>
  <c r="D87"/>
  <c r="E87"/>
  <c r="D88"/>
  <c r="E88"/>
  <c r="D89"/>
  <c r="E89"/>
  <c r="D90"/>
  <c r="E90"/>
  <c r="D91"/>
  <c r="E91"/>
  <c r="D92"/>
  <c r="E92"/>
  <c r="D93"/>
  <c r="E93"/>
  <c r="D94"/>
  <c r="E94"/>
  <c r="D95"/>
  <c r="E95"/>
  <c r="D96"/>
  <c r="E96"/>
  <c r="D97"/>
  <c r="E97"/>
  <c r="D98"/>
  <c r="E98"/>
  <c r="D99"/>
  <c r="E99"/>
  <c r="D100"/>
  <c r="E100"/>
  <c r="D101"/>
  <c r="E101"/>
  <c r="D102"/>
  <c r="E102"/>
  <c r="D103"/>
  <c r="E103"/>
  <c r="D104"/>
  <c r="E104"/>
  <c r="D105"/>
  <c r="E105"/>
  <c r="D106"/>
  <c r="E106"/>
  <c r="D107"/>
  <c r="E107"/>
  <c r="D108"/>
  <c r="E108"/>
  <c r="D109"/>
  <c r="E109"/>
  <c r="D110"/>
  <c r="E110"/>
  <c r="D111"/>
  <c r="E111"/>
  <c r="D112"/>
  <c r="E112"/>
  <c r="D113"/>
  <c r="E113"/>
  <c r="D114"/>
  <c r="E114"/>
  <c r="D115"/>
  <c r="E115"/>
  <c r="D116"/>
  <c r="E116"/>
  <c r="D117"/>
  <c r="E117"/>
  <c r="D118"/>
  <c r="E118"/>
  <c r="D119"/>
  <c r="E119"/>
  <c r="D120"/>
  <c r="E120"/>
  <c r="D121"/>
  <c r="E121"/>
  <c r="D122"/>
  <c r="E122"/>
  <c r="D123"/>
  <c r="E123"/>
  <c r="D124"/>
  <c r="E124"/>
  <c r="D125"/>
  <c r="E125"/>
  <c r="D126"/>
  <c r="E126"/>
  <c r="D127"/>
  <c r="E127"/>
  <c r="D128"/>
  <c r="E128"/>
  <c r="D129"/>
  <c r="E129"/>
  <c r="D130"/>
  <c r="E130"/>
  <c r="D131"/>
  <c r="E131"/>
  <c r="D132"/>
  <c r="E132"/>
  <c r="D133"/>
  <c r="E133"/>
  <c r="D134"/>
  <c r="E134"/>
  <c r="D135"/>
  <c r="E135"/>
  <c r="D136"/>
  <c r="E136"/>
  <c r="D137"/>
  <c r="E137"/>
  <c r="D138"/>
  <c r="E138"/>
  <c r="D139"/>
  <c r="E139"/>
  <c r="D140"/>
  <c r="E140"/>
  <c r="D141"/>
  <c r="E141"/>
  <c r="D142"/>
  <c r="E142"/>
  <c r="D143"/>
  <c r="E143"/>
  <c r="D144"/>
  <c r="E144"/>
  <c r="D145"/>
  <c r="E145"/>
  <c r="D146"/>
  <c r="E146"/>
  <c r="D147"/>
  <c r="E147"/>
  <c r="D148"/>
  <c r="E148"/>
  <c r="D149"/>
  <c r="E149"/>
  <c r="D150"/>
  <c r="E150"/>
  <c r="D151"/>
  <c r="E151"/>
  <c r="D152"/>
  <c r="E152"/>
  <c r="D153"/>
  <c r="E153"/>
  <c r="D154"/>
  <c r="E154"/>
  <c r="D155"/>
  <c r="E155"/>
  <c r="D156"/>
  <c r="E156"/>
  <c r="D157"/>
  <c r="E157"/>
  <c r="D158"/>
  <c r="E158"/>
  <c r="D159"/>
  <c r="E159"/>
  <c r="D160"/>
  <c r="E160"/>
  <c r="D161"/>
  <c r="E161"/>
  <c r="D162"/>
  <c r="E162"/>
  <c r="D163"/>
  <c r="E163"/>
  <c r="D164"/>
  <c r="E164"/>
  <c r="D165"/>
  <c r="E165"/>
  <c r="D166"/>
  <c r="E166"/>
  <c r="D167"/>
  <c r="E167"/>
  <c r="D168"/>
  <c r="E168"/>
  <c r="D169"/>
  <c r="E169"/>
  <c r="D170"/>
  <c r="E170"/>
  <c r="D171"/>
  <c r="E171"/>
  <c r="D172"/>
  <c r="E172"/>
  <c r="D173"/>
  <c r="E173"/>
  <c r="D174"/>
  <c r="E174"/>
  <c r="D175"/>
  <c r="E175"/>
  <c r="D176"/>
  <c r="E176"/>
  <c r="D177"/>
  <c r="E177"/>
  <c r="D178"/>
  <c r="E178"/>
  <c r="D179"/>
  <c r="E179"/>
  <c r="D180"/>
  <c r="E180"/>
  <c r="D181"/>
  <c r="E181"/>
  <c r="D182"/>
  <c r="E182"/>
  <c r="D183"/>
  <c r="E183"/>
  <c r="D184"/>
  <c r="E184"/>
  <c r="D185"/>
  <c r="E185"/>
  <c r="D186"/>
  <c r="E186"/>
  <c r="D187"/>
  <c r="E187"/>
  <c r="D188"/>
  <c r="E188"/>
  <c r="D189"/>
  <c r="E189"/>
  <c r="D190"/>
  <c r="E190"/>
  <c r="D191"/>
  <c r="E191"/>
  <c r="D192"/>
  <c r="E192"/>
  <c r="D193"/>
  <c r="E193"/>
  <c r="D194"/>
  <c r="E194"/>
  <c r="D195"/>
  <c r="E195"/>
  <c r="D196"/>
  <c r="E196"/>
  <c r="D197"/>
  <c r="E197"/>
  <c r="D198"/>
  <c r="E198"/>
  <c r="D199"/>
  <c r="E199"/>
  <c r="D200"/>
  <c r="E200"/>
  <c r="D201"/>
  <c r="E201"/>
  <c r="D202"/>
  <c r="E202"/>
  <c r="D203"/>
  <c r="E203"/>
  <c r="D204"/>
  <c r="E204"/>
  <c r="D205"/>
  <c r="E205"/>
  <c r="D206"/>
  <c r="E206"/>
  <c r="D207"/>
  <c r="E207"/>
  <c r="D208"/>
  <c r="E208"/>
  <c r="D209"/>
  <c r="E209"/>
  <c r="D210"/>
  <c r="E210"/>
  <c r="D211"/>
  <c r="E211"/>
  <c r="D212"/>
  <c r="E212"/>
  <c r="D213"/>
  <c r="E213"/>
  <c r="D214"/>
  <c r="E214"/>
  <c r="D215"/>
  <c r="E215"/>
  <c r="D216"/>
  <c r="E216"/>
  <c r="D217"/>
  <c r="E217"/>
  <c r="D218"/>
  <c r="E218"/>
  <c r="D219"/>
  <c r="E219"/>
  <c r="D220"/>
  <c r="E220"/>
  <c r="D221"/>
  <c r="E221"/>
  <c r="D222"/>
  <c r="E222"/>
  <c r="D223"/>
  <c r="E223"/>
  <c r="D224"/>
  <c r="E224"/>
  <c r="D225"/>
  <c r="E225"/>
  <c r="D226"/>
  <c r="E226"/>
  <c r="D227"/>
  <c r="E227"/>
  <c r="D228"/>
  <c r="E228"/>
  <c r="D229"/>
  <c r="E229"/>
  <c r="D230"/>
  <c r="E230"/>
  <c r="D231"/>
  <c r="E231"/>
  <c r="D232"/>
  <c r="E232"/>
  <c r="D233"/>
  <c r="E233"/>
  <c r="D234"/>
  <c r="E234"/>
  <c r="D235"/>
  <c r="E235"/>
  <c r="D236"/>
  <c r="E236"/>
  <c r="D237"/>
  <c r="E237"/>
  <c r="D238"/>
  <c r="E238"/>
  <c r="D239"/>
  <c r="E239"/>
  <c r="D240"/>
  <c r="E240"/>
  <c r="D241"/>
  <c r="E241"/>
  <c r="D242"/>
  <c r="E242"/>
  <c r="D243"/>
  <c r="E243"/>
  <c r="D244"/>
  <c r="E244"/>
  <c r="D245"/>
  <c r="E245"/>
  <c r="D246"/>
  <c r="E246"/>
  <c r="D247"/>
  <c r="E247"/>
  <c r="D248"/>
  <c r="E248"/>
  <c r="D249"/>
  <c r="E249"/>
  <c r="D250"/>
  <c r="E250"/>
  <c r="D251"/>
  <c r="E251"/>
  <c r="D252"/>
  <c r="E252"/>
  <c r="D253"/>
  <c r="E253"/>
  <c r="D254"/>
  <c r="E254"/>
  <c r="D255"/>
  <c r="E255"/>
  <c r="D256"/>
  <c r="E256"/>
  <c r="D257"/>
  <c r="E257"/>
  <c r="D258"/>
  <c r="E258"/>
  <c r="D259"/>
  <c r="E259"/>
  <c r="D260"/>
  <c r="E260"/>
  <c r="D261"/>
  <c r="E261"/>
  <c r="D262"/>
  <c r="E262"/>
  <c r="D263"/>
  <c r="E263"/>
  <c r="D264"/>
  <c r="E264"/>
  <c r="D265"/>
  <c r="E265"/>
  <c r="D266"/>
  <c r="E266"/>
  <c r="D267"/>
  <c r="E267"/>
  <c r="D268"/>
  <c r="E268"/>
  <c r="D269"/>
  <c r="E269"/>
  <c r="D270"/>
  <c r="E270"/>
  <c r="D271"/>
  <c r="E271"/>
  <c r="D272"/>
  <c r="E272"/>
  <c r="E2"/>
  <c r="D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
  <c r="D3" i="11"/>
  <c r="E3"/>
  <c r="F3"/>
  <c r="D4"/>
  <c r="E4"/>
  <c r="F4"/>
  <c r="D5"/>
  <c r="E5"/>
  <c r="F5"/>
  <c r="D6"/>
  <c r="E6"/>
  <c r="F6"/>
  <c r="D7"/>
  <c r="E7"/>
  <c r="F7"/>
  <c r="D8"/>
  <c r="E8"/>
  <c r="F8"/>
  <c r="D9"/>
  <c r="E9"/>
  <c r="F9"/>
  <c r="D10"/>
  <c r="E10"/>
  <c r="F10"/>
  <c r="D11"/>
  <c r="E11"/>
  <c r="F11"/>
  <c r="D12"/>
  <c r="E12"/>
  <c r="F12"/>
  <c r="D13"/>
  <c r="E13"/>
  <c r="F13"/>
  <c r="D14"/>
  <c r="E14"/>
  <c r="F14"/>
  <c r="D15"/>
  <c r="E15"/>
  <c r="F15"/>
  <c r="D16"/>
  <c r="E16"/>
  <c r="F16"/>
  <c r="D17"/>
  <c r="E17"/>
  <c r="F17"/>
  <c r="D18"/>
  <c r="E18"/>
  <c r="F18"/>
  <c r="D19"/>
  <c r="E19"/>
  <c r="F19"/>
  <c r="D20"/>
  <c r="E20"/>
  <c r="F20"/>
  <c r="D21"/>
  <c r="E21"/>
  <c r="F21"/>
  <c r="D22"/>
  <c r="E22"/>
  <c r="F22"/>
  <c r="D23"/>
  <c r="E23"/>
  <c r="F23"/>
  <c r="D24"/>
  <c r="E24"/>
  <c r="F24"/>
  <c r="D25"/>
  <c r="E25"/>
  <c r="F25"/>
  <c r="D26"/>
  <c r="E26"/>
  <c r="F26"/>
  <c r="D27"/>
  <c r="E27"/>
  <c r="F27"/>
  <c r="D28"/>
  <c r="E28"/>
  <c r="F28"/>
  <c r="D29"/>
  <c r="E29"/>
  <c r="F29"/>
  <c r="D30"/>
  <c r="E30"/>
  <c r="F30"/>
  <c r="D31"/>
  <c r="E31"/>
  <c r="F31"/>
  <c r="D32"/>
  <c r="E32"/>
  <c r="F32"/>
  <c r="D33"/>
  <c r="E33"/>
  <c r="F33"/>
  <c r="D34"/>
  <c r="E34"/>
  <c r="F34"/>
  <c r="D35"/>
  <c r="E35"/>
  <c r="F35"/>
  <c r="D36"/>
  <c r="E36"/>
  <c r="F36"/>
  <c r="D37"/>
  <c r="E37"/>
  <c r="F37"/>
  <c r="D38"/>
  <c r="E38"/>
  <c r="F38"/>
  <c r="D39"/>
  <c r="E39"/>
  <c r="F39"/>
  <c r="D40"/>
  <c r="E40"/>
  <c r="F40"/>
  <c r="D41"/>
  <c r="E41"/>
  <c r="F41"/>
  <c r="D42"/>
  <c r="E42"/>
  <c r="F42"/>
  <c r="D43"/>
  <c r="E43"/>
  <c r="F43"/>
  <c r="D44"/>
  <c r="E44"/>
  <c r="F44"/>
  <c r="D45"/>
  <c r="E45"/>
  <c r="F45"/>
  <c r="D46"/>
  <c r="E46"/>
  <c r="F46"/>
  <c r="D47"/>
  <c r="E47"/>
  <c r="F47"/>
  <c r="D48"/>
  <c r="E48"/>
  <c r="F48"/>
  <c r="D49"/>
  <c r="E49"/>
  <c r="F49"/>
  <c r="D50"/>
  <c r="E50"/>
  <c r="F50"/>
  <c r="D51"/>
  <c r="E51"/>
  <c r="F51"/>
  <c r="D52"/>
  <c r="E52"/>
  <c r="F52"/>
  <c r="D53"/>
  <c r="E53"/>
  <c r="F53"/>
  <c r="D54"/>
  <c r="E54"/>
  <c r="F54"/>
  <c r="D55"/>
  <c r="E55"/>
  <c r="F55"/>
  <c r="D56"/>
  <c r="E56"/>
  <c r="F56"/>
  <c r="D57"/>
  <c r="E57"/>
  <c r="F57"/>
  <c r="D58"/>
  <c r="E58"/>
  <c r="F58"/>
  <c r="D59"/>
  <c r="E59"/>
  <c r="F59"/>
  <c r="D60"/>
  <c r="E60"/>
  <c r="F60"/>
  <c r="D61"/>
  <c r="E61"/>
  <c r="F61"/>
  <c r="D62"/>
  <c r="E62"/>
  <c r="F62"/>
  <c r="D63"/>
  <c r="E63"/>
  <c r="F63"/>
  <c r="D64"/>
  <c r="E64"/>
  <c r="F64"/>
  <c r="D65"/>
  <c r="E65"/>
  <c r="F65"/>
  <c r="D66"/>
  <c r="E66"/>
  <c r="F66"/>
  <c r="D67"/>
  <c r="E67"/>
  <c r="F67"/>
  <c r="D68"/>
  <c r="E68"/>
  <c r="F68"/>
  <c r="D69"/>
  <c r="E69"/>
  <c r="F69"/>
  <c r="D70"/>
  <c r="E70"/>
  <c r="F70"/>
  <c r="D71"/>
  <c r="E71"/>
  <c r="F71"/>
  <c r="D72"/>
  <c r="E72"/>
  <c r="F72"/>
  <c r="D73"/>
  <c r="E73"/>
  <c r="F73"/>
  <c r="D74"/>
  <c r="E74"/>
  <c r="F74"/>
  <c r="D75"/>
  <c r="E75"/>
  <c r="F75"/>
  <c r="D76"/>
  <c r="E76"/>
  <c r="F76"/>
  <c r="D77"/>
  <c r="E77"/>
  <c r="F77"/>
  <c r="D78"/>
  <c r="E78"/>
  <c r="F78"/>
  <c r="D79"/>
  <c r="E79"/>
  <c r="F79"/>
  <c r="D80"/>
  <c r="E80"/>
  <c r="F80"/>
  <c r="D81"/>
  <c r="E81"/>
  <c r="F81"/>
  <c r="D82"/>
  <c r="E82"/>
  <c r="F82"/>
  <c r="D83"/>
  <c r="E83"/>
  <c r="F83"/>
  <c r="D84"/>
  <c r="E84"/>
  <c r="F84"/>
  <c r="D85"/>
  <c r="E85"/>
  <c r="F85"/>
  <c r="D86"/>
  <c r="E86"/>
  <c r="F86"/>
  <c r="D87"/>
  <c r="E87"/>
  <c r="F87"/>
  <c r="D88"/>
  <c r="E88"/>
  <c r="F88"/>
  <c r="D89"/>
  <c r="E89"/>
  <c r="F89"/>
  <c r="D90"/>
  <c r="E90"/>
  <c r="F90"/>
  <c r="D91"/>
  <c r="E91"/>
  <c r="F91"/>
  <c r="D92"/>
  <c r="E92"/>
  <c r="F92"/>
  <c r="D93"/>
  <c r="E93"/>
  <c r="F93"/>
  <c r="D94"/>
  <c r="E94"/>
  <c r="F94"/>
  <c r="D95"/>
  <c r="E95"/>
  <c r="F95"/>
  <c r="D96"/>
  <c r="E96"/>
  <c r="F96"/>
  <c r="D97"/>
  <c r="E97"/>
  <c r="F97"/>
  <c r="D98"/>
  <c r="E98"/>
  <c r="F98"/>
  <c r="D99"/>
  <c r="E99"/>
  <c r="F99"/>
  <c r="D100"/>
  <c r="E100"/>
  <c r="F100"/>
  <c r="D101"/>
  <c r="E101"/>
  <c r="F101"/>
  <c r="D102"/>
  <c r="E102"/>
  <c r="F102"/>
  <c r="D103"/>
  <c r="E103"/>
  <c r="F103"/>
  <c r="D104"/>
  <c r="E104"/>
  <c r="F104"/>
  <c r="D105"/>
  <c r="E105"/>
  <c r="F105"/>
  <c r="D106"/>
  <c r="E106"/>
  <c r="F106"/>
  <c r="D107"/>
  <c r="E107"/>
  <c r="F107"/>
  <c r="D108"/>
  <c r="E108"/>
  <c r="F108"/>
  <c r="D109"/>
  <c r="E109"/>
  <c r="F109"/>
  <c r="D110"/>
  <c r="E110"/>
  <c r="F110"/>
  <c r="D111"/>
  <c r="E111"/>
  <c r="F111"/>
  <c r="D112"/>
  <c r="E112"/>
  <c r="F112"/>
  <c r="D113"/>
  <c r="E113"/>
  <c r="F113"/>
  <c r="D114"/>
  <c r="E114"/>
  <c r="F114"/>
  <c r="D115"/>
  <c r="E115"/>
  <c r="F115"/>
  <c r="D116"/>
  <c r="E116"/>
  <c r="F116"/>
  <c r="D117"/>
  <c r="E117"/>
  <c r="F117"/>
  <c r="D118"/>
  <c r="E118"/>
  <c r="F118"/>
  <c r="D119"/>
  <c r="E119"/>
  <c r="F119"/>
  <c r="D120"/>
  <c r="E120"/>
  <c r="F120"/>
  <c r="D121"/>
  <c r="E121"/>
  <c r="F121"/>
  <c r="D122"/>
  <c r="E122"/>
  <c r="F122"/>
  <c r="D123"/>
  <c r="E123"/>
  <c r="F123"/>
  <c r="D124"/>
  <c r="E124"/>
  <c r="F124"/>
  <c r="D125"/>
  <c r="E125"/>
  <c r="F125"/>
  <c r="D126"/>
  <c r="E126"/>
  <c r="F126"/>
  <c r="D127"/>
  <c r="E127"/>
  <c r="F127"/>
  <c r="D128"/>
  <c r="E128"/>
  <c r="F128"/>
  <c r="D129"/>
  <c r="E129"/>
  <c r="F129"/>
  <c r="D130"/>
  <c r="E130"/>
  <c r="F130"/>
  <c r="D131"/>
  <c r="E131"/>
  <c r="F131"/>
  <c r="D132"/>
  <c r="E132"/>
  <c r="F132"/>
  <c r="D133"/>
  <c r="E133"/>
  <c r="F133"/>
  <c r="D134"/>
  <c r="E134"/>
  <c r="F134"/>
  <c r="D135"/>
  <c r="E135"/>
  <c r="F135"/>
  <c r="D136"/>
  <c r="E136"/>
  <c r="F136"/>
  <c r="D137"/>
  <c r="E137"/>
  <c r="F137"/>
  <c r="D138"/>
  <c r="E138"/>
  <c r="F138"/>
  <c r="D139"/>
  <c r="E139"/>
  <c r="F139"/>
  <c r="D140"/>
  <c r="E140"/>
  <c r="F140"/>
  <c r="D141"/>
  <c r="E141"/>
  <c r="F141"/>
  <c r="D142"/>
  <c r="E142"/>
  <c r="F142"/>
  <c r="D143"/>
  <c r="E143"/>
  <c r="F143"/>
  <c r="D144"/>
  <c r="E144"/>
  <c r="F144"/>
  <c r="D145"/>
  <c r="E145"/>
  <c r="F145"/>
  <c r="D146"/>
  <c r="E146"/>
  <c r="F146"/>
  <c r="D147"/>
  <c r="E147"/>
  <c r="F147"/>
  <c r="D148"/>
  <c r="E148"/>
  <c r="F148"/>
  <c r="D149"/>
  <c r="E149"/>
  <c r="F149"/>
  <c r="D150"/>
  <c r="E150"/>
  <c r="F150"/>
  <c r="D151"/>
  <c r="E151"/>
  <c r="F151"/>
  <c r="D152"/>
  <c r="E152"/>
  <c r="F152"/>
  <c r="D153"/>
  <c r="E153"/>
  <c r="F153"/>
  <c r="D154"/>
  <c r="E154"/>
  <c r="F154"/>
  <c r="D155"/>
  <c r="E155"/>
  <c r="F155"/>
  <c r="D156"/>
  <c r="E156"/>
  <c r="F156"/>
  <c r="D157"/>
  <c r="E157"/>
  <c r="F157"/>
  <c r="D158"/>
  <c r="E158"/>
  <c r="F158"/>
  <c r="D159"/>
  <c r="E159"/>
  <c r="F159"/>
  <c r="D160"/>
  <c r="E160"/>
  <c r="F160"/>
  <c r="D161"/>
  <c r="E161"/>
  <c r="F161"/>
  <c r="D162"/>
  <c r="E162"/>
  <c r="F162"/>
  <c r="D163"/>
  <c r="E163"/>
  <c r="F163"/>
  <c r="D164"/>
  <c r="E164"/>
  <c r="F164"/>
  <c r="D165"/>
  <c r="E165"/>
  <c r="F165"/>
  <c r="D166"/>
  <c r="E166"/>
  <c r="F166"/>
  <c r="D167"/>
  <c r="E167"/>
  <c r="F167"/>
  <c r="D168"/>
  <c r="E168"/>
  <c r="F168"/>
  <c r="D169"/>
  <c r="E169"/>
  <c r="F169"/>
  <c r="D170"/>
  <c r="E170"/>
  <c r="F170"/>
  <c r="D171"/>
  <c r="E171"/>
  <c r="F171"/>
  <c r="D172"/>
  <c r="E172"/>
  <c r="F172"/>
  <c r="D173"/>
  <c r="E173"/>
  <c r="F173"/>
  <c r="D174"/>
  <c r="E174"/>
  <c r="F174"/>
  <c r="D175"/>
  <c r="E175"/>
  <c r="F175"/>
  <c r="D176"/>
  <c r="E176"/>
  <c r="F176"/>
  <c r="D177"/>
  <c r="E177"/>
  <c r="F177"/>
  <c r="D178"/>
  <c r="E178"/>
  <c r="F178"/>
  <c r="D179"/>
  <c r="E179"/>
  <c r="F179"/>
  <c r="D180"/>
  <c r="E180"/>
  <c r="F180"/>
  <c r="D181"/>
  <c r="E181"/>
  <c r="F181"/>
  <c r="D182"/>
  <c r="E182"/>
  <c r="F182"/>
  <c r="D183"/>
  <c r="E183"/>
  <c r="F183"/>
  <c r="D184"/>
  <c r="E184"/>
  <c r="F184"/>
  <c r="D185"/>
  <c r="E185"/>
  <c r="F185"/>
  <c r="D186"/>
  <c r="E186"/>
  <c r="F186"/>
  <c r="D187"/>
  <c r="E187"/>
  <c r="F187"/>
  <c r="D188"/>
  <c r="E188"/>
  <c r="F188"/>
  <c r="D189"/>
  <c r="E189"/>
  <c r="F189"/>
  <c r="D190"/>
  <c r="E190"/>
  <c r="F190"/>
  <c r="D191"/>
  <c r="E191"/>
  <c r="F191"/>
  <c r="D192"/>
  <c r="E192"/>
  <c r="F192"/>
  <c r="D193"/>
  <c r="E193"/>
  <c r="F193"/>
  <c r="D194"/>
  <c r="E194"/>
  <c r="F194"/>
  <c r="D195"/>
  <c r="E195"/>
  <c r="F195"/>
  <c r="D196"/>
  <c r="E196"/>
  <c r="F196"/>
  <c r="D197"/>
  <c r="E197"/>
  <c r="F197"/>
  <c r="D198"/>
  <c r="E198"/>
  <c r="F198"/>
  <c r="D199"/>
  <c r="E199"/>
  <c r="F199"/>
  <c r="D200"/>
  <c r="E200"/>
  <c r="F200"/>
  <c r="D201"/>
  <c r="E201"/>
  <c r="F201"/>
  <c r="D202"/>
  <c r="E202"/>
  <c r="F202"/>
  <c r="D203"/>
  <c r="E203"/>
  <c r="F203"/>
  <c r="D204"/>
  <c r="E204"/>
  <c r="F204"/>
  <c r="D205"/>
  <c r="E205"/>
  <c r="F205"/>
  <c r="D206"/>
  <c r="E206"/>
  <c r="F206"/>
  <c r="D207"/>
  <c r="E207"/>
  <c r="F207"/>
  <c r="D208"/>
  <c r="E208"/>
  <c r="F208"/>
  <c r="D209"/>
  <c r="E209"/>
  <c r="F209"/>
  <c r="D210"/>
  <c r="E210"/>
  <c r="F210"/>
  <c r="D211"/>
  <c r="E211"/>
  <c r="F211"/>
  <c r="D212"/>
  <c r="E212"/>
  <c r="F212"/>
  <c r="D213"/>
  <c r="E213"/>
  <c r="F213"/>
  <c r="D214"/>
  <c r="E214"/>
  <c r="F214"/>
  <c r="D215"/>
  <c r="E215"/>
  <c r="F215"/>
  <c r="D216"/>
  <c r="E216"/>
  <c r="F216"/>
  <c r="D217"/>
  <c r="E217"/>
  <c r="F217"/>
  <c r="D218"/>
  <c r="E218"/>
  <c r="F218"/>
  <c r="D219"/>
  <c r="E219"/>
  <c r="F219"/>
  <c r="D220"/>
  <c r="E220"/>
  <c r="F220"/>
  <c r="D221"/>
  <c r="E221"/>
  <c r="F221"/>
  <c r="D222"/>
  <c r="E222"/>
  <c r="F222"/>
  <c r="D223"/>
  <c r="E223"/>
  <c r="F223"/>
  <c r="D224"/>
  <c r="E224"/>
  <c r="F224"/>
  <c r="D225"/>
  <c r="E225"/>
  <c r="F225"/>
  <c r="D226"/>
  <c r="E226"/>
  <c r="F226"/>
  <c r="D227"/>
  <c r="E227"/>
  <c r="F227"/>
  <c r="D228"/>
  <c r="E228"/>
  <c r="F228"/>
  <c r="D229"/>
  <c r="E229"/>
  <c r="F229"/>
  <c r="D230"/>
  <c r="E230"/>
  <c r="F230"/>
  <c r="D231"/>
  <c r="E231"/>
  <c r="F231"/>
  <c r="D232"/>
  <c r="E232"/>
  <c r="F232"/>
  <c r="D233"/>
  <c r="E233"/>
  <c r="F233"/>
  <c r="D234"/>
  <c r="E234"/>
  <c r="F234"/>
  <c r="D235"/>
  <c r="E235"/>
  <c r="F235"/>
  <c r="D236"/>
  <c r="E236"/>
  <c r="F236"/>
  <c r="D237"/>
  <c r="E237"/>
  <c r="F237"/>
  <c r="D238"/>
  <c r="E238"/>
  <c r="F238"/>
  <c r="D239"/>
  <c r="E239"/>
  <c r="F239"/>
  <c r="D240"/>
  <c r="E240"/>
  <c r="F240"/>
  <c r="D241"/>
  <c r="E241"/>
  <c r="F241"/>
  <c r="D242"/>
  <c r="E242"/>
  <c r="F242"/>
  <c r="D243"/>
  <c r="E243"/>
  <c r="F243"/>
  <c r="D244"/>
  <c r="E244"/>
  <c r="F244"/>
  <c r="D245"/>
  <c r="E245"/>
  <c r="F245"/>
  <c r="D246"/>
  <c r="E246"/>
  <c r="F246"/>
  <c r="D247"/>
  <c r="E247"/>
  <c r="F247"/>
  <c r="D248"/>
  <c r="E248"/>
  <c r="F248"/>
  <c r="D249"/>
  <c r="E249"/>
  <c r="F249"/>
  <c r="D250"/>
  <c r="E250"/>
  <c r="F250"/>
  <c r="D251"/>
  <c r="E251"/>
  <c r="F251"/>
  <c r="D252"/>
  <c r="E252"/>
  <c r="F252"/>
  <c r="D253"/>
  <c r="E253"/>
  <c r="F253"/>
  <c r="D254"/>
  <c r="E254"/>
  <c r="F254"/>
  <c r="D255"/>
  <c r="E255"/>
  <c r="F255"/>
  <c r="D256"/>
  <c r="E256"/>
  <c r="F256"/>
  <c r="D257"/>
  <c r="E257"/>
  <c r="F257"/>
  <c r="D258"/>
  <c r="E258"/>
  <c r="F258"/>
  <c r="D259"/>
  <c r="E259"/>
  <c r="F259"/>
  <c r="D260"/>
  <c r="E260"/>
  <c r="F260"/>
  <c r="D261"/>
  <c r="E261"/>
  <c r="F261"/>
  <c r="D262"/>
  <c r="E262"/>
  <c r="F262"/>
  <c r="D263"/>
  <c r="E263"/>
  <c r="F263"/>
  <c r="D264"/>
  <c r="E264"/>
  <c r="F264"/>
  <c r="D265"/>
  <c r="E265"/>
  <c r="F265"/>
  <c r="D266"/>
  <c r="E266"/>
  <c r="F266"/>
  <c r="D267"/>
  <c r="E267"/>
  <c r="F267"/>
  <c r="D268"/>
  <c r="E268"/>
  <c r="F268"/>
  <c r="D269"/>
  <c r="E269"/>
  <c r="F269"/>
  <c r="D270"/>
  <c r="E270"/>
  <c r="F270"/>
  <c r="D271"/>
  <c r="E271"/>
  <c r="F271"/>
  <c r="D272"/>
  <c r="E272"/>
  <c r="F272"/>
  <c r="E2"/>
  <c r="D2"/>
  <c r="F2"/>
  <c r="C17" i="7"/>
  <c r="C16"/>
  <c r="J2" i="2"/>
  <c r="B16" i="3"/>
  <c r="B16" i="1"/>
  <c r="E4" i="22" l="1"/>
  <c r="F5" s="1"/>
  <c r="F3"/>
  <c r="F4"/>
  <c r="C18" i="7"/>
</calcChain>
</file>

<file path=xl/sharedStrings.xml><?xml version="1.0" encoding="utf-8"?>
<sst xmlns="http://schemas.openxmlformats.org/spreadsheetml/2006/main" count="1342" uniqueCount="443">
  <si>
    <t>Symbol</t>
  </si>
  <si>
    <t>Sell</t>
  </si>
  <si>
    <t>PFE</t>
  </si>
  <si>
    <t>PFIZER INC</t>
  </si>
  <si>
    <t>- $434.00(-0.50 %)</t>
  </si>
  <si>
    <t xml:space="preserve">- $434.00(-0.50 %) </t>
  </si>
  <si>
    <t>INTC</t>
  </si>
  <si>
    <t>INTEL CORP</t>
  </si>
  <si>
    <t>$13.00(0.44 %)</t>
  </si>
  <si>
    <t xml:space="preserve">$13.00(0.44 %) </t>
  </si>
  <si>
    <t>VZ</t>
  </si>
  <si>
    <t>VERIZON COMMUNICATIONS INC</t>
  </si>
  <si>
    <t>$650.00(0.56 %)</t>
  </si>
  <si>
    <t xml:space="preserve">$650.00(0.56 %) </t>
  </si>
  <si>
    <t>PG</t>
  </si>
  <si>
    <t>PROCTER &amp; GAMBLE CO</t>
  </si>
  <si>
    <t>$15.00(0.06 %)</t>
  </si>
  <si>
    <t xml:space="preserve">$15.00(0.06 %) </t>
  </si>
  <si>
    <t>MMM</t>
  </si>
  <si>
    <t>3M CO</t>
  </si>
  <si>
    <t>$288.00(0.15 %)</t>
  </si>
  <si>
    <t xml:space="preserve">$288.00(0.15 %) </t>
  </si>
  <si>
    <t>Total</t>
  </si>
  <si>
    <t>$532.00(0.13 %)</t>
  </si>
  <si>
    <t>DESCRIPTION</t>
  </si>
  <si>
    <t>QTY</t>
  </si>
  <si>
    <t>PURCHASE PRICE</t>
  </si>
  <si>
    <t>CURRENT PRICE</t>
  </si>
  <si>
    <t>TOTAL VALUE</t>
  </si>
  <si>
    <t>TODAY'S CHANGE</t>
  </si>
  <si>
    <t>TOTAL GAIN/LOSS</t>
  </si>
  <si>
    <t>Cover</t>
  </si>
  <si>
    <t>XOM</t>
  </si>
  <si>
    <t>EXXON MOBIL CORPORATION</t>
  </si>
  <si>
    <t>- $3,087.50(-3.21 %)</t>
  </si>
  <si>
    <t>- $851.50(-0.86 %)</t>
  </si>
  <si>
    <t xml:space="preserve"> </t>
  </si>
  <si>
    <t>SYMBOL</t>
    <phoneticPr fontId="1" type="noConversion"/>
  </si>
  <si>
    <t>$532.00(0.13 %)</t>
    <phoneticPr fontId="1" type="noConversion"/>
  </si>
  <si>
    <t>Short Position</t>
    <phoneticPr fontId="1" type="noConversion"/>
  </si>
  <si>
    <t>SYMBOL</t>
    <phoneticPr fontId="1" type="noConversion"/>
  </si>
  <si>
    <t>Commission fees (20bp)</t>
    <phoneticPr fontId="1" type="noConversion"/>
  </si>
  <si>
    <t xml:space="preserve">Account Value (USD) </t>
    <phoneticPr fontId="1" type="noConversion"/>
  </si>
  <si>
    <t>Buying Power (USD)</t>
    <phoneticPr fontId="1" type="noConversion"/>
  </si>
  <si>
    <t>Cash (USD)</t>
    <phoneticPr fontId="1" type="noConversion"/>
  </si>
  <si>
    <t>Note: The commission fees are not included in Account Value, Buying Power and Cash</t>
    <phoneticPr fontId="1" type="noConversion"/>
  </si>
  <si>
    <t>Date</t>
  </si>
  <si>
    <t>Trade Type</t>
  </si>
  <si>
    <t>Quantity</t>
  </si>
  <si>
    <t>Target Price</t>
  </si>
  <si>
    <t>Price</t>
  </si>
  <si>
    <t>Commission</t>
  </si>
  <si>
    <t>Total Cash Value</t>
  </si>
  <si>
    <t>Account Value</t>
  </si>
  <si>
    <t>1/22/2016 2:46 PM</t>
  </si>
  <si>
    <t>Stock: Buy at Limit</t>
  </si>
  <si>
    <t>1/22/2016 2:30 PM</t>
  </si>
  <si>
    <t>1/22/2016 2:02 PM</t>
  </si>
  <si>
    <t>Short Stock: Short at Limit</t>
  </si>
  <si>
    <t>XOM (XOM 0 - Mon 2001)</t>
  </si>
  <si>
    <t>1/22/2016 2:01 PM</t>
  </si>
  <si>
    <t>PG (PG 0 - Mon 2001)</t>
  </si>
  <si>
    <t>1/22/2016 2:00 PM</t>
  </si>
  <si>
    <t>1/22/2016 1:46 PM</t>
  </si>
  <si>
    <t>1/22/2016 1:40 PM</t>
  </si>
  <si>
    <t>PFE (PFE 0 - Mon 2001)</t>
  </si>
  <si>
    <t>Long Position</t>
    <phoneticPr fontId="1" type="noConversion"/>
  </si>
  <si>
    <t>$238.00(0.28 %)</t>
  </si>
  <si>
    <t>- $1,946.00(-2.24 %)</t>
  </si>
  <si>
    <t>$96.50(3.22 %)</t>
  </si>
  <si>
    <t>$119.50(4.02 %)</t>
  </si>
  <si>
    <t>$2,137.50(1.74 %)</t>
  </si>
  <si>
    <t>$7,562.50(6.46 %)</t>
  </si>
  <si>
    <t>$502.50(2.10 %)</t>
  </si>
  <si>
    <t>$1,225.50(5.28 %)</t>
  </si>
  <si>
    <t>$4,886.00(2.37 %)</t>
  </si>
  <si>
    <t>$15,814.00(8.10 %)</t>
  </si>
  <si>
    <t>$7,860.50(1.79 %)</t>
  </si>
  <si>
    <t>$22,775.50 (5.35 %)</t>
  </si>
  <si>
    <t>- $845.00(-0.84 %)</t>
  </si>
  <si>
    <t>- $2,366.00(-2.40 %)</t>
  </si>
  <si>
    <t>- $2,366.00 (-2.40 %)</t>
  </si>
  <si>
    <t>Short Position</t>
    <phoneticPr fontId="1" type="noConversion"/>
  </si>
  <si>
    <t>SYMBOL</t>
    <phoneticPr fontId="1" type="noConversion"/>
  </si>
  <si>
    <t>Commission fees (20bp)</t>
    <phoneticPr fontId="1" type="noConversion"/>
  </si>
  <si>
    <t>Note: The commission fees are not included in Account Value, Buying Power and Cash</t>
    <phoneticPr fontId="1" type="noConversion"/>
  </si>
  <si>
    <t xml:space="preserve">Account Value (USD) </t>
    <phoneticPr fontId="1" type="noConversion"/>
  </si>
  <si>
    <t>Buying Power (USD)</t>
    <phoneticPr fontId="1" type="noConversion"/>
  </si>
  <si>
    <t>Cash (USD)</t>
    <phoneticPr fontId="1" type="noConversion"/>
  </si>
  <si>
    <t>SYMBOL</t>
    <phoneticPr fontId="1" type="noConversion"/>
  </si>
  <si>
    <t>MCD</t>
    <phoneticPr fontId="1" type="noConversion"/>
  </si>
  <si>
    <t>JNJ</t>
    <phoneticPr fontId="1" type="noConversion"/>
  </si>
  <si>
    <t>- $2,002.00(-2.41 %)</t>
  </si>
  <si>
    <t>- $5,670.00(-6.54 %)</t>
  </si>
  <si>
    <t>- $38.00(-1.30 %)</t>
  </si>
  <si>
    <t>- $78.00(-2.62 %)</t>
  </si>
  <si>
    <t>$562.50(0.44 %)</t>
  </si>
  <si>
    <t>$10,012.50(8.55 %)</t>
  </si>
  <si>
    <t>- $87.00(-0.36 %)</t>
  </si>
  <si>
    <t>$1,020.00(4.39 %)</t>
  </si>
  <si>
    <t>$546.00(0.26 %)</t>
  </si>
  <si>
    <t>$18,754.00(9.60 %)</t>
  </si>
  <si>
    <t>- $1,018.50(-0.23 %)</t>
  </si>
  <si>
    <t>$24,038.50 (5.65 %)</t>
  </si>
  <si>
    <t>- $1,579.50(-1.55 %)</t>
  </si>
  <si>
    <t>- $5,037.50(-5.11 %)</t>
  </si>
  <si>
    <t>MMM</t>
    <phoneticPr fontId="1" type="noConversion"/>
  </si>
  <si>
    <t>VZ</t>
    <phoneticPr fontId="1" type="noConversion"/>
  </si>
  <si>
    <t>Sell  Call March18@155</t>
    <phoneticPr fontId="1" type="noConversion"/>
  </si>
  <si>
    <t>Sell  Call March18@52.5</t>
    <phoneticPr fontId="1" type="noConversion"/>
  </si>
  <si>
    <t>Option</t>
    <phoneticPr fontId="1" type="noConversion"/>
  </si>
  <si>
    <t>PURCHASE PRICE</t>
    <phoneticPr fontId="1" type="noConversion"/>
  </si>
  <si>
    <t>Adjustment Part</t>
    <phoneticPr fontId="1" type="noConversion"/>
  </si>
  <si>
    <t>Cash Out</t>
    <phoneticPr fontId="1" type="noConversion"/>
  </si>
  <si>
    <t>Cash In</t>
    <phoneticPr fontId="1" type="noConversion"/>
  </si>
  <si>
    <t>Commission fees (20bp)</t>
    <phoneticPr fontId="1" type="noConversion"/>
  </si>
  <si>
    <t>Option</t>
    <phoneticPr fontId="1" type="noConversion"/>
  </si>
  <si>
    <t>Sell</t>
    <phoneticPr fontId="1" type="noConversion"/>
  </si>
  <si>
    <t>Johnson &amp; Johnson</t>
    <phoneticPr fontId="1" type="noConversion"/>
  </si>
  <si>
    <t>MCDONALD's CORP</t>
    <phoneticPr fontId="1" type="noConversion"/>
  </si>
  <si>
    <t xml:space="preserve">Sell </t>
    <phoneticPr fontId="1" type="noConversion"/>
  </si>
  <si>
    <t>KO</t>
    <phoneticPr fontId="1" type="noConversion"/>
  </si>
  <si>
    <t>COCA_COLA CO</t>
    <phoneticPr fontId="1" type="noConversion"/>
  </si>
  <si>
    <t>T</t>
  </si>
  <si>
    <t>T</t>
    <phoneticPr fontId="1" type="noConversion"/>
  </si>
  <si>
    <t>AT &amp; T INC</t>
    <phoneticPr fontId="1" type="noConversion"/>
  </si>
  <si>
    <t>$560.00(0.69 %)</t>
  </si>
  <si>
    <t>- $4,620.00(-5.33 %) </t>
  </si>
  <si>
    <t>$41.00(1.45 %)</t>
  </si>
  <si>
    <t>- $111.00(-3.73 %) </t>
  </si>
  <si>
    <t>$1,662.50(1.35 %)</t>
  </si>
  <si>
    <t>$8,037.50(6.86 %)</t>
  </si>
  <si>
    <t>$315.00(1.31 %)</t>
  </si>
  <si>
    <t>$1,062.00(4.57 %) </t>
  </si>
  <si>
    <t>$4,690.00(2.22 %)</t>
  </si>
  <si>
    <t>$20,308.00(10.40 %) </t>
  </si>
  <si>
    <t>- $45.00(-0.05 %)</t>
  </si>
  <si>
    <t>$1,314.00(1.46 %) </t>
  </si>
  <si>
    <t>$742.50(0.71 %)</t>
  </si>
  <si>
    <t>$2,146.50(2.07 %) </t>
  </si>
  <si>
    <t>- $40.00(-0.05 %)</t>
  </si>
  <si>
    <t>$77.00(0.10 %)</t>
  </si>
  <si>
    <t>$77.00(0.10 %) </t>
  </si>
  <si>
    <t>$8,003.00(0.99 %)</t>
  </si>
  <si>
    <t>$28,174.00 (3.59 %)</t>
  </si>
  <si>
    <t>Cover</t>
    <phoneticPr fontId="1" type="noConversion"/>
  </si>
  <si>
    <t>CVX</t>
    <phoneticPr fontId="1" type="noConversion"/>
  </si>
  <si>
    <t>CHEVRON CORP</t>
    <phoneticPr fontId="1" type="noConversion"/>
  </si>
  <si>
    <t>- $1,781.00(-1.72 %)</t>
  </si>
  <si>
    <t>- $6,695.00(-6.79 %) </t>
  </si>
  <si>
    <t>- $2,808.00(-2.82 %)</t>
  </si>
  <si>
    <t>$60.00(0.06 %)</t>
  </si>
  <si>
    <t>- $1,721.00(-0.84 %)</t>
  </si>
  <si>
    <t>- $6,635.00 (-3.30 %)</t>
  </si>
  <si>
    <t>2/12/2016 3:13 PM</t>
  </si>
  <si>
    <t>CVX (CVX 0 - Mon 2001)</t>
  </si>
  <si>
    <t>2/12/2016 2:48 PM</t>
  </si>
  <si>
    <t>KO (KO 0 - Mon 2001)</t>
  </si>
  <si>
    <t>2/5/2016 4:06 PM</t>
  </si>
  <si>
    <t>MCD (MCD 0 - Mon 2001)</t>
  </si>
  <si>
    <t>2/5/2016 4:05 PM</t>
  </si>
  <si>
    <t>JNJ</t>
  </si>
  <si>
    <t>Commission fees</t>
    <phoneticPr fontId="1" type="noConversion"/>
  </si>
  <si>
    <t>Long Value</t>
  </si>
  <si>
    <t>Short Value</t>
  </si>
  <si>
    <t>beta</t>
  </si>
  <si>
    <t>Long beta</t>
  </si>
  <si>
    <t>Portfolio beta</t>
  </si>
  <si>
    <t>Porfolio0212</t>
    <phoneticPr fontId="1" type="noConversion"/>
  </si>
  <si>
    <t>T</t>
    <phoneticPr fontId="1" type="noConversion"/>
  </si>
  <si>
    <t>KO</t>
    <phoneticPr fontId="1" type="noConversion"/>
  </si>
  <si>
    <t>CVX</t>
    <phoneticPr fontId="1" type="noConversion"/>
  </si>
  <si>
    <t>short beta</t>
    <phoneticPr fontId="1" type="noConversion"/>
  </si>
  <si>
    <t>$0.00(0.00 %)</t>
  </si>
  <si>
    <t>- $4,172.00(-4.81 %)</t>
  </si>
  <si>
    <t>- $103.00(-3.46 %) </t>
  </si>
  <si>
    <t>$10,050.00(8.58 %)</t>
  </si>
  <si>
    <t>$1,314.00(5.66 %) </t>
  </si>
  <si>
    <t>$23,710.00(12.14 %) </t>
  </si>
  <si>
    <t>$3,573.00(3.96 %) </t>
  </si>
  <si>
    <t>$1,224.00(1.18 %) </t>
  </si>
  <si>
    <t>$1,420.00(1.65 %) </t>
  </si>
  <si>
    <t>$374.00(0.47 %) </t>
  </si>
  <si>
    <t>$37,390.00 (4.76 %)</t>
  </si>
  <si>
    <t>- $8,684.00(-8.81 %) </t>
  </si>
  <si>
    <t>- $1,344.00(-1.31 %) </t>
  </si>
  <si>
    <t>- $10,028.00 (-4.99 %)</t>
  </si>
  <si>
    <t>CHEVRON CORP</t>
    <phoneticPr fontId="1" type="noConversion"/>
  </si>
  <si>
    <t>- $1,008.00(-1.18 %)</t>
  </si>
  <si>
    <t>- $2,100.00(-2.42 %) </t>
  </si>
  <si>
    <t>$18.00(0.61 %)</t>
  </si>
  <si>
    <t>$6.00(0.20 %) </t>
  </si>
  <si>
    <t>- $225.00(-0.18 %)</t>
  </si>
  <si>
    <t>$10,450.00(8.92 %) </t>
  </si>
  <si>
    <t>- $372.00(-1.51 %)</t>
  </si>
  <si>
    <t>$1,107.00(4.77 %) </t>
  </si>
  <si>
    <t>- $1,008.00(-0.45 %)</t>
  </si>
  <si>
    <t>$26,258.00(13.44 %) </t>
  </si>
  <si>
    <t>- $540.00(-0.56 %)</t>
  </si>
  <si>
    <t>$5,031.00(5.58 %) </t>
  </si>
  <si>
    <t>- $1,179.00(-1.11 %)</t>
  </si>
  <si>
    <t>$1,701.00(1.64 %) </t>
  </si>
  <si>
    <t>- $2,040.00(-2.31 %)</t>
  </si>
  <si>
    <t>$160.00(0.19 %) </t>
  </si>
  <si>
    <t>- $528.00(-0.64 %)</t>
  </si>
  <si>
    <t>$1,606.00(2.01 %) </t>
  </si>
  <si>
    <t>- $6,882.00(-0.82 %)</t>
  </si>
  <si>
    <t>$44,219.00 (5.63 %)</t>
  </si>
  <si>
    <t>$338.00(0.32 %)</t>
  </si>
  <si>
    <t>$1,140.00(1.11 %)</t>
  </si>
  <si>
    <t>$1,478.00(0.71 %)</t>
  </si>
  <si>
    <t>- $7,709.00(-7.82 %) </t>
  </si>
  <si>
    <t>$1,236.00(1.21 %)</t>
  </si>
  <si>
    <t>- $6,473.00 (-3.22 %</t>
  </si>
  <si>
    <t>- $504.00(-0.60 %)</t>
  </si>
  <si>
    <t xml:space="preserve">- $3,556.00(-4.10 %) </t>
  </si>
  <si>
    <t>$5.00(0.16 %)</t>
  </si>
  <si>
    <t xml:space="preserve">$89.00(2.99 %) </t>
  </si>
  <si>
    <t>- $200.00(-0.15 %)</t>
  </si>
  <si>
    <t xml:space="preserve">$12,425.00(10.61 %) </t>
  </si>
  <si>
    <t>$195.00(0.78 %)</t>
  </si>
  <si>
    <t xml:space="preserve">$1,824.00(7.85 %) </t>
  </si>
  <si>
    <t>$966.00(0.43 %)</t>
  </si>
  <si>
    <t xml:space="preserve">$28,778.00(14.73 %) </t>
  </si>
  <si>
    <t>- $135.00(-0.14 %)</t>
  </si>
  <si>
    <t xml:space="preserve">$5,679.00(6.30 %) </t>
  </si>
  <si>
    <t>$441.00(0.42 %)</t>
  </si>
  <si>
    <t xml:space="preserve">$1,809.00(1.75 %) </t>
  </si>
  <si>
    <t>$300.00(0.34 %)</t>
  </si>
  <si>
    <t xml:space="preserve">$2,100.00(2.44 %) </t>
  </si>
  <si>
    <t>- $132.00(-0.16 %)</t>
  </si>
  <si>
    <t xml:space="preserve">$3,366.00(4.20 %) </t>
  </si>
  <si>
    <t>$936.00(0.11 %)</t>
  </si>
  <si>
    <t>$52,514.00 (6.69 %)</t>
  </si>
  <si>
    <t>$143.00(0.13 %)</t>
  </si>
  <si>
    <t xml:space="preserve">- $8,411.00(-8.53 %) </t>
  </si>
  <si>
    <t>- $480.00(-0.46 %)</t>
  </si>
  <si>
    <t xml:space="preserve">- $3,060.00(-2.99 %) </t>
  </si>
  <si>
    <t>- $337.00(-0.16 %)</t>
  </si>
  <si>
    <t>- $11,471.00 (-5.71 %)</t>
  </si>
  <si>
    <t>PFE Adj Close</t>
  </si>
  <si>
    <t>INTC Adj Close</t>
  </si>
  <si>
    <t>VZ Adj Close</t>
  </si>
  <si>
    <t>PG Adj Close</t>
  </si>
  <si>
    <t>MMM Adj Close</t>
  </si>
  <si>
    <t>JNJ Adj Close</t>
  </si>
  <si>
    <t>MCD Adj Close</t>
  </si>
  <si>
    <t>KO Adj Close</t>
  </si>
  <si>
    <t>T Adj Close</t>
  </si>
  <si>
    <t>XOM Adj Close</t>
  </si>
  <si>
    <t>CVX Adj Close</t>
  </si>
  <si>
    <t>Portfolio 1(long only)</t>
  </si>
  <si>
    <t>portfolio 2 (long/short)</t>
  </si>
  <si>
    <t>Portfolio 1 return</t>
  </si>
  <si>
    <t>portfolio 2 return</t>
  </si>
  <si>
    <t>Mkt-RF</t>
  </si>
  <si>
    <t>SMB</t>
  </si>
  <si>
    <t>HML</t>
  </si>
  <si>
    <t>RF</t>
  </si>
  <si>
    <t>MKT</t>
    <phoneticPr fontId="1" type="noConversion"/>
  </si>
  <si>
    <t>Portfolio1 (long only)</t>
    <phoneticPr fontId="1" type="noConversion"/>
  </si>
  <si>
    <t>Portfolio 2(long/short)</t>
    <phoneticPr fontId="1" type="noConversion"/>
  </si>
  <si>
    <t>Adjust P1</t>
    <phoneticPr fontId="1" type="noConversion"/>
  </si>
  <si>
    <t>Adjust P2</t>
    <phoneticPr fontId="1" type="noConversion"/>
  </si>
  <si>
    <t>Long Position</t>
  </si>
  <si>
    <t>SYMBOL</t>
  </si>
  <si>
    <t>- $1,344.00(-1.55 %) </t>
  </si>
  <si>
    <t>$202.00(6.79 %) </t>
  </si>
  <si>
    <t>$14,225.00(12.15 %) </t>
  </si>
  <si>
    <t>$1,302.00(5.61 %) </t>
  </si>
  <si>
    <t>$31,312.00(16.03 %) </t>
  </si>
  <si>
    <t>Johnson &amp; Johnson</t>
  </si>
  <si>
    <t>$6,768.00(7.51 %) </t>
  </si>
  <si>
    <t>MCD</t>
  </si>
  <si>
    <t>MCDONALD's CORP</t>
  </si>
  <si>
    <t>$5,742.00(5.54 %) </t>
  </si>
  <si>
    <t xml:space="preserve">Sell </t>
  </si>
  <si>
    <t>KO</t>
  </si>
  <si>
    <t>COCA_COLA CO</t>
  </si>
  <si>
    <t>$4,280.00(4.97 %) </t>
  </si>
  <si>
    <t>AT &amp; T INC</t>
  </si>
  <si>
    <t>$4,312.00(5.38 %) </t>
  </si>
  <si>
    <t>$66,799.00 (8.51 %)</t>
  </si>
  <si>
    <t>Short Position</t>
  </si>
  <si>
    <t>- $8,281.00(-8.40 %) </t>
  </si>
  <si>
    <t>CVX</t>
  </si>
  <si>
    <t>CHEVRON CORP</t>
  </si>
  <si>
    <t>- $11,040.00(-10.78 %)</t>
  </si>
  <si>
    <t>- $19,321.00 (-9.61 %)</t>
  </si>
  <si>
    <t xml:space="preserve">Account Value (USD) </t>
  </si>
  <si>
    <t>Buying Power (USD)</t>
  </si>
  <si>
    <t>Cash (USD)</t>
  </si>
  <si>
    <t>Adjustment Part</t>
  </si>
  <si>
    <t>Cash Out</t>
  </si>
  <si>
    <t>Cash In</t>
  </si>
  <si>
    <t>Commission fees (20bp)</t>
  </si>
  <si>
    <t>RMW</t>
  </si>
  <si>
    <t>CMA</t>
  </si>
  <si>
    <t>MKT</t>
  </si>
  <si>
    <t>Portfolio 1</t>
    <phoneticPr fontId="1" type="noConversion"/>
  </si>
  <si>
    <t>Portfolio 2</t>
    <phoneticPr fontId="1" type="noConversion"/>
  </si>
  <si>
    <t>portfolio 1</t>
    <phoneticPr fontId="1" type="noConversion"/>
  </si>
  <si>
    <t>portfolio 2</t>
    <phoneticPr fontId="1" type="noConversion"/>
  </si>
  <si>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</si>
  <si>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</si>
  <si>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</si>
  <si>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</si>
  <si>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</si>
  <si>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</si>
  <si>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</si>
  <si>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</si>
  <si>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</si>
  <si>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</si>
  <si>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</si>
  <si>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</si>
  <si>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</si>
  <si>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</si>
  <si>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</si>
  <si>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</si>
  <si>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</si>
  <si>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</si>
  <si>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</si>
  <si>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</si>
  <si>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</si>
  <si>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</si>
  <si>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</si>
  <si>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portfolio 1</t>
  </si>
  <si>
    <t>portfolio 2</t>
  </si>
  <si>
    <t>MKT</t>
    <phoneticPr fontId="1" type="noConversion"/>
  </si>
  <si>
    <t>SMB</t>
    <phoneticPr fontId="1" type="noConversion"/>
  </si>
  <si>
    <t>HML</t>
    <phoneticPr fontId="1" type="noConversion"/>
  </si>
  <si>
    <t>SP500</t>
    <phoneticPr fontId="1" type="noConversion"/>
  </si>
  <si>
    <t>SP500 return</t>
    <phoneticPr fontId="1" type="noConversion"/>
  </si>
  <si>
    <t>SP500</t>
  </si>
  <si>
    <t>$308.00(0.37 %)</t>
  </si>
  <si>
    <t>- $4,284.00(-4.94 %) </t>
  </si>
  <si>
    <t>$70.00(2.19 %)</t>
  </si>
  <si>
    <t>$294.00(9.89 %) </t>
  </si>
  <si>
    <t>- $975.00(-0.73 %)</t>
  </si>
  <si>
    <t>$16,000.00(13.66 %) </t>
  </si>
  <si>
    <t>$120.00(0.48 %)</t>
  </si>
  <si>
    <t>$1,722.00(7.42 %) </t>
  </si>
  <si>
    <t>$2,212.00(0.96 %)</t>
  </si>
  <si>
    <t>$36,142.00(18.50 %) </t>
  </si>
  <si>
    <t>$684.00(0.71 %)</t>
  </si>
  <si>
    <t>$6,579.00(7.30 %) </t>
  </si>
  <si>
    <t>$828.00(0.75 %)</t>
  </si>
  <si>
    <t>$8,019.00(7.74 %) </t>
  </si>
  <si>
    <t>- $340.00(-0.37 %)</t>
  </si>
  <si>
    <t>$5,080.00(5.90 %) </t>
  </si>
  <si>
    <t>- $1,232.00(-1.43 %)</t>
  </si>
  <si>
    <t>$4,752.00(5.93 %) </t>
  </si>
  <si>
    <t>$1,675.00(0.20 %)</t>
  </si>
  <si>
    <t>$74,304.00 (9.46 %)</t>
  </si>
  <si>
    <t>- $130.00(-0.12 %)</t>
  </si>
  <si>
    <t>- $960.00(-0.83 %)</t>
  </si>
  <si>
    <t>- $1,090.00(-0.48 %)</t>
  </si>
  <si>
    <t>- $25,666.00 (-12.77 %)</t>
  </si>
  <si>
    <t>- $10,894.00(-11.05 %) </t>
  </si>
  <si>
    <t>- $14,772.00(-14.42 %)</t>
  </si>
  <si>
    <t>- $2,520.00(-2.91 %) </t>
  </si>
  <si>
    <t>$214.00(7.20 %) </t>
  </si>
  <si>
    <t>$16,800.00(14.35 %) </t>
  </si>
  <si>
    <t>$1,644.00(7.08 %) </t>
  </si>
  <si>
    <t>$34,924.00(17.88 %) </t>
  </si>
  <si>
    <t>$7,308.00(8.10 %) </t>
  </si>
  <si>
    <t>$7,308.00(7.05 %) </t>
  </si>
  <si>
    <t>$5,040.00(5.85 %) </t>
  </si>
  <si>
    <t>$5,456.00(6.81 %) </t>
  </si>
  <si>
    <t>$76,174.00 (9.70 %)</t>
  </si>
  <si>
    <t xml:space="preserve">- $10,608.00(-10.76 %) </t>
  </si>
  <si>
    <t xml:space="preserve">- $11,364.00(-11.09 %) </t>
  </si>
  <si>
    <t>- $21,972.00 (-10.93 %)</t>
  </si>
  <si>
    <t>- $2,632.00(-3.03 %)</t>
  </si>
  <si>
    <t>$271.00(9.11 %)</t>
  </si>
  <si>
    <t>$17,925.00(15.31 %)</t>
  </si>
  <si>
    <t>$1,836.00(7.91 %)</t>
  </si>
  <si>
    <t>$39,222.00(20.08 %)</t>
  </si>
  <si>
    <t>$8,100.00(8.98 %)</t>
  </si>
  <si>
    <t>$10,665.00(10.29 %)</t>
  </si>
  <si>
    <t>$7,540.00(8.76 %)</t>
  </si>
  <si>
    <t>$5,830.00(7.28 %)</t>
  </si>
  <si>
    <t>$88,757.00 (11.30 %)</t>
  </si>
  <si>
    <t>- $9,282.00(-9.42 %)</t>
  </si>
  <si>
    <t>- $10,656.00(-10.40 %)</t>
  </si>
  <si>
    <t>- $19,938.00 (-9.92 %)</t>
  </si>
  <si>
    <t>- $980.00(-1.07 %)</t>
  </si>
  <si>
    <t>$4,004.00(4.62 %)</t>
  </si>
  <si>
    <t>$3.50(0.11 %)</t>
  </si>
  <si>
    <t>$184.50(6.20 %)</t>
  </si>
  <si>
    <t>$150.00(0.12 %)</t>
  </si>
  <si>
    <t>$13,050.00(11.14 %)</t>
  </si>
  <si>
    <t>- $69.00(-0.28 %)</t>
  </si>
  <si>
    <t>$1,680.00(7.23 %)</t>
  </si>
  <si>
    <t>- $1,288.00(-0.55 %)</t>
  </si>
  <si>
    <t>$37,416.00(19.16 %)</t>
  </si>
  <si>
    <t>- $324.00(-0.33 %)</t>
  </si>
  <si>
    <t>$7,848.00(8.70 %)</t>
  </si>
  <si>
    <t>- $261.00(-0.23 %)</t>
  </si>
  <si>
    <t>$11,412.00(11.01 %)</t>
  </si>
  <si>
    <t>$860.00(0.93 %)</t>
  </si>
  <si>
    <t>$7,460.00(8.66 %)</t>
  </si>
  <si>
    <t>- $374.00(-0.44 %)</t>
  </si>
  <si>
    <t>$4,444.00(5.55 %)</t>
  </si>
  <si>
    <t>- $2,282.50(-0.26 %)</t>
  </si>
  <si>
    <t>$87,498.50 (11.14 %)</t>
  </si>
  <si>
    <t>- $858.00(-0.80 %)</t>
  </si>
  <si>
    <t>- $9,373.00(-9.51 %)</t>
  </si>
  <si>
    <t>- $1,632.00(-1.43 %)</t>
  </si>
  <si>
    <t>- $12,924.00(-12.61 %)</t>
  </si>
  <si>
    <t>- $2,490.00(-1.13 %)</t>
  </si>
  <si>
    <t>- $22,297.00 (-11.09 %)</t>
  </si>
  <si>
    <t>Portfolio Long Position Value</t>
    <phoneticPr fontId="1" type="noConversion"/>
  </si>
  <si>
    <t>Portfolio short position value</t>
    <phoneticPr fontId="1" type="noConversion"/>
  </si>
  <si>
    <t>Total value</t>
    <phoneticPr fontId="1" type="noConversion"/>
  </si>
  <si>
    <t>return</t>
    <phoneticPr fontId="1" type="noConversion"/>
  </si>
  <si>
    <t>SP500</t>
    <phoneticPr fontId="1" type="noConversion"/>
  </si>
  <si>
    <t>Long</t>
    <phoneticPr fontId="1" type="noConversion"/>
  </si>
  <si>
    <t>Short</t>
    <phoneticPr fontId="1" type="noConversion"/>
  </si>
  <si>
    <t>price</t>
    <phoneticPr fontId="1" type="noConversion"/>
  </si>
  <si>
    <t>Total value Adjust</t>
    <phoneticPr fontId="1" type="noConversion"/>
  </si>
  <si>
    <t>SP500 return</t>
    <phoneticPr fontId="1" type="noConversion"/>
  </si>
  <si>
    <t>Portfolio return (base=100)</t>
  </si>
  <si>
    <t>SP500(base=100)</t>
  </si>
  <si>
    <t>★</t>
  </si>
  <si>
    <t>★</t>
    <phoneticPr fontId="1" type="noConversion"/>
  </si>
  <si>
    <t>Portfolio0129</t>
    <phoneticPr fontId="1" type="noConversion"/>
  </si>
  <si>
    <t>SP500 return</t>
  </si>
  <si>
    <t>Portfolio return</t>
    <phoneticPr fontId="1" type="noConversion"/>
  </si>
  <si>
    <t>Regression Statistics</t>
    <phoneticPr fontId="1" type="noConversion"/>
  </si>
  <si>
    <t>Financial Modeling Couse: Portfolio Management Report (Rutgers Business School)</t>
  </si>
  <si>
    <t>Team 4: Die Hu,Derek Likamwa,Zhen Qian,Peixuan Yuan,Vikas Mummidisetti, May 2016</t>
  </si>
  <si>
    <t>Supervisor: Professor Yangru Wu</t>
  </si>
  <si>
    <t>Contents:</t>
  </si>
  <si>
    <t>Copyright © 2016 Rutgers Business School MQF 2017 Team 4. All rights reserved.</t>
    <phoneticPr fontId="1" type="noConversion"/>
  </si>
  <si>
    <t>Unless otherwise indicated, all materials on these pages are copyrighted by Rutgers Business School MQF 2017 Team 4. All rights reserved. No part of these pages, either text or image may be used for any purpose other than non commercial use. Therefore, reproduction, modification, storage in a retrieval system or retransmission,  is strictly prohibited without prior written permission.</t>
    <phoneticPr fontId="1" type="noConversion"/>
  </si>
  <si>
    <t>Sheet beta: Portfolio beta calculation</t>
    <phoneticPr fontId="1" type="noConversion"/>
  </si>
  <si>
    <t>Sheet Fama3Model: Fama-French 3-factor Model analysis</t>
    <phoneticPr fontId="1" type="noConversion"/>
  </si>
  <si>
    <t>Sheet Fama5Model: Fama-French 5-factor Model analysis</t>
    <phoneticPr fontId="1" type="noConversion"/>
  </si>
  <si>
    <t>Sheet back: 130/30 strategy optimization portfolio's back testing</t>
    <phoneticPr fontId="1" type="noConversion"/>
  </si>
  <si>
    <t>Sheet performance: Portfolio performance analysis</t>
    <phoneticPr fontId="1" type="noConversion"/>
  </si>
  <si>
    <t xml:space="preserve">Sheet Trading History: Trading records </t>
    <phoneticPr fontId="1" type="noConversion"/>
  </si>
  <si>
    <t>Other sheet: Portfolio management</t>
    <phoneticPr fontId="1" type="noConversion"/>
  </si>
</sst>
</file>

<file path=xl/styles.xml><?xml version="1.0" encoding="utf-8"?>
<styleSheet xmlns="http://schemas.openxmlformats.org/spreadsheetml/2006/main">
  <numFmts count="5">
    <numFmt numFmtId="24" formatCode="\$#,##0_);[Red]\(\$#,##0\)"/>
    <numFmt numFmtId="26" formatCode="\$#,##0.00_);[Red]\(\$#,##0.00\)"/>
    <numFmt numFmtId="176" formatCode="#,##0.00_ "/>
    <numFmt numFmtId="177" formatCode="0.0000%"/>
    <numFmt numFmtId="178" formatCode="0.00_ "/>
  </numFmts>
  <fonts count="39">
    <font>
      <sz val="11"/>
      <color theme="1"/>
      <name val="Tahoma"/>
      <family val="2"/>
      <charset val="134"/>
    </font>
    <font>
      <sz val="9"/>
      <name val="Tahoma"/>
      <family val="2"/>
      <charset val="134"/>
    </font>
    <font>
      <sz val="11"/>
      <color theme="1"/>
      <name val="Times New Roman"/>
      <family val="1"/>
    </font>
    <font>
      <b/>
      <sz val="11"/>
      <color theme="1"/>
      <name val="Times New Roman"/>
      <family val="1"/>
    </font>
    <font>
      <sz val="11"/>
      <color rgb="FF444444"/>
      <name val="Times New Roman"/>
      <family val="1"/>
    </font>
    <font>
      <sz val="11"/>
      <color rgb="FF16A237"/>
      <name val="Times New Roman"/>
      <family val="1"/>
    </font>
    <font>
      <sz val="11"/>
      <color rgb="FFA62436"/>
      <name val="Times New Roman"/>
      <family val="1"/>
    </font>
    <font>
      <sz val="11"/>
      <color theme="1"/>
      <name val="宋体"/>
      <family val="2"/>
      <scheme val="minor"/>
    </font>
    <font>
      <u/>
      <sz val="11"/>
      <color theme="10"/>
      <name val="Tahoma"/>
      <family val="2"/>
      <charset val="134"/>
    </font>
    <font>
      <u/>
      <sz val="11"/>
      <color theme="11"/>
      <name val="Tahoma"/>
      <family val="2"/>
      <charset val="134"/>
    </font>
    <font>
      <sz val="11"/>
      <color rgb="FF000000"/>
      <name val="Times New Roman"/>
      <family val="1"/>
    </font>
    <font>
      <sz val="11"/>
      <color theme="1"/>
      <name val="Tahoma"/>
      <family val="2"/>
      <charset val="134"/>
    </font>
    <font>
      <b/>
      <sz val="18"/>
      <color theme="3"/>
      <name val="宋体"/>
      <family val="2"/>
      <charset val="134"/>
      <scheme val="major"/>
    </font>
    <font>
      <b/>
      <sz val="15"/>
      <color theme="3"/>
      <name val="Tahoma"/>
      <family val="2"/>
      <charset val="134"/>
    </font>
    <font>
      <b/>
      <sz val="13"/>
      <color theme="3"/>
      <name val="Tahoma"/>
      <family val="2"/>
      <charset val="134"/>
    </font>
    <font>
      <b/>
      <sz val="11"/>
      <color theme="3"/>
      <name val="Tahoma"/>
      <family val="2"/>
      <charset val="134"/>
    </font>
    <font>
      <sz val="11"/>
      <color rgb="FF006100"/>
      <name val="Tahoma"/>
      <family val="2"/>
      <charset val="134"/>
    </font>
    <font>
      <sz val="11"/>
      <color rgb="FF9C0006"/>
      <name val="Tahoma"/>
      <family val="2"/>
      <charset val="134"/>
    </font>
    <font>
      <sz val="11"/>
      <color rgb="FF9C6500"/>
      <name val="Tahoma"/>
      <family val="2"/>
      <charset val="134"/>
    </font>
    <font>
      <sz val="11"/>
      <color rgb="FF3F3F76"/>
      <name val="Tahoma"/>
      <family val="2"/>
      <charset val="134"/>
    </font>
    <font>
      <b/>
      <sz val="11"/>
      <color rgb="FF3F3F3F"/>
      <name val="Tahoma"/>
      <family val="2"/>
      <charset val="134"/>
    </font>
    <font>
      <b/>
      <sz val="11"/>
      <color rgb="FFFA7D00"/>
      <name val="Tahoma"/>
      <family val="2"/>
      <charset val="134"/>
    </font>
    <font>
      <sz val="11"/>
      <color rgb="FFFA7D00"/>
      <name val="Tahoma"/>
      <family val="2"/>
      <charset val="134"/>
    </font>
    <font>
      <b/>
      <sz val="11"/>
      <color theme="0"/>
      <name val="Tahoma"/>
      <family val="2"/>
      <charset val="134"/>
    </font>
    <font>
      <sz val="11"/>
      <color rgb="FFFF0000"/>
      <name val="Tahoma"/>
      <family val="2"/>
      <charset val="134"/>
    </font>
    <font>
      <i/>
      <sz val="11"/>
      <color rgb="FF7F7F7F"/>
      <name val="Tahoma"/>
      <family val="2"/>
      <charset val="134"/>
    </font>
    <font>
      <b/>
      <sz val="11"/>
      <color theme="1"/>
      <name val="Tahoma"/>
      <family val="2"/>
      <charset val="134"/>
    </font>
    <font>
      <sz val="11"/>
      <color theme="0"/>
      <name val="Tahoma"/>
      <family val="2"/>
      <charset val="134"/>
    </font>
    <font>
      <sz val="11"/>
      <color rgb="FFFF0000"/>
      <name val="Times New Roman"/>
      <family val="1"/>
    </font>
    <font>
      <sz val="11"/>
      <name val="Times New Roman"/>
      <family val="1"/>
    </font>
    <font>
      <i/>
      <sz val="11"/>
      <color theme="1"/>
      <name val="宋体"/>
      <family val="2"/>
      <scheme val="minor"/>
    </font>
    <font>
      <sz val="11"/>
      <color rgb="FFFF0000"/>
      <name val="宋体"/>
      <family val="3"/>
      <charset val="134"/>
    </font>
    <font>
      <sz val="11"/>
      <name val="Tahoma"/>
      <family val="2"/>
      <charset val="134"/>
    </font>
    <font>
      <sz val="12"/>
      <color theme="1"/>
      <name val="Times New Roman"/>
      <family val="1"/>
    </font>
    <font>
      <sz val="8"/>
      <name val="Arial"/>
    </font>
    <font>
      <sz val="8"/>
      <name val="Arial"/>
      <family val="2"/>
    </font>
    <font>
      <b/>
      <sz val="12"/>
      <color theme="1"/>
      <name val="Times New Roman"/>
      <family val="1"/>
    </font>
    <font>
      <b/>
      <sz val="11"/>
      <color theme="1"/>
      <name val="宋体"/>
      <family val="2"/>
      <scheme val="minor"/>
    </font>
    <font>
      <b/>
      <sz val="16"/>
      <color theme="1"/>
      <name val="Times New Roman"/>
      <family val="1"/>
    </font>
  </fonts>
  <fills count="35">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rgb="FFE4E5E6"/>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medium">
        <color indexed="64"/>
      </bottom>
      <diagonal/>
    </border>
  </borders>
  <cellStyleXfs count="89">
    <xf numFmtId="0" fontId="0" fillId="0" borderId="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0" applyNumberFormat="0" applyBorder="0" applyAlignment="0" applyProtection="0">
      <alignment vertical="center"/>
    </xf>
    <xf numFmtId="0" fontId="19" fillId="6" borderId="13" applyNumberFormat="0" applyAlignment="0" applyProtection="0">
      <alignment vertical="center"/>
    </xf>
    <xf numFmtId="0" fontId="20" fillId="7" borderId="14" applyNumberFormat="0" applyAlignment="0" applyProtection="0">
      <alignment vertical="center"/>
    </xf>
    <xf numFmtId="0" fontId="21" fillId="7" borderId="13" applyNumberFormat="0" applyAlignment="0" applyProtection="0">
      <alignment vertical="center"/>
    </xf>
    <xf numFmtId="0" fontId="22" fillId="0" borderId="15" applyNumberFormat="0" applyFill="0" applyAlignment="0" applyProtection="0">
      <alignment vertical="center"/>
    </xf>
    <xf numFmtId="0" fontId="23" fillId="8" borderId="16" applyNumberFormat="0" applyAlignment="0" applyProtection="0">
      <alignment vertical="center"/>
    </xf>
    <xf numFmtId="0" fontId="24" fillId="0" borderId="0" applyNumberFormat="0" applyFill="0" applyBorder="0" applyAlignment="0" applyProtection="0">
      <alignment vertical="center"/>
    </xf>
    <xf numFmtId="0" fontId="11" fillId="9" borderId="17" applyNumberFormat="0" applyFont="0" applyAlignment="0" applyProtection="0">
      <alignment vertical="center"/>
    </xf>
    <xf numFmtId="0" fontId="25" fillId="0" borderId="0" applyNumberFormat="0" applyFill="0" applyBorder="0" applyAlignment="0" applyProtection="0">
      <alignment vertical="center"/>
    </xf>
    <xf numFmtId="0" fontId="26" fillId="0" borderId="18" applyNumberFormat="0" applyFill="0" applyAlignment="0" applyProtection="0">
      <alignment vertical="center"/>
    </xf>
    <xf numFmtId="0" fontId="27" fillId="10"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27" fillId="33" borderId="0" applyNumberFormat="0" applyBorder="0" applyAlignment="0" applyProtection="0">
      <alignment vertical="center"/>
    </xf>
    <xf numFmtId="0" fontId="11" fillId="0" borderId="0">
      <alignment vertical="center"/>
    </xf>
    <xf numFmtId="0" fontId="9" fillId="0" borderId="0" applyNumberFormat="0" applyFill="0" applyBorder="0" applyAlignment="0" applyProtection="0"/>
    <xf numFmtId="0" fontId="9" fillId="0" borderId="0" applyNumberFormat="0" applyFill="0" applyBorder="0" applyAlignment="0" applyProtection="0"/>
    <xf numFmtId="0" fontId="11"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1" fillId="0" borderId="0">
      <alignment vertical="center"/>
    </xf>
    <xf numFmtId="0" fontId="11" fillId="0" borderId="0">
      <alignment vertical="center"/>
    </xf>
    <xf numFmtId="0" fontId="11" fillId="0" borderId="0">
      <alignment vertical="center"/>
    </xf>
    <xf numFmtId="0" fontId="8" fillId="0" borderId="0" applyNumberFormat="0" applyFill="0" applyBorder="0" applyAlignment="0" applyProtection="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0" fontId="11" fillId="0" borderId="0">
      <alignment vertical="center"/>
    </xf>
    <xf numFmtId="0" fontId="7" fillId="0" borderId="0"/>
    <xf numFmtId="0" fontId="9" fillId="0" borderId="0" applyNumberFormat="0" applyFill="0" applyBorder="0" applyAlignment="0" applyProtection="0"/>
    <xf numFmtId="0" fontId="11" fillId="0" borderId="0">
      <alignment vertical="center"/>
    </xf>
    <xf numFmtId="0" fontId="11" fillId="0" borderId="0">
      <alignment vertical="center"/>
    </xf>
    <xf numFmtId="0" fontId="11" fillId="0" borderId="0">
      <alignment vertical="center"/>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1" fillId="0" borderId="0">
      <alignment vertical="center"/>
    </xf>
    <xf numFmtId="0" fontId="11" fillId="0" borderId="0">
      <alignment vertical="center"/>
    </xf>
    <xf numFmtId="0" fontId="11" fillId="0" borderId="0">
      <alignment vertical="center"/>
    </xf>
    <xf numFmtId="0" fontId="7" fillId="0" borderId="0"/>
    <xf numFmtId="0" fontId="34" fillId="0" borderId="0"/>
    <xf numFmtId="0" fontId="35" fillId="0" borderId="0"/>
    <xf numFmtId="0" fontId="35" fillId="0" borderId="0"/>
    <xf numFmtId="0" fontId="35" fillId="0" borderId="0"/>
  </cellStyleXfs>
  <cellXfs count="120">
    <xf numFmtId="0" fontId="0" fillId="0" borderId="0" xfId="0"/>
    <xf numFmtId="0" fontId="2" fillId="0" borderId="0" xfId="0" applyFont="1"/>
    <xf numFmtId="26" fontId="2" fillId="0" borderId="0" xfId="0" applyNumberFormat="1" applyFont="1"/>
    <xf numFmtId="0" fontId="3" fillId="0" borderId="1" xfId="0" applyFont="1" applyBorder="1"/>
    <xf numFmtId="26" fontId="3" fillId="0" borderId="2" xfId="0" applyNumberFormat="1" applyFont="1" applyBorder="1"/>
    <xf numFmtId="0" fontId="3" fillId="0" borderId="2" xfId="0" applyFont="1" applyBorder="1"/>
    <xf numFmtId="0" fontId="3" fillId="0" borderId="3" xfId="0" applyFont="1" applyBorder="1"/>
    <xf numFmtId="0" fontId="3" fillId="0" borderId="4" xfId="0" applyFont="1" applyBorder="1"/>
    <xf numFmtId="26" fontId="3" fillId="0" borderId="0" xfId="0" applyNumberFormat="1" applyFont="1" applyBorder="1"/>
    <xf numFmtId="0" fontId="3" fillId="0" borderId="0" xfId="0" applyFont="1" applyBorder="1"/>
    <xf numFmtId="0" fontId="3" fillId="0" borderId="5" xfId="0" applyFont="1" applyBorder="1"/>
    <xf numFmtId="26" fontId="3" fillId="0" borderId="6" xfId="0" applyNumberFormat="1" applyFont="1" applyBorder="1"/>
    <xf numFmtId="0" fontId="3" fillId="0" borderId="7" xfId="0" applyFont="1" applyBorder="1"/>
    <xf numFmtId="26" fontId="3" fillId="0" borderId="7" xfId="0" applyNumberFormat="1" applyFont="1" applyBorder="1"/>
    <xf numFmtId="26" fontId="3" fillId="0" borderId="8" xfId="0" applyNumberFormat="1" applyFont="1" applyBorder="1"/>
    <xf numFmtId="26" fontId="2" fillId="0" borderId="0" xfId="0" applyNumberFormat="1" applyFont="1" applyAlignment="1">
      <alignment wrapText="1"/>
    </xf>
    <xf numFmtId="0" fontId="2" fillId="0" borderId="0" xfId="0" applyFont="1" applyAlignment="1">
      <alignment wrapText="1"/>
    </xf>
    <xf numFmtId="26" fontId="0" fillId="0" borderId="0" xfId="0" applyNumberFormat="1" applyAlignment="1">
      <alignment wrapText="1"/>
    </xf>
    <xf numFmtId="0" fontId="3" fillId="0" borderId="6" xfId="0" applyFont="1" applyBorder="1"/>
    <xf numFmtId="24" fontId="3" fillId="0" borderId="8" xfId="0" applyNumberFormat="1" applyFont="1" applyBorder="1"/>
    <xf numFmtId="26" fontId="4" fillId="2" borderId="9" xfId="0" applyNumberFormat="1" applyFont="1" applyFill="1" applyBorder="1" applyAlignment="1">
      <alignment horizontal="right" wrapText="1"/>
    </xf>
    <xf numFmtId="0" fontId="5" fillId="2" borderId="9" xfId="0" applyFont="1" applyFill="1" applyBorder="1" applyAlignment="1">
      <alignment horizontal="right" wrapText="1"/>
    </xf>
    <xf numFmtId="0" fontId="6" fillId="2" borderId="9" xfId="0" applyFont="1" applyFill="1" applyBorder="1" applyAlignment="1">
      <alignment horizontal="right" wrapText="1"/>
    </xf>
    <xf numFmtId="0" fontId="3" fillId="0" borderId="8" xfId="0" applyFont="1" applyBorder="1"/>
    <xf numFmtId="26" fontId="2" fillId="0" borderId="0" xfId="0" applyNumberFormat="1" applyFont="1" applyBorder="1" applyAlignment="1">
      <alignment wrapText="1"/>
    </xf>
    <xf numFmtId="26" fontId="4" fillId="2" borderId="0" xfId="0" applyNumberFormat="1" applyFont="1" applyFill="1" applyBorder="1" applyAlignment="1">
      <alignment horizontal="right" wrapText="1"/>
    </xf>
    <xf numFmtId="0" fontId="5" fillId="2" borderId="0" xfId="0" applyFont="1" applyFill="1" applyBorder="1" applyAlignment="1">
      <alignment horizontal="right" wrapText="1"/>
    </xf>
    <xf numFmtId="0" fontId="6" fillId="2" borderId="0" xfId="0" applyFont="1" applyFill="1" applyBorder="1" applyAlignment="1">
      <alignment horizontal="right" wrapText="1"/>
    </xf>
    <xf numFmtId="0" fontId="2" fillId="0" borderId="0" xfId="0" applyFont="1" applyBorder="1"/>
    <xf numFmtId="24" fontId="2" fillId="0" borderId="0" xfId="0" applyNumberFormat="1" applyFont="1"/>
    <xf numFmtId="0" fontId="0" fillId="0" borderId="0" xfId="0"/>
    <xf numFmtId="10" fontId="2" fillId="0" borderId="0" xfId="1" applyNumberFormat="1" applyFont="1"/>
    <xf numFmtId="3" fontId="2" fillId="0" borderId="0" xfId="0" applyNumberFormat="1" applyFont="1"/>
    <xf numFmtId="10" fontId="2" fillId="0" borderId="0" xfId="1" applyNumberFormat="1" applyFont="1" applyFill="1"/>
    <xf numFmtId="0" fontId="0" fillId="0" borderId="0" xfId="0" applyBorder="1"/>
    <xf numFmtId="0" fontId="10" fillId="2" borderId="9" xfId="0" applyFont="1" applyFill="1" applyBorder="1" applyAlignment="1">
      <alignment horizontal="right" wrapText="1"/>
    </xf>
    <xf numFmtId="26" fontId="2" fillId="0" borderId="9" xfId="0" applyNumberFormat="1" applyFont="1" applyBorder="1" applyAlignment="1">
      <alignment horizontal="right" wrapText="1"/>
    </xf>
    <xf numFmtId="0" fontId="6" fillId="0" borderId="9" xfId="0" applyFont="1" applyBorder="1" applyAlignment="1">
      <alignment horizontal="right" wrapText="1"/>
    </xf>
    <xf numFmtId="0" fontId="5" fillId="0" borderId="9" xfId="0" applyFont="1" applyBorder="1" applyAlignment="1">
      <alignment horizontal="right" wrapText="1"/>
    </xf>
    <xf numFmtId="26" fontId="3" fillId="0" borderId="8" xfId="0" applyNumberFormat="1" applyFont="1" applyBorder="1"/>
    <xf numFmtId="0" fontId="29" fillId="0" borderId="0" xfId="51" applyFont="1">
      <alignment vertical="center"/>
    </xf>
    <xf numFmtId="26" fontId="3" fillId="0" borderId="6" xfId="0" applyNumberFormat="1" applyFont="1" applyBorder="1"/>
    <xf numFmtId="11" fontId="2" fillId="0" borderId="0" xfId="0" applyNumberFormat="1" applyFont="1"/>
    <xf numFmtId="26" fontId="2" fillId="0" borderId="0" xfId="0" applyNumberFormat="1" applyFont="1"/>
    <xf numFmtId="0" fontId="3" fillId="0" borderId="1" xfId="0" applyFont="1" applyBorder="1"/>
    <xf numFmtId="0" fontId="3" fillId="0" borderId="6" xfId="0" applyFont="1" applyBorder="1"/>
    <xf numFmtId="11" fontId="29" fillId="0" borderId="0" xfId="0" applyNumberFormat="1" applyFont="1"/>
    <xf numFmtId="0" fontId="2" fillId="0" borderId="0" xfId="0" applyFont="1"/>
    <xf numFmtId="0" fontId="3" fillId="0" borderId="3" xfId="0" applyFont="1" applyBorder="1"/>
    <xf numFmtId="26" fontId="4" fillId="2" borderId="9" xfId="0" applyNumberFormat="1" applyFont="1" applyFill="1" applyBorder="1" applyAlignment="1">
      <alignment horizontal="right" wrapText="1"/>
    </xf>
    <xf numFmtId="0" fontId="6" fillId="2" borderId="9" xfId="0" applyFont="1" applyFill="1" applyBorder="1" applyAlignment="1">
      <alignment horizontal="right" wrapText="1"/>
    </xf>
    <xf numFmtId="0" fontId="29" fillId="0" borderId="0" xfId="54" applyFont="1">
      <alignment vertical="center"/>
    </xf>
    <xf numFmtId="0" fontId="3" fillId="0" borderId="7" xfId="0" applyFont="1" applyBorder="1"/>
    <xf numFmtId="26" fontId="3" fillId="0" borderId="7" xfId="0" applyNumberFormat="1" applyFont="1" applyBorder="1"/>
    <xf numFmtId="0" fontId="29" fillId="0" borderId="0" xfId="0" applyFont="1"/>
    <xf numFmtId="0" fontId="2" fillId="0" borderId="0" xfId="0" applyFont="1"/>
    <xf numFmtId="0" fontId="2" fillId="0" borderId="0" xfId="61" applyFont="1">
      <alignment vertical="center"/>
    </xf>
    <xf numFmtId="0" fontId="2" fillId="0" borderId="0" xfId="63" applyFont="1">
      <alignment vertical="center"/>
    </xf>
    <xf numFmtId="0" fontId="2" fillId="0" borderId="0" xfId="66" applyFont="1">
      <alignment vertical="center"/>
    </xf>
    <xf numFmtId="0" fontId="2" fillId="0" borderId="0" xfId="67" applyFont="1">
      <alignment vertical="center"/>
    </xf>
    <xf numFmtId="0" fontId="2" fillId="0" borderId="0" xfId="65" applyFont="1">
      <alignment vertical="center"/>
    </xf>
    <xf numFmtId="0" fontId="2" fillId="0" borderId="0" xfId="68" applyFont="1">
      <alignment vertical="center"/>
    </xf>
    <xf numFmtId="0" fontId="2" fillId="0" borderId="0" xfId="62" applyFont="1">
      <alignment vertical="center"/>
    </xf>
    <xf numFmtId="0" fontId="2" fillId="0" borderId="0" xfId="71" applyFont="1">
      <alignment vertical="center"/>
    </xf>
    <xf numFmtId="0" fontId="2" fillId="0" borderId="0" xfId="74" applyFont="1">
      <alignment vertical="center"/>
    </xf>
    <xf numFmtId="0" fontId="2" fillId="0" borderId="0" xfId="75" applyFont="1">
      <alignment vertical="center"/>
    </xf>
    <xf numFmtId="0" fontId="2" fillId="0" borderId="0" xfId="76" applyFont="1">
      <alignment vertical="center"/>
    </xf>
    <xf numFmtId="14" fontId="2" fillId="0" borderId="0" xfId="61" applyNumberFormat="1" applyFont="1">
      <alignment vertical="center"/>
    </xf>
    <xf numFmtId="14" fontId="28" fillId="0" borderId="0" xfId="61" applyNumberFormat="1" applyFont="1">
      <alignment vertical="center"/>
    </xf>
    <xf numFmtId="0" fontId="28" fillId="0" borderId="0" xfId="61" applyFont="1">
      <alignment vertical="center"/>
    </xf>
    <xf numFmtId="0" fontId="28" fillId="0" borderId="0" xfId="63" applyFont="1">
      <alignment vertical="center"/>
    </xf>
    <xf numFmtId="0" fontId="28" fillId="0" borderId="0" xfId="66" applyFont="1">
      <alignment vertical="center"/>
    </xf>
    <xf numFmtId="0" fontId="28" fillId="0" borderId="0" xfId="67" applyFont="1">
      <alignment vertical="center"/>
    </xf>
    <xf numFmtId="0" fontId="28" fillId="0" borderId="0" xfId="65" applyFont="1">
      <alignment vertical="center"/>
    </xf>
    <xf numFmtId="0" fontId="28" fillId="0" borderId="0" xfId="68" applyFont="1">
      <alignment vertical="center"/>
    </xf>
    <xf numFmtId="0" fontId="28" fillId="0" borderId="0" xfId="62" applyFont="1">
      <alignment vertical="center"/>
    </xf>
    <xf numFmtId="0" fontId="28" fillId="0" borderId="0" xfId="71" applyFont="1">
      <alignment vertical="center"/>
    </xf>
    <xf numFmtId="0" fontId="28" fillId="0" borderId="0" xfId="74" applyFont="1">
      <alignment vertical="center"/>
    </xf>
    <xf numFmtId="0" fontId="28" fillId="0" borderId="0" xfId="75" applyFont="1">
      <alignment vertical="center"/>
    </xf>
    <xf numFmtId="0" fontId="28" fillId="0" borderId="0" xfId="76" applyFont="1">
      <alignment vertical="center"/>
    </xf>
    <xf numFmtId="0" fontId="28" fillId="0" borderId="0" xfId="0" applyFont="1"/>
    <xf numFmtId="0" fontId="3" fillId="0" borderId="2" xfId="0" applyFont="1" applyBorder="1"/>
    <xf numFmtId="0" fontId="3" fillId="0" borderId="8" xfId="0" applyFont="1" applyBorder="1"/>
    <xf numFmtId="0" fontId="2" fillId="0" borderId="0" xfId="0" applyFont="1" applyBorder="1"/>
    <xf numFmtId="0" fontId="10" fillId="2" borderId="9" xfId="0" applyFont="1" applyFill="1" applyBorder="1" applyAlignment="1">
      <alignment horizontal="right" wrapText="1"/>
    </xf>
    <xf numFmtId="26" fontId="2" fillId="0" borderId="9" xfId="0" applyNumberFormat="1" applyFont="1" applyBorder="1" applyAlignment="1">
      <alignment horizontal="right" wrapText="1"/>
    </xf>
    <xf numFmtId="0" fontId="6" fillId="0" borderId="9" xfId="0" applyFont="1" applyBorder="1" applyAlignment="1">
      <alignment horizontal="right" wrapText="1"/>
    </xf>
    <xf numFmtId="0" fontId="5" fillId="0" borderId="9" xfId="0" applyFont="1" applyBorder="1" applyAlignment="1">
      <alignment horizontal="right" wrapText="1"/>
    </xf>
    <xf numFmtId="0" fontId="10" fillId="0" borderId="9" xfId="0" applyFont="1" applyBorder="1" applyAlignment="1">
      <alignment horizontal="right" wrapText="1"/>
    </xf>
    <xf numFmtId="0" fontId="2" fillId="0" borderId="0" xfId="82" applyFont="1">
      <alignment vertical="center"/>
    </xf>
    <xf numFmtId="0" fontId="2" fillId="0" borderId="0" xfId="81" applyFont="1">
      <alignment vertical="center"/>
    </xf>
    <xf numFmtId="0" fontId="30" fillId="0" borderId="19" xfId="0" applyFont="1" applyFill="1" applyBorder="1" applyAlignment="1">
      <alignment horizontal="centerContinuous"/>
    </xf>
    <xf numFmtId="0" fontId="0" fillId="0" borderId="0" xfId="0" applyFill="1" applyBorder="1" applyAlignment="1"/>
    <xf numFmtId="0" fontId="0" fillId="0" borderId="20" xfId="0" applyFill="1" applyBorder="1" applyAlignment="1"/>
    <xf numFmtId="0" fontId="30" fillId="0" borderId="19" xfId="0" applyFont="1" applyFill="1" applyBorder="1" applyAlignment="1">
      <alignment horizontal="center"/>
    </xf>
    <xf numFmtId="0" fontId="24" fillId="0" borderId="0" xfId="0" applyFont="1" applyFill="1" applyBorder="1" applyAlignment="1"/>
    <xf numFmtId="0" fontId="24" fillId="0" borderId="20" xfId="0" applyFont="1" applyFill="1" applyBorder="1" applyAlignment="1"/>
    <xf numFmtId="0" fontId="28" fillId="0" borderId="0" xfId="83" applyFont="1">
      <alignment vertical="center"/>
    </xf>
    <xf numFmtId="0" fontId="2" fillId="0" borderId="0" xfId="83" applyFont="1">
      <alignment vertical="center"/>
    </xf>
    <xf numFmtId="14" fontId="0" fillId="0" borderId="0" xfId="0" applyNumberFormat="1"/>
    <xf numFmtId="176" fontId="2" fillId="0" borderId="0" xfId="0" applyNumberFormat="1" applyFont="1"/>
    <xf numFmtId="14" fontId="2" fillId="0" borderId="0" xfId="0" applyNumberFormat="1" applyFont="1"/>
    <xf numFmtId="14" fontId="28" fillId="0" borderId="0" xfId="0" applyNumberFormat="1" applyFont="1"/>
    <xf numFmtId="58" fontId="0" fillId="0" borderId="0" xfId="0" applyNumberFormat="1"/>
    <xf numFmtId="14" fontId="29" fillId="0" borderId="0" xfId="0" applyNumberFormat="1" applyFont="1"/>
    <xf numFmtId="177" fontId="2" fillId="0" borderId="0" xfId="0" applyNumberFormat="1" applyFont="1"/>
    <xf numFmtId="177" fontId="0" fillId="0" borderId="0" xfId="0" applyNumberFormat="1"/>
    <xf numFmtId="178" fontId="2" fillId="0" borderId="0" xfId="0" applyNumberFormat="1" applyFont="1"/>
    <xf numFmtId="178" fontId="0" fillId="0" borderId="0" xfId="0" applyNumberFormat="1"/>
    <xf numFmtId="0" fontId="31" fillId="0" borderId="0" xfId="0" applyFont="1"/>
    <xf numFmtId="0" fontId="24" fillId="0" borderId="0" xfId="0" applyFont="1"/>
    <xf numFmtId="0" fontId="32" fillId="0" borderId="0" xfId="0" applyFont="1" applyFill="1" applyBorder="1" applyAlignment="1"/>
    <xf numFmtId="0" fontId="32" fillId="0" borderId="20" xfId="0" applyFont="1" applyFill="1" applyBorder="1" applyAlignment="1"/>
    <xf numFmtId="0" fontId="33" fillId="34" borderId="0" xfId="84" applyFont="1" applyFill="1"/>
    <xf numFmtId="0" fontId="36" fillId="34" borderId="0" xfId="84" applyFont="1" applyFill="1" applyAlignment="1"/>
    <xf numFmtId="0" fontId="38" fillId="34" borderId="0" xfId="84" applyFont="1" applyFill="1" applyAlignment="1"/>
    <xf numFmtId="0" fontId="33" fillId="34" borderId="0" xfId="84" applyFont="1" applyFill="1" applyAlignment="1"/>
    <xf numFmtId="0" fontId="33" fillId="34" borderId="0" xfId="84" applyFont="1" applyFill="1" applyBorder="1" applyAlignment="1"/>
    <xf numFmtId="0" fontId="36" fillId="34" borderId="0" xfId="84" applyFont="1" applyFill="1" applyAlignment="1">
      <alignment wrapText="1"/>
    </xf>
    <xf numFmtId="0" fontId="37" fillId="34" borderId="0" xfId="84" applyFont="1" applyFill="1" applyAlignment="1"/>
  </cellXfs>
  <cellStyles count="89">
    <cellStyle name="20% - 强调文字颜色 1" xfId="28" builtinId="30" customBuiltin="1"/>
    <cellStyle name="20% - 强调文字颜色 2" xfId="32" builtinId="34" customBuiltin="1"/>
    <cellStyle name="20% - 强调文字颜色 3" xfId="36" builtinId="38" customBuiltin="1"/>
    <cellStyle name="20% - 强调文字颜色 4" xfId="40" builtinId="42" customBuiltin="1"/>
    <cellStyle name="20% - 强调文字颜色 5" xfId="44" builtinId="46" customBuiltin="1"/>
    <cellStyle name="20% - 强调文字颜色 6" xfId="48" builtinId="50" customBuiltin="1"/>
    <cellStyle name="40% - 强调文字颜色 1" xfId="29" builtinId="31" customBuiltin="1"/>
    <cellStyle name="40% - 强调文字颜色 2" xfId="33" builtinId="35" customBuiltin="1"/>
    <cellStyle name="40% - 强调文字颜色 3" xfId="37" builtinId="39" customBuiltin="1"/>
    <cellStyle name="40% - 强调文字颜色 4" xfId="41" builtinId="43" customBuiltin="1"/>
    <cellStyle name="40% - 强调文字颜色 5" xfId="45" builtinId="47" customBuiltin="1"/>
    <cellStyle name="40% - 强调文字颜色 6" xfId="49" builtinId="51" customBuiltin="1"/>
    <cellStyle name="60% - 强调文字颜色 1" xfId="30" builtinId="32" customBuiltin="1"/>
    <cellStyle name="60% - 强调文字颜色 2" xfId="34" builtinId="36" customBuiltin="1"/>
    <cellStyle name="60% - 强调文字颜色 3" xfId="38" builtinId="40" customBuiltin="1"/>
    <cellStyle name="60% - 强调文字颜色 4" xfId="42" builtinId="44" customBuiltin="1"/>
    <cellStyle name="60% - 强调文字颜色 5" xfId="46" builtinId="48" customBuiltin="1"/>
    <cellStyle name="60% - 强调文字颜色 6" xfId="50" builtinId="52" customBuiltin="1"/>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10" xfId="74"/>
    <cellStyle name="常规 11" xfId="75"/>
    <cellStyle name="常规 12" xfId="76"/>
    <cellStyle name="常规 13" xfId="54"/>
    <cellStyle name="常规 14" xfId="51"/>
    <cellStyle name="常规 15" xfId="81"/>
    <cellStyle name="常规 16" xfId="82"/>
    <cellStyle name="常规 17" xfId="83"/>
    <cellStyle name="常规 18" xfId="84"/>
    <cellStyle name="常规 2" xfId="1"/>
    <cellStyle name="常规 2 2" xfId="61"/>
    <cellStyle name="常规 2 2 2" xfId="72"/>
    <cellStyle name="常规 2 2 3" xfId="86"/>
    <cellStyle name="常规 2 3" xfId="85"/>
    <cellStyle name="常规 2 3 2" xfId="87"/>
    <cellStyle name="常规 2 4" xfId="88"/>
    <cellStyle name="常规 3" xfId="63"/>
    <cellStyle name="常规 4" xfId="66"/>
    <cellStyle name="常规 5" xfId="67"/>
    <cellStyle name="常规 6" xfId="65"/>
    <cellStyle name="常规 7" xfId="68"/>
    <cellStyle name="常规 8" xfId="62"/>
    <cellStyle name="常规 9" xfId="71"/>
    <cellStyle name="超链接 2" xfId="2" hidden="1"/>
    <cellStyle name="超链接 2" xfId="4" hidden="1"/>
    <cellStyle name="超链接 2" xfId="6" hidden="1"/>
    <cellStyle name="超链接 2" xfId="8" hidden="1"/>
    <cellStyle name="超链接 2" xfId="64" hidden="1"/>
    <cellStyle name="超链接 2" xfId="77" hidden="1"/>
    <cellStyle name="超链接 2" xfId="70" hidden="1"/>
    <cellStyle name="超链接 2" xfId="69" hidden="1"/>
    <cellStyle name="超链接 2" xfId="59" hidden="1"/>
    <cellStyle name="超链接 2" xfId="55" hidden="1"/>
    <cellStyle name="超链接 2" xfId="56" hidden="1"/>
    <cellStyle name="超链接 2" xfId="57" hidden="1"/>
    <cellStyle name="好" xfId="15" builtinId="26" customBuiltin="1"/>
    <cellStyle name="汇总" xfId="26" builtinId="25" customBuiltin="1"/>
    <cellStyle name="计算" xfId="20" builtinId="22" customBuiltin="1"/>
    <cellStyle name="检查单元格" xfId="22" builtinId="23" customBuiltin="1"/>
    <cellStyle name="解释性文本" xfId="25" builtinId="53" customBuiltin="1"/>
    <cellStyle name="警告文本" xfId="23" builtinId="11" customBuiltin="1"/>
    <cellStyle name="链接单元格" xfId="21" builtinId="24" customBuiltin="1"/>
    <cellStyle name="强调文字颜色 1" xfId="27" builtinId="29" customBuiltin="1"/>
    <cellStyle name="强调文字颜色 2" xfId="31" builtinId="33" customBuiltin="1"/>
    <cellStyle name="强调文字颜色 3" xfId="35" builtinId="37" customBuiltin="1"/>
    <cellStyle name="强调文字颜色 4" xfId="39" builtinId="41" customBuiltin="1"/>
    <cellStyle name="强调文字颜色 5" xfId="43" builtinId="45" customBuiltin="1"/>
    <cellStyle name="强调文字颜色 6" xfId="47" builtinId="49" customBuiltin="1"/>
    <cellStyle name="适中" xfId="17" builtinId="28" customBuiltin="1"/>
    <cellStyle name="输出" xfId="19" builtinId="21" customBuiltin="1"/>
    <cellStyle name="输入" xfId="18" builtinId="20" customBuilti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73" builtinId="9" hidden="1"/>
    <cellStyle name="已访问的超链接" xfId="80" builtinId="9" hidden="1"/>
    <cellStyle name="已访问的超链接" xfId="78" builtinId="9" hidden="1"/>
    <cellStyle name="已访问的超链接" xfId="79" builtinId="9" hidden="1"/>
    <cellStyle name="已访问的超链接" xfId="53" builtinId="9" hidden="1"/>
    <cellStyle name="已访问的超链接" xfId="58" builtinId="9" hidden="1"/>
    <cellStyle name="已访问的超链接" xfId="52" builtinId="9" hidden="1"/>
    <cellStyle name="已访问的超链接" xfId="60" builtinId="9" hidden="1"/>
    <cellStyle name="注释" xfId="24"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tx>
            <c:strRef>
              <c:f>performance!$B$18</c:f>
              <c:strCache>
                <c:ptCount val="1"/>
                <c:pt idx="0">
                  <c:v>Portfolio return (base=100)</c:v>
                </c:pt>
              </c:strCache>
            </c:strRef>
          </c:tx>
          <c:marker>
            <c:symbol val="none"/>
          </c:marker>
          <c:cat>
            <c:numRef>
              <c:f>performance!$A$19:$A$30</c:f>
              <c:numCache>
                <c:formatCode>yyyy/m/d</c:formatCode>
                <c:ptCount val="12"/>
                <c:pt idx="0">
                  <c:v>42391</c:v>
                </c:pt>
                <c:pt idx="1">
                  <c:v>42398</c:v>
                </c:pt>
                <c:pt idx="2">
                  <c:v>42405</c:v>
                </c:pt>
                <c:pt idx="3">
                  <c:v>42412</c:v>
                </c:pt>
                <c:pt idx="4">
                  <c:v>42419</c:v>
                </c:pt>
                <c:pt idx="5">
                  <c:v>42426</c:v>
                </c:pt>
                <c:pt idx="6">
                  <c:v>42433</c:v>
                </c:pt>
                <c:pt idx="7">
                  <c:v>42440</c:v>
                </c:pt>
                <c:pt idx="8">
                  <c:v>42447</c:v>
                </c:pt>
                <c:pt idx="9">
                  <c:v>42454</c:v>
                </c:pt>
                <c:pt idx="10">
                  <c:v>42461</c:v>
                </c:pt>
                <c:pt idx="11">
                  <c:v>42468</c:v>
                </c:pt>
              </c:numCache>
            </c:numRef>
          </c:cat>
          <c:val>
            <c:numRef>
              <c:f>performance!$B$19:$B$30</c:f>
              <c:numCache>
                <c:formatCode>General</c:formatCode>
                <c:ptCount val="12"/>
                <c:pt idx="0">
                  <c:v>100</c:v>
                </c:pt>
                <c:pt idx="1">
                  <c:v>106.34932789749921</c:v>
                </c:pt>
                <c:pt idx="2">
                  <c:v>105.9179019558895</c:v>
                </c:pt>
                <c:pt idx="3">
                  <c:v>106.09878937567863</c:v>
                </c:pt>
                <c:pt idx="4">
                  <c:v>107.11844808374458</c:v>
                </c:pt>
                <c:pt idx="5">
                  <c:v>108.93677815837225</c:v>
                </c:pt>
                <c:pt idx="6">
                  <c:v>109.5141119657728</c:v>
                </c:pt>
                <c:pt idx="7">
                  <c:v>110.64093727685032</c:v>
                </c:pt>
                <c:pt idx="8">
                  <c:v>110.84406351785265</c:v>
                </c:pt>
                <c:pt idx="9">
                  <c:v>111.81836903934997</c:v>
                </c:pt>
                <c:pt idx="10">
                  <c:v>114.37793478480765</c:v>
                </c:pt>
                <c:pt idx="11">
                  <c:v>113.74447859788877</c:v>
                </c:pt>
              </c:numCache>
            </c:numRef>
          </c:val>
        </c:ser>
        <c:ser>
          <c:idx val="1"/>
          <c:order val="1"/>
          <c:tx>
            <c:strRef>
              <c:f>performance!$C$18</c:f>
              <c:strCache>
                <c:ptCount val="1"/>
                <c:pt idx="0">
                  <c:v>SP500(base=100)</c:v>
                </c:pt>
              </c:strCache>
            </c:strRef>
          </c:tx>
          <c:marker>
            <c:symbol val="none"/>
          </c:marker>
          <c:cat>
            <c:numRef>
              <c:f>performance!$A$19:$A$30</c:f>
              <c:numCache>
                <c:formatCode>yyyy/m/d</c:formatCode>
                <c:ptCount val="12"/>
                <c:pt idx="0">
                  <c:v>42391</c:v>
                </c:pt>
                <c:pt idx="1">
                  <c:v>42398</c:v>
                </c:pt>
                <c:pt idx="2">
                  <c:v>42405</c:v>
                </c:pt>
                <c:pt idx="3">
                  <c:v>42412</c:v>
                </c:pt>
                <c:pt idx="4">
                  <c:v>42419</c:v>
                </c:pt>
                <c:pt idx="5">
                  <c:v>42426</c:v>
                </c:pt>
                <c:pt idx="6">
                  <c:v>42433</c:v>
                </c:pt>
                <c:pt idx="7">
                  <c:v>42440</c:v>
                </c:pt>
                <c:pt idx="8">
                  <c:v>42447</c:v>
                </c:pt>
                <c:pt idx="9">
                  <c:v>42454</c:v>
                </c:pt>
                <c:pt idx="10">
                  <c:v>42461</c:v>
                </c:pt>
                <c:pt idx="11">
                  <c:v>42468</c:v>
                </c:pt>
              </c:numCache>
            </c:numRef>
          </c:cat>
          <c:val>
            <c:numRef>
              <c:f>performance!$C$19:$C$30</c:f>
              <c:numCache>
                <c:formatCode>General</c:formatCode>
                <c:ptCount val="12"/>
                <c:pt idx="0">
                  <c:v>100</c:v>
                </c:pt>
                <c:pt idx="1">
                  <c:v>101.74838743510409</c:v>
                </c:pt>
                <c:pt idx="2">
                  <c:v>98.591955529917669</c:v>
                </c:pt>
                <c:pt idx="3">
                  <c:v>97.791179401122236</c:v>
                </c:pt>
                <c:pt idx="4">
                  <c:v>100.57055954690858</c:v>
                </c:pt>
                <c:pt idx="5">
                  <c:v>102.15795269809638</c:v>
                </c:pt>
                <c:pt idx="6">
                  <c:v>104.88174524096701</c:v>
                </c:pt>
                <c:pt idx="7">
                  <c:v>106.04593843410771</c:v>
                </c:pt>
                <c:pt idx="8">
                  <c:v>107.48230111699617</c:v>
                </c:pt>
                <c:pt idx="9">
                  <c:v>106.76700403796738</c:v>
                </c:pt>
                <c:pt idx="10">
                  <c:v>108.69893544496304</c:v>
                </c:pt>
                <c:pt idx="11">
                  <c:v>107.37846767004038</c:v>
                </c:pt>
              </c:numCache>
            </c:numRef>
          </c:val>
        </c:ser>
        <c:marker val="1"/>
        <c:axId val="81640448"/>
        <c:axId val="81990400"/>
      </c:lineChart>
      <c:dateAx>
        <c:axId val="81640448"/>
        <c:scaling>
          <c:orientation val="minMax"/>
        </c:scaling>
        <c:axPos val="b"/>
        <c:numFmt formatCode="yyyy/m/d" sourceLinked="1"/>
        <c:tickLblPos val="nextTo"/>
        <c:crossAx val="81990400"/>
        <c:crosses val="autoZero"/>
        <c:auto val="1"/>
        <c:lblOffset val="100"/>
      </c:dateAx>
      <c:valAx>
        <c:axId val="81990400"/>
        <c:scaling>
          <c:orientation val="minMax"/>
        </c:scaling>
        <c:axPos val="l"/>
        <c:majorGridlines/>
        <c:numFmt formatCode="General" sourceLinked="1"/>
        <c:tickLblPos val="nextTo"/>
        <c:crossAx val="81640448"/>
        <c:crosses val="autoZero"/>
        <c:crossBetween val="between"/>
      </c:valAx>
    </c:plotArea>
    <c:legend>
      <c:legendPos val="t"/>
      <c:layout/>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barChart>
        <c:barDir val="col"/>
        <c:grouping val="clustered"/>
        <c:ser>
          <c:idx val="0"/>
          <c:order val="0"/>
          <c:tx>
            <c:strRef>
              <c:f>performance!$Q$18</c:f>
              <c:strCache>
                <c:ptCount val="1"/>
                <c:pt idx="0">
                  <c:v>Portfolio return</c:v>
                </c:pt>
              </c:strCache>
            </c:strRef>
          </c:tx>
          <c:spPr>
            <a:solidFill>
              <a:srgbClr val="FF0000"/>
            </a:solidFill>
          </c:spPr>
          <c:cat>
            <c:numRef>
              <c:f>performance!$P$19:$P$29</c:f>
              <c:numCache>
                <c:formatCode>yyyy/m/d</c:formatCode>
                <c:ptCount val="11"/>
                <c:pt idx="0">
                  <c:v>42398</c:v>
                </c:pt>
                <c:pt idx="1">
                  <c:v>42405</c:v>
                </c:pt>
                <c:pt idx="2">
                  <c:v>42412</c:v>
                </c:pt>
                <c:pt idx="3">
                  <c:v>42419</c:v>
                </c:pt>
                <c:pt idx="4">
                  <c:v>42426</c:v>
                </c:pt>
                <c:pt idx="5">
                  <c:v>42433</c:v>
                </c:pt>
                <c:pt idx="6">
                  <c:v>42440</c:v>
                </c:pt>
                <c:pt idx="7">
                  <c:v>42447</c:v>
                </c:pt>
                <c:pt idx="8">
                  <c:v>42454</c:v>
                </c:pt>
                <c:pt idx="9">
                  <c:v>42461</c:v>
                </c:pt>
                <c:pt idx="10">
                  <c:v>42468</c:v>
                </c:pt>
              </c:numCache>
            </c:numRef>
          </c:cat>
          <c:val>
            <c:numRef>
              <c:f>performance!$Q$19:$Q$29</c:f>
              <c:numCache>
                <c:formatCode>General</c:formatCode>
                <c:ptCount val="11"/>
                <c:pt idx="0">
                  <c:v>6.3493278974992018E-2</c:v>
                </c:pt>
                <c:pt idx="1">
                  <c:v>-4.0566870533071953E-3</c:v>
                </c:pt>
                <c:pt idx="2">
                  <c:v>1.7078078063184066E-3</c:v>
                </c:pt>
                <c:pt idx="3">
                  <c:v>9.610465058705886E-3</c:v>
                </c:pt>
                <c:pt idx="4">
                  <c:v>1.6974947893252601E-2</c:v>
                </c:pt>
                <c:pt idx="5">
                  <c:v>5.2997143587378837E-3</c:v>
                </c:pt>
                <c:pt idx="6">
                  <c:v>1.0289316060287268E-2</c:v>
                </c:pt>
                <c:pt idx="7">
                  <c:v>1.8359049191172261E-3</c:v>
                </c:pt>
                <c:pt idx="8">
                  <c:v>8.7898755294224529E-3</c:v>
                </c:pt>
                <c:pt idx="9">
                  <c:v>2.2890387039690596E-2</c:v>
                </c:pt>
                <c:pt idx="10">
                  <c:v>-5.538272640703501E-3</c:v>
                </c:pt>
              </c:numCache>
            </c:numRef>
          </c:val>
        </c:ser>
        <c:ser>
          <c:idx val="1"/>
          <c:order val="1"/>
          <c:tx>
            <c:strRef>
              <c:f>performance!$R$18</c:f>
              <c:strCache>
                <c:ptCount val="1"/>
                <c:pt idx="0">
                  <c:v>SP500 return</c:v>
                </c:pt>
              </c:strCache>
            </c:strRef>
          </c:tx>
          <c:spPr>
            <a:solidFill>
              <a:srgbClr val="00B050"/>
            </a:solidFill>
          </c:spPr>
          <c:cat>
            <c:numRef>
              <c:f>performance!$P$19:$P$29</c:f>
              <c:numCache>
                <c:formatCode>yyyy/m/d</c:formatCode>
                <c:ptCount val="11"/>
                <c:pt idx="0">
                  <c:v>42398</c:v>
                </c:pt>
                <c:pt idx="1">
                  <c:v>42405</c:v>
                </c:pt>
                <c:pt idx="2">
                  <c:v>42412</c:v>
                </c:pt>
                <c:pt idx="3">
                  <c:v>42419</c:v>
                </c:pt>
                <c:pt idx="4">
                  <c:v>42426</c:v>
                </c:pt>
                <c:pt idx="5">
                  <c:v>42433</c:v>
                </c:pt>
                <c:pt idx="6">
                  <c:v>42440</c:v>
                </c:pt>
                <c:pt idx="7">
                  <c:v>42447</c:v>
                </c:pt>
                <c:pt idx="8">
                  <c:v>42454</c:v>
                </c:pt>
                <c:pt idx="9">
                  <c:v>42461</c:v>
                </c:pt>
                <c:pt idx="10">
                  <c:v>42468</c:v>
                </c:pt>
              </c:numCache>
            </c:numRef>
          </c:cat>
          <c:val>
            <c:numRef>
              <c:f>performance!$R$19:$R$29</c:f>
              <c:numCache>
                <c:formatCode>General</c:formatCode>
                <c:ptCount val="11"/>
                <c:pt idx="0">
                  <c:v>1.7483874351040818E-2</c:v>
                </c:pt>
                <c:pt idx="1">
                  <c:v>-3.1021935430668446E-2</c:v>
                </c:pt>
                <c:pt idx="2">
                  <c:v>-8.1221244115847746E-3</c:v>
                </c:pt>
                <c:pt idx="3">
                  <c:v>2.8421583243063431E-2</c:v>
                </c:pt>
                <c:pt idx="4">
                  <c:v>1.5783875105590761E-2</c:v>
                </c:pt>
                <c:pt idx="5">
                  <c:v>2.6662559995893398E-2</c:v>
                </c:pt>
                <c:pt idx="6">
                  <c:v>1.1100055500277595E-2</c:v>
                </c:pt>
                <c:pt idx="7">
                  <c:v>1.3544721316987918E-2</c:v>
                </c:pt>
                <c:pt idx="8">
                  <c:v>-6.655022004508182E-3</c:v>
                </c:pt>
                <c:pt idx="9">
                  <c:v>1.8094835800662068E-2</c:v>
                </c:pt>
                <c:pt idx="10">
                  <c:v>-1.2147936587578179E-2</c:v>
                </c:pt>
              </c:numCache>
            </c:numRef>
          </c:val>
        </c:ser>
        <c:gapWidth val="0"/>
        <c:axId val="82027264"/>
        <c:axId val="82028800"/>
      </c:barChart>
      <c:dateAx>
        <c:axId val="82027264"/>
        <c:scaling>
          <c:orientation val="minMax"/>
        </c:scaling>
        <c:axPos val="b"/>
        <c:numFmt formatCode="yyyy/m/d" sourceLinked="1"/>
        <c:tickLblPos val="low"/>
        <c:crossAx val="82028800"/>
        <c:crosses val="autoZero"/>
        <c:auto val="1"/>
        <c:lblOffset val="100"/>
        <c:majorUnit val="14"/>
        <c:majorTimeUnit val="days"/>
      </c:dateAx>
      <c:valAx>
        <c:axId val="82028800"/>
        <c:scaling>
          <c:orientation val="minMax"/>
        </c:scaling>
        <c:axPos val="l"/>
        <c:numFmt formatCode="0.00%" sourceLinked="0"/>
        <c:tickLblPos val="nextTo"/>
        <c:crossAx val="82027264"/>
        <c:crosses val="autoZero"/>
        <c:crossBetween val="between"/>
      </c:valAx>
    </c:plotArea>
    <c:legend>
      <c:legendPos val="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xdr:colOff>
      <xdr:row>17</xdr:row>
      <xdr:rowOff>0</xdr:rowOff>
    </xdr:from>
    <xdr:to>
      <xdr:col>11</xdr:col>
      <xdr:colOff>219075</xdr:colOff>
      <xdr:row>31</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9524</xdr:colOff>
      <xdr:row>16</xdr:row>
      <xdr:rowOff>142875</xdr:rowOff>
    </xdr:from>
    <xdr:to>
      <xdr:col>28</xdr:col>
      <xdr:colOff>419099</xdr:colOff>
      <xdr:row>33</xdr:row>
      <xdr:rowOff>76200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3:N19"/>
  <sheetViews>
    <sheetView tabSelected="1" workbookViewId="0">
      <selection activeCell="C16" sqref="C16:N16"/>
    </sheetView>
  </sheetViews>
  <sheetFormatPr defaultRowHeight="14.25"/>
  <sheetData>
    <row r="3" spans="2:14" ht="15.75">
      <c r="B3" s="114" t="s">
        <v>434</v>
      </c>
      <c r="C3" s="114"/>
      <c r="D3" s="114"/>
      <c r="E3" s="114"/>
      <c r="F3" s="114"/>
      <c r="G3" s="114"/>
      <c r="H3" s="114"/>
      <c r="I3" s="114"/>
      <c r="J3" s="114"/>
      <c r="K3" s="114"/>
      <c r="L3" s="114"/>
      <c r="M3" s="114"/>
      <c r="N3" s="114"/>
    </row>
    <row r="4" spans="2:14">
      <c r="B4" s="118" t="s">
        <v>435</v>
      </c>
      <c r="C4" s="119"/>
      <c r="D4" s="119"/>
      <c r="E4" s="119"/>
      <c r="F4" s="119"/>
      <c r="G4" s="119"/>
      <c r="H4" s="119"/>
      <c r="I4" s="119"/>
      <c r="J4" s="119"/>
      <c r="K4" s="119"/>
      <c r="L4" s="119"/>
      <c r="M4" s="119"/>
      <c r="N4" s="119"/>
    </row>
    <row r="5" spans="2:14">
      <c r="B5" s="119"/>
      <c r="C5" s="119"/>
      <c r="D5" s="119"/>
      <c r="E5" s="119"/>
      <c r="F5" s="119"/>
      <c r="G5" s="119"/>
      <c r="H5" s="119"/>
      <c r="I5" s="119"/>
      <c r="J5" s="119"/>
      <c r="K5" s="119"/>
      <c r="L5" s="119"/>
      <c r="M5" s="119"/>
      <c r="N5" s="119"/>
    </row>
    <row r="6" spans="2:14">
      <c r="B6" s="119"/>
      <c r="C6" s="119"/>
      <c r="D6" s="119"/>
      <c r="E6" s="119"/>
      <c r="F6" s="119"/>
      <c r="G6" s="119"/>
      <c r="H6" s="119"/>
      <c r="I6" s="119"/>
      <c r="J6" s="119"/>
      <c r="K6" s="119"/>
      <c r="L6" s="119"/>
      <c r="M6" s="119"/>
      <c r="N6" s="119"/>
    </row>
    <row r="7" spans="2:14">
      <c r="B7" s="119"/>
      <c r="C7" s="119"/>
      <c r="D7" s="119"/>
      <c r="E7" s="119"/>
      <c r="F7" s="119"/>
      <c r="G7" s="119"/>
      <c r="H7" s="119"/>
      <c r="I7" s="119"/>
      <c r="J7" s="119"/>
      <c r="K7" s="119"/>
      <c r="L7" s="119"/>
      <c r="M7" s="119"/>
      <c r="N7" s="119"/>
    </row>
    <row r="8" spans="2:14" ht="15.75">
      <c r="B8" s="113"/>
      <c r="C8" s="113"/>
      <c r="D8" s="113"/>
      <c r="E8" s="113"/>
      <c r="F8" s="113"/>
      <c r="G8" s="113"/>
      <c r="H8" s="113"/>
      <c r="I8" s="113"/>
      <c r="J8" s="113"/>
      <c r="K8" s="113"/>
      <c r="L8" s="113"/>
      <c r="M8" s="113"/>
      <c r="N8" s="113"/>
    </row>
    <row r="9" spans="2:14" ht="20.25">
      <c r="B9" s="115" t="s">
        <v>430</v>
      </c>
      <c r="C9" s="115"/>
      <c r="D9" s="115"/>
      <c r="E9" s="115"/>
      <c r="F9" s="115"/>
      <c r="G9" s="115"/>
      <c r="H9" s="115"/>
      <c r="I9" s="115"/>
      <c r="J9" s="115"/>
      <c r="K9" s="115"/>
      <c r="L9" s="115"/>
      <c r="M9" s="115"/>
      <c r="N9" s="115"/>
    </row>
    <row r="10" spans="2:14" ht="15.75">
      <c r="B10" s="113"/>
      <c r="C10" s="116" t="s">
        <v>431</v>
      </c>
      <c r="D10" s="116"/>
      <c r="E10" s="116"/>
      <c r="F10" s="116"/>
      <c r="G10" s="116"/>
      <c r="H10" s="116"/>
      <c r="I10" s="116"/>
      <c r="J10" s="116"/>
      <c r="K10" s="116"/>
      <c r="L10" s="116"/>
      <c r="M10" s="116"/>
      <c r="N10" s="116"/>
    </row>
    <row r="11" spans="2:14" ht="15.75">
      <c r="B11" s="113"/>
      <c r="C11" s="113" t="s">
        <v>432</v>
      </c>
      <c r="D11" s="113"/>
      <c r="E11" s="113"/>
      <c r="F11" s="113"/>
      <c r="G11" s="113"/>
      <c r="H11" s="113"/>
      <c r="I11" s="113"/>
      <c r="J11" s="113"/>
      <c r="K11" s="113"/>
      <c r="L11" s="113"/>
      <c r="M11" s="113"/>
      <c r="N11" s="113"/>
    </row>
    <row r="12" spans="2:14" ht="15.75">
      <c r="B12" s="113" t="s">
        <v>433</v>
      </c>
      <c r="C12" s="113"/>
      <c r="D12" s="113"/>
      <c r="E12" s="113"/>
      <c r="F12" s="113"/>
      <c r="G12" s="113"/>
      <c r="H12" s="113"/>
      <c r="I12" s="113"/>
      <c r="J12" s="113"/>
      <c r="K12" s="113"/>
      <c r="L12" s="113"/>
      <c r="M12" s="113"/>
      <c r="N12" s="113"/>
    </row>
    <row r="13" spans="2:14" ht="15.75">
      <c r="B13" s="113"/>
      <c r="C13" s="116" t="s">
        <v>441</v>
      </c>
      <c r="D13" s="116"/>
      <c r="E13" s="116"/>
      <c r="F13" s="116"/>
      <c r="G13" s="116"/>
      <c r="H13" s="116"/>
      <c r="I13" s="116"/>
      <c r="J13" s="116"/>
      <c r="K13" s="116"/>
      <c r="L13" s="116"/>
      <c r="M13" s="116"/>
      <c r="N13" s="116"/>
    </row>
    <row r="14" spans="2:14" ht="15.75">
      <c r="B14" s="113"/>
      <c r="C14" s="116" t="s">
        <v>436</v>
      </c>
      <c r="D14" s="116"/>
      <c r="E14" s="116"/>
      <c r="F14" s="116"/>
      <c r="G14" s="116"/>
      <c r="H14" s="116"/>
      <c r="I14" s="116"/>
      <c r="J14" s="116"/>
      <c r="K14" s="116"/>
      <c r="L14" s="116"/>
      <c r="M14" s="116"/>
      <c r="N14" s="116"/>
    </row>
    <row r="15" spans="2:14" ht="15.75">
      <c r="B15" s="113"/>
      <c r="C15" s="117" t="s">
        <v>437</v>
      </c>
      <c r="D15" s="117"/>
      <c r="E15" s="117"/>
      <c r="F15" s="117"/>
      <c r="G15" s="117"/>
      <c r="H15" s="117"/>
      <c r="I15" s="117"/>
      <c r="J15" s="117"/>
      <c r="K15" s="117"/>
      <c r="L15" s="117"/>
      <c r="M15" s="117"/>
      <c r="N15" s="117"/>
    </row>
    <row r="16" spans="2:14" ht="15.75">
      <c r="B16" s="113"/>
      <c r="C16" s="117" t="s">
        <v>438</v>
      </c>
      <c r="D16" s="117"/>
      <c r="E16" s="117"/>
      <c r="F16" s="117"/>
      <c r="G16" s="117"/>
      <c r="H16" s="117"/>
      <c r="I16" s="117"/>
      <c r="J16" s="117"/>
      <c r="K16" s="117"/>
      <c r="L16" s="117"/>
      <c r="M16" s="117"/>
      <c r="N16" s="117"/>
    </row>
    <row r="17" spans="2:14" ht="15.75">
      <c r="B17" s="113"/>
      <c r="C17" s="117" t="s">
        <v>439</v>
      </c>
      <c r="D17" s="117"/>
      <c r="E17" s="117"/>
      <c r="F17" s="117"/>
      <c r="G17" s="117"/>
      <c r="H17" s="117"/>
      <c r="I17" s="117"/>
      <c r="J17" s="117"/>
      <c r="K17" s="117"/>
      <c r="L17" s="117"/>
      <c r="M17" s="117"/>
      <c r="N17" s="117"/>
    </row>
    <row r="18" spans="2:14" ht="15.75">
      <c r="B18" s="113"/>
      <c r="C18" s="117" t="s">
        <v>440</v>
      </c>
      <c r="D18" s="117"/>
      <c r="E18" s="117"/>
      <c r="F18" s="117"/>
      <c r="G18" s="117"/>
      <c r="H18" s="117"/>
      <c r="I18" s="117"/>
      <c r="J18" s="117"/>
      <c r="K18" s="117"/>
      <c r="L18" s="117"/>
      <c r="M18" s="117"/>
      <c r="N18" s="117"/>
    </row>
    <row r="19" spans="2:14" ht="15.75">
      <c r="B19" s="113"/>
      <c r="C19" s="117" t="s">
        <v>442</v>
      </c>
      <c r="D19" s="117"/>
      <c r="E19" s="117"/>
      <c r="F19" s="117"/>
      <c r="G19" s="117"/>
      <c r="H19" s="117"/>
      <c r="I19" s="117"/>
      <c r="J19" s="117"/>
      <c r="K19" s="117"/>
      <c r="L19" s="117"/>
      <c r="M19" s="117"/>
      <c r="N19" s="117"/>
    </row>
  </sheetData>
  <mergeCells count="11">
    <mergeCell ref="C19:N19"/>
    <mergeCell ref="C15:N15"/>
    <mergeCell ref="C16:N16"/>
    <mergeCell ref="C17:N17"/>
    <mergeCell ref="B4:N7"/>
    <mergeCell ref="C18:N18"/>
    <mergeCell ref="B3:N3"/>
    <mergeCell ref="B9:N9"/>
    <mergeCell ref="C10:N10"/>
    <mergeCell ref="C13:N13"/>
    <mergeCell ref="C14:N14"/>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26"/>
  <sheetViews>
    <sheetView topLeftCell="A4" workbookViewId="0">
      <selection activeCell="B8" sqref="B8:E17"/>
    </sheetView>
  </sheetViews>
  <sheetFormatPr defaultRowHeight="14.25"/>
  <cols>
    <col min="1" max="1" width="15.5" style="30" customWidth="1"/>
    <col min="2" max="2" width="20.75" style="30" customWidth="1"/>
    <col min="3" max="3" width="13.375" style="30" customWidth="1"/>
    <col min="4" max="4" width="9" style="30"/>
    <col min="5" max="5" width="16.375" style="30" customWidth="1"/>
    <col min="6" max="6" width="9" style="30"/>
    <col min="7" max="7" width="15.75" style="30" customWidth="1"/>
    <col min="8" max="8" width="19.875" style="30" customWidth="1"/>
    <col min="9" max="9" width="20.875" style="30" customWidth="1"/>
    <col min="10" max="10" width="9" style="30" customWidth="1"/>
    <col min="11" max="16384" width="9" style="30"/>
  </cols>
  <sheetData>
    <row r="1" spans="1:10" ht="15">
      <c r="A1" s="55" t="s">
        <v>264</v>
      </c>
      <c r="B1" s="55"/>
      <c r="C1" s="55"/>
      <c r="D1" s="55"/>
      <c r="E1" s="55"/>
      <c r="F1" s="55"/>
      <c r="G1" s="55"/>
      <c r="H1" s="55"/>
      <c r="I1" s="55"/>
      <c r="J1" s="55"/>
    </row>
    <row r="2" spans="1:10" ht="15">
      <c r="A2" s="55"/>
      <c r="B2" s="55" t="s">
        <v>265</v>
      </c>
      <c r="C2" s="83" t="s">
        <v>24</v>
      </c>
      <c r="D2" s="83" t="s">
        <v>25</v>
      </c>
      <c r="E2" s="83" t="s">
        <v>26</v>
      </c>
      <c r="F2" s="83" t="s">
        <v>27</v>
      </c>
      <c r="G2" s="83" t="s">
        <v>28</v>
      </c>
      <c r="H2" s="83" t="s">
        <v>29</v>
      </c>
      <c r="I2" s="83" t="s">
        <v>30</v>
      </c>
      <c r="J2" s="83"/>
    </row>
    <row r="3" spans="1:10" ht="15.75" thickBot="1">
      <c r="A3" s="55" t="s">
        <v>1</v>
      </c>
      <c r="B3" s="55" t="s">
        <v>2</v>
      </c>
      <c r="C3" s="83" t="s">
        <v>3</v>
      </c>
      <c r="D3" s="83">
        <v>2800</v>
      </c>
      <c r="E3" s="85">
        <v>30.98</v>
      </c>
      <c r="F3" s="85">
        <v>29.45</v>
      </c>
      <c r="G3" s="85">
        <v>82460</v>
      </c>
      <c r="H3" s="87" t="s">
        <v>334</v>
      </c>
      <c r="I3" s="86" t="s">
        <v>335</v>
      </c>
      <c r="J3" s="83"/>
    </row>
    <row r="4" spans="1:10" ht="15.75" thickBot="1">
      <c r="A4" s="55" t="s">
        <v>1</v>
      </c>
      <c r="B4" s="55" t="s">
        <v>6</v>
      </c>
      <c r="C4" s="83" t="s">
        <v>7</v>
      </c>
      <c r="D4" s="83">
        <v>100</v>
      </c>
      <c r="E4" s="85">
        <v>29.74</v>
      </c>
      <c r="F4" s="85">
        <v>32.68</v>
      </c>
      <c r="G4" s="85">
        <v>3268</v>
      </c>
      <c r="H4" s="87" t="s">
        <v>336</v>
      </c>
      <c r="I4" s="87" t="s">
        <v>337</v>
      </c>
      <c r="J4" s="83"/>
    </row>
    <row r="5" spans="1:10" ht="15.75" thickBot="1">
      <c r="A5" s="55" t="s">
        <v>1</v>
      </c>
      <c r="B5" s="55" t="s">
        <v>10</v>
      </c>
      <c r="C5" s="83" t="s">
        <v>11</v>
      </c>
      <c r="D5" s="83">
        <v>2500</v>
      </c>
      <c r="E5" s="85">
        <v>46.84</v>
      </c>
      <c r="F5" s="85">
        <v>53.24</v>
      </c>
      <c r="G5" s="85">
        <v>133100</v>
      </c>
      <c r="H5" s="86" t="s">
        <v>338</v>
      </c>
      <c r="I5" s="87" t="s">
        <v>339</v>
      </c>
      <c r="J5" s="83"/>
    </row>
    <row r="6" spans="1:10" ht="15.75" thickBot="1">
      <c r="A6" s="55" t="s">
        <v>1</v>
      </c>
      <c r="B6" s="55" t="s">
        <v>14</v>
      </c>
      <c r="C6" s="83" t="s">
        <v>15</v>
      </c>
      <c r="D6" s="83">
        <v>300</v>
      </c>
      <c r="E6" s="85">
        <v>77.41</v>
      </c>
      <c r="F6" s="85">
        <v>83.15</v>
      </c>
      <c r="G6" s="85">
        <v>24945</v>
      </c>
      <c r="H6" s="87" t="s">
        <v>340</v>
      </c>
      <c r="I6" s="87" t="s">
        <v>341</v>
      </c>
      <c r="J6" s="83"/>
    </row>
    <row r="7" spans="1:10" ht="15.75" thickBot="1">
      <c r="A7" s="55" t="s">
        <v>1</v>
      </c>
      <c r="B7" s="55" t="s">
        <v>18</v>
      </c>
      <c r="C7" s="83" t="s">
        <v>19</v>
      </c>
      <c r="D7" s="83">
        <v>1400</v>
      </c>
      <c r="E7" s="85">
        <v>139.51</v>
      </c>
      <c r="F7" s="85">
        <v>165.33</v>
      </c>
      <c r="G7" s="85">
        <v>231462</v>
      </c>
      <c r="H7" s="87" t="s">
        <v>342</v>
      </c>
      <c r="I7" s="87" t="s">
        <v>343</v>
      </c>
      <c r="J7" s="83"/>
    </row>
    <row r="8" spans="1:10" ht="15.75" thickBot="1">
      <c r="A8" s="55" t="s">
        <v>1</v>
      </c>
      <c r="B8" s="55" t="s">
        <v>161</v>
      </c>
      <c r="C8" s="83" t="s">
        <v>271</v>
      </c>
      <c r="D8" s="83">
        <v>900</v>
      </c>
      <c r="E8" s="85">
        <v>100.19</v>
      </c>
      <c r="F8" s="85">
        <v>107.5</v>
      </c>
      <c r="G8" s="85">
        <v>96750</v>
      </c>
      <c r="H8" s="87" t="s">
        <v>344</v>
      </c>
      <c r="I8" s="87" t="s">
        <v>345</v>
      </c>
      <c r="J8" s="83"/>
    </row>
    <row r="9" spans="1:10" ht="15.75" thickBot="1">
      <c r="A9" s="55" t="s">
        <v>1</v>
      </c>
      <c r="B9" s="55" t="s">
        <v>273</v>
      </c>
      <c r="C9" s="83" t="s">
        <v>274</v>
      </c>
      <c r="D9" s="83">
        <v>900</v>
      </c>
      <c r="E9" s="85">
        <v>115.17</v>
      </c>
      <c r="F9" s="85">
        <v>124.08</v>
      </c>
      <c r="G9" s="85">
        <v>111672</v>
      </c>
      <c r="H9" s="87" t="s">
        <v>346</v>
      </c>
      <c r="I9" s="87" t="s">
        <v>347</v>
      </c>
      <c r="J9" s="83"/>
    </row>
    <row r="10" spans="1:10" ht="15.75" thickBot="1">
      <c r="A10" s="55" t="s">
        <v>276</v>
      </c>
      <c r="B10" s="55" t="s">
        <v>277</v>
      </c>
      <c r="C10" s="83" t="s">
        <v>278</v>
      </c>
      <c r="D10" s="83">
        <v>2000</v>
      </c>
      <c r="E10" s="85">
        <v>43.06</v>
      </c>
      <c r="F10" s="85">
        <v>45.6</v>
      </c>
      <c r="G10" s="85">
        <v>91200</v>
      </c>
      <c r="H10" s="86" t="s">
        <v>348</v>
      </c>
      <c r="I10" s="87" t="s">
        <v>349</v>
      </c>
      <c r="J10" s="83"/>
    </row>
    <row r="11" spans="1:10" ht="15.75" thickBot="1">
      <c r="A11" s="55" t="s">
        <v>1</v>
      </c>
      <c r="B11" s="55" t="s">
        <v>123</v>
      </c>
      <c r="C11" s="83" t="s">
        <v>280</v>
      </c>
      <c r="D11" s="83">
        <v>2200</v>
      </c>
      <c r="E11" s="85">
        <v>36.4</v>
      </c>
      <c r="F11" s="85">
        <v>38.56</v>
      </c>
      <c r="G11" s="85">
        <v>84832</v>
      </c>
      <c r="H11" s="86" t="s">
        <v>350</v>
      </c>
      <c r="I11" s="87" t="s">
        <v>351</v>
      </c>
      <c r="J11" s="83"/>
    </row>
    <row r="12" spans="1:10" ht="15.75" thickBot="1">
      <c r="A12" s="55" t="s">
        <v>22</v>
      </c>
      <c r="B12" s="43"/>
      <c r="C12" s="83"/>
      <c r="D12" s="83"/>
      <c r="E12" s="83"/>
      <c r="F12" s="83"/>
      <c r="G12" s="85">
        <v>859689</v>
      </c>
      <c r="H12" s="87" t="s">
        <v>352</v>
      </c>
      <c r="I12" s="87" t="s">
        <v>353</v>
      </c>
      <c r="J12" s="55"/>
    </row>
    <row r="13" spans="1:10" ht="15">
      <c r="A13" s="55"/>
      <c r="B13" s="55"/>
      <c r="C13" s="83"/>
      <c r="D13" s="83"/>
      <c r="E13" s="83"/>
      <c r="F13" s="83"/>
      <c r="G13" s="83"/>
      <c r="H13" s="83"/>
      <c r="I13" s="83"/>
      <c r="J13" s="83"/>
    </row>
    <row r="14" spans="1:10" ht="15">
      <c r="A14" s="55" t="s">
        <v>283</v>
      </c>
      <c r="B14" s="55"/>
      <c r="C14" s="83"/>
      <c r="D14" s="83"/>
      <c r="E14" s="83"/>
      <c r="F14" s="83"/>
      <c r="G14" s="83"/>
      <c r="H14" s="83"/>
      <c r="I14" s="83"/>
      <c r="J14" s="83"/>
    </row>
    <row r="15" spans="1:10" ht="15">
      <c r="A15" s="55"/>
      <c r="B15" s="55" t="s">
        <v>265</v>
      </c>
      <c r="C15" s="83" t="s">
        <v>24</v>
      </c>
      <c r="D15" s="83" t="s">
        <v>25</v>
      </c>
      <c r="E15" s="83" t="s">
        <v>26</v>
      </c>
      <c r="F15" s="83" t="s">
        <v>27</v>
      </c>
      <c r="G15" s="83" t="s">
        <v>28</v>
      </c>
      <c r="H15" s="83" t="s">
        <v>29</v>
      </c>
      <c r="I15" s="83" t="s">
        <v>30</v>
      </c>
      <c r="J15" s="83"/>
    </row>
    <row r="16" spans="1:10" ht="15.75" thickBot="1">
      <c r="A16" s="55" t="s">
        <v>31</v>
      </c>
      <c r="B16" s="55" t="s">
        <v>32</v>
      </c>
      <c r="C16" s="83" t="s">
        <v>33</v>
      </c>
      <c r="D16" s="83">
        <v>1300</v>
      </c>
      <c r="E16" s="49">
        <v>75.819999999999993</v>
      </c>
      <c r="F16" s="49">
        <v>84.2</v>
      </c>
      <c r="G16" s="49">
        <v>109460</v>
      </c>
      <c r="H16" s="50" t="s">
        <v>354</v>
      </c>
      <c r="I16" s="50" t="s">
        <v>358</v>
      </c>
      <c r="J16" s="83"/>
    </row>
    <row r="17" spans="1:10" ht="15.75" thickBot="1">
      <c r="A17" s="55" t="s">
        <v>31</v>
      </c>
      <c r="B17" s="55" t="s">
        <v>285</v>
      </c>
      <c r="C17" s="83" t="s">
        <v>286</v>
      </c>
      <c r="D17" s="83">
        <v>1200</v>
      </c>
      <c r="E17" s="49">
        <v>85.38</v>
      </c>
      <c r="F17" s="49">
        <v>97.69</v>
      </c>
      <c r="G17" s="49">
        <v>117228</v>
      </c>
      <c r="H17" s="50" t="s">
        <v>355</v>
      </c>
      <c r="I17" s="50" t="s">
        <v>359</v>
      </c>
      <c r="J17" s="83"/>
    </row>
    <row r="18" spans="1:10" ht="15.75" thickBot="1">
      <c r="A18" s="55" t="s">
        <v>22</v>
      </c>
      <c r="B18" s="43"/>
      <c r="C18" s="83"/>
      <c r="D18" s="83"/>
      <c r="E18" s="83"/>
      <c r="F18" s="83"/>
      <c r="G18" s="49">
        <v>226688</v>
      </c>
      <c r="H18" s="50" t="s">
        <v>356</v>
      </c>
      <c r="I18" s="50" t="s">
        <v>357</v>
      </c>
      <c r="J18" s="55"/>
    </row>
    <row r="19" spans="1:10" ht="15">
      <c r="A19" s="55"/>
      <c r="B19" s="55"/>
      <c r="C19" s="55"/>
      <c r="D19" s="55"/>
      <c r="E19" s="55"/>
      <c r="F19" s="55"/>
      <c r="G19" s="55"/>
      <c r="H19" s="55"/>
      <c r="I19" s="55"/>
      <c r="J19" s="55"/>
    </row>
    <row r="20" spans="1:10" ht="15">
      <c r="A20" s="55"/>
      <c r="B20" s="55"/>
      <c r="C20" s="55"/>
      <c r="D20" s="55"/>
      <c r="E20" s="43"/>
      <c r="F20" s="43"/>
      <c r="G20" s="43"/>
      <c r="H20" s="55"/>
      <c r="I20" s="55"/>
      <c r="J20" s="55"/>
    </row>
    <row r="21" spans="1:10" ht="15">
      <c r="A21" s="55"/>
      <c r="B21" s="55"/>
      <c r="C21" s="55"/>
      <c r="D21" s="55"/>
      <c r="E21" s="55"/>
      <c r="F21" s="55"/>
      <c r="G21" s="55"/>
      <c r="H21" s="55"/>
      <c r="I21" s="55"/>
      <c r="J21" s="55"/>
    </row>
    <row r="22" spans="1:10" ht="15">
      <c r="A22" s="44" t="s">
        <v>289</v>
      </c>
      <c r="B22" s="81"/>
      <c r="C22" s="81" t="s">
        <v>290</v>
      </c>
      <c r="D22" s="81"/>
      <c r="E22" s="48" t="s">
        <v>291</v>
      </c>
      <c r="F22" s="55"/>
      <c r="G22" s="55"/>
      <c r="H22" s="55"/>
      <c r="I22" s="55"/>
      <c r="J22" s="55"/>
    </row>
    <row r="23" spans="1:10" ht="15">
      <c r="A23" s="41">
        <v>1049474</v>
      </c>
      <c r="B23" s="52"/>
      <c r="C23" s="53">
        <v>506285.5</v>
      </c>
      <c r="D23" s="52"/>
      <c r="E23" s="39">
        <v>416473</v>
      </c>
      <c r="F23" s="55"/>
      <c r="G23" s="55"/>
      <c r="H23" s="55"/>
      <c r="I23" s="55"/>
      <c r="J23" s="55"/>
    </row>
    <row r="24" spans="1:10" ht="15">
      <c r="A24" s="55"/>
      <c r="B24" s="55"/>
      <c r="C24" s="55"/>
      <c r="D24" s="55"/>
      <c r="E24" s="55"/>
      <c r="F24" s="55"/>
      <c r="G24" s="55"/>
      <c r="H24" s="55"/>
      <c r="I24" s="55"/>
      <c r="J24" s="55"/>
    </row>
    <row r="25" spans="1:10" ht="15">
      <c r="A25" s="44" t="s">
        <v>292</v>
      </c>
      <c r="B25" s="81" t="s">
        <v>293</v>
      </c>
      <c r="C25" s="48" t="s">
        <v>294</v>
      </c>
      <c r="D25" s="55"/>
      <c r="E25" s="55"/>
      <c r="F25" s="55"/>
      <c r="G25" s="55"/>
      <c r="H25" s="55"/>
      <c r="I25" s="55"/>
      <c r="J25" s="55"/>
    </row>
    <row r="26" spans="1:10" ht="15">
      <c r="A26" s="45" t="s">
        <v>295</v>
      </c>
      <c r="B26" s="53">
        <v>1972.81</v>
      </c>
      <c r="C26" s="82"/>
      <c r="D26" s="55"/>
      <c r="E26" s="55"/>
      <c r="F26" s="55"/>
      <c r="G26" s="55"/>
      <c r="H26" s="55"/>
      <c r="I26" s="55"/>
      <c r="J26" s="55"/>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26"/>
  <sheetViews>
    <sheetView workbookViewId="0">
      <selection activeCell="K21" sqref="A1:XFD1048576"/>
    </sheetView>
  </sheetViews>
  <sheetFormatPr defaultRowHeight="14.25"/>
  <cols>
    <col min="1" max="1" width="15.5" style="30" customWidth="1"/>
    <col min="2" max="2" width="20.75" style="30" customWidth="1"/>
    <col min="3" max="3" width="13.375" style="30" customWidth="1"/>
    <col min="4" max="4" width="9" style="30"/>
    <col min="5" max="5" width="16.375" style="30" customWidth="1"/>
    <col min="6" max="6" width="9" style="30"/>
    <col min="7" max="7" width="15.75" style="30" customWidth="1"/>
    <col min="8" max="8" width="19.875" style="30" customWidth="1"/>
    <col min="9" max="9" width="20.875" style="30" customWidth="1"/>
    <col min="10" max="10" width="9" style="30" customWidth="1"/>
    <col min="11" max="16384" width="9" style="30"/>
  </cols>
  <sheetData>
    <row r="1" spans="1:10" ht="15">
      <c r="A1" s="55" t="s">
        <v>264</v>
      </c>
      <c r="B1" s="55"/>
      <c r="C1" s="55"/>
      <c r="D1" s="55"/>
      <c r="E1" s="55"/>
      <c r="F1" s="55"/>
      <c r="G1" s="55"/>
      <c r="H1" s="55"/>
      <c r="I1" s="55"/>
      <c r="J1" s="55"/>
    </row>
    <row r="2" spans="1:10" ht="15">
      <c r="A2" s="55"/>
      <c r="B2" s="55" t="s">
        <v>265</v>
      </c>
      <c r="C2" s="83" t="s">
        <v>24</v>
      </c>
      <c r="D2" s="83" t="s">
        <v>25</v>
      </c>
      <c r="E2" s="83" t="s">
        <v>26</v>
      </c>
      <c r="F2" s="83" t="s">
        <v>27</v>
      </c>
      <c r="G2" s="83" t="s">
        <v>28</v>
      </c>
      <c r="H2" s="83" t="s">
        <v>29</v>
      </c>
      <c r="I2" s="83" t="s">
        <v>30</v>
      </c>
      <c r="J2" s="83"/>
    </row>
    <row r="3" spans="1:10" ht="15.75" thickBot="1">
      <c r="A3" s="55" t="s">
        <v>1</v>
      </c>
      <c r="B3" s="55" t="s">
        <v>2</v>
      </c>
      <c r="C3" s="83" t="s">
        <v>3</v>
      </c>
      <c r="D3" s="83">
        <v>2800</v>
      </c>
      <c r="E3" s="85">
        <v>30.98</v>
      </c>
      <c r="F3" s="85">
        <v>30.08</v>
      </c>
      <c r="G3" s="85">
        <v>84224</v>
      </c>
      <c r="H3" s="88" t="s">
        <v>173</v>
      </c>
      <c r="I3" s="86" t="s">
        <v>360</v>
      </c>
      <c r="J3" s="83"/>
    </row>
    <row r="4" spans="1:10" ht="15.75" thickBot="1">
      <c r="A4" s="55" t="s">
        <v>1</v>
      </c>
      <c r="B4" s="55" t="s">
        <v>6</v>
      </c>
      <c r="C4" s="83" t="s">
        <v>7</v>
      </c>
      <c r="D4" s="83">
        <v>100</v>
      </c>
      <c r="E4" s="85">
        <v>29.74</v>
      </c>
      <c r="F4" s="85">
        <v>31.88</v>
      </c>
      <c r="G4" s="85">
        <v>3188</v>
      </c>
      <c r="H4" s="88" t="s">
        <v>173</v>
      </c>
      <c r="I4" s="87" t="s">
        <v>361</v>
      </c>
      <c r="J4" s="83"/>
    </row>
    <row r="5" spans="1:10" ht="15.75" thickBot="1">
      <c r="A5" s="55" t="s">
        <v>1</v>
      </c>
      <c r="B5" s="55" t="s">
        <v>10</v>
      </c>
      <c r="C5" s="83" t="s">
        <v>11</v>
      </c>
      <c r="D5" s="83">
        <v>2500</v>
      </c>
      <c r="E5" s="85">
        <v>46.84</v>
      </c>
      <c r="F5" s="85">
        <v>53.56</v>
      </c>
      <c r="G5" s="85">
        <v>133900</v>
      </c>
      <c r="H5" s="88" t="s">
        <v>173</v>
      </c>
      <c r="I5" s="87" t="s">
        <v>362</v>
      </c>
      <c r="J5" s="83"/>
    </row>
    <row r="6" spans="1:10" ht="15.75" thickBot="1">
      <c r="A6" s="55" t="s">
        <v>1</v>
      </c>
      <c r="B6" s="55" t="s">
        <v>14</v>
      </c>
      <c r="C6" s="83" t="s">
        <v>15</v>
      </c>
      <c r="D6" s="83">
        <v>300</v>
      </c>
      <c r="E6" s="85">
        <v>77.41</v>
      </c>
      <c r="F6" s="85">
        <v>82.89</v>
      </c>
      <c r="G6" s="85">
        <v>24867</v>
      </c>
      <c r="H6" s="88" t="s">
        <v>173</v>
      </c>
      <c r="I6" s="87" t="s">
        <v>363</v>
      </c>
      <c r="J6" s="83"/>
    </row>
    <row r="7" spans="1:10" ht="15.75" thickBot="1">
      <c r="A7" s="55" t="s">
        <v>1</v>
      </c>
      <c r="B7" s="55" t="s">
        <v>18</v>
      </c>
      <c r="C7" s="83" t="s">
        <v>19</v>
      </c>
      <c r="D7" s="83">
        <v>1400</v>
      </c>
      <c r="E7" s="85">
        <v>139.51</v>
      </c>
      <c r="F7" s="85">
        <v>164.46</v>
      </c>
      <c r="G7" s="85">
        <v>230244</v>
      </c>
      <c r="H7" s="88" t="s">
        <v>173</v>
      </c>
      <c r="I7" s="87" t="s">
        <v>364</v>
      </c>
      <c r="J7" s="83"/>
    </row>
    <row r="8" spans="1:10" ht="15.75" thickBot="1">
      <c r="A8" s="55" t="s">
        <v>1</v>
      </c>
      <c r="B8" s="55" t="s">
        <v>161</v>
      </c>
      <c r="C8" s="83" t="s">
        <v>271</v>
      </c>
      <c r="D8" s="83">
        <v>900</v>
      </c>
      <c r="E8" s="85">
        <v>100.19</v>
      </c>
      <c r="F8" s="85">
        <v>108.31</v>
      </c>
      <c r="G8" s="85">
        <v>97479</v>
      </c>
      <c r="H8" s="88" t="s">
        <v>173</v>
      </c>
      <c r="I8" s="87" t="s">
        <v>365</v>
      </c>
      <c r="J8" s="83"/>
    </row>
    <row r="9" spans="1:10" ht="15.75" thickBot="1">
      <c r="A9" s="55" t="s">
        <v>1</v>
      </c>
      <c r="B9" s="55" t="s">
        <v>273</v>
      </c>
      <c r="C9" s="83" t="s">
        <v>274</v>
      </c>
      <c r="D9" s="83">
        <v>900</v>
      </c>
      <c r="E9" s="85">
        <v>115.17</v>
      </c>
      <c r="F9" s="85">
        <v>123.29</v>
      </c>
      <c r="G9" s="85">
        <v>110961</v>
      </c>
      <c r="H9" s="88" t="s">
        <v>173</v>
      </c>
      <c r="I9" s="87" t="s">
        <v>366</v>
      </c>
      <c r="J9" s="83"/>
    </row>
    <row r="10" spans="1:10" ht="15.75" thickBot="1">
      <c r="A10" s="55" t="s">
        <v>276</v>
      </c>
      <c r="B10" s="55" t="s">
        <v>277</v>
      </c>
      <c r="C10" s="83" t="s">
        <v>278</v>
      </c>
      <c r="D10" s="83">
        <v>2000</v>
      </c>
      <c r="E10" s="85">
        <v>43.06</v>
      </c>
      <c r="F10" s="85">
        <v>45.58</v>
      </c>
      <c r="G10" s="85">
        <v>91160</v>
      </c>
      <c r="H10" s="88" t="s">
        <v>173</v>
      </c>
      <c r="I10" s="87" t="s">
        <v>367</v>
      </c>
      <c r="J10" s="83"/>
    </row>
    <row r="11" spans="1:10" ht="15.75" thickBot="1">
      <c r="A11" s="55" t="s">
        <v>1</v>
      </c>
      <c r="B11" s="55" t="s">
        <v>123</v>
      </c>
      <c r="C11" s="83" t="s">
        <v>280</v>
      </c>
      <c r="D11" s="83">
        <v>2200</v>
      </c>
      <c r="E11" s="85">
        <v>36.4</v>
      </c>
      <c r="F11" s="85">
        <v>38.880000000000003</v>
      </c>
      <c r="G11" s="85">
        <v>85536</v>
      </c>
      <c r="H11" s="88" t="s">
        <v>173</v>
      </c>
      <c r="I11" s="87" t="s">
        <v>368</v>
      </c>
      <c r="J11" s="83"/>
    </row>
    <row r="12" spans="1:10" ht="15.75" thickBot="1">
      <c r="A12" s="55" t="s">
        <v>22</v>
      </c>
      <c r="B12" s="43"/>
      <c r="C12" s="83"/>
      <c r="D12" s="83"/>
      <c r="E12" s="83"/>
      <c r="F12" s="83"/>
      <c r="G12" s="85">
        <v>861559</v>
      </c>
      <c r="H12" s="88" t="s">
        <v>173</v>
      </c>
      <c r="I12" s="87" t="s">
        <v>369</v>
      </c>
      <c r="J12" s="55"/>
    </row>
    <row r="13" spans="1:10" ht="15">
      <c r="A13" s="55"/>
      <c r="B13" s="55"/>
      <c r="C13" s="83"/>
      <c r="D13" s="83"/>
      <c r="E13" s="83"/>
      <c r="F13" s="83"/>
      <c r="G13" s="83"/>
      <c r="H13" s="83"/>
      <c r="I13" s="83"/>
      <c r="J13" s="83"/>
    </row>
    <row r="14" spans="1:10" ht="15">
      <c r="A14" s="55" t="s">
        <v>283</v>
      </c>
      <c r="B14" s="55"/>
      <c r="C14" s="83"/>
      <c r="D14" s="83"/>
      <c r="E14" s="83"/>
      <c r="F14" s="83"/>
      <c r="G14" s="83"/>
      <c r="H14" s="83"/>
      <c r="I14" s="83"/>
      <c r="J14" s="83"/>
    </row>
    <row r="15" spans="1:10" ht="15">
      <c r="A15" s="55"/>
      <c r="B15" s="55" t="s">
        <v>265</v>
      </c>
      <c r="C15" s="83" t="s">
        <v>24</v>
      </c>
      <c r="D15" s="83" t="s">
        <v>25</v>
      </c>
      <c r="E15" s="83" t="s">
        <v>26</v>
      </c>
      <c r="F15" s="83" t="s">
        <v>27</v>
      </c>
      <c r="G15" s="83" t="s">
        <v>28</v>
      </c>
      <c r="H15" s="83" t="s">
        <v>29</v>
      </c>
      <c r="I15" s="83" t="s">
        <v>30</v>
      </c>
      <c r="J15" s="83"/>
    </row>
    <row r="16" spans="1:10" ht="15.75" thickBot="1">
      <c r="A16" s="55" t="s">
        <v>31</v>
      </c>
      <c r="B16" s="55" t="s">
        <v>32</v>
      </c>
      <c r="C16" s="83" t="s">
        <v>33</v>
      </c>
      <c r="D16" s="83">
        <v>1300</v>
      </c>
      <c r="E16" s="49">
        <v>75.819999999999993</v>
      </c>
      <c r="F16" s="43">
        <v>83.98</v>
      </c>
      <c r="G16" s="43">
        <v>109174</v>
      </c>
      <c r="H16" s="55" t="s">
        <v>173</v>
      </c>
      <c r="I16" s="55" t="s">
        <v>370</v>
      </c>
      <c r="J16" s="83"/>
    </row>
    <row r="17" spans="1:10" ht="15.75" thickBot="1">
      <c r="A17" s="55" t="s">
        <v>31</v>
      </c>
      <c r="B17" s="55" t="s">
        <v>285</v>
      </c>
      <c r="C17" s="83" t="s">
        <v>286</v>
      </c>
      <c r="D17" s="83">
        <v>1200</v>
      </c>
      <c r="E17" s="49">
        <v>85.38</v>
      </c>
      <c r="F17" s="43">
        <v>94.85</v>
      </c>
      <c r="G17" s="43">
        <v>113820</v>
      </c>
      <c r="H17" s="55" t="s">
        <v>173</v>
      </c>
      <c r="I17" s="55" t="s">
        <v>371</v>
      </c>
      <c r="J17" s="83"/>
    </row>
    <row r="18" spans="1:10" ht="15">
      <c r="A18" s="55" t="s">
        <v>22</v>
      </c>
      <c r="B18" s="43"/>
      <c r="C18" s="83"/>
      <c r="D18" s="83"/>
      <c r="E18" s="83"/>
      <c r="F18" s="83"/>
      <c r="G18" s="43">
        <v>222994</v>
      </c>
      <c r="H18" s="55" t="s">
        <v>173</v>
      </c>
      <c r="I18" s="55" t="s">
        <v>372</v>
      </c>
      <c r="J18" s="55"/>
    </row>
    <row r="19" spans="1:10" ht="15">
      <c r="A19" s="55"/>
      <c r="B19" s="55"/>
      <c r="C19" s="55"/>
      <c r="D19" s="55"/>
      <c r="E19" s="55"/>
      <c r="F19" s="55"/>
      <c r="G19" s="55"/>
      <c r="H19" s="55"/>
      <c r="I19" s="55"/>
      <c r="J19" s="55"/>
    </row>
    <row r="20" spans="1:10" ht="15">
      <c r="A20" s="55"/>
      <c r="B20" s="55"/>
      <c r="C20" s="55"/>
      <c r="D20" s="55"/>
      <c r="E20" s="43"/>
      <c r="F20" s="43"/>
      <c r="G20" s="43"/>
      <c r="H20" s="55"/>
      <c r="I20" s="55"/>
      <c r="J20" s="55"/>
    </row>
    <row r="21" spans="1:10" ht="15">
      <c r="A21" s="55"/>
      <c r="B21" s="55"/>
      <c r="C21" s="55"/>
      <c r="D21" s="55"/>
      <c r="E21" s="55"/>
      <c r="F21" s="55"/>
      <c r="G21" s="55"/>
      <c r="H21" s="55"/>
      <c r="I21" s="55"/>
      <c r="J21" s="55"/>
    </row>
    <row r="22" spans="1:10" ht="15">
      <c r="A22" s="44" t="s">
        <v>289</v>
      </c>
      <c r="B22" s="81"/>
      <c r="C22" s="81" t="s">
        <v>290</v>
      </c>
      <c r="D22" s="81"/>
      <c r="E22" s="48" t="s">
        <v>291</v>
      </c>
      <c r="F22" s="55"/>
      <c r="G22" s="55"/>
      <c r="H22" s="55"/>
      <c r="I22" s="55"/>
      <c r="J22" s="55"/>
    </row>
    <row r="23" spans="1:10" ht="15">
      <c r="A23" s="41">
        <v>1055038</v>
      </c>
      <c r="B23" s="52"/>
      <c r="C23" s="53">
        <v>512761.5</v>
      </c>
      <c r="D23" s="52"/>
      <c r="E23" s="39">
        <v>416473</v>
      </c>
      <c r="F23" s="55"/>
      <c r="G23" s="55"/>
      <c r="H23" s="55"/>
      <c r="I23" s="55"/>
      <c r="J23" s="55"/>
    </row>
    <row r="24" spans="1:10" ht="15">
      <c r="A24" s="55"/>
      <c r="B24" s="55"/>
      <c r="C24" s="55"/>
      <c r="D24" s="55"/>
      <c r="E24" s="55"/>
      <c r="F24" s="55"/>
      <c r="G24" s="55"/>
      <c r="H24" s="55"/>
      <c r="I24" s="55"/>
      <c r="J24" s="55"/>
    </row>
    <row r="25" spans="1:10" ht="15">
      <c r="A25" s="44" t="s">
        <v>292</v>
      </c>
      <c r="B25" s="81" t="s">
        <v>293</v>
      </c>
      <c r="C25" s="48" t="s">
        <v>294</v>
      </c>
      <c r="D25" s="55"/>
      <c r="E25" s="55"/>
      <c r="F25" s="55"/>
      <c r="G25" s="55"/>
      <c r="H25" s="55"/>
      <c r="I25" s="55"/>
      <c r="J25" s="55"/>
    </row>
    <row r="26" spans="1:10" ht="15">
      <c r="A26" s="45" t="s">
        <v>295</v>
      </c>
      <c r="B26" s="53">
        <v>1972.81</v>
      </c>
      <c r="C26" s="82"/>
      <c r="D26" s="55"/>
      <c r="E26" s="55"/>
      <c r="F26" s="55"/>
      <c r="G26" s="55"/>
      <c r="H26" s="55"/>
      <c r="I26" s="55"/>
      <c r="J26" s="55"/>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26"/>
  <sheetViews>
    <sheetView topLeftCell="A6" workbookViewId="0">
      <selection activeCell="J30" sqref="A1:XFD1048576"/>
    </sheetView>
  </sheetViews>
  <sheetFormatPr defaultRowHeight="14.25"/>
  <cols>
    <col min="1" max="1" width="15.5" style="30" customWidth="1"/>
    <col min="2" max="2" width="20.75" style="30" customWidth="1"/>
    <col min="3" max="3" width="13.375" style="30" customWidth="1"/>
    <col min="4" max="4" width="9" style="30"/>
    <col min="5" max="5" width="16.375" style="30" customWidth="1"/>
    <col min="6" max="6" width="9" style="30"/>
    <col min="7" max="7" width="15.75" style="30" customWidth="1"/>
    <col min="8" max="8" width="19.875" style="30" customWidth="1"/>
    <col min="9" max="9" width="20.875" style="30" customWidth="1"/>
    <col min="10" max="10" width="9" style="30" customWidth="1"/>
    <col min="11" max="16384" width="9" style="30"/>
  </cols>
  <sheetData>
    <row r="1" spans="1:10" ht="15">
      <c r="A1" s="55" t="s">
        <v>264</v>
      </c>
      <c r="B1" s="55"/>
      <c r="C1" s="55"/>
      <c r="D1" s="55"/>
      <c r="E1" s="55"/>
      <c r="F1" s="55"/>
      <c r="G1" s="55"/>
      <c r="H1" s="55"/>
      <c r="I1" s="55"/>
      <c r="J1" s="55"/>
    </row>
    <row r="2" spans="1:10" ht="15">
      <c r="A2" s="55"/>
      <c r="B2" s="55" t="s">
        <v>265</v>
      </c>
      <c r="C2" s="83" t="s">
        <v>24</v>
      </c>
      <c r="D2" s="83" t="s">
        <v>25</v>
      </c>
      <c r="E2" s="83" t="s">
        <v>26</v>
      </c>
      <c r="F2" s="83" t="s">
        <v>27</v>
      </c>
      <c r="G2" s="83" t="s">
        <v>28</v>
      </c>
      <c r="H2" s="83" t="s">
        <v>29</v>
      </c>
      <c r="I2" s="83" t="s">
        <v>30</v>
      </c>
      <c r="J2" s="83"/>
    </row>
    <row r="3" spans="1:10" ht="15">
      <c r="A3" s="55" t="s">
        <v>1</v>
      </c>
      <c r="B3" s="55" t="s">
        <v>2</v>
      </c>
      <c r="C3" s="83" t="s">
        <v>3</v>
      </c>
      <c r="D3" s="83">
        <v>2800</v>
      </c>
      <c r="E3" s="15">
        <v>30.98</v>
      </c>
      <c r="F3" s="15">
        <v>30.04</v>
      </c>
      <c r="G3" s="15">
        <v>84112</v>
      </c>
      <c r="H3" s="16" t="s">
        <v>173</v>
      </c>
      <c r="I3" s="16" t="s">
        <v>373</v>
      </c>
      <c r="J3" s="83"/>
    </row>
    <row r="4" spans="1:10" ht="15">
      <c r="A4" s="55" t="s">
        <v>1</v>
      </c>
      <c r="B4" s="55" t="s">
        <v>6</v>
      </c>
      <c r="C4" s="83" t="s">
        <v>7</v>
      </c>
      <c r="D4" s="83">
        <v>100</v>
      </c>
      <c r="E4" s="15">
        <v>29.74</v>
      </c>
      <c r="F4" s="15">
        <v>32.450000000000003</v>
      </c>
      <c r="G4" s="15">
        <v>3245</v>
      </c>
      <c r="H4" s="16" t="s">
        <v>173</v>
      </c>
      <c r="I4" s="16" t="s">
        <v>374</v>
      </c>
      <c r="J4" s="83"/>
    </row>
    <row r="5" spans="1:10" ht="15">
      <c r="A5" s="55" t="s">
        <v>1</v>
      </c>
      <c r="B5" s="55" t="s">
        <v>10</v>
      </c>
      <c r="C5" s="83" t="s">
        <v>11</v>
      </c>
      <c r="D5" s="83">
        <v>2500</v>
      </c>
      <c r="E5" s="15">
        <v>46.84</v>
      </c>
      <c r="F5" s="15">
        <v>54.01</v>
      </c>
      <c r="G5" s="15">
        <v>135025</v>
      </c>
      <c r="H5" s="16" t="s">
        <v>173</v>
      </c>
      <c r="I5" s="16" t="s">
        <v>375</v>
      </c>
      <c r="J5" s="83"/>
    </row>
    <row r="6" spans="1:10" ht="15">
      <c r="A6" s="55" t="s">
        <v>1</v>
      </c>
      <c r="B6" s="55" t="s">
        <v>14</v>
      </c>
      <c r="C6" s="83" t="s">
        <v>15</v>
      </c>
      <c r="D6" s="83">
        <v>300</v>
      </c>
      <c r="E6" s="15">
        <v>77.41</v>
      </c>
      <c r="F6" s="15">
        <v>83.53</v>
      </c>
      <c r="G6" s="15">
        <v>25059</v>
      </c>
      <c r="H6" s="16" t="s">
        <v>173</v>
      </c>
      <c r="I6" s="16" t="s">
        <v>376</v>
      </c>
      <c r="J6" s="83"/>
    </row>
    <row r="7" spans="1:10" ht="15">
      <c r="A7" s="55" t="s">
        <v>1</v>
      </c>
      <c r="B7" s="55" t="s">
        <v>18</v>
      </c>
      <c r="C7" s="83" t="s">
        <v>19</v>
      </c>
      <c r="D7" s="83">
        <v>1400</v>
      </c>
      <c r="E7" s="15">
        <v>139.51</v>
      </c>
      <c r="F7" s="15">
        <v>167.53</v>
      </c>
      <c r="G7" s="15">
        <v>234542</v>
      </c>
      <c r="H7" s="16" t="s">
        <v>173</v>
      </c>
      <c r="I7" s="16" t="s">
        <v>377</v>
      </c>
      <c r="J7" s="83"/>
    </row>
    <row r="8" spans="1:10" ht="15">
      <c r="A8" s="55" t="s">
        <v>1</v>
      </c>
      <c r="B8" s="55" t="s">
        <v>161</v>
      </c>
      <c r="C8" s="83" t="s">
        <v>271</v>
      </c>
      <c r="D8" s="83">
        <v>900</v>
      </c>
      <c r="E8" s="15">
        <v>100.19</v>
      </c>
      <c r="F8" s="15">
        <v>109.19</v>
      </c>
      <c r="G8" s="15">
        <v>98271</v>
      </c>
      <c r="H8" s="16" t="s">
        <v>173</v>
      </c>
      <c r="I8" s="16" t="s">
        <v>378</v>
      </c>
      <c r="J8" s="83"/>
    </row>
    <row r="9" spans="1:10" ht="15">
      <c r="A9" s="55" t="s">
        <v>1</v>
      </c>
      <c r="B9" s="55" t="s">
        <v>273</v>
      </c>
      <c r="C9" s="83" t="s">
        <v>274</v>
      </c>
      <c r="D9" s="83">
        <v>900</v>
      </c>
      <c r="E9" s="15">
        <v>115.17</v>
      </c>
      <c r="F9" s="15">
        <v>127.02</v>
      </c>
      <c r="G9" s="15">
        <v>114318</v>
      </c>
      <c r="H9" s="16" t="s">
        <v>173</v>
      </c>
      <c r="I9" s="16" t="s">
        <v>379</v>
      </c>
      <c r="J9" s="83"/>
    </row>
    <row r="10" spans="1:10" ht="15">
      <c r="A10" s="55" t="s">
        <v>276</v>
      </c>
      <c r="B10" s="55" t="s">
        <v>277</v>
      </c>
      <c r="C10" s="83" t="s">
        <v>278</v>
      </c>
      <c r="D10" s="83">
        <v>2000</v>
      </c>
      <c r="E10" s="15">
        <v>43.06</v>
      </c>
      <c r="F10" s="15">
        <v>46.83</v>
      </c>
      <c r="G10" s="15">
        <v>93660</v>
      </c>
      <c r="H10" s="16" t="s">
        <v>173</v>
      </c>
      <c r="I10" s="16" t="s">
        <v>380</v>
      </c>
      <c r="J10" s="83"/>
    </row>
    <row r="11" spans="1:10" ht="15">
      <c r="A11" s="55" t="s">
        <v>1</v>
      </c>
      <c r="B11" s="55" t="s">
        <v>123</v>
      </c>
      <c r="C11" s="83" t="s">
        <v>280</v>
      </c>
      <c r="D11" s="83">
        <v>2200</v>
      </c>
      <c r="E11" s="15">
        <v>36.4</v>
      </c>
      <c r="F11" s="15">
        <v>39.049999999999997</v>
      </c>
      <c r="G11" s="15">
        <v>85910</v>
      </c>
      <c r="H11" s="16" t="s">
        <v>173</v>
      </c>
      <c r="I11" s="16" t="s">
        <v>381</v>
      </c>
      <c r="J11" s="83"/>
    </row>
    <row r="12" spans="1:10" ht="15">
      <c r="A12" s="55" t="s">
        <v>22</v>
      </c>
      <c r="B12" s="43"/>
      <c r="C12" s="83"/>
      <c r="D12" s="83"/>
      <c r="E12" s="83"/>
      <c r="F12" s="83"/>
      <c r="G12" s="15">
        <v>874142</v>
      </c>
      <c r="H12" s="16" t="s">
        <v>173</v>
      </c>
      <c r="I12" s="16" t="s">
        <v>382</v>
      </c>
      <c r="J12" s="55"/>
    </row>
    <row r="13" spans="1:10" ht="15">
      <c r="A13" s="55"/>
      <c r="B13" s="55"/>
      <c r="C13" s="83"/>
      <c r="D13" s="83"/>
      <c r="E13" s="83"/>
      <c r="F13" s="83"/>
      <c r="G13" s="83"/>
      <c r="H13" s="83"/>
      <c r="I13" s="83"/>
      <c r="J13" s="83"/>
    </row>
    <row r="14" spans="1:10" ht="15">
      <c r="A14" s="55" t="s">
        <v>283</v>
      </c>
      <c r="B14" s="55"/>
      <c r="C14" s="83"/>
      <c r="D14" s="83"/>
      <c r="E14" s="83"/>
      <c r="F14" s="83"/>
      <c r="G14" s="83"/>
      <c r="H14" s="83"/>
      <c r="I14" s="83"/>
      <c r="J14" s="83"/>
    </row>
    <row r="15" spans="1:10" ht="15">
      <c r="A15" s="55"/>
      <c r="B15" s="55" t="s">
        <v>265</v>
      </c>
      <c r="C15" s="83" t="s">
        <v>24</v>
      </c>
      <c r="D15" s="83" t="s">
        <v>25</v>
      </c>
      <c r="E15" s="83" t="s">
        <v>26</v>
      </c>
      <c r="F15" s="83" t="s">
        <v>27</v>
      </c>
      <c r="G15" s="83" t="s">
        <v>28</v>
      </c>
      <c r="H15" s="83" t="s">
        <v>29</v>
      </c>
      <c r="I15" s="83" t="s">
        <v>30</v>
      </c>
      <c r="J15" s="83"/>
    </row>
    <row r="16" spans="1:10" ht="15">
      <c r="A16" s="55" t="s">
        <v>31</v>
      </c>
      <c r="B16" s="55" t="s">
        <v>32</v>
      </c>
      <c r="C16" s="83" t="s">
        <v>33</v>
      </c>
      <c r="D16" s="83">
        <v>1300</v>
      </c>
      <c r="E16" s="15">
        <v>75.819999999999993</v>
      </c>
      <c r="F16" s="15">
        <v>82.96</v>
      </c>
      <c r="G16" s="15">
        <v>107848</v>
      </c>
      <c r="H16" s="16" t="s">
        <v>173</v>
      </c>
      <c r="I16" s="16" t="s">
        <v>383</v>
      </c>
      <c r="J16" s="83"/>
    </row>
    <row r="17" spans="1:10" ht="15">
      <c r="A17" s="55" t="s">
        <v>31</v>
      </c>
      <c r="B17" s="55" t="s">
        <v>285</v>
      </c>
      <c r="C17" s="83" t="s">
        <v>286</v>
      </c>
      <c r="D17" s="83">
        <v>1200</v>
      </c>
      <c r="E17" s="15">
        <v>85.38</v>
      </c>
      <c r="F17" s="15">
        <v>94.26</v>
      </c>
      <c r="G17" s="15">
        <v>113112</v>
      </c>
      <c r="H17" s="16" t="s">
        <v>173</v>
      </c>
      <c r="I17" s="16" t="s">
        <v>384</v>
      </c>
      <c r="J17" s="83"/>
    </row>
    <row r="18" spans="1:10" ht="15">
      <c r="A18" s="55" t="s">
        <v>22</v>
      </c>
      <c r="B18" s="43"/>
      <c r="C18" s="83"/>
      <c r="D18" s="83"/>
      <c r="E18" s="83"/>
      <c r="F18" s="83"/>
      <c r="G18" s="15">
        <v>220960</v>
      </c>
      <c r="H18" s="16" t="s">
        <v>173</v>
      </c>
      <c r="I18" s="16" t="s">
        <v>385</v>
      </c>
      <c r="J18" s="55"/>
    </row>
    <row r="19" spans="1:10" ht="15">
      <c r="A19" s="55"/>
      <c r="B19" s="55"/>
      <c r="C19" s="55"/>
      <c r="D19" s="55"/>
      <c r="E19" s="55"/>
      <c r="F19" s="55"/>
      <c r="G19" s="55"/>
      <c r="H19" s="55"/>
      <c r="I19" s="55"/>
      <c r="J19" s="55"/>
    </row>
    <row r="20" spans="1:10" ht="15">
      <c r="A20" s="55"/>
      <c r="B20" s="55"/>
      <c r="C20" s="55"/>
      <c r="D20" s="55"/>
      <c r="E20" s="43"/>
      <c r="F20" s="43"/>
      <c r="G20" s="43"/>
      <c r="H20" s="55"/>
      <c r="I20" s="55"/>
      <c r="J20" s="55"/>
    </row>
    <row r="21" spans="1:10" ht="15">
      <c r="A21" s="55"/>
      <c r="B21" s="55"/>
      <c r="C21" s="55"/>
      <c r="D21" s="55"/>
      <c r="E21" s="55"/>
      <c r="F21" s="55"/>
      <c r="G21" s="55"/>
      <c r="H21" s="55"/>
      <c r="I21" s="55"/>
      <c r="J21" s="55"/>
    </row>
    <row r="22" spans="1:10" ht="15">
      <c r="A22" s="44" t="s">
        <v>289</v>
      </c>
      <c r="B22" s="81"/>
      <c r="C22" s="81" t="s">
        <v>290</v>
      </c>
      <c r="D22" s="81"/>
      <c r="E22" s="48" t="s">
        <v>291</v>
      </c>
      <c r="F22" s="55"/>
      <c r="G22" s="55"/>
      <c r="H22" s="55"/>
      <c r="I22" s="55"/>
      <c r="J22" s="55"/>
    </row>
    <row r="23" spans="1:10" ht="15">
      <c r="A23" s="41">
        <v>1070355</v>
      </c>
      <c r="B23" s="52"/>
      <c r="C23" s="53">
        <v>522804</v>
      </c>
      <c r="D23" s="52"/>
      <c r="E23" s="39">
        <v>417173</v>
      </c>
      <c r="F23" s="55"/>
      <c r="G23" s="55"/>
      <c r="H23" s="55"/>
      <c r="I23" s="55"/>
      <c r="J23" s="55"/>
    </row>
    <row r="24" spans="1:10" ht="15">
      <c r="A24" s="55"/>
      <c r="B24" s="55"/>
      <c r="C24" s="55"/>
      <c r="D24" s="55"/>
      <c r="E24" s="55"/>
      <c r="F24" s="55"/>
      <c r="G24" s="55"/>
      <c r="H24" s="55"/>
      <c r="I24" s="55"/>
      <c r="J24" s="55"/>
    </row>
    <row r="25" spans="1:10" ht="15">
      <c r="A25" s="44" t="s">
        <v>292</v>
      </c>
      <c r="B25" s="81" t="s">
        <v>293</v>
      </c>
      <c r="C25" s="48" t="s">
        <v>294</v>
      </c>
      <c r="D25" s="55"/>
      <c r="E25" s="55"/>
      <c r="F25" s="55"/>
      <c r="G25" s="55"/>
      <c r="H25" s="55"/>
      <c r="I25" s="55"/>
      <c r="J25" s="55"/>
    </row>
    <row r="26" spans="1:10" ht="15">
      <c r="A26" s="45" t="s">
        <v>295</v>
      </c>
      <c r="B26" s="53">
        <v>1972.81</v>
      </c>
      <c r="C26" s="82"/>
      <c r="D26" s="55"/>
      <c r="E26" s="55"/>
      <c r="F26" s="55"/>
      <c r="G26" s="55"/>
      <c r="H26" s="55"/>
      <c r="I26" s="55"/>
      <c r="J26" s="55"/>
    </row>
  </sheetData>
  <phoneticPr fontId="1" type="noConversion"/>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J26"/>
  <sheetViews>
    <sheetView workbookViewId="0">
      <selection activeCell="H21" sqref="H21"/>
    </sheetView>
  </sheetViews>
  <sheetFormatPr defaultRowHeight="14.25"/>
  <cols>
    <col min="1" max="1" width="15.5" style="30" customWidth="1"/>
    <col min="2" max="2" width="20.75" style="30" customWidth="1"/>
    <col min="3" max="3" width="13.375" style="30" customWidth="1"/>
    <col min="4" max="4" width="9" style="30"/>
    <col min="5" max="5" width="16.375" style="30" customWidth="1"/>
    <col min="6" max="6" width="9" style="30"/>
    <col min="7" max="7" width="15.75" style="30" customWidth="1"/>
    <col min="8" max="8" width="19.875" style="30" customWidth="1"/>
    <col min="9" max="9" width="20.875" style="30" customWidth="1"/>
    <col min="10" max="10" width="9" style="30" customWidth="1"/>
    <col min="11" max="16384" width="9" style="30"/>
  </cols>
  <sheetData>
    <row r="1" spans="1:10" ht="15">
      <c r="A1" s="55" t="s">
        <v>264</v>
      </c>
      <c r="B1" s="55"/>
      <c r="C1" s="55"/>
      <c r="D1" s="55"/>
      <c r="E1" s="55"/>
      <c r="F1" s="55"/>
      <c r="G1" s="55"/>
      <c r="H1" s="55"/>
      <c r="I1" s="55"/>
      <c r="J1" s="55"/>
    </row>
    <row r="2" spans="1:10" ht="15">
      <c r="A2" s="55"/>
      <c r="B2" s="55" t="s">
        <v>265</v>
      </c>
      <c r="C2" s="83" t="s">
        <v>24</v>
      </c>
      <c r="D2" s="83" t="s">
        <v>25</v>
      </c>
      <c r="E2" s="83" t="s">
        <v>26</v>
      </c>
      <c r="F2" s="83" t="s">
        <v>27</v>
      </c>
      <c r="G2" s="83" t="s">
        <v>28</v>
      </c>
      <c r="H2" s="83" t="s">
        <v>29</v>
      </c>
      <c r="I2" s="83" t="s">
        <v>30</v>
      </c>
      <c r="J2" s="83"/>
    </row>
    <row r="3" spans="1:10" ht="15">
      <c r="A3" s="55" t="s">
        <v>1</v>
      </c>
      <c r="B3" s="55" t="s">
        <v>2</v>
      </c>
      <c r="C3" s="83" t="s">
        <v>3</v>
      </c>
      <c r="D3" s="83">
        <v>2800</v>
      </c>
      <c r="E3" s="15">
        <v>30.98</v>
      </c>
      <c r="F3" s="15">
        <v>32.409999999999997</v>
      </c>
      <c r="G3" s="15">
        <v>90748</v>
      </c>
      <c r="H3" s="16" t="s">
        <v>386</v>
      </c>
      <c r="I3" s="16" t="s">
        <v>387</v>
      </c>
      <c r="J3" s="83"/>
    </row>
    <row r="4" spans="1:10" ht="15">
      <c r="A4" s="55" t="s">
        <v>1</v>
      </c>
      <c r="B4" s="55" t="s">
        <v>6</v>
      </c>
      <c r="C4" s="83" t="s">
        <v>7</v>
      </c>
      <c r="D4" s="83">
        <v>100</v>
      </c>
      <c r="E4" s="15">
        <v>29.74</v>
      </c>
      <c r="F4" s="15">
        <v>31.59</v>
      </c>
      <c r="G4" s="15">
        <v>3158.5</v>
      </c>
      <c r="H4" s="16" t="s">
        <v>388</v>
      </c>
      <c r="I4" s="16" t="s">
        <v>389</v>
      </c>
      <c r="J4" s="83"/>
    </row>
    <row r="5" spans="1:10" ht="15">
      <c r="A5" s="55" t="s">
        <v>1</v>
      </c>
      <c r="B5" s="55" t="s">
        <v>10</v>
      </c>
      <c r="C5" s="83" t="s">
        <v>11</v>
      </c>
      <c r="D5" s="83">
        <v>2500</v>
      </c>
      <c r="E5" s="15">
        <v>46.84</v>
      </c>
      <c r="F5" s="15">
        <v>52.06</v>
      </c>
      <c r="G5" s="15">
        <v>130150</v>
      </c>
      <c r="H5" s="16" t="s">
        <v>390</v>
      </c>
      <c r="I5" s="16" t="s">
        <v>391</v>
      </c>
      <c r="J5" s="83"/>
    </row>
    <row r="6" spans="1:10" ht="15">
      <c r="A6" s="55" t="s">
        <v>1</v>
      </c>
      <c r="B6" s="55" t="s">
        <v>14</v>
      </c>
      <c r="C6" s="83" t="s">
        <v>15</v>
      </c>
      <c r="D6" s="83">
        <v>300</v>
      </c>
      <c r="E6" s="15">
        <v>77.41</v>
      </c>
      <c r="F6" s="15">
        <v>83.01</v>
      </c>
      <c r="G6" s="15">
        <v>24903</v>
      </c>
      <c r="H6" s="16" t="s">
        <v>392</v>
      </c>
      <c r="I6" s="16" t="s">
        <v>393</v>
      </c>
      <c r="J6" s="83"/>
    </row>
    <row r="7" spans="1:10" ht="15">
      <c r="A7" s="55" t="s">
        <v>1</v>
      </c>
      <c r="B7" s="55" t="s">
        <v>18</v>
      </c>
      <c r="C7" s="83" t="s">
        <v>19</v>
      </c>
      <c r="D7" s="83">
        <v>1400</v>
      </c>
      <c r="E7" s="15">
        <v>139.51</v>
      </c>
      <c r="F7" s="15">
        <v>166.24</v>
      </c>
      <c r="G7" s="15">
        <v>232736</v>
      </c>
      <c r="H7" s="16" t="s">
        <v>394</v>
      </c>
      <c r="I7" s="16" t="s">
        <v>395</v>
      </c>
      <c r="J7" s="83"/>
    </row>
    <row r="8" spans="1:10" ht="15">
      <c r="A8" s="55" t="s">
        <v>1</v>
      </c>
      <c r="B8" s="55" t="s">
        <v>161</v>
      </c>
      <c r="C8" s="83" t="s">
        <v>271</v>
      </c>
      <c r="D8" s="83">
        <v>900</v>
      </c>
      <c r="E8" s="15">
        <v>100.19</v>
      </c>
      <c r="F8" s="15">
        <v>108.91</v>
      </c>
      <c r="G8" s="15">
        <v>98019</v>
      </c>
      <c r="H8" s="16" t="s">
        <v>396</v>
      </c>
      <c r="I8" s="16" t="s">
        <v>397</v>
      </c>
      <c r="J8" s="83"/>
    </row>
    <row r="9" spans="1:10" ht="15">
      <c r="A9" s="55" t="s">
        <v>1</v>
      </c>
      <c r="B9" s="55" t="s">
        <v>273</v>
      </c>
      <c r="C9" s="83" t="s">
        <v>274</v>
      </c>
      <c r="D9" s="83">
        <v>900</v>
      </c>
      <c r="E9" s="15">
        <v>115.17</v>
      </c>
      <c r="F9" s="15">
        <v>127.85</v>
      </c>
      <c r="G9" s="15">
        <v>115065</v>
      </c>
      <c r="H9" s="16" t="s">
        <v>398</v>
      </c>
      <c r="I9" s="16" t="s">
        <v>399</v>
      </c>
      <c r="J9" s="83"/>
    </row>
    <row r="10" spans="1:10" ht="15">
      <c r="A10" s="55" t="s">
        <v>276</v>
      </c>
      <c r="B10" s="55" t="s">
        <v>277</v>
      </c>
      <c r="C10" s="83" t="s">
        <v>278</v>
      </c>
      <c r="D10" s="83">
        <v>2000</v>
      </c>
      <c r="E10" s="15">
        <v>43.06</v>
      </c>
      <c r="F10" s="15">
        <v>46.79</v>
      </c>
      <c r="G10" s="15">
        <v>93580</v>
      </c>
      <c r="H10" s="16" t="s">
        <v>400</v>
      </c>
      <c r="I10" s="16" t="s">
        <v>401</v>
      </c>
      <c r="J10" s="83"/>
    </row>
    <row r="11" spans="1:10" ht="15">
      <c r="A11" s="55" t="s">
        <v>1</v>
      </c>
      <c r="B11" s="55" t="s">
        <v>123</v>
      </c>
      <c r="C11" s="83" t="s">
        <v>280</v>
      </c>
      <c r="D11" s="83">
        <v>2200</v>
      </c>
      <c r="E11" s="15">
        <v>36.4</v>
      </c>
      <c r="F11" s="15">
        <v>38.42</v>
      </c>
      <c r="G11" s="15">
        <v>84524</v>
      </c>
      <c r="H11" s="16" t="s">
        <v>402</v>
      </c>
      <c r="I11" s="16" t="s">
        <v>403</v>
      </c>
      <c r="J11" s="83"/>
    </row>
    <row r="12" spans="1:10" ht="15">
      <c r="A12" s="55" t="s">
        <v>22</v>
      </c>
      <c r="B12" s="43"/>
      <c r="C12" s="83"/>
      <c r="D12" s="83"/>
      <c r="E12" s="83"/>
      <c r="F12" s="83"/>
      <c r="G12" s="15">
        <v>872883.5</v>
      </c>
      <c r="H12" s="16" t="s">
        <v>404</v>
      </c>
      <c r="I12" s="16" t="s">
        <v>405</v>
      </c>
      <c r="J12" s="55"/>
    </row>
    <row r="13" spans="1:10" ht="15">
      <c r="A13" s="55"/>
      <c r="B13" s="55"/>
      <c r="C13" s="83"/>
      <c r="D13" s="83"/>
      <c r="E13" s="83"/>
      <c r="F13" s="83"/>
      <c r="G13" s="83"/>
      <c r="H13" s="83"/>
      <c r="I13" s="83"/>
      <c r="J13" s="83"/>
    </row>
    <row r="14" spans="1:10" ht="15">
      <c r="A14" s="55" t="s">
        <v>283</v>
      </c>
      <c r="B14" s="55"/>
      <c r="C14" s="83"/>
      <c r="D14" s="83"/>
      <c r="E14" s="83"/>
      <c r="F14" s="83"/>
      <c r="G14" s="83"/>
      <c r="H14" s="83"/>
      <c r="I14" s="83"/>
      <c r="J14" s="83"/>
    </row>
    <row r="15" spans="1:10" ht="15">
      <c r="A15" s="55"/>
      <c r="B15" s="55" t="s">
        <v>265</v>
      </c>
      <c r="C15" s="83" t="s">
        <v>24</v>
      </c>
      <c r="D15" s="83" t="s">
        <v>25</v>
      </c>
      <c r="E15" s="83" t="s">
        <v>26</v>
      </c>
      <c r="F15" s="83" t="s">
        <v>27</v>
      </c>
      <c r="G15" s="83" t="s">
        <v>28</v>
      </c>
      <c r="H15" s="83" t="s">
        <v>29</v>
      </c>
      <c r="I15" s="83" t="s">
        <v>30</v>
      </c>
      <c r="J15" s="83"/>
    </row>
    <row r="16" spans="1:10" ht="15">
      <c r="A16" s="55" t="s">
        <v>31</v>
      </c>
      <c r="B16" s="55" t="s">
        <v>32</v>
      </c>
      <c r="C16" s="83" t="s">
        <v>33</v>
      </c>
      <c r="D16" s="83">
        <v>1300</v>
      </c>
      <c r="E16" s="15">
        <v>75.819999999999993</v>
      </c>
      <c r="F16" s="15">
        <v>83.03</v>
      </c>
      <c r="G16" s="15">
        <v>107939</v>
      </c>
      <c r="H16" s="16" t="s">
        <v>406</v>
      </c>
      <c r="I16" s="16" t="s">
        <v>407</v>
      </c>
      <c r="J16" s="83"/>
    </row>
    <row r="17" spans="1:10" ht="15">
      <c r="A17" s="55" t="s">
        <v>31</v>
      </c>
      <c r="B17" s="55" t="s">
        <v>285</v>
      </c>
      <c r="C17" s="83" t="s">
        <v>286</v>
      </c>
      <c r="D17" s="83">
        <v>1200</v>
      </c>
      <c r="E17" s="15">
        <v>85.38</v>
      </c>
      <c r="F17" s="15">
        <v>96.15</v>
      </c>
      <c r="G17" s="15">
        <v>115380</v>
      </c>
      <c r="H17" s="16" t="s">
        <v>408</v>
      </c>
      <c r="I17" s="16" t="s">
        <v>409</v>
      </c>
      <c r="J17" s="83"/>
    </row>
    <row r="18" spans="1:10" ht="15">
      <c r="A18" s="55" t="s">
        <v>22</v>
      </c>
      <c r="B18" s="43"/>
      <c r="C18" s="83"/>
      <c r="D18" s="83"/>
      <c r="E18" s="83"/>
      <c r="F18" s="83"/>
      <c r="G18" s="15">
        <v>223319</v>
      </c>
      <c r="H18" s="16" t="s">
        <v>410</v>
      </c>
      <c r="I18" s="16" t="s">
        <v>411</v>
      </c>
      <c r="J18" s="55"/>
    </row>
    <row r="19" spans="1:10" ht="15">
      <c r="A19" s="55"/>
      <c r="B19" s="55"/>
      <c r="C19" s="55"/>
      <c r="D19" s="55"/>
      <c r="E19" s="55"/>
      <c r="F19" s="55"/>
      <c r="G19" s="55"/>
      <c r="H19" s="55"/>
      <c r="I19" s="55"/>
      <c r="J19" s="55"/>
    </row>
    <row r="20" spans="1:10" ht="15">
      <c r="A20" s="55"/>
      <c r="B20" s="55"/>
      <c r="C20" s="55"/>
      <c r="D20" s="55"/>
      <c r="E20" s="43"/>
      <c r="F20" s="43"/>
      <c r="G20" s="43"/>
      <c r="H20" s="55"/>
      <c r="I20" s="55"/>
      <c r="J20" s="55"/>
    </row>
    <row r="21" spans="1:10" ht="15">
      <c r="A21" s="55"/>
      <c r="B21" s="55"/>
      <c r="C21" s="55"/>
      <c r="D21" s="55"/>
      <c r="E21" s="55"/>
      <c r="F21" s="55"/>
      <c r="G21" s="55"/>
      <c r="H21" s="55"/>
      <c r="I21" s="55"/>
      <c r="J21" s="55"/>
    </row>
    <row r="22" spans="1:10" ht="15">
      <c r="A22" s="44" t="s">
        <v>289</v>
      </c>
      <c r="B22" s="81"/>
      <c r="C22" s="81" t="s">
        <v>290</v>
      </c>
      <c r="D22" s="81"/>
      <c r="E22" s="48" t="s">
        <v>291</v>
      </c>
      <c r="F22" s="55"/>
      <c r="G22" s="55"/>
      <c r="H22" s="55"/>
      <c r="I22" s="55"/>
      <c r="J22" s="55"/>
    </row>
    <row r="23" spans="1:10" ht="15">
      <c r="A23" s="41">
        <v>1066737.5</v>
      </c>
      <c r="B23" s="52"/>
      <c r="C23" s="53">
        <v>518636.25</v>
      </c>
      <c r="D23" s="52"/>
      <c r="E23" s="39">
        <v>417173</v>
      </c>
      <c r="F23" s="55"/>
      <c r="G23" s="55"/>
      <c r="H23" s="55"/>
      <c r="I23" s="55"/>
      <c r="J23" s="55"/>
    </row>
    <row r="24" spans="1:10" ht="15">
      <c r="A24" s="55"/>
      <c r="B24" s="55"/>
      <c r="C24" s="55"/>
      <c r="D24" s="55"/>
      <c r="E24" s="55"/>
      <c r="F24" s="55"/>
      <c r="G24" s="55"/>
      <c r="H24" s="55"/>
      <c r="I24" s="55"/>
      <c r="J24" s="55"/>
    </row>
    <row r="25" spans="1:10" ht="15">
      <c r="A25" s="44" t="s">
        <v>292</v>
      </c>
      <c r="B25" s="81" t="s">
        <v>293</v>
      </c>
      <c r="C25" s="48" t="s">
        <v>294</v>
      </c>
      <c r="D25" s="55"/>
      <c r="E25" s="55"/>
      <c r="F25" s="55"/>
      <c r="G25" s="55"/>
      <c r="H25" s="55"/>
      <c r="I25" s="55"/>
      <c r="J25" s="55"/>
    </row>
    <row r="26" spans="1:10" ht="15">
      <c r="A26" s="45" t="s">
        <v>295</v>
      </c>
      <c r="B26" s="53">
        <v>1972.81</v>
      </c>
      <c r="C26" s="82"/>
      <c r="D26" s="55"/>
      <c r="E26" s="55"/>
      <c r="F26" s="55"/>
      <c r="G26" s="55"/>
      <c r="H26" s="55"/>
      <c r="I26" s="55"/>
      <c r="J26" s="55"/>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3"/>
  <sheetViews>
    <sheetView workbookViewId="0">
      <selection activeCell="C10" sqref="C10"/>
    </sheetView>
  </sheetViews>
  <sheetFormatPr defaultRowHeight="15"/>
  <cols>
    <col min="1" max="1" width="17.75" style="1" customWidth="1"/>
    <col min="2" max="2" width="21.125" style="1" customWidth="1"/>
    <col min="3" max="3" width="18.75" style="1" customWidth="1"/>
    <col min="4" max="6" width="9" style="1"/>
    <col min="7" max="7" width="10" style="1" customWidth="1"/>
    <col min="8" max="8" width="14.25" style="1" customWidth="1"/>
    <col min="9" max="9" width="17.125" style="1" customWidth="1"/>
    <col min="10" max="10" width="13.5" style="1" customWidth="1"/>
    <col min="11" max="16384" width="9" style="1"/>
  </cols>
  <sheetData>
    <row r="1" spans="1:10">
      <c r="A1" s="1" t="s">
        <v>46</v>
      </c>
      <c r="B1" s="1" t="s">
        <v>47</v>
      </c>
      <c r="C1" s="1" t="s">
        <v>0</v>
      </c>
      <c r="D1" s="1" t="s">
        <v>48</v>
      </c>
      <c r="E1" s="1" t="s">
        <v>49</v>
      </c>
      <c r="F1" s="1" t="s">
        <v>50</v>
      </c>
      <c r="G1" s="1" t="s">
        <v>51</v>
      </c>
      <c r="H1" s="1" t="s">
        <v>52</v>
      </c>
      <c r="I1" s="1" t="s">
        <v>53</v>
      </c>
      <c r="J1" s="1" t="s">
        <v>162</v>
      </c>
    </row>
    <row r="2" spans="1:10">
      <c r="A2" s="1" t="s">
        <v>54</v>
      </c>
      <c r="B2" s="1" t="s">
        <v>55</v>
      </c>
      <c r="C2" s="1" t="s">
        <v>18</v>
      </c>
      <c r="D2" s="1">
        <v>400</v>
      </c>
      <c r="E2" s="2">
        <v>139.79</v>
      </c>
      <c r="F2" s="2">
        <v>139.65</v>
      </c>
      <c r="H2" s="2">
        <v>55860</v>
      </c>
      <c r="I2" s="2">
        <v>1000693.5</v>
      </c>
      <c r="J2" s="2">
        <f>0.002*(SUM(H2:H13))</f>
        <v>1972.8140000000001</v>
      </c>
    </row>
    <row r="3" spans="1:10">
      <c r="A3" s="1" t="s">
        <v>56</v>
      </c>
      <c r="B3" s="1" t="s">
        <v>55</v>
      </c>
      <c r="C3" s="1" t="s">
        <v>18</v>
      </c>
      <c r="D3" s="1">
        <v>1000</v>
      </c>
      <c r="E3" s="2">
        <v>139.56</v>
      </c>
      <c r="F3" s="2">
        <v>139.46</v>
      </c>
      <c r="H3" s="2">
        <v>139460</v>
      </c>
      <c r="I3" s="2">
        <v>1000286.02</v>
      </c>
    </row>
    <row r="4" spans="1:10">
      <c r="A4" s="1" t="s">
        <v>57</v>
      </c>
      <c r="B4" s="1" t="s">
        <v>58</v>
      </c>
      <c r="C4" s="1" t="s">
        <v>59</v>
      </c>
      <c r="D4" s="1">
        <v>1300</v>
      </c>
      <c r="E4" s="2">
        <v>75.81</v>
      </c>
      <c r="F4" s="2">
        <v>75.819999999999993</v>
      </c>
      <c r="H4" s="2">
        <v>98566</v>
      </c>
      <c r="I4" s="2">
        <v>1000003.5</v>
      </c>
    </row>
    <row r="5" spans="1:10">
      <c r="A5" s="1" t="s">
        <v>60</v>
      </c>
      <c r="B5" s="1" t="s">
        <v>55</v>
      </c>
      <c r="C5" s="1" t="s">
        <v>61</v>
      </c>
      <c r="D5" s="1">
        <v>300</v>
      </c>
      <c r="E5" s="2">
        <v>77.42</v>
      </c>
      <c r="F5" s="2">
        <v>77.41</v>
      </c>
      <c r="H5" s="2">
        <v>23223</v>
      </c>
      <c r="I5" s="2">
        <v>1000003.5</v>
      </c>
    </row>
    <row r="6" spans="1:10">
      <c r="A6" s="1" t="s">
        <v>62</v>
      </c>
      <c r="B6" s="1" t="s">
        <v>55</v>
      </c>
      <c r="C6" s="1" t="s">
        <v>10</v>
      </c>
      <c r="D6" s="1">
        <v>2500</v>
      </c>
      <c r="E6" s="2">
        <v>46.89</v>
      </c>
      <c r="F6" s="2">
        <v>46.84</v>
      </c>
      <c r="H6" s="2">
        <v>117100</v>
      </c>
      <c r="I6" s="2">
        <v>1000003.5</v>
      </c>
    </row>
    <row r="7" spans="1:10">
      <c r="A7" s="1" t="s">
        <v>63</v>
      </c>
      <c r="B7" s="1" t="s">
        <v>55</v>
      </c>
      <c r="C7" s="1" t="s">
        <v>6</v>
      </c>
      <c r="D7" s="1">
        <v>100</v>
      </c>
      <c r="E7" s="2">
        <v>29.75</v>
      </c>
      <c r="F7" s="2">
        <v>29.74</v>
      </c>
      <c r="H7" s="2">
        <v>2974</v>
      </c>
      <c r="I7" s="2">
        <v>1000014</v>
      </c>
    </row>
    <row r="8" spans="1:10">
      <c r="A8" s="1" t="s">
        <v>64</v>
      </c>
      <c r="B8" s="1" t="s">
        <v>55</v>
      </c>
      <c r="C8" s="1" t="s">
        <v>65</v>
      </c>
      <c r="D8" s="1">
        <v>2800</v>
      </c>
      <c r="E8" s="2">
        <v>30.99</v>
      </c>
      <c r="F8" s="2">
        <v>30.98</v>
      </c>
      <c r="H8" s="2">
        <v>86744</v>
      </c>
      <c r="I8" s="2">
        <v>1000000</v>
      </c>
    </row>
    <row r="9" spans="1:10">
      <c r="A9" s="1" t="s">
        <v>160</v>
      </c>
      <c r="B9" s="1" t="s">
        <v>55</v>
      </c>
      <c r="C9" s="1" t="s">
        <v>161</v>
      </c>
      <c r="D9" s="1">
        <v>900</v>
      </c>
      <c r="E9" s="2">
        <v>100.4</v>
      </c>
      <c r="F9" s="2">
        <v>100.19</v>
      </c>
      <c r="H9" s="2">
        <v>90171</v>
      </c>
      <c r="I9" s="29">
        <v>1019001</v>
      </c>
    </row>
    <row r="10" spans="1:10">
      <c r="A10" s="1" t="s">
        <v>158</v>
      </c>
      <c r="B10" s="1" t="s">
        <v>55</v>
      </c>
      <c r="C10" s="1" t="s">
        <v>159</v>
      </c>
      <c r="D10" s="1">
        <v>900</v>
      </c>
      <c r="E10" s="2">
        <v>115.55</v>
      </c>
      <c r="F10" s="2">
        <v>115.17</v>
      </c>
      <c r="H10" s="2">
        <v>103653</v>
      </c>
      <c r="I10" s="2">
        <v>1019001</v>
      </c>
    </row>
    <row r="11" spans="1:10">
      <c r="A11" s="1" t="s">
        <v>156</v>
      </c>
      <c r="B11" s="1" t="s">
        <v>55</v>
      </c>
      <c r="C11" s="1" t="s">
        <v>157</v>
      </c>
      <c r="D11" s="1">
        <v>2000</v>
      </c>
      <c r="E11" s="2">
        <v>43.08</v>
      </c>
      <c r="F11" s="2">
        <v>43.06</v>
      </c>
      <c r="H11" s="2">
        <v>86120</v>
      </c>
      <c r="I11" s="2">
        <v>1021269.25</v>
      </c>
    </row>
    <row r="12" spans="1:10">
      <c r="A12" s="1" t="s">
        <v>156</v>
      </c>
      <c r="B12" s="1" t="s">
        <v>55</v>
      </c>
      <c r="C12" s="1" t="s">
        <v>123</v>
      </c>
      <c r="D12" s="1">
        <v>2200</v>
      </c>
      <c r="E12" s="2">
        <v>36.42</v>
      </c>
      <c r="F12" s="2">
        <v>36.4</v>
      </c>
      <c r="H12" s="2">
        <v>80080</v>
      </c>
      <c r="I12" s="2">
        <v>1021269.25</v>
      </c>
    </row>
    <row r="13" spans="1:10">
      <c r="A13" s="1" t="s">
        <v>154</v>
      </c>
      <c r="B13" s="1" t="s">
        <v>58</v>
      </c>
      <c r="C13" s="1" t="s">
        <v>155</v>
      </c>
      <c r="D13" s="1">
        <v>1200</v>
      </c>
      <c r="E13" s="2">
        <v>85.15</v>
      </c>
      <c r="F13" s="2">
        <v>85.38</v>
      </c>
      <c r="H13" s="2">
        <v>102456</v>
      </c>
      <c r="I13" s="2">
        <v>1021478.08</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N18"/>
  <sheetViews>
    <sheetView workbookViewId="0">
      <selection activeCell="C7" sqref="C7"/>
    </sheetView>
  </sheetViews>
  <sheetFormatPr defaultRowHeight="14.25"/>
  <sheetData>
    <row r="1" spans="1:14" ht="15">
      <c r="A1" s="55" t="s">
        <v>426</v>
      </c>
      <c r="B1" s="1"/>
      <c r="C1" s="1"/>
      <c r="D1" s="1"/>
      <c r="E1" s="1"/>
      <c r="F1" s="1"/>
      <c r="G1" s="1"/>
      <c r="H1" s="1"/>
      <c r="I1" s="1"/>
    </row>
    <row r="2" spans="1:14" ht="15">
      <c r="A2" s="1"/>
      <c r="B2" s="1"/>
      <c r="C2" s="31" t="s">
        <v>18</v>
      </c>
      <c r="D2" s="31" t="s">
        <v>32</v>
      </c>
      <c r="E2" s="31" t="s">
        <v>6</v>
      </c>
      <c r="F2" s="31" t="s">
        <v>2</v>
      </c>
      <c r="G2" s="31" t="s">
        <v>10</v>
      </c>
      <c r="H2" s="31" t="s">
        <v>14</v>
      </c>
      <c r="I2" s="1"/>
    </row>
    <row r="3" spans="1:14" ht="15">
      <c r="A3" s="1"/>
      <c r="B3" s="1" t="s">
        <v>163</v>
      </c>
      <c r="C3" s="32">
        <v>214634</v>
      </c>
      <c r="D3" s="1"/>
      <c r="E3" s="1">
        <v>2904</v>
      </c>
      <c r="F3" s="32">
        <v>81172</v>
      </c>
      <c r="G3" s="32">
        <v>127387</v>
      </c>
      <c r="H3" s="32">
        <v>24259</v>
      </c>
      <c r="I3" s="32">
        <v>450357</v>
      </c>
    </row>
    <row r="4" spans="1:14" ht="15">
      <c r="A4" s="1"/>
      <c r="B4" s="1" t="s">
        <v>164</v>
      </c>
      <c r="C4" s="1"/>
      <c r="D4" s="32">
        <v>103129</v>
      </c>
      <c r="E4" s="1"/>
      <c r="F4" s="1"/>
      <c r="G4" s="1"/>
      <c r="H4" s="1"/>
      <c r="I4" s="32">
        <v>103129</v>
      </c>
    </row>
    <row r="5" spans="1:14" ht="15">
      <c r="A5" s="1"/>
      <c r="B5" s="1" t="s">
        <v>165</v>
      </c>
      <c r="C5" s="1">
        <v>0.92610000000000003</v>
      </c>
      <c r="D5" s="1">
        <v>1.0523</v>
      </c>
      <c r="E5" s="1">
        <v>1.0979000000000001</v>
      </c>
      <c r="F5" s="1">
        <v>0.86360000000000003</v>
      </c>
      <c r="G5" s="1">
        <v>0.7419</v>
      </c>
      <c r="H5" s="1">
        <v>0.76190000000000002</v>
      </c>
      <c r="I5" s="1"/>
    </row>
    <row r="6" spans="1:14" ht="15">
      <c r="A6" s="1"/>
      <c r="B6" s="1"/>
      <c r="C6" s="1"/>
      <c r="D6" s="1"/>
      <c r="E6" s="1"/>
      <c r="F6" s="1"/>
      <c r="G6" s="1"/>
      <c r="H6" s="1"/>
      <c r="I6" s="1"/>
    </row>
    <row r="7" spans="1:14" ht="15">
      <c r="A7" s="1"/>
      <c r="B7" s="1" t="s">
        <v>166</v>
      </c>
      <c r="C7" s="1">
        <v>0.85499356199637189</v>
      </c>
      <c r="D7" s="1"/>
      <c r="E7" s="1"/>
      <c r="F7" s="1"/>
      <c r="G7" s="1"/>
      <c r="H7" s="1"/>
      <c r="I7" s="1"/>
    </row>
    <row r="8" spans="1:14" ht="15">
      <c r="A8" s="1"/>
      <c r="B8" s="1" t="s">
        <v>167</v>
      </c>
      <c r="C8" s="1">
        <v>0.61402329463070426</v>
      </c>
      <c r="D8" s="1"/>
      <c r="E8" s="1"/>
      <c r="F8" s="1"/>
      <c r="G8" s="1"/>
      <c r="H8" s="1"/>
      <c r="I8" s="1"/>
    </row>
    <row r="9" spans="1:14" ht="15">
      <c r="A9" s="1"/>
      <c r="B9" s="1"/>
      <c r="C9" s="1"/>
      <c r="D9" s="1"/>
      <c r="E9" s="1"/>
      <c r="F9" s="1"/>
      <c r="G9" s="1"/>
      <c r="H9" s="1"/>
      <c r="I9" s="1"/>
    </row>
    <row r="10" spans="1:14" ht="15">
      <c r="A10" s="1" t="s">
        <v>168</v>
      </c>
      <c r="B10" s="1"/>
      <c r="C10" s="1"/>
      <c r="D10" s="1"/>
      <c r="E10" s="1"/>
      <c r="F10" s="1"/>
      <c r="G10" s="1"/>
      <c r="H10" s="1"/>
      <c r="I10" s="1"/>
    </row>
    <row r="11" spans="1:14" ht="15">
      <c r="A11" s="1"/>
      <c r="B11" s="1"/>
      <c r="C11" s="31" t="s">
        <v>18</v>
      </c>
      <c r="D11" s="31" t="s">
        <v>32</v>
      </c>
      <c r="E11" s="31" t="s">
        <v>6</v>
      </c>
      <c r="F11" s="31" t="s">
        <v>2</v>
      </c>
      <c r="G11" s="31" t="s">
        <v>10</v>
      </c>
      <c r="H11" s="31" t="s">
        <v>14</v>
      </c>
      <c r="I11" s="1" t="s">
        <v>91</v>
      </c>
      <c r="J11" s="33" t="s">
        <v>90</v>
      </c>
      <c r="K11" s="33" t="s">
        <v>169</v>
      </c>
      <c r="L11" s="33" t="s">
        <v>170</v>
      </c>
      <c r="M11" s="33" t="s">
        <v>171</v>
      </c>
    </row>
    <row r="12" spans="1:14" ht="15">
      <c r="A12" s="1"/>
      <c r="B12" s="1" t="s">
        <v>163</v>
      </c>
      <c r="C12" s="32">
        <v>215628</v>
      </c>
      <c r="D12" s="1"/>
      <c r="E12" s="1">
        <v>2863</v>
      </c>
      <c r="F12" s="32">
        <v>82124</v>
      </c>
      <c r="G12" s="32">
        <v>125137.5</v>
      </c>
      <c r="H12" s="32">
        <v>24285</v>
      </c>
      <c r="I12" s="32">
        <v>91485</v>
      </c>
      <c r="J12" s="32">
        <v>105799.5</v>
      </c>
      <c r="K12" s="32">
        <v>80157</v>
      </c>
      <c r="L12" s="32">
        <v>86080</v>
      </c>
      <c r="M12" s="32"/>
      <c r="N12" s="32">
        <v>813559</v>
      </c>
    </row>
    <row r="13" spans="1:14" ht="15">
      <c r="A13" s="1"/>
      <c r="B13" s="1" t="s">
        <v>164</v>
      </c>
      <c r="C13" s="1"/>
      <c r="D13" s="32">
        <v>105261</v>
      </c>
      <c r="E13" s="1"/>
      <c r="F13" s="1"/>
      <c r="G13" s="1"/>
      <c r="H13" s="1"/>
      <c r="I13" s="32"/>
      <c r="M13" s="32">
        <v>102396</v>
      </c>
      <c r="N13" s="1">
        <v>207657</v>
      </c>
    </row>
    <row r="14" spans="1:14" ht="15">
      <c r="A14" s="1"/>
      <c r="B14" s="1" t="s">
        <v>165</v>
      </c>
      <c r="C14" s="1">
        <v>0.92610000000000003</v>
      </c>
      <c r="D14" s="1">
        <v>1.0523</v>
      </c>
      <c r="E14" s="1">
        <v>1.0979000000000001</v>
      </c>
      <c r="F14" s="1">
        <v>0.86360000000000003</v>
      </c>
      <c r="G14" s="1">
        <v>0.7419</v>
      </c>
      <c r="H14" s="1">
        <v>0.76190000000000002</v>
      </c>
      <c r="I14" s="1">
        <v>0.83879999999999999</v>
      </c>
      <c r="J14" s="1">
        <v>0.87319999999999998</v>
      </c>
      <c r="K14" s="1">
        <v>0.71209999999999996</v>
      </c>
      <c r="L14" s="1">
        <v>0.62919999999999998</v>
      </c>
      <c r="M14" s="1">
        <v>1.1906000000000001</v>
      </c>
    </row>
    <row r="15" spans="1:14" ht="15">
      <c r="A15" s="1"/>
      <c r="B15" s="1"/>
      <c r="C15" s="1"/>
      <c r="D15" s="1"/>
      <c r="E15" s="1"/>
      <c r="F15" s="1"/>
      <c r="G15" s="1"/>
      <c r="H15" s="1"/>
      <c r="I15" s="1"/>
    </row>
    <row r="16" spans="1:14" ht="15">
      <c r="A16" s="1"/>
      <c r="B16" s="1" t="s">
        <v>166</v>
      </c>
      <c r="C16" s="1">
        <f>C14*(C12/$N12)+E14*(E12/$N12)+F14*(F12/$N12)+G14*(G12/$N12)+H14*(H12/$N12)+I14*(I12/$N12)+J14*(J12/$N12)+K14*(K12/$N12)+L14*(L12/$N12)</f>
        <v>0.8179664839919415</v>
      </c>
      <c r="D16" s="1"/>
      <c r="E16" s="1"/>
      <c r="F16" s="1"/>
      <c r="G16" s="1"/>
      <c r="H16" s="1"/>
      <c r="I16" s="1"/>
    </row>
    <row r="17" spans="1:9" s="30" customFormat="1" ht="15">
      <c r="A17" s="1"/>
      <c r="B17" s="1" t="s">
        <v>172</v>
      </c>
      <c r="C17" s="1">
        <f>D14*(D13/N13)+M14*(M13/N13)</f>
        <v>1.1204959519785032</v>
      </c>
      <c r="D17" s="1"/>
      <c r="E17" s="1"/>
      <c r="F17" s="1"/>
      <c r="G17" s="1"/>
      <c r="H17" s="1"/>
      <c r="I17" s="1"/>
    </row>
    <row r="18" spans="1:9" ht="15">
      <c r="A18" s="1"/>
      <c r="B18" s="1" t="s">
        <v>167</v>
      </c>
      <c r="C18" s="1">
        <f>C16-C17*(N13/N12)</f>
        <v>0.53196531148939408</v>
      </c>
      <c r="D18" s="1"/>
      <c r="E18" s="1"/>
      <c r="F18" s="1"/>
      <c r="G18" s="1"/>
      <c r="H18" s="1"/>
      <c r="I18" s="1"/>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O297"/>
  <sheetViews>
    <sheetView topLeftCell="Z272" workbookViewId="0">
      <selection activeCell="AG291" sqref="AG291:AO294"/>
    </sheetView>
  </sheetViews>
  <sheetFormatPr defaultRowHeight="15"/>
  <cols>
    <col min="1" max="1" width="9" style="54"/>
    <col min="2" max="3" width="9" style="54" customWidth="1"/>
    <col min="4" max="6" width="9" style="54"/>
    <col min="7" max="7" width="9" style="54" customWidth="1"/>
    <col min="8" max="9" width="9" style="54"/>
    <col min="10" max="10" width="9" style="54" customWidth="1"/>
    <col min="11" max="11" width="9" style="54"/>
    <col min="12" max="12" width="13.375" style="54" customWidth="1"/>
    <col min="13" max="13" width="18" style="54" customWidth="1"/>
    <col min="14" max="14" width="9" style="54"/>
    <col min="15" max="15" width="13.125" style="54" bestFit="1" customWidth="1"/>
    <col min="16" max="25" width="9" style="54"/>
    <col min="26" max="26" width="13.125" style="54" bestFit="1" customWidth="1"/>
    <col min="27" max="16384" width="9" style="54"/>
  </cols>
  <sheetData>
    <row r="1" spans="1:36">
      <c r="B1" s="54" t="s">
        <v>260</v>
      </c>
      <c r="C1" s="54" t="s">
        <v>261</v>
      </c>
      <c r="D1" s="54" t="s">
        <v>262</v>
      </c>
      <c r="E1" s="54" t="s">
        <v>263</v>
      </c>
      <c r="F1" s="54" t="s">
        <v>259</v>
      </c>
      <c r="G1" s="40" t="s">
        <v>255</v>
      </c>
      <c r="H1" s="40" t="s">
        <v>256</v>
      </c>
      <c r="I1" s="40" t="s">
        <v>257</v>
      </c>
      <c r="J1" s="40" t="s">
        <v>258</v>
      </c>
      <c r="M1" s="54" t="s">
        <v>301</v>
      </c>
      <c r="N1" s="54" t="s">
        <v>298</v>
      </c>
      <c r="O1" s="54" t="s">
        <v>256</v>
      </c>
      <c r="P1" s="54" t="s">
        <v>257</v>
      </c>
      <c r="S1" s="54" t="s">
        <v>302</v>
      </c>
      <c r="T1" s="54" t="s">
        <v>298</v>
      </c>
      <c r="U1" s="54" t="s">
        <v>256</v>
      </c>
      <c r="V1" s="54" t="s">
        <v>257</v>
      </c>
      <c r="AG1" s="54" t="s">
        <v>331</v>
      </c>
      <c r="AH1" s="54" t="s">
        <v>298</v>
      </c>
      <c r="AI1" s="54" t="s">
        <v>256</v>
      </c>
      <c r="AJ1" s="54" t="s">
        <v>257</v>
      </c>
    </row>
    <row r="2" spans="1:36">
      <c r="A2" s="51">
        <v>20150102</v>
      </c>
      <c r="B2" s="54">
        <v>4.8415900000000001E-4</v>
      </c>
      <c r="C2" s="54">
        <v>-1.056665E-3</v>
      </c>
      <c r="D2" s="54">
        <f>B2-J2</f>
        <v>4.8415900000000001E-4</v>
      </c>
      <c r="E2" s="54">
        <f>C2-J2</f>
        <v>-1.056665E-3</v>
      </c>
      <c r="F2" s="51">
        <f>G2+J2</f>
        <v>-0.11</v>
      </c>
      <c r="G2" s="51">
        <v>-0.11</v>
      </c>
      <c r="H2" s="51">
        <v>-0.59</v>
      </c>
      <c r="I2" s="51">
        <v>0.17</v>
      </c>
      <c r="J2" s="51">
        <v>0</v>
      </c>
      <c r="L2" s="51">
        <v>20150102</v>
      </c>
      <c r="M2" s="54">
        <v>4.8415900000000001E-4</v>
      </c>
      <c r="N2" s="54">
        <v>-0.11</v>
      </c>
      <c r="O2" s="54">
        <v>-0.59</v>
      </c>
      <c r="P2" s="54">
        <v>0.17</v>
      </c>
      <c r="R2" s="51">
        <v>20150102</v>
      </c>
      <c r="S2" s="54">
        <v>-1.056665E-3</v>
      </c>
      <c r="T2" s="54">
        <v>-0.11</v>
      </c>
      <c r="U2" s="54">
        <v>-0.59</v>
      </c>
      <c r="V2" s="54">
        <v>0.17</v>
      </c>
      <c r="AE2" s="51">
        <v>20150102</v>
      </c>
      <c r="AF2" s="51"/>
      <c r="AG2" s="54">
        <v>-3.3996358896326573E-4</v>
      </c>
      <c r="AH2" s="54">
        <v>-0.11</v>
      </c>
      <c r="AI2" s="54">
        <v>-0.59</v>
      </c>
      <c r="AJ2" s="54">
        <v>0.17</v>
      </c>
    </row>
    <row r="3" spans="1:36">
      <c r="A3" s="51">
        <v>20150105</v>
      </c>
      <c r="B3" s="54">
        <v>-1.1364417999999999E-2</v>
      </c>
      <c r="C3" s="54">
        <v>-8.82725E-4</v>
      </c>
      <c r="D3" s="54">
        <f t="shared" ref="D3:D66" si="0">B3-J3</f>
        <v>-1.1364417999999999E-2</v>
      </c>
      <c r="E3" s="54">
        <f t="shared" ref="E3:E66" si="1">C3-J3</f>
        <v>-8.82725E-4</v>
      </c>
      <c r="F3" s="51">
        <f t="shared" ref="F3:F66" si="2">G3+J3</f>
        <v>-1.84</v>
      </c>
      <c r="G3" s="51">
        <v>-1.84</v>
      </c>
      <c r="H3" s="51">
        <v>0.35</v>
      </c>
      <c r="I3" s="51">
        <v>-0.74</v>
      </c>
      <c r="J3" s="51">
        <v>0</v>
      </c>
      <c r="L3" s="51">
        <v>20150105</v>
      </c>
      <c r="M3" s="54">
        <v>-1.1364417999999999E-2</v>
      </c>
      <c r="N3" s="54">
        <v>-1.84</v>
      </c>
      <c r="O3" s="54">
        <v>0.35</v>
      </c>
      <c r="P3" s="54">
        <v>-0.74</v>
      </c>
      <c r="R3" s="51">
        <v>20150105</v>
      </c>
      <c r="S3" s="54">
        <v>-8.82725E-4</v>
      </c>
      <c r="T3" s="54">
        <v>-1.84</v>
      </c>
      <c r="U3" s="54">
        <v>0.35</v>
      </c>
      <c r="V3" s="54">
        <v>-0.74</v>
      </c>
      <c r="AE3" s="51">
        <v>20150105</v>
      </c>
      <c r="AF3" s="51"/>
      <c r="AG3" s="54">
        <v>-1.8278105089703178E-2</v>
      </c>
      <c r="AH3" s="54">
        <v>-1.84</v>
      </c>
      <c r="AI3" s="54">
        <v>0.35</v>
      </c>
      <c r="AJ3" s="54">
        <v>-0.74</v>
      </c>
    </row>
    <row r="4" spans="1:36">
      <c r="A4" s="51">
        <v>20150106</v>
      </c>
      <c r="B4" s="54">
        <v>-3.5928099999999998E-4</v>
      </c>
      <c r="C4" s="54">
        <v>7.2813800000000003E-4</v>
      </c>
      <c r="D4" s="54">
        <f t="shared" si="0"/>
        <v>-3.5928099999999998E-4</v>
      </c>
      <c r="E4" s="54">
        <f t="shared" si="1"/>
        <v>7.2813800000000003E-4</v>
      </c>
      <c r="F4" s="51">
        <f t="shared" si="2"/>
        <v>-1.04</v>
      </c>
      <c r="G4" s="51">
        <v>-1.04</v>
      </c>
      <c r="H4" s="51">
        <v>-0.79</v>
      </c>
      <c r="I4" s="51">
        <v>-0.15</v>
      </c>
      <c r="J4" s="51">
        <v>0</v>
      </c>
      <c r="L4" s="51">
        <v>20150106</v>
      </c>
      <c r="M4" s="54">
        <v>-3.5928099999999998E-4</v>
      </c>
      <c r="N4" s="54">
        <v>-1.04</v>
      </c>
      <c r="O4" s="54">
        <v>-0.79</v>
      </c>
      <c r="P4" s="54">
        <v>-0.15</v>
      </c>
      <c r="R4" s="51">
        <v>20150106</v>
      </c>
      <c r="S4" s="54">
        <v>7.2813800000000003E-4</v>
      </c>
      <c r="T4" s="54">
        <v>-1.04</v>
      </c>
      <c r="U4" s="54">
        <v>-0.79</v>
      </c>
      <c r="V4" s="54">
        <v>-0.15</v>
      </c>
      <c r="AE4" s="51">
        <v>20150106</v>
      </c>
      <c r="AF4" s="51"/>
      <c r="AG4" s="54">
        <v>-8.8934718701129123E-3</v>
      </c>
      <c r="AH4" s="54">
        <v>-1.04</v>
      </c>
      <c r="AI4" s="54">
        <v>-0.79</v>
      </c>
      <c r="AJ4" s="54">
        <v>-0.15</v>
      </c>
    </row>
    <row r="5" spans="1:36">
      <c r="A5" s="51">
        <v>20150107</v>
      </c>
      <c r="B5" s="54">
        <v>8.7912110000000002E-3</v>
      </c>
      <c r="C5" s="54">
        <v>1.0751475E-2</v>
      </c>
      <c r="D5" s="54">
        <f t="shared" si="0"/>
        <v>8.7912110000000002E-3</v>
      </c>
      <c r="E5" s="54">
        <f t="shared" si="1"/>
        <v>1.0751475E-2</v>
      </c>
      <c r="F5" s="51">
        <f t="shared" si="2"/>
        <v>1.19</v>
      </c>
      <c r="G5" s="51">
        <v>1.19</v>
      </c>
      <c r="H5" s="51">
        <v>0.17</v>
      </c>
      <c r="I5" s="51">
        <v>-0.64</v>
      </c>
      <c r="J5" s="51">
        <v>0</v>
      </c>
      <c r="L5" s="51">
        <v>20150107</v>
      </c>
      <c r="M5" s="54">
        <v>8.7912110000000002E-3</v>
      </c>
      <c r="N5" s="54">
        <v>1.19</v>
      </c>
      <c r="O5" s="54">
        <v>0.17</v>
      </c>
      <c r="P5" s="54">
        <v>-0.64</v>
      </c>
      <c r="R5" s="51">
        <v>20150107</v>
      </c>
      <c r="S5" s="54">
        <v>1.0751475E-2</v>
      </c>
      <c r="T5" s="54">
        <v>1.19</v>
      </c>
      <c r="U5" s="54">
        <v>0.17</v>
      </c>
      <c r="V5" s="54">
        <v>-0.64</v>
      </c>
      <c r="AE5" s="51">
        <v>20150107</v>
      </c>
      <c r="AF5" s="51"/>
      <c r="AG5" s="54">
        <v>1.1629842642575161E-2</v>
      </c>
      <c r="AH5" s="54">
        <v>1.19</v>
      </c>
      <c r="AI5" s="54">
        <v>0.17</v>
      </c>
      <c r="AJ5" s="54">
        <v>-0.64</v>
      </c>
    </row>
    <row r="6" spans="1:36">
      <c r="A6" s="51">
        <v>20150108</v>
      </c>
      <c r="B6" s="54">
        <v>1.6140383000000001E-2</v>
      </c>
      <c r="C6" s="54">
        <v>1.4477273000000001E-2</v>
      </c>
      <c r="D6" s="54">
        <f t="shared" si="0"/>
        <v>1.6140383000000001E-2</v>
      </c>
      <c r="E6" s="54">
        <f t="shared" si="1"/>
        <v>1.4477273000000001E-2</v>
      </c>
      <c r="F6" s="51">
        <f t="shared" si="2"/>
        <v>1.81</v>
      </c>
      <c r="G6" s="51">
        <v>1.81</v>
      </c>
      <c r="H6" s="51">
        <v>-0.12</v>
      </c>
      <c r="I6" s="51">
        <v>-0.32</v>
      </c>
      <c r="J6" s="51">
        <v>0</v>
      </c>
      <c r="L6" s="51">
        <v>20150108</v>
      </c>
      <c r="M6" s="54">
        <v>1.6140383000000001E-2</v>
      </c>
      <c r="N6" s="54">
        <v>1.81</v>
      </c>
      <c r="O6" s="54">
        <v>-0.12</v>
      </c>
      <c r="P6" s="54">
        <v>-0.32</v>
      </c>
      <c r="R6" s="51">
        <v>20150108</v>
      </c>
      <c r="S6" s="54">
        <v>1.4477273000000001E-2</v>
      </c>
      <c r="T6" s="54">
        <v>1.81</v>
      </c>
      <c r="U6" s="54">
        <v>-0.12</v>
      </c>
      <c r="V6" s="54">
        <v>-0.32</v>
      </c>
      <c r="AE6" s="51">
        <v>20150108</v>
      </c>
      <c r="AF6" s="51"/>
      <c r="AG6" s="54">
        <v>1.7888281045797649E-2</v>
      </c>
      <c r="AH6" s="54">
        <v>1.81</v>
      </c>
      <c r="AI6" s="54">
        <v>-0.12</v>
      </c>
      <c r="AJ6" s="54">
        <v>-0.32</v>
      </c>
    </row>
    <row r="7" spans="1:36">
      <c r="A7" s="51">
        <v>20150109</v>
      </c>
      <c r="B7" s="54">
        <v>-8.9195709999999994E-3</v>
      </c>
      <c r="C7" s="54">
        <v>-7.9627970000000006E-3</v>
      </c>
      <c r="D7" s="54">
        <f t="shared" si="0"/>
        <v>-8.9195709999999994E-3</v>
      </c>
      <c r="E7" s="54">
        <f t="shared" si="1"/>
        <v>-7.9627970000000006E-3</v>
      </c>
      <c r="F7" s="51">
        <f t="shared" si="2"/>
        <v>-0.85</v>
      </c>
      <c r="G7" s="51">
        <v>-0.85</v>
      </c>
      <c r="H7" s="51">
        <v>-0.01</v>
      </c>
      <c r="I7" s="51">
        <v>-0.4</v>
      </c>
      <c r="J7" s="51">
        <v>0</v>
      </c>
      <c r="L7" s="51">
        <v>20150109</v>
      </c>
      <c r="M7" s="54">
        <v>-8.9195709999999994E-3</v>
      </c>
      <c r="N7" s="54">
        <v>-0.85</v>
      </c>
      <c r="O7" s="54">
        <v>-0.01</v>
      </c>
      <c r="P7" s="54">
        <v>-0.4</v>
      </c>
      <c r="R7" s="51">
        <v>20150109</v>
      </c>
      <c r="S7" s="54">
        <v>-7.9627970000000006E-3</v>
      </c>
      <c r="T7" s="54">
        <v>-0.85</v>
      </c>
      <c r="U7" s="54">
        <v>-0.01</v>
      </c>
      <c r="V7" s="54">
        <v>-0.4</v>
      </c>
      <c r="AE7" s="51">
        <v>20150109</v>
      </c>
      <c r="AF7" s="51"/>
      <c r="AG7" s="54">
        <v>-8.4038110405733057E-3</v>
      </c>
      <c r="AH7" s="54">
        <v>-0.85</v>
      </c>
      <c r="AI7" s="54">
        <v>-0.01</v>
      </c>
      <c r="AJ7" s="54">
        <v>-0.4</v>
      </c>
    </row>
    <row r="8" spans="1:36">
      <c r="A8" s="51">
        <v>20150112</v>
      </c>
      <c r="B8" s="54">
        <v>-1.6401059999999999E-3</v>
      </c>
      <c r="C8" s="54">
        <v>6.7098039999999998E-3</v>
      </c>
      <c r="D8" s="54">
        <f t="shared" si="0"/>
        <v>-1.6401059999999999E-3</v>
      </c>
      <c r="E8" s="54">
        <f t="shared" si="1"/>
        <v>6.7098039999999998E-3</v>
      </c>
      <c r="F8" s="51">
        <f t="shared" si="2"/>
        <v>-0.79</v>
      </c>
      <c r="G8" s="51">
        <v>-0.79</v>
      </c>
      <c r="H8" s="51">
        <v>0.37</v>
      </c>
      <c r="I8" s="51">
        <v>-0.37</v>
      </c>
      <c r="J8" s="51">
        <v>0</v>
      </c>
      <c r="L8" s="51">
        <v>20150112</v>
      </c>
      <c r="M8" s="54">
        <v>-1.6401059999999999E-3</v>
      </c>
      <c r="N8" s="54">
        <v>-0.79</v>
      </c>
      <c r="O8" s="54">
        <v>0.37</v>
      </c>
      <c r="P8" s="54">
        <v>-0.37</v>
      </c>
      <c r="R8" s="51">
        <v>20150112</v>
      </c>
      <c r="S8" s="54">
        <v>6.7098039999999998E-3</v>
      </c>
      <c r="T8" s="54">
        <v>-0.79</v>
      </c>
      <c r="U8" s="54">
        <v>0.37</v>
      </c>
      <c r="V8" s="54">
        <v>-0.37</v>
      </c>
      <c r="AE8" s="51">
        <v>20150112</v>
      </c>
      <c r="AF8" s="51"/>
      <c r="AG8" s="54">
        <v>-8.0936852433588502E-3</v>
      </c>
      <c r="AH8" s="54">
        <v>-0.79</v>
      </c>
      <c r="AI8" s="54">
        <v>0.37</v>
      </c>
      <c r="AJ8" s="54">
        <v>-0.37</v>
      </c>
    </row>
    <row r="9" spans="1:36">
      <c r="A9" s="51">
        <v>20150113</v>
      </c>
      <c r="B9" s="54">
        <v>-9.4581000000000005E-4</v>
      </c>
      <c r="C9" s="54">
        <v>2.9542000000000001E-3</v>
      </c>
      <c r="D9" s="54">
        <f t="shared" si="0"/>
        <v>-9.4581000000000005E-4</v>
      </c>
      <c r="E9" s="54">
        <f t="shared" si="1"/>
        <v>2.9542000000000001E-3</v>
      </c>
      <c r="F9" s="51">
        <f t="shared" si="2"/>
        <v>-0.19</v>
      </c>
      <c r="G9" s="51">
        <v>-0.19</v>
      </c>
      <c r="H9" s="51">
        <v>0.28999999999999998</v>
      </c>
      <c r="I9" s="51">
        <v>0.02</v>
      </c>
      <c r="J9" s="51">
        <v>0</v>
      </c>
      <c r="L9" s="51">
        <v>20150113</v>
      </c>
      <c r="M9" s="54">
        <v>-9.4581000000000005E-4</v>
      </c>
      <c r="N9" s="54">
        <v>-0.19</v>
      </c>
      <c r="O9" s="54">
        <v>0.28999999999999998</v>
      </c>
      <c r="P9" s="54">
        <v>0.02</v>
      </c>
      <c r="R9" s="51">
        <v>20150113</v>
      </c>
      <c r="S9" s="54">
        <v>2.9542000000000001E-3</v>
      </c>
      <c r="T9" s="54">
        <v>-0.19</v>
      </c>
      <c r="U9" s="54">
        <v>0.28999999999999998</v>
      </c>
      <c r="V9" s="54">
        <v>0.02</v>
      </c>
      <c r="AE9" s="51">
        <v>20150113</v>
      </c>
      <c r="AF9" s="51"/>
      <c r="AG9" s="54">
        <v>-2.5785554979215197E-3</v>
      </c>
      <c r="AH9" s="54">
        <v>-0.19</v>
      </c>
      <c r="AI9" s="54">
        <v>0.28999999999999998</v>
      </c>
      <c r="AJ9" s="54">
        <v>0.02</v>
      </c>
    </row>
    <row r="10" spans="1:36">
      <c r="A10" s="51">
        <v>20150114</v>
      </c>
      <c r="B10" s="54">
        <v>-4.9328419999999998E-3</v>
      </c>
      <c r="C10" s="54">
        <v>-5.8081909999999999E-3</v>
      </c>
      <c r="D10" s="54">
        <f t="shared" si="0"/>
        <v>-4.9328419999999998E-3</v>
      </c>
      <c r="E10" s="54">
        <f t="shared" si="1"/>
        <v>-5.8081909999999999E-3</v>
      </c>
      <c r="F10" s="51">
        <f t="shared" si="2"/>
        <v>-0.6</v>
      </c>
      <c r="G10" s="51">
        <v>-0.6</v>
      </c>
      <c r="H10" s="51">
        <v>0.27</v>
      </c>
      <c r="I10" s="51">
        <v>-0.35</v>
      </c>
      <c r="J10" s="51">
        <v>0</v>
      </c>
      <c r="L10" s="51">
        <v>20150114</v>
      </c>
      <c r="M10" s="54">
        <v>-4.9328419999999998E-3</v>
      </c>
      <c r="N10" s="54">
        <v>-0.6</v>
      </c>
      <c r="O10" s="54">
        <v>0.27</v>
      </c>
      <c r="P10" s="54">
        <v>-0.35</v>
      </c>
      <c r="R10" s="51">
        <v>20150114</v>
      </c>
      <c r="S10" s="54">
        <v>-5.8081909999999999E-3</v>
      </c>
      <c r="T10" s="54">
        <v>-0.6</v>
      </c>
      <c r="U10" s="54">
        <v>0.27</v>
      </c>
      <c r="V10" s="54">
        <v>-0.35</v>
      </c>
      <c r="AE10" s="51">
        <v>20150114</v>
      </c>
      <c r="AF10" s="51"/>
      <c r="AG10" s="54">
        <v>-5.813066949783785E-3</v>
      </c>
      <c r="AH10" s="54">
        <v>-0.6</v>
      </c>
      <c r="AI10" s="54">
        <v>0.27</v>
      </c>
      <c r="AJ10" s="54">
        <v>-0.35</v>
      </c>
    </row>
    <row r="11" spans="1:36">
      <c r="A11" s="51">
        <v>20150115</v>
      </c>
      <c r="B11" s="54">
        <v>-2.7980209999999999E-3</v>
      </c>
      <c r="C11" s="54">
        <v>4.18959E-4</v>
      </c>
      <c r="D11" s="54">
        <f t="shared" si="0"/>
        <v>-2.7980209999999999E-3</v>
      </c>
      <c r="E11" s="54">
        <f t="shared" si="1"/>
        <v>4.18959E-4</v>
      </c>
      <c r="F11" s="51">
        <f t="shared" si="2"/>
        <v>-1.08</v>
      </c>
      <c r="G11" s="51">
        <v>-1.08</v>
      </c>
      <c r="H11" s="51">
        <v>-0.95</v>
      </c>
      <c r="I11" s="51">
        <v>0.68</v>
      </c>
      <c r="J11" s="51">
        <v>0</v>
      </c>
      <c r="L11" s="51">
        <v>20150115</v>
      </c>
      <c r="M11" s="54">
        <v>-2.7980209999999999E-3</v>
      </c>
      <c r="N11" s="54">
        <v>-1.08</v>
      </c>
      <c r="O11" s="54">
        <v>-0.95</v>
      </c>
      <c r="P11" s="54">
        <v>0.68</v>
      </c>
      <c r="R11" s="51">
        <v>20150115</v>
      </c>
      <c r="S11" s="54">
        <v>4.18959E-4</v>
      </c>
      <c r="T11" s="54">
        <v>-1.08</v>
      </c>
      <c r="U11" s="54">
        <v>-0.95</v>
      </c>
      <c r="V11" s="54">
        <v>0.68</v>
      </c>
      <c r="AE11" s="51">
        <v>20150115</v>
      </c>
      <c r="AF11" s="51"/>
      <c r="AG11" s="54">
        <v>-9.2478761255537778E-3</v>
      </c>
      <c r="AH11" s="54">
        <v>-1.08</v>
      </c>
      <c r="AI11" s="54">
        <v>-0.95</v>
      </c>
      <c r="AJ11" s="54">
        <v>0.68</v>
      </c>
    </row>
    <row r="12" spans="1:36">
      <c r="A12" s="51">
        <v>20150116</v>
      </c>
      <c r="B12" s="54">
        <v>1.2631165999999999E-2</v>
      </c>
      <c r="C12" s="54">
        <v>7.7839909999999997E-3</v>
      </c>
      <c r="D12" s="54">
        <f t="shared" si="0"/>
        <v>1.2631165999999999E-2</v>
      </c>
      <c r="E12" s="54">
        <f t="shared" si="1"/>
        <v>7.7839909999999997E-3</v>
      </c>
      <c r="F12" s="51">
        <f t="shared" si="2"/>
        <v>1.36</v>
      </c>
      <c r="G12" s="51">
        <v>1.36</v>
      </c>
      <c r="H12" s="51">
        <v>0.44</v>
      </c>
      <c r="I12" s="51">
        <v>-0.17</v>
      </c>
      <c r="J12" s="51">
        <v>0</v>
      </c>
      <c r="L12" s="51">
        <v>20150116</v>
      </c>
      <c r="M12" s="54">
        <v>1.2631165999999999E-2</v>
      </c>
      <c r="N12" s="54">
        <v>1.36</v>
      </c>
      <c r="O12" s="54">
        <v>0.44</v>
      </c>
      <c r="P12" s="54">
        <v>-0.17</v>
      </c>
      <c r="R12" s="51">
        <v>20150116</v>
      </c>
      <c r="S12" s="54">
        <v>7.7839909999999997E-3</v>
      </c>
      <c r="T12" s="54">
        <v>1.36</v>
      </c>
      <c r="U12" s="54">
        <v>0.44</v>
      </c>
      <c r="V12" s="54">
        <v>-0.17</v>
      </c>
      <c r="AE12" s="51">
        <v>20150116</v>
      </c>
      <c r="AF12" s="51"/>
      <c r="AG12" s="54">
        <v>1.342419939545203E-2</v>
      </c>
      <c r="AH12" s="54">
        <v>1.36</v>
      </c>
      <c r="AI12" s="54">
        <v>0.44</v>
      </c>
      <c r="AJ12" s="54">
        <v>-0.17</v>
      </c>
    </row>
    <row r="13" spans="1:36">
      <c r="A13" s="51">
        <v>20150120</v>
      </c>
      <c r="B13" s="54">
        <v>-4.3459100000000001E-4</v>
      </c>
      <c r="C13" s="54">
        <v>-3.3856530000000002E-3</v>
      </c>
      <c r="D13" s="54">
        <f t="shared" si="0"/>
        <v>-4.3459100000000001E-4</v>
      </c>
      <c r="E13" s="54">
        <f t="shared" si="1"/>
        <v>-3.3856530000000002E-3</v>
      </c>
      <c r="F13" s="51">
        <f t="shared" si="2"/>
        <v>0.11</v>
      </c>
      <c r="G13" s="51">
        <v>0.11</v>
      </c>
      <c r="H13" s="51">
        <v>-0.67</v>
      </c>
      <c r="I13" s="51">
        <v>-0.46</v>
      </c>
      <c r="J13" s="51">
        <v>0</v>
      </c>
      <c r="L13" s="51">
        <v>20150120</v>
      </c>
      <c r="M13" s="54">
        <v>-4.3459100000000001E-4</v>
      </c>
      <c r="N13" s="54">
        <v>0.11</v>
      </c>
      <c r="O13" s="54">
        <v>-0.67</v>
      </c>
      <c r="P13" s="54">
        <v>-0.46</v>
      </c>
      <c r="R13" s="51">
        <v>20150120</v>
      </c>
      <c r="S13" s="54">
        <v>-3.3856530000000002E-3</v>
      </c>
      <c r="T13" s="54">
        <v>0.11</v>
      </c>
      <c r="U13" s="54">
        <v>-0.67</v>
      </c>
      <c r="V13" s="54">
        <v>-0.46</v>
      </c>
      <c r="AE13" s="51">
        <v>20150120</v>
      </c>
      <c r="AF13" s="51"/>
      <c r="AG13" s="54">
        <v>1.5499524278268506E-3</v>
      </c>
      <c r="AH13" s="54">
        <v>0.11</v>
      </c>
      <c r="AI13" s="54">
        <v>-0.67</v>
      </c>
      <c r="AJ13" s="54">
        <v>-0.46</v>
      </c>
    </row>
    <row r="14" spans="1:36">
      <c r="A14" s="51">
        <v>20150121</v>
      </c>
      <c r="B14" s="54">
        <v>5.9108000000000001E-4</v>
      </c>
      <c r="C14" s="54">
        <v>-4.5152339999999999E-3</v>
      </c>
      <c r="D14" s="54">
        <f t="shared" si="0"/>
        <v>5.9108000000000001E-4</v>
      </c>
      <c r="E14" s="54">
        <f t="shared" si="1"/>
        <v>-4.5152339999999999E-3</v>
      </c>
      <c r="F14" s="51">
        <f t="shared" si="2"/>
        <v>0.42</v>
      </c>
      <c r="G14" s="51">
        <v>0.42</v>
      </c>
      <c r="H14" s="51">
        <v>-0.96</v>
      </c>
      <c r="I14" s="51">
        <v>0.67</v>
      </c>
      <c r="J14" s="51">
        <v>0</v>
      </c>
      <c r="L14" s="51">
        <v>20150121</v>
      </c>
      <c r="M14" s="54">
        <v>5.9108000000000001E-4</v>
      </c>
      <c r="N14" s="54">
        <v>0.42</v>
      </c>
      <c r="O14" s="54">
        <v>-0.96</v>
      </c>
      <c r="P14" s="54">
        <v>0.67</v>
      </c>
      <c r="R14" s="51">
        <v>20150121</v>
      </c>
      <c r="S14" s="54">
        <v>-4.5152339999999999E-3</v>
      </c>
      <c r="T14" s="54">
        <v>0.42</v>
      </c>
      <c r="U14" s="54">
        <v>-0.96</v>
      </c>
      <c r="V14" s="54">
        <v>0.67</v>
      </c>
      <c r="AE14" s="51">
        <v>20150121</v>
      </c>
      <c r="AF14" s="51"/>
      <c r="AG14" s="54">
        <v>4.7316238254433429E-3</v>
      </c>
      <c r="AH14" s="54">
        <v>0.42</v>
      </c>
      <c r="AI14" s="54">
        <v>-0.96</v>
      </c>
      <c r="AJ14" s="54">
        <v>0.67</v>
      </c>
    </row>
    <row r="15" spans="1:36">
      <c r="A15" s="51">
        <v>20150122</v>
      </c>
      <c r="B15" s="54">
        <v>8.6410129999999995E-3</v>
      </c>
      <c r="C15" s="54">
        <v>8.5312219999999998E-3</v>
      </c>
      <c r="D15" s="54">
        <f t="shared" si="0"/>
        <v>8.6410129999999995E-3</v>
      </c>
      <c r="E15" s="54">
        <f t="shared" si="1"/>
        <v>8.5312219999999998E-3</v>
      </c>
      <c r="F15" s="51">
        <f t="shared" si="2"/>
        <v>1.58</v>
      </c>
      <c r="G15" s="51">
        <v>1.58</v>
      </c>
      <c r="H15" s="51">
        <v>0.48</v>
      </c>
      <c r="I15" s="51">
        <v>0.16</v>
      </c>
      <c r="J15" s="51">
        <v>0</v>
      </c>
      <c r="L15" s="51">
        <v>20150122</v>
      </c>
      <c r="M15" s="54">
        <v>8.6410129999999995E-3</v>
      </c>
      <c r="N15" s="54">
        <v>1.58</v>
      </c>
      <c r="O15" s="54">
        <v>0.48</v>
      </c>
      <c r="P15" s="54">
        <v>0.16</v>
      </c>
      <c r="R15" s="51">
        <v>20150122</v>
      </c>
      <c r="S15" s="54">
        <v>8.5312219999999998E-3</v>
      </c>
      <c r="T15" s="54">
        <v>1.58</v>
      </c>
      <c r="U15" s="54">
        <v>0.48</v>
      </c>
      <c r="V15" s="54">
        <v>0.16</v>
      </c>
      <c r="AE15" s="51">
        <v>20150122</v>
      </c>
      <c r="AF15" s="51"/>
      <c r="AG15" s="54">
        <v>1.5269721805970526E-2</v>
      </c>
      <c r="AH15" s="54">
        <v>1.58</v>
      </c>
      <c r="AI15" s="54">
        <v>0.48</v>
      </c>
      <c r="AJ15" s="54">
        <v>0.16</v>
      </c>
    </row>
    <row r="16" spans="1:36">
      <c r="A16" s="51">
        <v>20150123</v>
      </c>
      <c r="B16" s="54">
        <v>-1.2591761E-2</v>
      </c>
      <c r="C16" s="54">
        <v>-9.2586060000000008E-3</v>
      </c>
      <c r="D16" s="54">
        <f t="shared" si="0"/>
        <v>-1.2591761E-2</v>
      </c>
      <c r="E16" s="54">
        <f t="shared" si="1"/>
        <v>-9.2586060000000008E-3</v>
      </c>
      <c r="F16" s="51">
        <f t="shared" si="2"/>
        <v>-0.47</v>
      </c>
      <c r="G16" s="51">
        <v>-0.47</v>
      </c>
      <c r="H16" s="51">
        <v>0.48</v>
      </c>
      <c r="I16" s="51">
        <v>-0.75</v>
      </c>
      <c r="J16" s="51">
        <v>0</v>
      </c>
      <c r="L16" s="51">
        <v>20150123</v>
      </c>
      <c r="M16" s="54">
        <v>-1.2591761E-2</v>
      </c>
      <c r="N16" s="54">
        <v>-0.47</v>
      </c>
      <c r="O16" s="54">
        <v>0.48</v>
      </c>
      <c r="P16" s="54">
        <v>-0.75</v>
      </c>
      <c r="R16" s="51">
        <v>20150123</v>
      </c>
      <c r="S16" s="54">
        <v>-9.2586060000000008E-3</v>
      </c>
      <c r="T16" s="54">
        <v>-0.47</v>
      </c>
      <c r="U16" s="54">
        <v>0.48</v>
      </c>
      <c r="V16" s="54">
        <v>-0.75</v>
      </c>
      <c r="AE16" s="51">
        <v>20150123</v>
      </c>
      <c r="AF16" s="51"/>
      <c r="AG16" s="54">
        <v>-5.4915224477954938E-3</v>
      </c>
      <c r="AH16" s="54">
        <v>-0.47</v>
      </c>
      <c r="AI16" s="54">
        <v>0.48</v>
      </c>
      <c r="AJ16" s="54">
        <v>-0.75</v>
      </c>
    </row>
    <row r="17" spans="1:36">
      <c r="A17" s="51">
        <v>20150126</v>
      </c>
      <c r="B17" s="54">
        <v>7.7591699999999999E-4</v>
      </c>
      <c r="C17" s="54">
        <v>-5.2057120000000004E-3</v>
      </c>
      <c r="D17" s="54">
        <f t="shared" si="0"/>
        <v>7.7591699999999999E-4</v>
      </c>
      <c r="E17" s="54">
        <f t="shared" si="1"/>
        <v>-5.2057120000000004E-3</v>
      </c>
      <c r="F17" s="51">
        <f t="shared" si="2"/>
        <v>0.43</v>
      </c>
      <c r="G17" s="51">
        <v>0.43</v>
      </c>
      <c r="H17" s="51">
        <v>0.56000000000000005</v>
      </c>
      <c r="I17" s="51">
        <v>-0.01</v>
      </c>
      <c r="J17" s="51">
        <v>0</v>
      </c>
      <c r="L17" s="51">
        <v>20150126</v>
      </c>
      <c r="M17" s="54">
        <v>7.7591699999999999E-4</v>
      </c>
      <c r="N17" s="54">
        <v>0.43</v>
      </c>
      <c r="O17" s="54">
        <v>0.56000000000000005</v>
      </c>
      <c r="P17" s="54">
        <v>-0.01</v>
      </c>
      <c r="R17" s="51">
        <v>20150126</v>
      </c>
      <c r="S17" s="54">
        <v>-5.2057120000000004E-3</v>
      </c>
      <c r="T17" s="54">
        <v>0.43</v>
      </c>
      <c r="U17" s="54">
        <v>0.56000000000000005</v>
      </c>
      <c r="V17" s="54">
        <v>-0.01</v>
      </c>
      <c r="AE17" s="51">
        <v>20150126</v>
      </c>
      <c r="AF17" s="51"/>
      <c r="AG17" s="54">
        <v>2.5684610859357804E-3</v>
      </c>
      <c r="AH17" s="54">
        <v>0.43</v>
      </c>
      <c r="AI17" s="54">
        <v>0.56000000000000005</v>
      </c>
      <c r="AJ17" s="54">
        <v>-0.01</v>
      </c>
    </row>
    <row r="18" spans="1:36">
      <c r="A18" s="51">
        <v>20150127</v>
      </c>
      <c r="B18" s="54">
        <v>-8.965499E-3</v>
      </c>
      <c r="C18" s="54">
        <v>-9.7530640000000005E-3</v>
      </c>
      <c r="D18" s="54">
        <f t="shared" si="0"/>
        <v>-8.965499E-3</v>
      </c>
      <c r="E18" s="54">
        <f t="shared" si="1"/>
        <v>-9.7530640000000005E-3</v>
      </c>
      <c r="F18" s="51">
        <f t="shared" si="2"/>
        <v>-1.21</v>
      </c>
      <c r="G18" s="51">
        <v>-1.21</v>
      </c>
      <c r="H18" s="51">
        <v>0.66</v>
      </c>
      <c r="I18" s="51">
        <v>0.25</v>
      </c>
      <c r="J18" s="51">
        <v>0</v>
      </c>
      <c r="L18" s="51">
        <v>20150127</v>
      </c>
      <c r="M18" s="54">
        <v>-8.965499E-3</v>
      </c>
      <c r="N18" s="54">
        <v>-1.21</v>
      </c>
      <c r="O18" s="54">
        <v>0.66</v>
      </c>
      <c r="P18" s="54">
        <v>0.25</v>
      </c>
      <c r="R18" s="51">
        <v>20150127</v>
      </c>
      <c r="S18" s="54">
        <v>-9.7530640000000005E-3</v>
      </c>
      <c r="T18" s="54">
        <v>-1.21</v>
      </c>
      <c r="U18" s="54">
        <v>0.66</v>
      </c>
      <c r="V18" s="54">
        <v>0.25</v>
      </c>
      <c r="AE18" s="51">
        <v>20150127</v>
      </c>
      <c r="AF18" s="51"/>
      <c r="AG18" s="54">
        <v>-1.338786237931644E-2</v>
      </c>
      <c r="AH18" s="54">
        <v>-1.21</v>
      </c>
      <c r="AI18" s="54">
        <v>0.66</v>
      </c>
      <c r="AJ18" s="54">
        <v>0.25</v>
      </c>
    </row>
    <row r="19" spans="1:36">
      <c r="A19" s="51">
        <v>20150128</v>
      </c>
      <c r="B19" s="54">
        <v>-6.3542659999999999E-3</v>
      </c>
      <c r="C19" s="54">
        <v>7.6647499999999997E-3</v>
      </c>
      <c r="D19" s="54">
        <f t="shared" si="0"/>
        <v>-6.3542659999999999E-3</v>
      </c>
      <c r="E19" s="54">
        <f t="shared" si="1"/>
        <v>7.6647499999999997E-3</v>
      </c>
      <c r="F19" s="51">
        <f t="shared" si="2"/>
        <v>-1.39</v>
      </c>
      <c r="G19" s="51">
        <v>-1.39</v>
      </c>
      <c r="H19" s="51">
        <v>-0.06</v>
      </c>
      <c r="I19" s="51">
        <v>-0.81</v>
      </c>
      <c r="J19" s="51">
        <v>0</v>
      </c>
      <c r="L19" s="51">
        <v>20150128</v>
      </c>
      <c r="M19" s="54">
        <v>-6.3542659999999999E-3</v>
      </c>
      <c r="N19" s="54">
        <v>-1.39</v>
      </c>
      <c r="O19" s="54">
        <v>-0.06</v>
      </c>
      <c r="P19" s="54">
        <v>-0.81</v>
      </c>
      <c r="R19" s="51">
        <v>20150128</v>
      </c>
      <c r="S19" s="54">
        <v>7.6647499999999997E-3</v>
      </c>
      <c r="T19" s="54">
        <v>-1.39</v>
      </c>
      <c r="U19" s="54">
        <v>-0.06</v>
      </c>
      <c r="V19" s="54">
        <v>-0.81</v>
      </c>
      <c r="AE19" s="51">
        <v>20150128</v>
      </c>
      <c r="AF19" s="51"/>
      <c r="AG19" s="54">
        <v>-1.3495609538427322E-2</v>
      </c>
      <c r="AH19" s="54">
        <v>-1.39</v>
      </c>
      <c r="AI19" s="54">
        <v>-0.06</v>
      </c>
      <c r="AJ19" s="54">
        <v>-0.81</v>
      </c>
    </row>
    <row r="20" spans="1:36">
      <c r="A20" s="51">
        <v>20150129</v>
      </c>
      <c r="B20" s="54">
        <v>1.1290652E-2</v>
      </c>
      <c r="C20" s="54">
        <v>1.8496134000000001E-2</v>
      </c>
      <c r="D20" s="54">
        <f t="shared" si="0"/>
        <v>1.1290652E-2</v>
      </c>
      <c r="E20" s="54">
        <f t="shared" si="1"/>
        <v>1.8496134000000001E-2</v>
      </c>
      <c r="F20" s="51">
        <f t="shared" si="2"/>
        <v>0.98</v>
      </c>
      <c r="G20" s="51">
        <v>0.98</v>
      </c>
      <c r="H20" s="51">
        <v>0.24</v>
      </c>
      <c r="I20" s="51">
        <v>-0.05</v>
      </c>
      <c r="J20" s="51">
        <v>0</v>
      </c>
      <c r="L20" s="51">
        <v>20150129</v>
      </c>
      <c r="M20" s="54">
        <v>1.1290652E-2</v>
      </c>
      <c r="N20" s="54">
        <v>0.98</v>
      </c>
      <c r="O20" s="54">
        <v>0.24</v>
      </c>
      <c r="P20" s="54">
        <v>-0.05</v>
      </c>
      <c r="R20" s="51">
        <v>20150129</v>
      </c>
      <c r="S20" s="54">
        <v>1.8496134000000001E-2</v>
      </c>
      <c r="T20" s="54">
        <v>0.98</v>
      </c>
      <c r="U20" s="54">
        <v>0.24</v>
      </c>
      <c r="V20" s="54">
        <v>-0.05</v>
      </c>
      <c r="AE20" s="51">
        <v>20150129</v>
      </c>
      <c r="AF20" s="51"/>
      <c r="AG20" s="54">
        <v>9.5346853777025231E-3</v>
      </c>
      <c r="AH20" s="54">
        <v>0.98</v>
      </c>
      <c r="AI20" s="54">
        <v>0.24</v>
      </c>
      <c r="AJ20" s="54">
        <v>-0.05</v>
      </c>
    </row>
    <row r="21" spans="1:36">
      <c r="A21" s="51">
        <v>20150130</v>
      </c>
      <c r="B21" s="54">
        <v>-1.6604084000000002E-2</v>
      </c>
      <c r="C21" s="54">
        <v>-2.2178710000000001E-2</v>
      </c>
      <c r="D21" s="54">
        <f t="shared" si="0"/>
        <v>-1.6604084000000002E-2</v>
      </c>
      <c r="E21" s="54">
        <f t="shared" si="1"/>
        <v>-2.2178710000000001E-2</v>
      </c>
      <c r="F21" s="51">
        <f t="shared" si="2"/>
        <v>-1.3</v>
      </c>
      <c r="G21" s="51">
        <v>-1.3</v>
      </c>
      <c r="H21" s="51">
        <v>-0.76</v>
      </c>
      <c r="I21" s="51">
        <v>0.12</v>
      </c>
      <c r="J21" s="51">
        <v>0</v>
      </c>
      <c r="L21" s="51">
        <v>20150130</v>
      </c>
      <c r="M21" s="54">
        <v>-1.6604084000000002E-2</v>
      </c>
      <c r="N21" s="54">
        <v>-1.3</v>
      </c>
      <c r="O21" s="54">
        <v>-0.76</v>
      </c>
      <c r="P21" s="54">
        <v>0.12</v>
      </c>
      <c r="R21" s="51">
        <v>20150130</v>
      </c>
      <c r="S21" s="54">
        <v>-2.2178710000000001E-2</v>
      </c>
      <c r="T21" s="54">
        <v>-1.3</v>
      </c>
      <c r="U21" s="54">
        <v>-0.76</v>
      </c>
      <c r="V21" s="54">
        <v>0.12</v>
      </c>
      <c r="AE21" s="51">
        <v>20150130</v>
      </c>
      <c r="AF21" s="51"/>
      <c r="AG21" s="54">
        <v>-1.2991965367965319E-2</v>
      </c>
      <c r="AH21" s="54">
        <v>-1.3</v>
      </c>
      <c r="AI21" s="54">
        <v>-0.76</v>
      </c>
      <c r="AJ21" s="54">
        <v>0.12</v>
      </c>
    </row>
    <row r="22" spans="1:36">
      <c r="A22" s="51">
        <v>20150202</v>
      </c>
      <c r="B22" s="54">
        <v>1.3343488000000001E-2</v>
      </c>
      <c r="C22" s="54">
        <v>6.3762109999999997E-3</v>
      </c>
      <c r="D22" s="54">
        <f t="shared" si="0"/>
        <v>1.3343488000000001E-2</v>
      </c>
      <c r="E22" s="54">
        <f t="shared" si="1"/>
        <v>6.3762109999999997E-3</v>
      </c>
      <c r="F22" s="51">
        <f t="shared" si="2"/>
        <v>1.24</v>
      </c>
      <c r="G22" s="51">
        <v>1.24</v>
      </c>
      <c r="H22" s="51">
        <v>-0.47</v>
      </c>
      <c r="I22" s="51">
        <v>0.99</v>
      </c>
      <c r="J22" s="51">
        <v>0</v>
      </c>
      <c r="L22" s="51">
        <v>20150202</v>
      </c>
      <c r="M22" s="54">
        <v>1.3343488000000001E-2</v>
      </c>
      <c r="N22" s="54">
        <v>1.24</v>
      </c>
      <c r="O22" s="54">
        <v>-0.47</v>
      </c>
      <c r="P22" s="54">
        <v>0.99</v>
      </c>
      <c r="R22" s="51">
        <v>20150202</v>
      </c>
      <c r="S22" s="54">
        <v>6.3762109999999997E-3</v>
      </c>
      <c r="T22" s="54">
        <v>1.24</v>
      </c>
      <c r="U22" s="54">
        <v>-0.47</v>
      </c>
      <c r="V22" s="54">
        <v>0.99</v>
      </c>
      <c r="AE22" s="51">
        <v>20150202</v>
      </c>
      <c r="AF22" s="51"/>
      <c r="AG22" s="54">
        <v>1.2962464037225452E-2</v>
      </c>
      <c r="AH22" s="54">
        <v>1.24</v>
      </c>
      <c r="AI22" s="54">
        <v>-0.47</v>
      </c>
      <c r="AJ22" s="54">
        <v>0.99</v>
      </c>
    </row>
    <row r="23" spans="1:36">
      <c r="A23" s="51">
        <v>20150203</v>
      </c>
      <c r="B23" s="54">
        <v>1.2627073000000001E-2</v>
      </c>
      <c r="C23" s="54">
        <v>4.495064E-3</v>
      </c>
      <c r="D23" s="54">
        <f t="shared" si="0"/>
        <v>1.2627073000000001E-2</v>
      </c>
      <c r="E23" s="54">
        <f t="shared" si="1"/>
        <v>4.495064E-3</v>
      </c>
      <c r="F23" s="51">
        <f t="shared" si="2"/>
        <v>1.49</v>
      </c>
      <c r="G23" s="51">
        <v>1.49</v>
      </c>
      <c r="H23" s="51">
        <v>0.14000000000000001</v>
      </c>
      <c r="I23" s="51">
        <v>0.56000000000000005</v>
      </c>
      <c r="J23" s="51">
        <v>0</v>
      </c>
      <c r="L23" s="51">
        <v>20150203</v>
      </c>
      <c r="M23" s="54">
        <v>1.2627073000000001E-2</v>
      </c>
      <c r="N23" s="54">
        <v>1.49</v>
      </c>
      <c r="O23" s="54">
        <v>0.14000000000000001</v>
      </c>
      <c r="P23" s="54">
        <v>0.56000000000000005</v>
      </c>
      <c r="R23" s="51">
        <v>20150203</v>
      </c>
      <c r="S23" s="54">
        <v>4.495064E-3</v>
      </c>
      <c r="T23" s="54">
        <v>1.49</v>
      </c>
      <c r="U23" s="54">
        <v>0.14000000000000001</v>
      </c>
      <c r="V23" s="54">
        <v>0.56000000000000005</v>
      </c>
      <c r="AE23" s="51">
        <v>20150203</v>
      </c>
      <c r="AF23" s="51"/>
      <c r="AG23" s="54">
        <v>1.4439494938539577E-2</v>
      </c>
      <c r="AH23" s="54">
        <v>1.49</v>
      </c>
      <c r="AI23" s="54">
        <v>0.14000000000000001</v>
      </c>
      <c r="AJ23" s="54">
        <v>0.56000000000000005</v>
      </c>
    </row>
    <row r="24" spans="1:36">
      <c r="A24" s="51">
        <v>20150204</v>
      </c>
      <c r="B24" s="54">
        <v>-1.7338010000000001E-3</v>
      </c>
      <c r="C24" s="54">
        <v>1.830103E-3</v>
      </c>
      <c r="D24" s="54">
        <f t="shared" si="0"/>
        <v>-1.7338010000000001E-3</v>
      </c>
      <c r="E24" s="54">
        <f t="shared" si="1"/>
        <v>1.830103E-3</v>
      </c>
      <c r="F24" s="51">
        <f t="shared" si="2"/>
        <v>-0.35</v>
      </c>
      <c r="G24" s="51">
        <v>-0.35</v>
      </c>
      <c r="H24" s="51">
        <v>-7.0000000000000007E-2</v>
      </c>
      <c r="I24" s="51">
        <v>-0.24</v>
      </c>
      <c r="J24" s="51">
        <v>0</v>
      </c>
      <c r="L24" s="51">
        <v>20150204</v>
      </c>
      <c r="M24" s="54">
        <v>-1.7338010000000001E-3</v>
      </c>
      <c r="N24" s="54">
        <v>-0.35</v>
      </c>
      <c r="O24" s="54">
        <v>-7.0000000000000007E-2</v>
      </c>
      <c r="P24" s="54">
        <v>-0.24</v>
      </c>
      <c r="R24" s="51">
        <v>20150204</v>
      </c>
      <c r="S24" s="54">
        <v>1.830103E-3</v>
      </c>
      <c r="T24" s="54">
        <v>-0.35</v>
      </c>
      <c r="U24" s="54">
        <v>-7.0000000000000007E-2</v>
      </c>
      <c r="V24" s="54">
        <v>-0.24</v>
      </c>
      <c r="AE24" s="51">
        <v>20150204</v>
      </c>
      <c r="AF24" s="51"/>
      <c r="AG24" s="54">
        <v>-4.1560459502908431E-3</v>
      </c>
      <c r="AH24" s="54">
        <v>-0.35</v>
      </c>
      <c r="AI24" s="54">
        <v>-7.0000000000000007E-2</v>
      </c>
      <c r="AJ24" s="54">
        <v>-0.24</v>
      </c>
    </row>
    <row r="25" spans="1:36">
      <c r="A25" s="51">
        <v>20150205</v>
      </c>
      <c r="B25" s="54">
        <v>9.0223049999999996E-3</v>
      </c>
      <c r="C25" s="54">
        <v>8.8856109999999999E-3</v>
      </c>
      <c r="D25" s="54">
        <f t="shared" si="0"/>
        <v>9.0223049999999996E-3</v>
      </c>
      <c r="E25" s="54">
        <f t="shared" si="1"/>
        <v>8.8856109999999999E-3</v>
      </c>
      <c r="F25" s="51">
        <f t="shared" si="2"/>
        <v>1.1000000000000001</v>
      </c>
      <c r="G25" s="51">
        <v>1.1000000000000001</v>
      </c>
      <c r="H25" s="51">
        <v>0.47</v>
      </c>
      <c r="I25" s="51">
        <v>-0.13</v>
      </c>
      <c r="J25" s="51">
        <v>0</v>
      </c>
      <c r="L25" s="51">
        <v>20150205</v>
      </c>
      <c r="M25" s="54">
        <v>9.0223049999999996E-3</v>
      </c>
      <c r="N25" s="54">
        <v>1.1000000000000001</v>
      </c>
      <c r="O25" s="54">
        <v>0.47</v>
      </c>
      <c r="P25" s="54">
        <v>-0.13</v>
      </c>
      <c r="R25" s="51">
        <v>20150205</v>
      </c>
      <c r="S25" s="54">
        <v>8.8856109999999999E-3</v>
      </c>
      <c r="T25" s="54">
        <v>1.1000000000000001</v>
      </c>
      <c r="U25" s="54">
        <v>0.47</v>
      </c>
      <c r="V25" s="54">
        <v>-0.13</v>
      </c>
      <c r="AE25" s="51">
        <v>20150205</v>
      </c>
      <c r="AF25" s="51"/>
      <c r="AG25" s="54">
        <v>1.0291406800400527E-2</v>
      </c>
      <c r="AH25" s="54">
        <v>1.1000000000000001</v>
      </c>
      <c r="AI25" s="54">
        <v>0.47</v>
      </c>
      <c r="AJ25" s="54">
        <v>-0.13</v>
      </c>
    </row>
    <row r="26" spans="1:36">
      <c r="A26" s="51">
        <v>20150206</v>
      </c>
      <c r="B26" s="54">
        <v>1.9397800000000001E-3</v>
      </c>
      <c r="C26" s="54">
        <v>2.5624530000000001E-3</v>
      </c>
      <c r="D26" s="54">
        <f t="shared" si="0"/>
        <v>1.9397800000000001E-3</v>
      </c>
      <c r="E26" s="54">
        <f t="shared" si="1"/>
        <v>2.5624530000000001E-3</v>
      </c>
      <c r="F26" s="51">
        <f t="shared" si="2"/>
        <v>-0.2</v>
      </c>
      <c r="G26" s="51">
        <v>-0.2</v>
      </c>
      <c r="H26" s="51">
        <v>0.1</v>
      </c>
      <c r="I26" s="51">
        <v>0.25</v>
      </c>
      <c r="J26" s="51">
        <v>0</v>
      </c>
      <c r="L26" s="51">
        <v>20150206</v>
      </c>
      <c r="M26" s="54">
        <v>1.9397800000000001E-3</v>
      </c>
      <c r="N26" s="54">
        <v>-0.2</v>
      </c>
      <c r="O26" s="54">
        <v>0.1</v>
      </c>
      <c r="P26" s="54">
        <v>0.25</v>
      </c>
      <c r="R26" s="51">
        <v>20150206</v>
      </c>
      <c r="S26" s="54">
        <v>2.5624530000000001E-3</v>
      </c>
      <c r="T26" s="54">
        <v>-0.2</v>
      </c>
      <c r="U26" s="54">
        <v>0.1</v>
      </c>
      <c r="V26" s="54">
        <v>0.25</v>
      </c>
      <c r="AE26" s="51">
        <v>20150206</v>
      </c>
      <c r="AF26" s="51"/>
      <c r="AG26" s="54">
        <v>-3.4181723966975053E-3</v>
      </c>
      <c r="AH26" s="54">
        <v>-0.2</v>
      </c>
      <c r="AI26" s="54">
        <v>0.1</v>
      </c>
      <c r="AJ26" s="54">
        <v>0.25</v>
      </c>
    </row>
    <row r="27" spans="1:36">
      <c r="A27" s="51">
        <v>20150209</v>
      </c>
      <c r="B27" s="54">
        <v>-7.4869660000000003E-3</v>
      </c>
      <c r="C27" s="54">
        <v>-1.2641014000000001E-2</v>
      </c>
      <c r="D27" s="54">
        <f t="shared" si="0"/>
        <v>-7.4869660000000003E-3</v>
      </c>
      <c r="E27" s="54">
        <f t="shared" si="1"/>
        <v>-1.2641014000000001E-2</v>
      </c>
      <c r="F27" s="51">
        <f t="shared" si="2"/>
        <v>-0.46</v>
      </c>
      <c r="G27" s="51">
        <v>-0.46</v>
      </c>
      <c r="H27" s="51">
        <v>-0.38</v>
      </c>
      <c r="I27" s="51">
        <v>0.1</v>
      </c>
      <c r="J27" s="51">
        <v>0</v>
      </c>
      <c r="L27" s="51">
        <v>20150209</v>
      </c>
      <c r="M27" s="54">
        <v>-7.4869660000000003E-3</v>
      </c>
      <c r="N27" s="54">
        <v>-0.46</v>
      </c>
      <c r="O27" s="54">
        <v>-0.38</v>
      </c>
      <c r="P27" s="54">
        <v>0.1</v>
      </c>
      <c r="R27" s="51">
        <v>20150209</v>
      </c>
      <c r="S27" s="54">
        <v>-1.2641014000000001E-2</v>
      </c>
      <c r="T27" s="54">
        <v>-0.46</v>
      </c>
      <c r="U27" s="54">
        <v>-0.38</v>
      </c>
      <c r="V27" s="54">
        <v>0.1</v>
      </c>
      <c r="AE27" s="51">
        <v>20150209</v>
      </c>
      <c r="AF27" s="51"/>
      <c r="AG27" s="54">
        <v>-4.2471946188310516E-3</v>
      </c>
      <c r="AH27" s="54">
        <v>-0.46</v>
      </c>
      <c r="AI27" s="54">
        <v>-0.38</v>
      </c>
      <c r="AJ27" s="54">
        <v>0.1</v>
      </c>
    </row>
    <row r="28" spans="1:36">
      <c r="A28" s="51">
        <v>20150210</v>
      </c>
      <c r="B28" s="54">
        <v>1.2540814000000001E-2</v>
      </c>
      <c r="C28" s="54">
        <v>1.9982865999999998E-2</v>
      </c>
      <c r="D28" s="54">
        <f t="shared" si="0"/>
        <v>1.2540814000000001E-2</v>
      </c>
      <c r="E28" s="54">
        <f t="shared" si="1"/>
        <v>1.9982865999999998E-2</v>
      </c>
      <c r="F28" s="51">
        <f t="shared" si="2"/>
        <v>1.04</v>
      </c>
      <c r="G28" s="51">
        <v>1.04</v>
      </c>
      <c r="H28" s="51">
        <v>-0.32</v>
      </c>
      <c r="I28" s="51">
        <v>-0.67</v>
      </c>
      <c r="J28" s="51">
        <v>0</v>
      </c>
      <c r="L28" s="51">
        <v>20150210</v>
      </c>
      <c r="M28" s="54">
        <v>1.2540814000000001E-2</v>
      </c>
      <c r="N28" s="54">
        <v>1.04</v>
      </c>
      <c r="O28" s="54">
        <v>-0.32</v>
      </c>
      <c r="P28" s="54">
        <v>-0.67</v>
      </c>
      <c r="R28" s="51">
        <v>20150210</v>
      </c>
      <c r="S28" s="54">
        <v>1.9982865999999998E-2</v>
      </c>
      <c r="T28" s="54">
        <v>1.04</v>
      </c>
      <c r="U28" s="54">
        <v>-0.32</v>
      </c>
      <c r="V28" s="54">
        <v>-0.67</v>
      </c>
      <c r="AE28" s="51">
        <v>20150210</v>
      </c>
      <c r="AF28" s="51"/>
      <c r="AG28" s="54">
        <v>1.0675561188404625E-2</v>
      </c>
      <c r="AH28" s="54">
        <v>1.04</v>
      </c>
      <c r="AI28" s="54">
        <v>-0.32</v>
      </c>
      <c r="AJ28" s="54">
        <v>-0.67</v>
      </c>
    </row>
    <row r="29" spans="1:36">
      <c r="A29" s="51">
        <v>20150211</v>
      </c>
      <c r="B29" s="54">
        <v>-2.68182E-4</v>
      </c>
      <c r="C29" s="54">
        <v>9.7174900000000005E-4</v>
      </c>
      <c r="D29" s="54">
        <f t="shared" si="0"/>
        <v>-2.68182E-4</v>
      </c>
      <c r="E29" s="54">
        <f t="shared" si="1"/>
        <v>9.7174900000000005E-4</v>
      </c>
      <c r="F29" s="51">
        <f t="shared" si="2"/>
        <v>0.03</v>
      </c>
      <c r="G29" s="51">
        <v>0.03</v>
      </c>
      <c r="H29" s="51">
        <v>-0.1</v>
      </c>
      <c r="I29" s="51">
        <v>-0.34</v>
      </c>
      <c r="J29" s="51">
        <v>0</v>
      </c>
      <c r="L29" s="51">
        <v>20150211</v>
      </c>
      <c r="M29" s="54">
        <v>-2.68182E-4</v>
      </c>
      <c r="N29" s="54">
        <v>0.03</v>
      </c>
      <c r="O29" s="54">
        <v>-0.1</v>
      </c>
      <c r="P29" s="54">
        <v>-0.34</v>
      </c>
      <c r="R29" s="51">
        <v>20150211</v>
      </c>
      <c r="S29" s="54">
        <v>9.7174900000000005E-4</v>
      </c>
      <c r="T29" s="54">
        <v>0.03</v>
      </c>
      <c r="U29" s="54">
        <v>-0.1</v>
      </c>
      <c r="V29" s="54">
        <v>-0.34</v>
      </c>
      <c r="AE29" s="51">
        <v>20150211</v>
      </c>
      <c r="AF29" s="51"/>
      <c r="AG29" s="54">
        <v>-2.9033785063692363E-5</v>
      </c>
      <c r="AH29" s="54">
        <v>0.03</v>
      </c>
      <c r="AI29" s="54">
        <v>-0.1</v>
      </c>
      <c r="AJ29" s="54">
        <v>-0.34</v>
      </c>
    </row>
    <row r="30" spans="1:36">
      <c r="A30" s="51">
        <v>20150212</v>
      </c>
      <c r="B30" s="54">
        <v>2.8724929999999998E-3</v>
      </c>
      <c r="C30" s="54">
        <v>-4.022032E-3</v>
      </c>
      <c r="D30" s="54">
        <f t="shared" si="0"/>
        <v>2.8724929999999998E-3</v>
      </c>
      <c r="E30" s="54">
        <f t="shared" si="1"/>
        <v>-4.022032E-3</v>
      </c>
      <c r="F30" s="51">
        <f t="shared" si="2"/>
        <v>1</v>
      </c>
      <c r="G30" s="51">
        <v>1</v>
      </c>
      <c r="H30" s="51">
        <v>0.15</v>
      </c>
      <c r="I30" s="51">
        <v>-0.15</v>
      </c>
      <c r="J30" s="51">
        <v>0</v>
      </c>
      <c r="L30" s="51">
        <v>20150212</v>
      </c>
      <c r="M30" s="54">
        <v>2.8724929999999998E-3</v>
      </c>
      <c r="N30" s="54">
        <v>1</v>
      </c>
      <c r="O30" s="54">
        <v>0.15</v>
      </c>
      <c r="P30" s="54">
        <v>-0.15</v>
      </c>
      <c r="R30" s="51">
        <v>20150212</v>
      </c>
      <c r="S30" s="54">
        <v>-4.022032E-3</v>
      </c>
      <c r="T30" s="54">
        <v>1</v>
      </c>
      <c r="U30" s="54">
        <v>0.15</v>
      </c>
      <c r="V30" s="54">
        <v>-0.15</v>
      </c>
      <c r="AE30" s="51">
        <v>20150212</v>
      </c>
      <c r="AF30" s="51"/>
      <c r="AG30" s="54">
        <v>9.6445063500696371E-3</v>
      </c>
      <c r="AH30" s="54">
        <v>1</v>
      </c>
      <c r="AI30" s="54">
        <v>0.15</v>
      </c>
      <c r="AJ30" s="54">
        <v>-0.15</v>
      </c>
    </row>
    <row r="31" spans="1:36">
      <c r="A31" s="51">
        <v>20150213</v>
      </c>
      <c r="B31" s="54">
        <v>2.14136E-4</v>
      </c>
      <c r="C31" s="54">
        <v>-6.0323929999999996E-3</v>
      </c>
      <c r="D31" s="54">
        <f t="shared" si="0"/>
        <v>2.14136E-4</v>
      </c>
      <c r="E31" s="54">
        <f t="shared" si="1"/>
        <v>-6.0323929999999996E-3</v>
      </c>
      <c r="F31" s="51">
        <f t="shared" si="2"/>
        <v>0.48</v>
      </c>
      <c r="G31" s="51">
        <v>0.48</v>
      </c>
      <c r="H31" s="51">
        <v>0.17</v>
      </c>
      <c r="I31" s="51">
        <v>-0.32</v>
      </c>
      <c r="J31" s="51">
        <v>0</v>
      </c>
      <c r="L31" s="51">
        <v>20150213</v>
      </c>
      <c r="M31" s="54">
        <v>2.14136E-4</v>
      </c>
      <c r="N31" s="54">
        <v>0.48</v>
      </c>
      <c r="O31" s="54">
        <v>0.17</v>
      </c>
      <c r="P31" s="54">
        <v>-0.32</v>
      </c>
      <c r="R31" s="51">
        <v>20150213</v>
      </c>
      <c r="S31" s="54">
        <v>-6.0323929999999996E-3</v>
      </c>
      <c r="T31" s="54">
        <v>0.48</v>
      </c>
      <c r="U31" s="54">
        <v>0.17</v>
      </c>
      <c r="V31" s="54">
        <v>-0.32</v>
      </c>
      <c r="AE31" s="51">
        <v>20150213</v>
      </c>
      <c r="AF31" s="51"/>
      <c r="AG31" s="54">
        <v>4.0747386048680667E-3</v>
      </c>
      <c r="AH31" s="54">
        <v>0.48</v>
      </c>
      <c r="AI31" s="54">
        <v>0.17</v>
      </c>
      <c r="AJ31" s="54">
        <v>-0.32</v>
      </c>
    </row>
    <row r="32" spans="1:36">
      <c r="A32" s="51">
        <v>20150217</v>
      </c>
      <c r="B32" s="54">
        <v>1.6342400000000001E-4</v>
      </c>
      <c r="C32" s="54">
        <v>1.783726E-3</v>
      </c>
      <c r="D32" s="54">
        <f t="shared" si="0"/>
        <v>1.6342400000000001E-4</v>
      </c>
      <c r="E32" s="54">
        <f t="shared" si="1"/>
        <v>1.783726E-3</v>
      </c>
      <c r="F32" s="51">
        <f t="shared" si="2"/>
        <v>0.17</v>
      </c>
      <c r="G32" s="51">
        <v>0.17</v>
      </c>
      <c r="H32" s="51">
        <v>-0.01</v>
      </c>
      <c r="I32" s="51">
        <v>-0.08</v>
      </c>
      <c r="J32" s="51">
        <v>0</v>
      </c>
      <c r="L32" s="51">
        <v>20150217</v>
      </c>
      <c r="M32" s="54">
        <v>1.6342400000000001E-4</v>
      </c>
      <c r="N32" s="54">
        <v>0.17</v>
      </c>
      <c r="O32" s="54">
        <v>-0.01</v>
      </c>
      <c r="P32" s="54">
        <v>-0.08</v>
      </c>
      <c r="R32" s="51">
        <v>20150217</v>
      </c>
      <c r="S32" s="54">
        <v>1.783726E-3</v>
      </c>
      <c r="T32" s="54">
        <v>0.17</v>
      </c>
      <c r="U32" s="54">
        <v>-0.01</v>
      </c>
      <c r="V32" s="54">
        <v>-0.08</v>
      </c>
      <c r="AE32" s="51">
        <v>20150217</v>
      </c>
      <c r="AF32" s="51"/>
      <c r="AG32" s="54">
        <v>1.5975746264769164E-3</v>
      </c>
      <c r="AH32" s="54">
        <v>0.17</v>
      </c>
      <c r="AI32" s="54">
        <v>-0.01</v>
      </c>
      <c r="AJ32" s="54">
        <v>-0.08</v>
      </c>
    </row>
    <row r="33" spans="1:36">
      <c r="A33" s="51">
        <v>20150218</v>
      </c>
      <c r="B33" s="54">
        <v>-1.0665830000000001E-3</v>
      </c>
      <c r="C33" s="54">
        <v>7.3117069999999998E-3</v>
      </c>
      <c r="D33" s="54">
        <f t="shared" si="0"/>
        <v>-1.0665830000000001E-3</v>
      </c>
      <c r="E33" s="54">
        <f t="shared" si="1"/>
        <v>7.3117069999999998E-3</v>
      </c>
      <c r="F33" s="51">
        <f t="shared" si="2"/>
        <v>0.03</v>
      </c>
      <c r="G33" s="51">
        <v>0.03</v>
      </c>
      <c r="H33" s="51">
        <v>0.24</v>
      </c>
      <c r="I33" s="51">
        <v>-0.68</v>
      </c>
      <c r="J33" s="51">
        <v>0</v>
      </c>
      <c r="L33" s="51">
        <v>20150218</v>
      </c>
      <c r="M33" s="54">
        <v>-1.0665830000000001E-3</v>
      </c>
      <c r="N33" s="54">
        <v>0.03</v>
      </c>
      <c r="O33" s="54">
        <v>0.24</v>
      </c>
      <c r="P33" s="54">
        <v>-0.68</v>
      </c>
      <c r="R33" s="51">
        <v>20150218</v>
      </c>
      <c r="S33" s="54">
        <v>7.3117069999999998E-3</v>
      </c>
      <c r="T33" s="54">
        <v>0.03</v>
      </c>
      <c r="U33" s="54">
        <v>0.24</v>
      </c>
      <c r="V33" s="54">
        <v>-0.68</v>
      </c>
      <c r="AE33" s="51">
        <v>20150218</v>
      </c>
      <c r="AF33" s="51"/>
      <c r="AG33" s="54">
        <v>-3.1430909868912504E-4</v>
      </c>
      <c r="AH33" s="54">
        <v>0.03</v>
      </c>
      <c r="AI33" s="54">
        <v>0.24</v>
      </c>
      <c r="AJ33" s="54">
        <v>-0.68</v>
      </c>
    </row>
    <row r="34" spans="1:36">
      <c r="A34" s="51">
        <v>20150219</v>
      </c>
      <c r="B34" s="54">
        <v>-1.0051929999999999E-3</v>
      </c>
      <c r="C34" s="54">
        <v>6.5411050000000002E-3</v>
      </c>
      <c r="D34" s="54">
        <f t="shared" si="0"/>
        <v>-1.0051929999999999E-3</v>
      </c>
      <c r="E34" s="54">
        <f t="shared" si="1"/>
        <v>6.5411050000000002E-3</v>
      </c>
      <c r="F34" s="51">
        <f t="shared" si="2"/>
        <v>-0.01</v>
      </c>
      <c r="G34" s="51">
        <v>-0.01</v>
      </c>
      <c r="H34" s="51">
        <v>0.28000000000000003</v>
      </c>
      <c r="I34" s="51">
        <v>-0.48</v>
      </c>
      <c r="J34" s="51">
        <v>0</v>
      </c>
      <c r="L34" s="51">
        <v>20150219</v>
      </c>
      <c r="M34" s="54">
        <v>-1.0051929999999999E-3</v>
      </c>
      <c r="N34" s="54">
        <v>-0.01</v>
      </c>
      <c r="O34" s="54">
        <v>0.28000000000000003</v>
      </c>
      <c r="P34" s="54">
        <v>-0.48</v>
      </c>
      <c r="R34" s="51">
        <v>20150219</v>
      </c>
      <c r="S34" s="54">
        <v>6.5411050000000002E-3</v>
      </c>
      <c r="T34" s="54">
        <v>-0.01</v>
      </c>
      <c r="U34" s="54">
        <v>0.28000000000000003</v>
      </c>
      <c r="V34" s="54">
        <v>-0.48</v>
      </c>
      <c r="AE34" s="51">
        <v>20150219</v>
      </c>
      <c r="AF34" s="51"/>
      <c r="AG34" s="54">
        <v>-1.0620575860226245E-3</v>
      </c>
      <c r="AH34" s="54">
        <v>-0.01</v>
      </c>
      <c r="AI34" s="54">
        <v>0.28000000000000003</v>
      </c>
      <c r="AJ34" s="54">
        <v>-0.48</v>
      </c>
    </row>
    <row r="35" spans="1:36">
      <c r="A35" s="51">
        <v>20150220</v>
      </c>
      <c r="B35" s="54">
        <v>2.304076E-3</v>
      </c>
      <c r="C35" s="54">
        <v>1.677925E-3</v>
      </c>
      <c r="D35" s="54">
        <f t="shared" si="0"/>
        <v>2.304076E-3</v>
      </c>
      <c r="E35" s="54">
        <f t="shared" si="1"/>
        <v>1.677925E-3</v>
      </c>
      <c r="F35" s="51">
        <f t="shared" si="2"/>
        <v>0.61</v>
      </c>
      <c r="G35" s="51">
        <v>0.61</v>
      </c>
      <c r="H35" s="51">
        <v>-0.41</v>
      </c>
      <c r="I35" s="51">
        <v>-0.33</v>
      </c>
      <c r="J35" s="51">
        <v>0</v>
      </c>
      <c r="L35" s="51">
        <v>20150220</v>
      </c>
      <c r="M35" s="54">
        <v>2.304076E-3</v>
      </c>
      <c r="N35" s="54">
        <v>0.61</v>
      </c>
      <c r="O35" s="54">
        <v>-0.41</v>
      </c>
      <c r="P35" s="54">
        <v>-0.33</v>
      </c>
      <c r="R35" s="51">
        <v>20150220</v>
      </c>
      <c r="S35" s="54">
        <v>1.677925E-3</v>
      </c>
      <c r="T35" s="54">
        <v>0.61</v>
      </c>
      <c r="U35" s="54">
        <v>-0.41</v>
      </c>
      <c r="V35" s="54">
        <v>-0.33</v>
      </c>
      <c r="AE35" s="51">
        <v>20150220</v>
      </c>
      <c r="AF35" s="51"/>
      <c r="AG35" s="54">
        <v>6.1265337911273754E-3</v>
      </c>
      <c r="AH35" s="54">
        <v>0.61</v>
      </c>
      <c r="AI35" s="54">
        <v>-0.41</v>
      </c>
      <c r="AJ35" s="54">
        <v>-0.33</v>
      </c>
    </row>
    <row r="36" spans="1:36">
      <c r="A36" s="51">
        <v>20150223</v>
      </c>
      <c r="B36" s="54">
        <v>-7.4122399999999996E-4</v>
      </c>
      <c r="C36" s="54">
        <v>2.5522779999999998E-3</v>
      </c>
      <c r="D36" s="54">
        <f t="shared" si="0"/>
        <v>-7.4122399999999996E-4</v>
      </c>
      <c r="E36" s="54">
        <f t="shared" si="1"/>
        <v>2.5522779999999998E-3</v>
      </c>
      <c r="F36" s="51">
        <f t="shared" si="2"/>
        <v>-0.08</v>
      </c>
      <c r="G36" s="51">
        <v>-0.08</v>
      </c>
      <c r="H36" s="51">
        <v>0.05</v>
      </c>
      <c r="I36" s="51">
        <v>-0.37</v>
      </c>
      <c r="J36" s="51">
        <v>0</v>
      </c>
      <c r="L36" s="51">
        <v>20150223</v>
      </c>
      <c r="M36" s="54">
        <v>-7.4122399999999996E-4</v>
      </c>
      <c r="N36" s="54">
        <v>-0.08</v>
      </c>
      <c r="O36" s="54">
        <v>0.05</v>
      </c>
      <c r="P36" s="54">
        <v>-0.37</v>
      </c>
      <c r="R36" s="51">
        <v>20150223</v>
      </c>
      <c r="S36" s="54">
        <v>2.5522779999999998E-3</v>
      </c>
      <c r="T36" s="54">
        <v>-0.08</v>
      </c>
      <c r="U36" s="54">
        <v>0.05</v>
      </c>
      <c r="V36" s="54">
        <v>-0.37</v>
      </c>
      <c r="AE36" s="51">
        <v>20150223</v>
      </c>
      <c r="AF36" s="51"/>
      <c r="AG36" s="54">
        <v>-3.0333932859605284E-4</v>
      </c>
      <c r="AH36" s="54">
        <v>-0.08</v>
      </c>
      <c r="AI36" s="54">
        <v>0.05</v>
      </c>
      <c r="AJ36" s="54">
        <v>-0.37</v>
      </c>
    </row>
    <row r="37" spans="1:36">
      <c r="A37" s="51">
        <v>20150224</v>
      </c>
      <c r="B37" s="54">
        <v>4.3716739999999999E-3</v>
      </c>
      <c r="C37" s="54">
        <v>5.0947129999999998E-3</v>
      </c>
      <c r="D37" s="54">
        <f t="shared" si="0"/>
        <v>4.3716739999999999E-3</v>
      </c>
      <c r="E37" s="54">
        <f t="shared" si="1"/>
        <v>5.0947129999999998E-3</v>
      </c>
      <c r="F37" s="51">
        <f t="shared" si="2"/>
        <v>0.32</v>
      </c>
      <c r="G37" s="51">
        <v>0.32</v>
      </c>
      <c r="H37" s="51">
        <v>-0.05</v>
      </c>
      <c r="I37" s="51">
        <v>0.65</v>
      </c>
      <c r="J37" s="51">
        <v>0</v>
      </c>
      <c r="L37" s="51">
        <v>20150224</v>
      </c>
      <c r="M37" s="54">
        <v>4.3716739999999999E-3</v>
      </c>
      <c r="N37" s="54">
        <v>0.32</v>
      </c>
      <c r="O37" s="54">
        <v>-0.05</v>
      </c>
      <c r="P37" s="54">
        <v>0.65</v>
      </c>
      <c r="R37" s="51">
        <v>20150224</v>
      </c>
      <c r="S37" s="54">
        <v>5.0947129999999998E-3</v>
      </c>
      <c r="T37" s="54">
        <v>0.32</v>
      </c>
      <c r="U37" s="54">
        <v>-0.05</v>
      </c>
      <c r="V37" s="54">
        <v>0.65</v>
      </c>
      <c r="AE37" s="51">
        <v>20150224</v>
      </c>
      <c r="AF37" s="51"/>
      <c r="AG37" s="54">
        <v>2.7587707226623959E-3</v>
      </c>
      <c r="AH37" s="54">
        <v>0.32</v>
      </c>
      <c r="AI37" s="54">
        <v>-0.05</v>
      </c>
      <c r="AJ37" s="54">
        <v>0.65</v>
      </c>
    </row>
    <row r="38" spans="1:36">
      <c r="A38" s="51">
        <v>20150225</v>
      </c>
      <c r="B38" s="54">
        <v>5.3773830000000003E-3</v>
      </c>
      <c r="C38" s="54">
        <v>5.9764900000000001E-3</v>
      </c>
      <c r="D38" s="54">
        <f t="shared" si="0"/>
        <v>5.3773830000000003E-3</v>
      </c>
      <c r="E38" s="54">
        <f t="shared" si="1"/>
        <v>5.9764900000000001E-3</v>
      </c>
      <c r="F38" s="51">
        <f t="shared" si="2"/>
        <v>0.02</v>
      </c>
      <c r="G38" s="51">
        <v>0.02</v>
      </c>
      <c r="H38" s="51">
        <v>0.19</v>
      </c>
      <c r="I38" s="51">
        <v>-0.48</v>
      </c>
      <c r="J38" s="51">
        <v>0</v>
      </c>
      <c r="L38" s="51">
        <v>20150225</v>
      </c>
      <c r="M38" s="54">
        <v>5.3773830000000003E-3</v>
      </c>
      <c r="N38" s="54">
        <v>0.02</v>
      </c>
      <c r="O38" s="54">
        <v>0.19</v>
      </c>
      <c r="P38" s="54">
        <v>-0.48</v>
      </c>
      <c r="R38" s="51">
        <v>20150225</v>
      </c>
      <c r="S38" s="54">
        <v>5.9764900000000001E-3</v>
      </c>
      <c r="T38" s="54">
        <v>0.02</v>
      </c>
      <c r="U38" s="54">
        <v>0.19</v>
      </c>
      <c r="V38" s="54">
        <v>-0.48</v>
      </c>
      <c r="AE38" s="51">
        <v>20150225</v>
      </c>
      <c r="AF38" s="51"/>
      <c r="AG38" s="54">
        <v>-7.6572362551974305E-4</v>
      </c>
      <c r="AH38" s="54">
        <v>0.02</v>
      </c>
      <c r="AI38" s="54">
        <v>0.19</v>
      </c>
      <c r="AJ38" s="54">
        <v>-0.48</v>
      </c>
    </row>
    <row r="39" spans="1:36">
      <c r="A39" s="51">
        <v>20150226</v>
      </c>
      <c r="B39" s="54">
        <v>6.7241849999999997E-3</v>
      </c>
      <c r="C39" s="54">
        <v>1.483028E-2</v>
      </c>
      <c r="D39" s="54">
        <f t="shared" si="0"/>
        <v>6.7241849999999997E-3</v>
      </c>
      <c r="E39" s="54">
        <f t="shared" si="1"/>
        <v>1.483028E-2</v>
      </c>
      <c r="F39" s="51">
        <f t="shared" si="2"/>
        <v>-0.08</v>
      </c>
      <c r="G39" s="51">
        <v>-0.08</v>
      </c>
      <c r="H39" s="51">
        <v>0.67</v>
      </c>
      <c r="I39" s="51">
        <v>-0.53</v>
      </c>
      <c r="J39" s="51">
        <v>0</v>
      </c>
      <c r="L39" s="51">
        <v>20150226</v>
      </c>
      <c r="M39" s="54">
        <v>6.7241849999999997E-3</v>
      </c>
      <c r="N39" s="54">
        <v>-0.08</v>
      </c>
      <c r="O39" s="54">
        <v>0.67</v>
      </c>
      <c r="P39" s="54">
        <v>-0.53</v>
      </c>
      <c r="R39" s="51">
        <v>20150226</v>
      </c>
      <c r="S39" s="54">
        <v>1.483028E-2</v>
      </c>
      <c r="T39" s="54">
        <v>-0.08</v>
      </c>
      <c r="U39" s="54">
        <v>0.67</v>
      </c>
      <c r="V39" s="54">
        <v>-0.53</v>
      </c>
      <c r="AE39" s="51">
        <v>20150226</v>
      </c>
      <c r="AF39" s="51"/>
      <c r="AG39" s="54">
        <v>-1.4760281390748808E-3</v>
      </c>
      <c r="AH39" s="54">
        <v>-0.08</v>
      </c>
      <c r="AI39" s="54">
        <v>0.67</v>
      </c>
      <c r="AJ39" s="54">
        <v>-0.53</v>
      </c>
    </row>
    <row r="40" spans="1:36">
      <c r="A40" s="51">
        <v>20150227</v>
      </c>
      <c r="B40" s="54">
        <v>-1.181274E-3</v>
      </c>
      <c r="C40" s="54">
        <v>-6.5716099999999996E-4</v>
      </c>
      <c r="D40" s="54">
        <f t="shared" si="0"/>
        <v>-1.181274E-3</v>
      </c>
      <c r="E40" s="54">
        <f t="shared" si="1"/>
        <v>-6.5716099999999996E-4</v>
      </c>
      <c r="F40" s="51">
        <f t="shared" si="2"/>
        <v>-0.36</v>
      </c>
      <c r="G40" s="51">
        <v>-0.36</v>
      </c>
      <c r="H40" s="51">
        <v>-0.21</v>
      </c>
      <c r="I40" s="51">
        <v>0.27</v>
      </c>
      <c r="J40" s="51">
        <v>0</v>
      </c>
      <c r="L40" s="51">
        <v>20150227</v>
      </c>
      <c r="M40" s="54">
        <v>-1.181274E-3</v>
      </c>
      <c r="N40" s="54">
        <v>-0.36</v>
      </c>
      <c r="O40" s="54">
        <v>-0.21</v>
      </c>
      <c r="P40" s="54">
        <v>0.27</v>
      </c>
      <c r="R40" s="51">
        <v>20150227</v>
      </c>
      <c r="S40" s="54">
        <v>-6.5716099999999996E-4</v>
      </c>
      <c r="T40" s="54">
        <v>-0.36</v>
      </c>
      <c r="U40" s="54">
        <v>-0.21</v>
      </c>
      <c r="V40" s="54">
        <v>0.27</v>
      </c>
      <c r="AE40" s="51">
        <v>20150227</v>
      </c>
      <c r="AF40" s="51"/>
      <c r="AG40" s="54">
        <v>-2.9563044380468417E-3</v>
      </c>
      <c r="AH40" s="54">
        <v>-0.36</v>
      </c>
      <c r="AI40" s="54">
        <v>-0.21</v>
      </c>
      <c r="AJ40" s="54">
        <v>0.27</v>
      </c>
    </row>
    <row r="41" spans="1:36">
      <c r="A41" s="51">
        <v>20150302</v>
      </c>
      <c r="B41" s="54">
        <v>6.8805330000000003E-3</v>
      </c>
      <c r="C41" s="54">
        <v>1.2401855999999999E-2</v>
      </c>
      <c r="D41" s="54">
        <f t="shared" si="0"/>
        <v>6.8805330000000003E-3</v>
      </c>
      <c r="E41" s="54">
        <f t="shared" si="1"/>
        <v>1.2401855999999999E-2</v>
      </c>
      <c r="F41" s="51">
        <f t="shared" si="2"/>
        <v>0.62</v>
      </c>
      <c r="G41" s="51">
        <v>0.62</v>
      </c>
      <c r="H41" s="51">
        <v>0.24</v>
      </c>
      <c r="I41" s="51">
        <v>-0.66</v>
      </c>
      <c r="J41" s="51">
        <v>0</v>
      </c>
      <c r="L41" s="51">
        <v>20150302</v>
      </c>
      <c r="M41" s="54">
        <v>6.8805330000000003E-3</v>
      </c>
      <c r="N41" s="54">
        <v>0.62</v>
      </c>
      <c r="O41" s="54">
        <v>0.24</v>
      </c>
      <c r="P41" s="54">
        <v>-0.66</v>
      </c>
      <c r="R41" s="51">
        <v>20150302</v>
      </c>
      <c r="S41" s="54">
        <v>1.2401855999999999E-2</v>
      </c>
      <c r="T41" s="54">
        <v>0.62</v>
      </c>
      <c r="U41" s="54">
        <v>0.24</v>
      </c>
      <c r="V41" s="54">
        <v>-0.66</v>
      </c>
      <c r="AE41" s="51">
        <v>20150302</v>
      </c>
      <c r="AF41" s="51"/>
      <c r="AG41" s="54">
        <v>6.1249194583037347E-3</v>
      </c>
      <c r="AH41" s="54">
        <v>0.62</v>
      </c>
      <c r="AI41" s="54">
        <v>0.24</v>
      </c>
      <c r="AJ41" s="54">
        <v>-0.66</v>
      </c>
    </row>
    <row r="42" spans="1:36">
      <c r="A42" s="51">
        <v>20150303</v>
      </c>
      <c r="B42" s="54">
        <v>-6.7592700000000004E-3</v>
      </c>
      <c r="C42" s="54">
        <v>-7.0943969999999997E-3</v>
      </c>
      <c r="D42" s="54">
        <f t="shared" si="0"/>
        <v>-6.7592700000000004E-3</v>
      </c>
      <c r="E42" s="54">
        <f t="shared" si="1"/>
        <v>-7.0943969999999997E-3</v>
      </c>
      <c r="F42" s="51">
        <f t="shared" si="2"/>
        <v>-0.43</v>
      </c>
      <c r="G42" s="51">
        <v>-0.43</v>
      </c>
      <c r="H42" s="51">
        <v>-0.28000000000000003</v>
      </c>
      <c r="I42" s="51">
        <v>0.38</v>
      </c>
      <c r="J42" s="51">
        <v>0</v>
      </c>
      <c r="L42" s="51">
        <v>20150303</v>
      </c>
      <c r="M42" s="54">
        <v>-6.7592700000000004E-3</v>
      </c>
      <c r="N42" s="54">
        <v>-0.43</v>
      </c>
      <c r="O42" s="54">
        <v>-0.28000000000000003</v>
      </c>
      <c r="P42" s="54">
        <v>0.38</v>
      </c>
      <c r="R42" s="51">
        <v>20150303</v>
      </c>
      <c r="S42" s="54">
        <v>-7.0943969999999997E-3</v>
      </c>
      <c r="T42" s="54">
        <v>-0.43</v>
      </c>
      <c r="U42" s="54">
        <v>-0.28000000000000003</v>
      </c>
      <c r="V42" s="54">
        <v>0.38</v>
      </c>
      <c r="AE42" s="51">
        <v>20150303</v>
      </c>
      <c r="AF42" s="51"/>
      <c r="AG42" s="54">
        <v>-4.5385424912860461E-3</v>
      </c>
      <c r="AH42" s="54">
        <v>-0.43</v>
      </c>
      <c r="AI42" s="54">
        <v>-0.28000000000000003</v>
      </c>
      <c r="AJ42" s="54">
        <v>0.38</v>
      </c>
    </row>
    <row r="43" spans="1:36">
      <c r="A43" s="51">
        <v>20150304</v>
      </c>
      <c r="B43" s="54">
        <v>-5.6912689999999997E-3</v>
      </c>
      <c r="C43" s="54">
        <v>-7.024794E-3</v>
      </c>
      <c r="D43" s="54">
        <f t="shared" si="0"/>
        <v>-5.6912689999999997E-3</v>
      </c>
      <c r="E43" s="54">
        <f t="shared" si="1"/>
        <v>-7.024794E-3</v>
      </c>
      <c r="F43" s="51">
        <f t="shared" si="2"/>
        <v>-0.41</v>
      </c>
      <c r="G43" s="51">
        <v>-0.41</v>
      </c>
      <c r="H43" s="51">
        <v>0.08</v>
      </c>
      <c r="I43" s="51">
        <v>-0.39</v>
      </c>
      <c r="J43" s="51">
        <v>0</v>
      </c>
      <c r="L43" s="51">
        <v>20150304</v>
      </c>
      <c r="M43" s="54">
        <v>-5.6912689999999997E-3</v>
      </c>
      <c r="N43" s="54">
        <v>-0.41</v>
      </c>
      <c r="O43" s="54">
        <v>0.08</v>
      </c>
      <c r="P43" s="54">
        <v>-0.39</v>
      </c>
      <c r="R43" s="51">
        <v>20150304</v>
      </c>
      <c r="S43" s="54">
        <v>-7.024794E-3</v>
      </c>
      <c r="T43" s="54">
        <v>-0.41</v>
      </c>
      <c r="U43" s="54">
        <v>0.08</v>
      </c>
      <c r="V43" s="54">
        <v>-0.39</v>
      </c>
      <c r="AE43" s="51">
        <v>20150304</v>
      </c>
      <c r="AF43" s="51"/>
      <c r="AG43" s="54">
        <v>-4.3885034836337322E-3</v>
      </c>
      <c r="AH43" s="54">
        <v>-0.41</v>
      </c>
      <c r="AI43" s="54">
        <v>0.08</v>
      </c>
      <c r="AJ43" s="54">
        <v>-0.39</v>
      </c>
    </row>
    <row r="44" spans="1:36">
      <c r="A44" s="51">
        <v>20150305</v>
      </c>
      <c r="B44" s="54">
        <v>-8.0531799999999996E-4</v>
      </c>
      <c r="C44" s="54">
        <v>7.1577200000000004E-4</v>
      </c>
      <c r="D44" s="54">
        <f t="shared" si="0"/>
        <v>-8.0531799999999996E-4</v>
      </c>
      <c r="E44" s="54">
        <f t="shared" si="1"/>
        <v>7.1577200000000004E-4</v>
      </c>
      <c r="F44" s="51">
        <f t="shared" si="2"/>
        <v>0.15</v>
      </c>
      <c r="G44" s="51">
        <v>0.15</v>
      </c>
      <c r="H44" s="51">
        <v>0.24</v>
      </c>
      <c r="I44" s="51">
        <v>-0.44</v>
      </c>
      <c r="J44" s="51">
        <v>0</v>
      </c>
      <c r="L44" s="51">
        <v>20150305</v>
      </c>
      <c r="M44" s="54">
        <v>-8.0531799999999996E-4</v>
      </c>
      <c r="N44" s="54">
        <v>0.15</v>
      </c>
      <c r="O44" s="54">
        <v>0.24</v>
      </c>
      <c r="P44" s="54">
        <v>-0.44</v>
      </c>
      <c r="R44" s="51">
        <v>20150305</v>
      </c>
      <c r="S44" s="54">
        <v>7.1577200000000004E-4</v>
      </c>
      <c r="T44" s="54">
        <v>0.15</v>
      </c>
      <c r="U44" s="54">
        <v>0.24</v>
      </c>
      <c r="V44" s="54">
        <v>-0.44</v>
      </c>
      <c r="AE44" s="51">
        <v>20150305</v>
      </c>
      <c r="AF44" s="51"/>
      <c r="AG44" s="54">
        <v>1.1960800966932528E-3</v>
      </c>
      <c r="AH44" s="54">
        <v>0.15</v>
      </c>
      <c r="AI44" s="54">
        <v>0.24</v>
      </c>
      <c r="AJ44" s="54">
        <v>-0.44</v>
      </c>
    </row>
    <row r="45" spans="1:36">
      <c r="A45" s="51">
        <v>20150306</v>
      </c>
      <c r="B45" s="54">
        <v>-1.8202876E-2</v>
      </c>
      <c r="C45" s="54">
        <v>-2.0714463999999998E-2</v>
      </c>
      <c r="D45" s="54">
        <f t="shared" si="0"/>
        <v>-1.8202876E-2</v>
      </c>
      <c r="E45" s="54">
        <f t="shared" si="1"/>
        <v>-2.0714463999999998E-2</v>
      </c>
      <c r="F45" s="51">
        <f t="shared" si="2"/>
        <v>-1.29</v>
      </c>
      <c r="G45" s="51">
        <v>-1.29</v>
      </c>
      <c r="H45" s="51">
        <v>0.28999999999999998</v>
      </c>
      <c r="I45" s="51">
        <v>0.31</v>
      </c>
      <c r="J45" s="51">
        <v>0</v>
      </c>
      <c r="L45" s="51">
        <v>20150306</v>
      </c>
      <c r="M45" s="54">
        <v>-1.8202876E-2</v>
      </c>
      <c r="N45" s="54">
        <v>-1.29</v>
      </c>
      <c r="O45" s="54">
        <v>0.28999999999999998</v>
      </c>
      <c r="P45" s="54">
        <v>0.31</v>
      </c>
      <c r="R45" s="51">
        <v>20150306</v>
      </c>
      <c r="S45" s="54">
        <v>-2.0714463999999998E-2</v>
      </c>
      <c r="T45" s="54">
        <v>-1.29</v>
      </c>
      <c r="U45" s="54">
        <v>0.28999999999999998</v>
      </c>
      <c r="V45" s="54">
        <v>0.31</v>
      </c>
      <c r="AE45" s="51">
        <v>20150306</v>
      </c>
      <c r="AF45" s="51"/>
      <c r="AG45" s="54">
        <v>-1.4173946449004382E-2</v>
      </c>
      <c r="AH45" s="54">
        <v>-1.29</v>
      </c>
      <c r="AI45" s="54">
        <v>0.28999999999999998</v>
      </c>
      <c r="AJ45" s="54">
        <v>0.31</v>
      </c>
    </row>
    <row r="46" spans="1:36">
      <c r="A46" s="51">
        <v>20150309</v>
      </c>
      <c r="B46" s="54">
        <v>4.2368279999999998E-3</v>
      </c>
      <c r="C46" s="54">
        <v>6.204574E-3</v>
      </c>
      <c r="D46" s="54">
        <f t="shared" si="0"/>
        <v>4.2368279999999998E-3</v>
      </c>
      <c r="E46" s="54">
        <f t="shared" si="1"/>
        <v>6.204574E-3</v>
      </c>
      <c r="F46" s="51">
        <f t="shared" si="2"/>
        <v>0.37</v>
      </c>
      <c r="G46" s="51">
        <v>0.37</v>
      </c>
      <c r="H46" s="51">
        <v>0.08</v>
      </c>
      <c r="I46" s="51">
        <v>-0.1</v>
      </c>
      <c r="J46" s="51">
        <v>0</v>
      </c>
      <c r="L46" s="51">
        <v>20150309</v>
      </c>
      <c r="M46" s="54">
        <v>4.2368279999999998E-3</v>
      </c>
      <c r="N46" s="54">
        <v>0.37</v>
      </c>
      <c r="O46" s="54">
        <v>0.08</v>
      </c>
      <c r="P46" s="54">
        <v>-0.1</v>
      </c>
      <c r="R46" s="51">
        <v>20150309</v>
      </c>
      <c r="S46" s="54">
        <v>6.204574E-3</v>
      </c>
      <c r="T46" s="54">
        <v>0.37</v>
      </c>
      <c r="U46" s="54">
        <v>0.08</v>
      </c>
      <c r="V46" s="54">
        <v>-0.1</v>
      </c>
      <c r="AE46" s="51">
        <v>20150309</v>
      </c>
      <c r="AF46" s="51"/>
      <c r="AG46" s="54">
        <v>3.9444212511012822E-3</v>
      </c>
      <c r="AH46" s="54">
        <v>0.37</v>
      </c>
      <c r="AI46" s="54">
        <v>0.08</v>
      </c>
      <c r="AJ46" s="54">
        <v>-0.1</v>
      </c>
    </row>
    <row r="47" spans="1:36">
      <c r="A47" s="51">
        <v>20150310</v>
      </c>
      <c r="B47" s="54">
        <v>-1.6981939000000001E-2</v>
      </c>
      <c r="C47" s="54">
        <v>-1.9702613000000001E-2</v>
      </c>
      <c r="D47" s="54">
        <f t="shared" si="0"/>
        <v>-1.6981939000000001E-2</v>
      </c>
      <c r="E47" s="54">
        <f t="shared" si="1"/>
        <v>-1.9702613000000001E-2</v>
      </c>
      <c r="F47" s="51">
        <f t="shared" si="2"/>
        <v>-1.63</v>
      </c>
      <c r="G47" s="51">
        <v>-1.63</v>
      </c>
      <c r="H47" s="51">
        <v>0.41</v>
      </c>
      <c r="I47" s="51">
        <v>-0.42</v>
      </c>
      <c r="J47" s="51">
        <v>0</v>
      </c>
      <c r="L47" s="51">
        <v>20150310</v>
      </c>
      <c r="M47" s="54">
        <v>-1.6981939000000001E-2</v>
      </c>
      <c r="N47" s="54">
        <v>-1.63</v>
      </c>
      <c r="O47" s="54">
        <v>0.41</v>
      </c>
      <c r="P47" s="54">
        <v>-0.42</v>
      </c>
      <c r="R47" s="51">
        <v>20150310</v>
      </c>
      <c r="S47" s="54">
        <v>-1.9702613000000001E-2</v>
      </c>
      <c r="T47" s="54">
        <v>-1.63</v>
      </c>
      <c r="U47" s="54">
        <v>0.41</v>
      </c>
      <c r="V47" s="54">
        <v>-0.42</v>
      </c>
      <c r="AE47" s="51">
        <v>20150310</v>
      </c>
      <c r="AF47" s="51"/>
      <c r="AG47" s="54">
        <v>-1.6961330342146863E-2</v>
      </c>
      <c r="AH47" s="54">
        <v>-1.63</v>
      </c>
      <c r="AI47" s="54">
        <v>0.41</v>
      </c>
      <c r="AJ47" s="54">
        <v>-0.42</v>
      </c>
    </row>
    <row r="48" spans="1:36">
      <c r="A48" s="51">
        <v>20150311</v>
      </c>
      <c r="B48" s="54">
        <v>-5.7005010000000002E-3</v>
      </c>
      <c r="C48" s="54">
        <v>-8.8029159999999992E-3</v>
      </c>
      <c r="D48" s="54">
        <f t="shared" si="0"/>
        <v>-5.7005010000000002E-3</v>
      </c>
      <c r="E48" s="54">
        <f t="shared" si="1"/>
        <v>-8.8029159999999992E-3</v>
      </c>
      <c r="F48" s="51">
        <f t="shared" si="2"/>
        <v>-0.04</v>
      </c>
      <c r="G48" s="51">
        <v>-0.04</v>
      </c>
      <c r="H48" s="51">
        <v>0.56999999999999995</v>
      </c>
      <c r="I48" s="51">
        <v>0.46</v>
      </c>
      <c r="J48" s="51">
        <v>0</v>
      </c>
      <c r="L48" s="51">
        <v>20150311</v>
      </c>
      <c r="M48" s="54">
        <v>-5.7005010000000002E-3</v>
      </c>
      <c r="N48" s="54">
        <v>-0.04</v>
      </c>
      <c r="O48" s="54">
        <v>0.56999999999999995</v>
      </c>
      <c r="P48" s="54">
        <v>0.46</v>
      </c>
      <c r="R48" s="51">
        <v>20150311</v>
      </c>
      <c r="S48" s="54">
        <v>-8.8029159999999992E-3</v>
      </c>
      <c r="T48" s="54">
        <v>-0.04</v>
      </c>
      <c r="U48" s="54">
        <v>0.56999999999999995</v>
      </c>
      <c r="V48" s="54">
        <v>0.46</v>
      </c>
      <c r="AE48" s="51">
        <v>20150311</v>
      </c>
      <c r="AF48" s="51"/>
      <c r="AG48" s="54">
        <v>-1.9176796017918996E-3</v>
      </c>
      <c r="AH48" s="54">
        <v>-0.04</v>
      </c>
      <c r="AI48" s="54">
        <v>0.56999999999999995</v>
      </c>
      <c r="AJ48" s="54">
        <v>0.46</v>
      </c>
    </row>
    <row r="49" spans="1:36">
      <c r="A49" s="51">
        <v>20150312</v>
      </c>
      <c r="B49" s="54">
        <v>1.6131959000000001E-2</v>
      </c>
      <c r="C49" s="54">
        <v>2.4711284E-2</v>
      </c>
      <c r="D49" s="54">
        <f t="shared" si="0"/>
        <v>1.6131959000000001E-2</v>
      </c>
      <c r="E49" s="54">
        <f t="shared" si="1"/>
        <v>2.4711284E-2</v>
      </c>
      <c r="F49" s="51">
        <f t="shared" si="2"/>
        <v>1.28</v>
      </c>
      <c r="G49" s="51">
        <v>1.28</v>
      </c>
      <c r="H49" s="51">
        <v>0.43</v>
      </c>
      <c r="I49" s="51">
        <v>0.37</v>
      </c>
      <c r="J49" s="51">
        <v>0</v>
      </c>
      <c r="L49" s="51">
        <v>20150312</v>
      </c>
      <c r="M49" s="54">
        <v>1.6131959000000001E-2</v>
      </c>
      <c r="N49" s="54">
        <v>1.28</v>
      </c>
      <c r="O49" s="54">
        <v>0.43</v>
      </c>
      <c r="P49" s="54">
        <v>0.37</v>
      </c>
      <c r="R49" s="51">
        <v>20150312</v>
      </c>
      <c r="S49" s="54">
        <v>2.4711284E-2</v>
      </c>
      <c r="T49" s="54">
        <v>1.28</v>
      </c>
      <c r="U49" s="54">
        <v>0.43</v>
      </c>
      <c r="V49" s="54">
        <v>0.37</v>
      </c>
      <c r="AE49" s="51">
        <v>20150312</v>
      </c>
      <c r="AF49" s="51"/>
      <c r="AG49" s="54">
        <v>1.2601439598289632E-2</v>
      </c>
      <c r="AH49" s="54">
        <v>1.28</v>
      </c>
      <c r="AI49" s="54">
        <v>0.43</v>
      </c>
      <c r="AJ49" s="54">
        <v>0.37</v>
      </c>
    </row>
    <row r="50" spans="1:36">
      <c r="A50" s="51">
        <v>20150313</v>
      </c>
      <c r="B50" s="54">
        <v>-5.9939140000000004E-3</v>
      </c>
      <c r="C50" s="54">
        <v>-5.9601139999999999E-3</v>
      </c>
      <c r="D50" s="54">
        <f t="shared" si="0"/>
        <v>-5.9939140000000004E-3</v>
      </c>
      <c r="E50" s="54">
        <f t="shared" si="1"/>
        <v>-5.9601139999999999E-3</v>
      </c>
      <c r="F50" s="51">
        <f t="shared" si="2"/>
        <v>-0.56999999999999995</v>
      </c>
      <c r="G50" s="51">
        <v>-0.56999999999999995</v>
      </c>
      <c r="H50" s="51">
        <v>0.2</v>
      </c>
      <c r="I50" s="51">
        <v>-0.02</v>
      </c>
      <c r="J50" s="51">
        <v>0</v>
      </c>
      <c r="L50" s="51">
        <v>20150313</v>
      </c>
      <c r="M50" s="54">
        <v>-5.9939140000000004E-3</v>
      </c>
      <c r="N50" s="54">
        <v>-0.56999999999999995</v>
      </c>
      <c r="O50" s="54">
        <v>0.2</v>
      </c>
      <c r="P50" s="54">
        <v>-0.02</v>
      </c>
      <c r="R50" s="51">
        <v>20150313</v>
      </c>
      <c r="S50" s="54">
        <v>-5.9601139999999999E-3</v>
      </c>
      <c r="T50" s="54">
        <v>-0.56999999999999995</v>
      </c>
      <c r="U50" s="54">
        <v>0.2</v>
      </c>
      <c r="V50" s="54">
        <v>-0.02</v>
      </c>
      <c r="AE50" s="51">
        <v>20150313</v>
      </c>
      <c r="AF50" s="51"/>
      <c r="AG50" s="54">
        <v>-6.074711051894166E-3</v>
      </c>
      <c r="AH50" s="54">
        <v>-0.56999999999999995</v>
      </c>
      <c r="AI50" s="54">
        <v>0.2</v>
      </c>
      <c r="AJ50" s="54">
        <v>-0.02</v>
      </c>
    </row>
    <row r="51" spans="1:36">
      <c r="A51" s="51">
        <v>20150316</v>
      </c>
      <c r="B51" s="54">
        <v>1.4372922999999999E-2</v>
      </c>
      <c r="C51" s="54">
        <v>1.4988324000000001E-2</v>
      </c>
      <c r="D51" s="54">
        <f t="shared" si="0"/>
        <v>1.4372922999999999E-2</v>
      </c>
      <c r="E51" s="54">
        <f t="shared" si="1"/>
        <v>1.4988324000000001E-2</v>
      </c>
      <c r="F51" s="51">
        <f t="shared" si="2"/>
        <v>1.23</v>
      </c>
      <c r="G51" s="51">
        <v>1.23</v>
      </c>
      <c r="H51" s="51">
        <v>-0.78</v>
      </c>
      <c r="I51" s="51">
        <v>-0.43</v>
      </c>
      <c r="J51" s="51">
        <v>0</v>
      </c>
      <c r="L51" s="51">
        <v>20150316</v>
      </c>
      <c r="M51" s="54">
        <v>1.4372922999999999E-2</v>
      </c>
      <c r="N51" s="54">
        <v>1.23</v>
      </c>
      <c r="O51" s="54">
        <v>-0.78</v>
      </c>
      <c r="P51" s="54">
        <v>-0.43</v>
      </c>
      <c r="R51" s="51">
        <v>20150316</v>
      </c>
      <c r="S51" s="54">
        <v>1.4988324000000001E-2</v>
      </c>
      <c r="T51" s="54">
        <v>1.23</v>
      </c>
      <c r="U51" s="54">
        <v>-0.78</v>
      </c>
      <c r="V51" s="54">
        <v>-0.43</v>
      </c>
      <c r="AE51" s="51">
        <v>20150316</v>
      </c>
      <c r="AF51" s="51"/>
      <c r="AG51" s="54">
        <v>1.3533671143615367E-2</v>
      </c>
      <c r="AH51" s="54">
        <v>1.23</v>
      </c>
      <c r="AI51" s="54">
        <v>-0.78</v>
      </c>
      <c r="AJ51" s="54">
        <v>-0.43</v>
      </c>
    </row>
    <row r="52" spans="1:36">
      <c r="A52" s="51">
        <v>20150317</v>
      </c>
      <c r="B52" s="54">
        <v>-7.9118950000000004E-3</v>
      </c>
      <c r="C52" s="54">
        <v>-9.64163E-3</v>
      </c>
      <c r="D52" s="54">
        <f t="shared" si="0"/>
        <v>-7.9118950000000004E-3</v>
      </c>
      <c r="E52" s="54">
        <f t="shared" si="1"/>
        <v>-9.64163E-3</v>
      </c>
      <c r="F52" s="51">
        <f t="shared" si="2"/>
        <v>-0.2</v>
      </c>
      <c r="G52" s="51">
        <v>-0.2</v>
      </c>
      <c r="H52" s="51">
        <v>0.56000000000000005</v>
      </c>
      <c r="I52" s="51">
        <v>-0.02</v>
      </c>
      <c r="J52" s="51">
        <v>0</v>
      </c>
      <c r="L52" s="51">
        <v>20150317</v>
      </c>
      <c r="M52" s="54">
        <v>-7.9118950000000004E-3</v>
      </c>
      <c r="N52" s="54">
        <v>-0.2</v>
      </c>
      <c r="O52" s="54">
        <v>0.56000000000000005</v>
      </c>
      <c r="P52" s="54">
        <v>-0.02</v>
      </c>
      <c r="R52" s="51">
        <v>20150317</v>
      </c>
      <c r="S52" s="54">
        <v>-9.64163E-3</v>
      </c>
      <c r="T52" s="54">
        <v>-0.2</v>
      </c>
      <c r="U52" s="54">
        <v>0.56000000000000005</v>
      </c>
      <c r="V52" s="54">
        <v>-0.02</v>
      </c>
      <c r="AE52" s="51">
        <v>20150317</v>
      </c>
      <c r="AF52" s="51"/>
      <c r="AG52" s="54">
        <v>-3.3201736486770939E-3</v>
      </c>
      <c r="AH52" s="54">
        <v>-0.2</v>
      </c>
      <c r="AI52" s="54">
        <v>0.56000000000000005</v>
      </c>
      <c r="AJ52" s="54">
        <v>-0.02</v>
      </c>
    </row>
    <row r="53" spans="1:36">
      <c r="A53" s="51">
        <v>20150318</v>
      </c>
      <c r="B53" s="54">
        <v>1.1598073E-2</v>
      </c>
      <c r="C53" s="54">
        <v>4.4809280000000003E-3</v>
      </c>
      <c r="D53" s="54">
        <f t="shared" si="0"/>
        <v>1.1598073E-2</v>
      </c>
      <c r="E53" s="54">
        <f t="shared" si="1"/>
        <v>4.4809280000000003E-3</v>
      </c>
      <c r="F53" s="51">
        <f t="shared" si="2"/>
        <v>1.08</v>
      </c>
      <c r="G53" s="51">
        <v>1.08</v>
      </c>
      <c r="H53" s="51">
        <v>-0.55000000000000004</v>
      </c>
      <c r="I53" s="51">
        <v>0.18</v>
      </c>
      <c r="J53" s="51">
        <v>0</v>
      </c>
      <c r="L53" s="51">
        <v>20150318</v>
      </c>
      <c r="M53" s="54">
        <v>1.1598073E-2</v>
      </c>
      <c r="N53" s="54">
        <v>1.08</v>
      </c>
      <c r="O53" s="54">
        <v>-0.55000000000000004</v>
      </c>
      <c r="P53" s="54">
        <v>0.18</v>
      </c>
      <c r="R53" s="51">
        <v>20150318</v>
      </c>
      <c r="S53" s="54">
        <v>4.4809280000000003E-3</v>
      </c>
      <c r="T53" s="54">
        <v>1.08</v>
      </c>
      <c r="U53" s="54">
        <v>-0.55000000000000004</v>
      </c>
      <c r="V53" s="54">
        <v>0.18</v>
      </c>
      <c r="AE53" s="51">
        <v>20150318</v>
      </c>
      <c r="AF53" s="51"/>
      <c r="AG53" s="54">
        <v>1.2158421547431297E-2</v>
      </c>
      <c r="AH53" s="54">
        <v>1.08</v>
      </c>
      <c r="AI53" s="54">
        <v>-0.55000000000000004</v>
      </c>
      <c r="AJ53" s="54">
        <v>0.18</v>
      </c>
    </row>
    <row r="54" spans="1:36">
      <c r="A54" s="51">
        <v>20150319</v>
      </c>
      <c r="B54" s="54">
        <v>-6.4076189999999998E-3</v>
      </c>
      <c r="C54" s="54">
        <v>-1.3052249999999999E-3</v>
      </c>
      <c r="D54" s="54">
        <f t="shared" si="0"/>
        <v>-6.4076189999999998E-3</v>
      </c>
      <c r="E54" s="54">
        <f t="shared" si="1"/>
        <v>-1.3052249999999999E-3</v>
      </c>
      <c r="F54" s="51">
        <f t="shared" si="2"/>
        <v>-0.36</v>
      </c>
      <c r="G54" s="51">
        <v>-0.36</v>
      </c>
      <c r="H54" s="51">
        <v>0.86</v>
      </c>
      <c r="I54" s="51">
        <v>-1.17</v>
      </c>
      <c r="J54" s="51">
        <v>0</v>
      </c>
      <c r="L54" s="51">
        <v>20150319</v>
      </c>
      <c r="M54" s="54">
        <v>-6.4076189999999998E-3</v>
      </c>
      <c r="N54" s="54">
        <v>-0.36</v>
      </c>
      <c r="O54" s="54">
        <v>0.86</v>
      </c>
      <c r="P54" s="54">
        <v>-1.17</v>
      </c>
      <c r="R54" s="51">
        <v>20150319</v>
      </c>
      <c r="S54" s="54">
        <v>-1.3052249999999999E-3</v>
      </c>
      <c r="T54" s="54">
        <v>-0.36</v>
      </c>
      <c r="U54" s="54">
        <v>0.86</v>
      </c>
      <c r="V54" s="54">
        <v>-1.17</v>
      </c>
      <c r="AE54" s="51">
        <v>20150319</v>
      </c>
      <c r="AF54" s="51"/>
      <c r="AG54" s="54">
        <v>-4.8725791855204204E-3</v>
      </c>
      <c r="AH54" s="54">
        <v>-0.36</v>
      </c>
      <c r="AI54" s="54">
        <v>0.86</v>
      </c>
      <c r="AJ54" s="54">
        <v>-1.17</v>
      </c>
    </row>
    <row r="55" spans="1:36">
      <c r="A55" s="51">
        <v>20150320</v>
      </c>
      <c r="B55" s="54">
        <v>6.7861869999999999E-3</v>
      </c>
      <c r="C55" s="54">
        <v>4.555122E-3</v>
      </c>
      <c r="D55" s="54">
        <f t="shared" si="0"/>
        <v>6.7861869999999999E-3</v>
      </c>
      <c r="E55" s="54">
        <f t="shared" si="1"/>
        <v>4.555122E-3</v>
      </c>
      <c r="F55" s="51">
        <f t="shared" si="2"/>
        <v>0.81</v>
      </c>
      <c r="G55" s="51">
        <v>0.81</v>
      </c>
      <c r="H55" s="51">
        <v>-0.14000000000000001</v>
      </c>
      <c r="I55" s="51">
        <v>0.51</v>
      </c>
      <c r="J55" s="51">
        <v>0</v>
      </c>
      <c r="L55" s="51">
        <v>20150320</v>
      </c>
      <c r="M55" s="54">
        <v>6.7861869999999999E-3</v>
      </c>
      <c r="N55" s="54">
        <v>0.81</v>
      </c>
      <c r="O55" s="54">
        <v>-0.14000000000000001</v>
      </c>
      <c r="P55" s="54">
        <v>0.51</v>
      </c>
      <c r="R55" s="51">
        <v>20150320</v>
      </c>
      <c r="S55" s="54">
        <v>4.555122E-3</v>
      </c>
      <c r="T55" s="54">
        <v>0.81</v>
      </c>
      <c r="U55" s="54">
        <v>-0.14000000000000001</v>
      </c>
      <c r="V55" s="54">
        <v>0.51</v>
      </c>
      <c r="AE55" s="51">
        <v>20150320</v>
      </c>
      <c r="AF55" s="51"/>
      <c r="AG55" s="54">
        <v>9.0127546079468157E-3</v>
      </c>
      <c r="AH55" s="54">
        <v>0.81</v>
      </c>
      <c r="AI55" s="54">
        <v>-0.14000000000000001</v>
      </c>
      <c r="AJ55" s="54">
        <v>0.51</v>
      </c>
    </row>
    <row r="56" spans="1:36">
      <c r="A56" s="51">
        <v>20150323</v>
      </c>
      <c r="B56" s="54">
        <v>4.839472E-3</v>
      </c>
      <c r="C56" s="54">
        <v>7.0954920000000001E-3</v>
      </c>
      <c r="D56" s="54">
        <f t="shared" si="0"/>
        <v>4.839472E-3</v>
      </c>
      <c r="E56" s="54">
        <f t="shared" si="1"/>
        <v>7.0954920000000001E-3</v>
      </c>
      <c r="F56" s="51">
        <f t="shared" si="2"/>
        <v>-0.19</v>
      </c>
      <c r="G56" s="51">
        <v>-0.19</v>
      </c>
      <c r="H56" s="51">
        <v>0.23</v>
      </c>
      <c r="I56" s="51">
        <v>0.23</v>
      </c>
      <c r="J56" s="51">
        <v>0</v>
      </c>
      <c r="L56" s="51">
        <v>20150323</v>
      </c>
      <c r="M56" s="54">
        <v>4.839472E-3</v>
      </c>
      <c r="N56" s="54">
        <v>-0.19</v>
      </c>
      <c r="O56" s="54">
        <v>0.23</v>
      </c>
      <c r="P56" s="54">
        <v>0.23</v>
      </c>
      <c r="R56" s="51">
        <v>20150323</v>
      </c>
      <c r="S56" s="54">
        <v>7.0954920000000001E-3</v>
      </c>
      <c r="T56" s="54">
        <v>-0.19</v>
      </c>
      <c r="U56" s="54">
        <v>0.23</v>
      </c>
      <c r="V56" s="54">
        <v>0.23</v>
      </c>
      <c r="AE56" s="51">
        <v>20150323</v>
      </c>
      <c r="AF56" s="51"/>
      <c r="AG56" s="54">
        <v>-1.7457311460168379E-3</v>
      </c>
      <c r="AH56" s="54">
        <v>-0.19</v>
      </c>
      <c r="AI56" s="54">
        <v>0.23</v>
      </c>
      <c r="AJ56" s="54">
        <v>0.23</v>
      </c>
    </row>
    <row r="57" spans="1:36">
      <c r="A57" s="51">
        <v>20150324</v>
      </c>
      <c r="B57" s="54">
        <v>-3.8055900000000002E-3</v>
      </c>
      <c r="C57" s="54">
        <v>1.79288E-4</v>
      </c>
      <c r="D57" s="54">
        <f t="shared" si="0"/>
        <v>-3.8055900000000002E-3</v>
      </c>
      <c r="E57" s="54">
        <f t="shared" si="1"/>
        <v>1.79288E-4</v>
      </c>
      <c r="F57" s="51">
        <f t="shared" si="2"/>
        <v>-0.51</v>
      </c>
      <c r="G57" s="51">
        <v>-0.51</v>
      </c>
      <c r="H57" s="51">
        <v>0.59</v>
      </c>
      <c r="I57" s="51">
        <v>-0.28999999999999998</v>
      </c>
      <c r="J57" s="51">
        <v>0</v>
      </c>
      <c r="L57" s="51">
        <v>20150324</v>
      </c>
      <c r="M57" s="54">
        <v>-3.8055900000000002E-3</v>
      </c>
      <c r="N57" s="54">
        <v>-0.51</v>
      </c>
      <c r="O57" s="54">
        <v>0.59</v>
      </c>
      <c r="P57" s="54">
        <v>-0.28999999999999998</v>
      </c>
      <c r="R57" s="51">
        <v>20150324</v>
      </c>
      <c r="S57" s="54">
        <v>1.79288E-4</v>
      </c>
      <c r="T57" s="54">
        <v>-0.51</v>
      </c>
      <c r="U57" s="54">
        <v>0.59</v>
      </c>
      <c r="V57" s="54">
        <v>-0.28999999999999998</v>
      </c>
      <c r="AE57" s="51">
        <v>20150324</v>
      </c>
      <c r="AF57" s="51"/>
      <c r="AG57" s="54">
        <v>-6.1394220159830537E-3</v>
      </c>
      <c r="AH57" s="54">
        <v>-0.51</v>
      </c>
      <c r="AI57" s="54">
        <v>0.59</v>
      </c>
      <c r="AJ57" s="54">
        <v>-0.28999999999999998</v>
      </c>
    </row>
    <row r="58" spans="1:36">
      <c r="A58" s="51">
        <v>20150325</v>
      </c>
      <c r="B58" s="54">
        <v>-1.3901E-2</v>
      </c>
      <c r="C58" s="54">
        <v>-2.321838E-2</v>
      </c>
      <c r="D58" s="54">
        <f t="shared" si="0"/>
        <v>-1.3901E-2</v>
      </c>
      <c r="E58" s="54">
        <f t="shared" si="1"/>
        <v>-2.321838E-2</v>
      </c>
      <c r="F58" s="51">
        <f t="shared" si="2"/>
        <v>-1.56</v>
      </c>
      <c r="G58" s="51">
        <v>-1.56</v>
      </c>
      <c r="H58" s="51">
        <v>-0.95</v>
      </c>
      <c r="I58" s="51">
        <v>1.1499999999999999</v>
      </c>
      <c r="J58" s="51">
        <v>0</v>
      </c>
      <c r="L58" s="51">
        <v>20150325</v>
      </c>
      <c r="M58" s="54">
        <v>-1.3901E-2</v>
      </c>
      <c r="N58" s="54">
        <v>-1.56</v>
      </c>
      <c r="O58" s="54">
        <v>-0.95</v>
      </c>
      <c r="P58" s="54">
        <v>1.1499999999999999</v>
      </c>
      <c r="R58" s="51">
        <v>20150325</v>
      </c>
      <c r="S58" s="54">
        <v>-2.321838E-2</v>
      </c>
      <c r="T58" s="54">
        <v>-1.56</v>
      </c>
      <c r="U58" s="54">
        <v>-0.95</v>
      </c>
      <c r="V58" s="54">
        <v>1.1499999999999999</v>
      </c>
      <c r="AE58" s="51">
        <v>20150325</v>
      </c>
      <c r="AF58" s="51"/>
      <c r="AG58" s="54">
        <v>-1.4558905570164926E-2</v>
      </c>
      <c r="AH58" s="54">
        <v>-1.56</v>
      </c>
      <c r="AI58" s="54">
        <v>-0.95</v>
      </c>
      <c r="AJ58" s="54">
        <v>1.1499999999999999</v>
      </c>
    </row>
    <row r="59" spans="1:36">
      <c r="A59" s="51">
        <v>20150326</v>
      </c>
      <c r="B59" s="54">
        <v>-2.4275289999999999E-3</v>
      </c>
      <c r="C59" s="54">
        <v>-1.3242460000000001E-3</v>
      </c>
      <c r="D59" s="54">
        <f t="shared" si="0"/>
        <v>-2.4275289999999999E-3</v>
      </c>
      <c r="E59" s="54">
        <f t="shared" si="1"/>
        <v>-1.3242460000000001E-3</v>
      </c>
      <c r="F59" s="51">
        <f t="shared" si="2"/>
        <v>-0.22</v>
      </c>
      <c r="G59" s="51">
        <v>-0.22</v>
      </c>
      <c r="H59" s="51">
        <v>0.12</v>
      </c>
      <c r="I59" s="51">
        <v>-0.1</v>
      </c>
      <c r="J59" s="51">
        <v>0</v>
      </c>
      <c r="L59" s="51">
        <v>20150326</v>
      </c>
      <c r="M59" s="54">
        <v>-2.4275289999999999E-3</v>
      </c>
      <c r="N59" s="54">
        <v>-0.22</v>
      </c>
      <c r="O59" s="54">
        <v>0.12</v>
      </c>
      <c r="P59" s="54">
        <v>-0.1</v>
      </c>
      <c r="R59" s="51">
        <v>20150326</v>
      </c>
      <c r="S59" s="54">
        <v>-1.3242460000000001E-3</v>
      </c>
      <c r="T59" s="54">
        <v>-0.22</v>
      </c>
      <c r="U59" s="54">
        <v>0.12</v>
      </c>
      <c r="V59" s="54">
        <v>-0.1</v>
      </c>
      <c r="AE59" s="51">
        <v>20150326</v>
      </c>
      <c r="AF59" s="51"/>
      <c r="AG59" s="54">
        <v>-2.3775002467200101E-3</v>
      </c>
      <c r="AH59" s="54">
        <v>-0.22</v>
      </c>
      <c r="AI59" s="54">
        <v>0.12</v>
      </c>
      <c r="AJ59" s="54">
        <v>-0.1</v>
      </c>
    </row>
    <row r="60" spans="1:36">
      <c r="A60" s="51">
        <v>20150327</v>
      </c>
      <c r="B60" s="54">
        <v>2.2209339999999999E-3</v>
      </c>
      <c r="C60" s="54">
        <v>6.8520899999999999E-3</v>
      </c>
      <c r="D60" s="54">
        <f t="shared" si="0"/>
        <v>2.2209339999999999E-3</v>
      </c>
      <c r="E60" s="54">
        <f t="shared" si="1"/>
        <v>6.8520899999999999E-3</v>
      </c>
      <c r="F60" s="51">
        <f t="shared" si="2"/>
        <v>0.32</v>
      </c>
      <c r="G60" s="51">
        <v>0.32</v>
      </c>
      <c r="H60" s="51">
        <v>0.47</v>
      </c>
      <c r="I60" s="51">
        <v>-0.7</v>
      </c>
      <c r="J60" s="51">
        <v>0</v>
      </c>
      <c r="L60" s="51">
        <v>20150327</v>
      </c>
      <c r="M60" s="54">
        <v>2.2209339999999999E-3</v>
      </c>
      <c r="N60" s="54">
        <v>0.32</v>
      </c>
      <c r="O60" s="54">
        <v>0.47</v>
      </c>
      <c r="P60" s="54">
        <v>-0.7</v>
      </c>
      <c r="R60" s="51">
        <v>20150327</v>
      </c>
      <c r="S60" s="54">
        <v>6.8520899999999999E-3</v>
      </c>
      <c r="T60" s="54">
        <v>0.32</v>
      </c>
      <c r="U60" s="54">
        <v>0.47</v>
      </c>
      <c r="V60" s="54">
        <v>-0.7</v>
      </c>
      <c r="AE60" s="51">
        <v>20150327</v>
      </c>
      <c r="AF60" s="51"/>
      <c r="AG60" s="54">
        <v>2.3685617450666108E-3</v>
      </c>
      <c r="AH60" s="54">
        <v>0.32</v>
      </c>
      <c r="AI60" s="54">
        <v>0.47</v>
      </c>
      <c r="AJ60" s="54">
        <v>-0.7</v>
      </c>
    </row>
    <row r="61" spans="1:36">
      <c r="A61" s="51">
        <v>20150330</v>
      </c>
      <c r="B61" s="54">
        <v>1.1967837E-2</v>
      </c>
      <c r="C61" s="54">
        <v>6.7415510000000001E-3</v>
      </c>
      <c r="D61" s="54">
        <f t="shared" si="0"/>
        <v>1.1967837E-2</v>
      </c>
      <c r="E61" s="54">
        <f t="shared" si="1"/>
        <v>6.7415510000000001E-3</v>
      </c>
      <c r="F61" s="51">
        <f t="shared" si="2"/>
        <v>1.24</v>
      </c>
      <c r="G61" s="51">
        <v>1.24</v>
      </c>
      <c r="H61" s="51">
        <v>0.01</v>
      </c>
      <c r="I61" s="51">
        <v>-0.01</v>
      </c>
      <c r="J61" s="51">
        <v>0</v>
      </c>
      <c r="L61" s="51">
        <v>20150330</v>
      </c>
      <c r="M61" s="54">
        <v>1.1967837E-2</v>
      </c>
      <c r="N61" s="54">
        <v>1.24</v>
      </c>
      <c r="O61" s="54">
        <v>0.01</v>
      </c>
      <c r="P61" s="54">
        <v>-0.01</v>
      </c>
      <c r="R61" s="51">
        <v>20150330</v>
      </c>
      <c r="S61" s="54">
        <v>6.7415510000000001E-3</v>
      </c>
      <c r="T61" s="54">
        <v>1.24</v>
      </c>
      <c r="U61" s="54">
        <v>0.01</v>
      </c>
      <c r="V61" s="54">
        <v>-0.01</v>
      </c>
      <c r="AE61" s="51">
        <v>20150330</v>
      </c>
      <c r="AF61" s="51"/>
      <c r="AG61" s="54">
        <v>1.2236644843459654E-2</v>
      </c>
      <c r="AH61" s="54">
        <v>1.24</v>
      </c>
      <c r="AI61" s="54">
        <v>0.01</v>
      </c>
      <c r="AJ61" s="54">
        <v>-0.01</v>
      </c>
    </row>
    <row r="62" spans="1:36">
      <c r="A62" s="51">
        <v>20150331</v>
      </c>
      <c r="B62" s="54">
        <v>-6.7181239999999998E-3</v>
      </c>
      <c r="C62" s="54">
        <v>-4.1216289999999999E-3</v>
      </c>
      <c r="D62" s="54">
        <f t="shared" si="0"/>
        <v>-6.7181239999999998E-3</v>
      </c>
      <c r="E62" s="54">
        <f t="shared" si="1"/>
        <v>-4.1216289999999999E-3</v>
      </c>
      <c r="F62" s="51">
        <f t="shared" si="2"/>
        <v>-0.75</v>
      </c>
      <c r="G62" s="51">
        <v>-0.75</v>
      </c>
      <c r="H62" s="51">
        <v>0.45</v>
      </c>
      <c r="I62" s="51">
        <v>0.38</v>
      </c>
      <c r="J62" s="51">
        <v>0</v>
      </c>
      <c r="L62" s="51">
        <v>20150331</v>
      </c>
      <c r="M62" s="54">
        <v>-6.7181239999999998E-3</v>
      </c>
      <c r="N62" s="54">
        <v>-0.75</v>
      </c>
      <c r="O62" s="54">
        <v>0.45</v>
      </c>
      <c r="P62" s="54">
        <v>0.38</v>
      </c>
      <c r="R62" s="51">
        <v>20150331</v>
      </c>
      <c r="S62" s="54">
        <v>-4.1216289999999999E-3</v>
      </c>
      <c r="T62" s="54">
        <v>-0.75</v>
      </c>
      <c r="U62" s="54">
        <v>0.45</v>
      </c>
      <c r="V62" s="54">
        <v>0.38</v>
      </c>
      <c r="AE62" s="51">
        <v>20150331</v>
      </c>
      <c r="AF62" s="51"/>
      <c r="AG62" s="54">
        <v>-8.7957747373061945E-3</v>
      </c>
      <c r="AH62" s="54">
        <v>-0.75</v>
      </c>
      <c r="AI62" s="54">
        <v>0.45</v>
      </c>
      <c r="AJ62" s="54">
        <v>0.38</v>
      </c>
    </row>
    <row r="63" spans="1:36">
      <c r="A63" s="51">
        <v>20150401</v>
      </c>
      <c r="B63" s="54">
        <v>-6.8096629999999997E-3</v>
      </c>
      <c r="C63" s="54">
        <v>-7.9821249999999996E-3</v>
      </c>
      <c r="D63" s="54">
        <f t="shared" si="0"/>
        <v>-6.8096629999999997E-3</v>
      </c>
      <c r="E63" s="54">
        <f t="shared" si="1"/>
        <v>-7.9821249999999996E-3</v>
      </c>
      <c r="F63" s="51">
        <f t="shared" si="2"/>
        <v>-0.38</v>
      </c>
      <c r="G63" s="51">
        <v>-0.38</v>
      </c>
      <c r="H63" s="51">
        <v>0.33</v>
      </c>
      <c r="I63" s="51">
        <v>0.53</v>
      </c>
      <c r="J63" s="51">
        <v>0</v>
      </c>
      <c r="L63" s="51">
        <v>20150401</v>
      </c>
      <c r="M63" s="54">
        <v>-6.8096629999999997E-3</v>
      </c>
      <c r="N63" s="54">
        <v>-0.38</v>
      </c>
      <c r="O63" s="54">
        <v>0.33</v>
      </c>
      <c r="P63" s="54">
        <v>0.53</v>
      </c>
      <c r="R63" s="51">
        <v>20150401</v>
      </c>
      <c r="S63" s="54">
        <v>-7.9821249999999996E-3</v>
      </c>
      <c r="T63" s="54">
        <v>-0.38</v>
      </c>
      <c r="U63" s="54">
        <v>0.33</v>
      </c>
      <c r="V63" s="54">
        <v>0.53</v>
      </c>
      <c r="AE63" s="51">
        <v>20150401</v>
      </c>
      <c r="AF63" s="51"/>
      <c r="AG63" s="54">
        <v>-3.9653716707825915E-3</v>
      </c>
      <c r="AH63" s="54">
        <v>-0.38</v>
      </c>
      <c r="AI63" s="54">
        <v>0.33</v>
      </c>
      <c r="AJ63" s="54">
        <v>0.53</v>
      </c>
    </row>
    <row r="64" spans="1:36">
      <c r="A64" s="51">
        <v>20150402</v>
      </c>
      <c r="B64" s="54">
        <v>3.0769E-3</v>
      </c>
      <c r="C64" s="54">
        <v>3.6866450000000001E-3</v>
      </c>
      <c r="D64" s="54">
        <f t="shared" si="0"/>
        <v>3.0769E-3</v>
      </c>
      <c r="E64" s="54">
        <f t="shared" si="1"/>
        <v>3.6866450000000001E-3</v>
      </c>
      <c r="F64" s="51">
        <f t="shared" si="2"/>
        <v>0.35</v>
      </c>
      <c r="G64" s="51">
        <v>0.35</v>
      </c>
      <c r="H64" s="51">
        <v>-0.08</v>
      </c>
      <c r="I64" s="51">
        <v>0.28000000000000003</v>
      </c>
      <c r="J64" s="51">
        <v>0</v>
      </c>
      <c r="L64" s="51">
        <v>20150402</v>
      </c>
      <c r="M64" s="54">
        <v>3.0769E-3</v>
      </c>
      <c r="N64" s="54">
        <v>0.35</v>
      </c>
      <c r="O64" s="54">
        <v>-0.08</v>
      </c>
      <c r="P64" s="54">
        <v>0.28000000000000003</v>
      </c>
      <c r="R64" s="51">
        <v>20150402</v>
      </c>
      <c r="S64" s="54">
        <v>3.6866450000000001E-3</v>
      </c>
      <c r="T64" s="54">
        <v>0.35</v>
      </c>
      <c r="U64" s="54">
        <v>-0.08</v>
      </c>
      <c r="V64" s="54">
        <v>0.28000000000000003</v>
      </c>
      <c r="AE64" s="51">
        <v>20150402</v>
      </c>
      <c r="AF64" s="51"/>
      <c r="AG64" s="54">
        <v>3.5296671869311513E-3</v>
      </c>
      <c r="AH64" s="54">
        <v>0.35</v>
      </c>
      <c r="AI64" s="54">
        <v>-0.08</v>
      </c>
      <c r="AJ64" s="54">
        <v>0.28000000000000003</v>
      </c>
    </row>
    <row r="65" spans="1:36">
      <c r="A65" s="51">
        <v>20150406</v>
      </c>
      <c r="B65" s="54">
        <v>7.5081719999999996E-3</v>
      </c>
      <c r="C65" s="54">
        <v>5.2968729999999997E-3</v>
      </c>
      <c r="D65" s="54">
        <f t="shared" si="0"/>
        <v>7.5081719999999996E-3</v>
      </c>
      <c r="E65" s="54">
        <f t="shared" si="1"/>
        <v>5.2968729999999997E-3</v>
      </c>
      <c r="F65" s="51">
        <f t="shared" si="2"/>
        <v>0.61</v>
      </c>
      <c r="G65" s="51">
        <v>0.61</v>
      </c>
      <c r="H65" s="51">
        <v>-0.28999999999999998</v>
      </c>
      <c r="I65" s="51">
        <v>0</v>
      </c>
      <c r="J65" s="51">
        <v>0</v>
      </c>
      <c r="L65" s="51">
        <v>20150406</v>
      </c>
      <c r="M65" s="54">
        <v>7.5081719999999996E-3</v>
      </c>
      <c r="N65" s="54">
        <v>0.61</v>
      </c>
      <c r="O65" s="54">
        <v>-0.28999999999999998</v>
      </c>
      <c r="P65" s="54">
        <v>0</v>
      </c>
      <c r="R65" s="51">
        <v>20150406</v>
      </c>
      <c r="S65" s="54">
        <v>5.2968729999999997E-3</v>
      </c>
      <c r="T65" s="54">
        <v>0.61</v>
      </c>
      <c r="U65" s="54">
        <v>-0.28999999999999998</v>
      </c>
      <c r="V65" s="54">
        <v>0</v>
      </c>
      <c r="AE65" s="51">
        <v>20150406</v>
      </c>
      <c r="AF65" s="51"/>
      <c r="AG65" s="54">
        <v>6.6088150025853665E-3</v>
      </c>
      <c r="AH65" s="54">
        <v>0.61</v>
      </c>
      <c r="AI65" s="54">
        <v>-0.28999999999999998</v>
      </c>
      <c r="AJ65" s="54">
        <v>0</v>
      </c>
    </row>
    <row r="66" spans="1:36">
      <c r="A66" s="51">
        <v>20150407</v>
      </c>
      <c r="B66" s="54">
        <v>4.4789199999999997E-4</v>
      </c>
      <c r="C66" s="54">
        <v>-4.1142410000000003E-3</v>
      </c>
      <c r="D66" s="54">
        <f t="shared" si="0"/>
        <v>4.4789199999999997E-4</v>
      </c>
      <c r="E66" s="54">
        <f t="shared" si="1"/>
        <v>-4.1142410000000003E-3</v>
      </c>
      <c r="F66" s="51">
        <f t="shared" si="2"/>
        <v>-0.22</v>
      </c>
      <c r="G66" s="51">
        <v>-0.22</v>
      </c>
      <c r="H66" s="51">
        <v>-0.18</v>
      </c>
      <c r="I66" s="51">
        <v>-0.21</v>
      </c>
      <c r="J66" s="51">
        <v>0</v>
      </c>
      <c r="L66" s="51">
        <v>20150407</v>
      </c>
      <c r="M66" s="54">
        <v>4.4789199999999997E-4</v>
      </c>
      <c r="N66" s="54">
        <v>-0.22</v>
      </c>
      <c r="O66" s="54">
        <v>-0.18</v>
      </c>
      <c r="P66" s="54">
        <v>-0.21</v>
      </c>
      <c r="R66" s="51">
        <v>20150407</v>
      </c>
      <c r="S66" s="54">
        <v>-4.1142410000000003E-3</v>
      </c>
      <c r="T66" s="54">
        <v>-0.22</v>
      </c>
      <c r="U66" s="54">
        <v>-0.18</v>
      </c>
      <c r="V66" s="54">
        <v>-0.21</v>
      </c>
      <c r="AE66" s="51">
        <v>20150407</v>
      </c>
      <c r="AF66" s="51"/>
      <c r="AG66" s="54">
        <v>-2.0619040280095424E-3</v>
      </c>
      <c r="AH66" s="54">
        <v>-0.22</v>
      </c>
      <c r="AI66" s="54">
        <v>-0.18</v>
      </c>
      <c r="AJ66" s="54">
        <v>-0.21</v>
      </c>
    </row>
    <row r="67" spans="1:36">
      <c r="A67" s="51">
        <v>20150408</v>
      </c>
      <c r="B67" s="54">
        <v>2.0743229999999999E-3</v>
      </c>
      <c r="C67" s="54">
        <v>1.0682565E-2</v>
      </c>
      <c r="D67" s="54">
        <f t="shared" ref="D67:D130" si="3">B67-J67</f>
        <v>2.0743229999999999E-3</v>
      </c>
      <c r="E67" s="54">
        <f t="shared" ref="E67:E130" si="4">C67-J67</f>
        <v>1.0682565E-2</v>
      </c>
      <c r="F67" s="51">
        <f t="shared" ref="F67:F130" si="5">G67+J67</f>
        <v>0.37</v>
      </c>
      <c r="G67" s="51">
        <v>0.37</v>
      </c>
      <c r="H67" s="51">
        <v>0.52</v>
      </c>
      <c r="I67" s="51">
        <v>-0.73</v>
      </c>
      <c r="J67" s="51">
        <v>0</v>
      </c>
      <c r="L67" s="51">
        <v>20150408</v>
      </c>
      <c r="M67" s="54">
        <v>2.0743229999999999E-3</v>
      </c>
      <c r="N67" s="54">
        <v>0.37</v>
      </c>
      <c r="O67" s="54">
        <v>0.52</v>
      </c>
      <c r="P67" s="54">
        <v>-0.73</v>
      </c>
      <c r="R67" s="51">
        <v>20150408</v>
      </c>
      <c r="S67" s="54">
        <v>1.0682565E-2</v>
      </c>
      <c r="T67" s="54">
        <v>0.37</v>
      </c>
      <c r="U67" s="54">
        <v>0.52</v>
      </c>
      <c r="V67" s="54">
        <v>-0.73</v>
      </c>
      <c r="AE67" s="51">
        <v>20150408</v>
      </c>
      <c r="AF67" s="51"/>
      <c r="AG67" s="54">
        <v>2.6825330225748178E-3</v>
      </c>
      <c r="AH67" s="54">
        <v>0.37</v>
      </c>
      <c r="AI67" s="54">
        <v>0.52</v>
      </c>
      <c r="AJ67" s="54">
        <v>-0.73</v>
      </c>
    </row>
    <row r="68" spans="1:36">
      <c r="A68" s="51">
        <v>20150409</v>
      </c>
      <c r="B68" s="54">
        <v>3.383236E-3</v>
      </c>
      <c r="C68" s="54">
        <v>2.8414249999999999E-3</v>
      </c>
      <c r="D68" s="54">
        <f t="shared" si="3"/>
        <v>3.383236E-3</v>
      </c>
      <c r="E68" s="54">
        <f t="shared" si="4"/>
        <v>2.8414249999999999E-3</v>
      </c>
      <c r="F68" s="51">
        <f t="shared" si="5"/>
        <v>0.41</v>
      </c>
      <c r="G68" s="51">
        <v>0.41</v>
      </c>
      <c r="H68" s="51">
        <v>-0.71</v>
      </c>
      <c r="I68" s="51">
        <v>-0.03</v>
      </c>
      <c r="J68" s="51">
        <v>0</v>
      </c>
      <c r="L68" s="51">
        <v>20150409</v>
      </c>
      <c r="M68" s="54">
        <v>3.383236E-3</v>
      </c>
      <c r="N68" s="54">
        <v>0.41</v>
      </c>
      <c r="O68" s="54">
        <v>-0.71</v>
      </c>
      <c r="P68" s="54">
        <v>-0.03</v>
      </c>
      <c r="R68" s="51">
        <v>20150409</v>
      </c>
      <c r="S68" s="54">
        <v>2.8414249999999999E-3</v>
      </c>
      <c r="T68" s="54">
        <v>0.41</v>
      </c>
      <c r="U68" s="54">
        <v>-0.71</v>
      </c>
      <c r="V68" s="54">
        <v>-0.03</v>
      </c>
      <c r="AE68" s="51">
        <v>20150409</v>
      </c>
      <c r="AF68" s="51"/>
      <c r="AG68" s="54">
        <v>4.4574813568534211E-3</v>
      </c>
      <c r="AH68" s="54">
        <v>0.41</v>
      </c>
      <c r="AI68" s="54">
        <v>-0.71</v>
      </c>
      <c r="AJ68" s="54">
        <v>-0.03</v>
      </c>
    </row>
    <row r="69" spans="1:36">
      <c r="A69" s="51">
        <v>20150410</v>
      </c>
      <c r="B69" s="54">
        <v>4.7739810000000001E-3</v>
      </c>
      <c r="C69" s="54">
        <v>4.7657300000000001E-3</v>
      </c>
      <c r="D69" s="54">
        <f t="shared" si="3"/>
        <v>4.7739810000000001E-3</v>
      </c>
      <c r="E69" s="54">
        <f t="shared" si="4"/>
        <v>4.7657300000000001E-3</v>
      </c>
      <c r="F69" s="51">
        <f t="shared" si="5"/>
        <v>0.49</v>
      </c>
      <c r="G69" s="51">
        <v>0.49</v>
      </c>
      <c r="H69" s="51">
        <v>-7.0000000000000007E-2</v>
      </c>
      <c r="I69" s="51">
        <v>-0.28000000000000003</v>
      </c>
      <c r="J69" s="51">
        <v>0</v>
      </c>
      <c r="L69" s="51">
        <v>20150410</v>
      </c>
      <c r="M69" s="54">
        <v>4.7739810000000001E-3</v>
      </c>
      <c r="N69" s="54">
        <v>0.49</v>
      </c>
      <c r="O69" s="54">
        <v>-7.0000000000000007E-2</v>
      </c>
      <c r="P69" s="54">
        <v>-0.28000000000000003</v>
      </c>
      <c r="R69" s="51">
        <v>20150410</v>
      </c>
      <c r="S69" s="54">
        <v>4.7657300000000001E-3</v>
      </c>
      <c r="T69" s="54">
        <v>0.49</v>
      </c>
      <c r="U69" s="54">
        <v>-7.0000000000000007E-2</v>
      </c>
      <c r="V69" s="54">
        <v>-0.28000000000000003</v>
      </c>
      <c r="AE69" s="51">
        <v>20150410</v>
      </c>
      <c r="AF69" s="51"/>
      <c r="AG69" s="54">
        <v>5.2028650588638037E-3</v>
      </c>
      <c r="AH69" s="54">
        <v>0.49</v>
      </c>
      <c r="AI69" s="54">
        <v>-7.0000000000000007E-2</v>
      </c>
      <c r="AJ69" s="54">
        <v>-0.28000000000000003</v>
      </c>
    </row>
    <row r="70" spans="1:36">
      <c r="A70" s="51">
        <v>20150413</v>
      </c>
      <c r="B70" s="54">
        <v>-6.062909E-3</v>
      </c>
      <c r="C70" s="54">
        <v>-7.2143229999999999E-3</v>
      </c>
      <c r="D70" s="54">
        <f t="shared" si="3"/>
        <v>-6.062909E-3</v>
      </c>
      <c r="E70" s="54">
        <f t="shared" si="4"/>
        <v>-7.2143229999999999E-3</v>
      </c>
      <c r="F70" s="51">
        <f t="shared" si="5"/>
        <v>-0.38</v>
      </c>
      <c r="G70" s="51">
        <v>-0.38</v>
      </c>
      <c r="H70" s="51">
        <v>0.53</v>
      </c>
      <c r="I70" s="51">
        <v>0.13</v>
      </c>
      <c r="J70" s="51">
        <v>0</v>
      </c>
      <c r="L70" s="51">
        <v>20150413</v>
      </c>
      <c r="M70" s="54">
        <v>-6.062909E-3</v>
      </c>
      <c r="N70" s="54">
        <v>-0.38</v>
      </c>
      <c r="O70" s="54">
        <v>0.53</v>
      </c>
      <c r="P70" s="54">
        <v>0.13</v>
      </c>
      <c r="R70" s="51">
        <v>20150413</v>
      </c>
      <c r="S70" s="54">
        <v>-7.2143229999999999E-3</v>
      </c>
      <c r="T70" s="54">
        <v>-0.38</v>
      </c>
      <c r="U70" s="54">
        <v>0.53</v>
      </c>
      <c r="V70" s="54">
        <v>0.13</v>
      </c>
      <c r="AE70" s="51">
        <v>20150413</v>
      </c>
      <c r="AF70" s="51"/>
      <c r="AG70" s="54">
        <v>-4.5812806150653529E-3</v>
      </c>
      <c r="AH70" s="54">
        <v>-0.38</v>
      </c>
      <c r="AI70" s="54">
        <v>0.53</v>
      </c>
      <c r="AJ70" s="54">
        <v>0.13</v>
      </c>
    </row>
    <row r="71" spans="1:36">
      <c r="A71" s="51">
        <v>20150414</v>
      </c>
      <c r="B71" s="54">
        <v>-3.4019399999999999E-4</v>
      </c>
      <c r="C71" s="54">
        <v>-8.1766189999999996E-3</v>
      </c>
      <c r="D71" s="54">
        <f t="shared" si="3"/>
        <v>-3.4019399999999999E-4</v>
      </c>
      <c r="E71" s="54">
        <f t="shared" si="4"/>
        <v>-8.1766189999999996E-3</v>
      </c>
      <c r="F71" s="51">
        <f t="shared" si="5"/>
        <v>0.11</v>
      </c>
      <c r="G71" s="51">
        <v>0.11</v>
      </c>
      <c r="H71" s="51">
        <v>-0.21</v>
      </c>
      <c r="I71" s="51">
        <v>0.28999999999999998</v>
      </c>
      <c r="J71" s="51">
        <v>0</v>
      </c>
      <c r="L71" s="51">
        <v>20150414</v>
      </c>
      <c r="M71" s="54">
        <v>-3.4019399999999999E-4</v>
      </c>
      <c r="N71" s="54">
        <v>0.11</v>
      </c>
      <c r="O71" s="54">
        <v>-0.21</v>
      </c>
      <c r="P71" s="54">
        <v>0.28999999999999998</v>
      </c>
      <c r="R71" s="51">
        <v>20150414</v>
      </c>
      <c r="S71" s="54">
        <v>-8.1766189999999996E-3</v>
      </c>
      <c r="T71" s="54">
        <v>0.11</v>
      </c>
      <c r="U71" s="54">
        <v>-0.21</v>
      </c>
      <c r="V71" s="54">
        <v>0.28999999999999998</v>
      </c>
      <c r="AE71" s="51">
        <v>20150414</v>
      </c>
      <c r="AF71" s="51"/>
      <c r="AG71" s="54">
        <v>1.6297587545692771E-3</v>
      </c>
      <c r="AH71" s="54">
        <v>0.11</v>
      </c>
      <c r="AI71" s="54">
        <v>-0.21</v>
      </c>
      <c r="AJ71" s="54">
        <v>0.28999999999999998</v>
      </c>
    </row>
    <row r="72" spans="1:36">
      <c r="A72" s="51">
        <v>20150415</v>
      </c>
      <c r="B72" s="54">
        <v>1.2657720000000001E-3</v>
      </c>
      <c r="C72" s="54">
        <v>-4.7322709999999997E-3</v>
      </c>
      <c r="D72" s="54">
        <f t="shared" si="3"/>
        <v>1.2657720000000001E-3</v>
      </c>
      <c r="E72" s="54">
        <f t="shared" si="4"/>
        <v>-4.7322709999999997E-3</v>
      </c>
      <c r="F72" s="51">
        <f t="shared" si="5"/>
        <v>0.56999999999999995</v>
      </c>
      <c r="G72" s="51">
        <v>0.56999999999999995</v>
      </c>
      <c r="H72" s="51">
        <v>0.23</v>
      </c>
      <c r="I72" s="51">
        <v>0.33</v>
      </c>
      <c r="J72" s="51">
        <v>0</v>
      </c>
      <c r="L72" s="51">
        <v>20150415</v>
      </c>
      <c r="M72" s="54">
        <v>1.2657720000000001E-3</v>
      </c>
      <c r="N72" s="54">
        <v>0.56999999999999995</v>
      </c>
      <c r="O72" s="54">
        <v>0.23</v>
      </c>
      <c r="P72" s="54">
        <v>0.33</v>
      </c>
      <c r="R72" s="51">
        <v>20150415</v>
      </c>
      <c r="S72" s="54">
        <v>-4.7322709999999997E-3</v>
      </c>
      <c r="T72" s="54">
        <v>0.56999999999999995</v>
      </c>
      <c r="U72" s="54">
        <v>0.23</v>
      </c>
      <c r="V72" s="54">
        <v>0.33</v>
      </c>
      <c r="AE72" s="51">
        <v>20150415</v>
      </c>
      <c r="AF72" s="51"/>
      <c r="AG72" s="54">
        <v>5.1481957339105655E-3</v>
      </c>
      <c r="AH72" s="54">
        <v>0.56999999999999995</v>
      </c>
      <c r="AI72" s="54">
        <v>0.23</v>
      </c>
      <c r="AJ72" s="54">
        <v>0.33</v>
      </c>
    </row>
    <row r="73" spans="1:36">
      <c r="A73" s="51">
        <v>20150416</v>
      </c>
      <c r="B73" s="54">
        <v>-3.0623149999999999E-3</v>
      </c>
      <c r="C73" s="54">
        <v>-3.0625409999999998E-3</v>
      </c>
      <c r="D73" s="54">
        <f t="shared" si="3"/>
        <v>-3.0623149999999999E-3</v>
      </c>
      <c r="E73" s="54">
        <f t="shared" si="4"/>
        <v>-3.0625409999999998E-3</v>
      </c>
      <c r="F73" s="51">
        <f t="shared" si="5"/>
        <v>-0.08</v>
      </c>
      <c r="G73" s="51">
        <v>-0.08</v>
      </c>
      <c r="H73" s="51">
        <v>-0.09</v>
      </c>
      <c r="I73" s="51">
        <v>-0.26</v>
      </c>
      <c r="J73" s="51">
        <v>0</v>
      </c>
      <c r="L73" s="51">
        <v>20150416</v>
      </c>
      <c r="M73" s="54">
        <v>-3.0623149999999999E-3</v>
      </c>
      <c r="N73" s="54">
        <v>-0.08</v>
      </c>
      <c r="O73" s="54">
        <v>-0.09</v>
      </c>
      <c r="P73" s="54">
        <v>-0.26</v>
      </c>
      <c r="R73" s="51">
        <v>20150416</v>
      </c>
      <c r="S73" s="54">
        <v>-3.0625409999999998E-3</v>
      </c>
      <c r="T73" s="54">
        <v>-0.08</v>
      </c>
      <c r="U73" s="54">
        <v>-0.09</v>
      </c>
      <c r="V73" s="54">
        <v>-0.26</v>
      </c>
      <c r="AE73" s="51">
        <v>20150416</v>
      </c>
      <c r="AF73" s="51"/>
      <c r="AG73" s="54">
        <v>-7.7844381361602544E-4</v>
      </c>
      <c r="AH73" s="54">
        <v>-0.08</v>
      </c>
      <c r="AI73" s="54">
        <v>-0.09</v>
      </c>
      <c r="AJ73" s="54">
        <v>-0.26</v>
      </c>
    </row>
    <row r="74" spans="1:36">
      <c r="A74" s="51">
        <v>20150417</v>
      </c>
      <c r="B74" s="54">
        <v>-1.1758255E-2</v>
      </c>
      <c r="C74" s="54">
        <v>-1.2798103999999999E-2</v>
      </c>
      <c r="D74" s="54">
        <f t="shared" si="3"/>
        <v>-1.1758255E-2</v>
      </c>
      <c r="E74" s="54">
        <f t="shared" si="4"/>
        <v>-1.2798103999999999E-2</v>
      </c>
      <c r="F74" s="51">
        <f t="shared" si="5"/>
        <v>-1.23</v>
      </c>
      <c r="G74" s="51">
        <v>-1.23</v>
      </c>
      <c r="H74" s="51">
        <v>-0.48</v>
      </c>
      <c r="I74" s="51">
        <v>0.32</v>
      </c>
      <c r="J74" s="51">
        <v>0</v>
      </c>
      <c r="L74" s="51">
        <v>20150417</v>
      </c>
      <c r="M74" s="54">
        <v>-1.1758255E-2</v>
      </c>
      <c r="N74" s="54">
        <v>-1.23</v>
      </c>
      <c r="O74" s="54">
        <v>-0.48</v>
      </c>
      <c r="P74" s="54">
        <v>0.32</v>
      </c>
      <c r="R74" s="51">
        <v>20150417</v>
      </c>
      <c r="S74" s="54">
        <v>-1.2798103999999999E-2</v>
      </c>
      <c r="T74" s="54">
        <v>-1.23</v>
      </c>
      <c r="U74" s="54">
        <v>-0.48</v>
      </c>
      <c r="V74" s="54">
        <v>0.32</v>
      </c>
      <c r="AE74" s="51">
        <v>20150417</v>
      </c>
      <c r="AF74" s="51"/>
      <c r="AG74" s="54">
        <v>-1.1311245237798029E-2</v>
      </c>
      <c r="AH74" s="54">
        <v>-1.23</v>
      </c>
      <c r="AI74" s="54">
        <v>-0.48</v>
      </c>
      <c r="AJ74" s="54">
        <v>0.32</v>
      </c>
    </row>
    <row r="75" spans="1:36">
      <c r="A75" s="51">
        <v>20150420</v>
      </c>
      <c r="B75" s="54">
        <v>1.0394097E-2</v>
      </c>
      <c r="C75" s="54">
        <v>1.1670474E-2</v>
      </c>
      <c r="D75" s="54">
        <f t="shared" si="3"/>
        <v>1.0394097E-2</v>
      </c>
      <c r="E75" s="54">
        <f t="shared" si="4"/>
        <v>1.1670474E-2</v>
      </c>
      <c r="F75" s="51">
        <f t="shared" si="5"/>
        <v>0.95</v>
      </c>
      <c r="G75" s="51">
        <v>0.95</v>
      </c>
      <c r="H75" s="51">
        <v>0.16</v>
      </c>
      <c r="I75" s="51">
        <v>-0.22</v>
      </c>
      <c r="J75" s="51">
        <v>0</v>
      </c>
      <c r="L75" s="51">
        <v>20150420</v>
      </c>
      <c r="M75" s="54">
        <v>1.0394097E-2</v>
      </c>
      <c r="N75" s="54">
        <v>0.95</v>
      </c>
      <c r="O75" s="54">
        <v>0.16</v>
      </c>
      <c r="P75" s="54">
        <v>-0.22</v>
      </c>
      <c r="R75" s="51">
        <v>20150420</v>
      </c>
      <c r="S75" s="54">
        <v>1.1670474E-2</v>
      </c>
      <c r="T75" s="54">
        <v>0.95</v>
      </c>
      <c r="U75" s="54">
        <v>0.16</v>
      </c>
      <c r="V75" s="54">
        <v>-0.22</v>
      </c>
      <c r="AE75" s="51">
        <v>20150420</v>
      </c>
      <c r="AF75" s="51"/>
      <c r="AG75" s="54">
        <v>9.2351313331806573E-3</v>
      </c>
      <c r="AH75" s="54">
        <v>0.95</v>
      </c>
      <c r="AI75" s="54">
        <v>0.16</v>
      </c>
      <c r="AJ75" s="54">
        <v>-0.22</v>
      </c>
    </row>
    <row r="76" spans="1:36">
      <c r="A76" s="51">
        <v>20150421</v>
      </c>
      <c r="B76" s="54">
        <v>-3.4196370000000001E-3</v>
      </c>
      <c r="C76" s="54">
        <v>-2.8971940000000001E-3</v>
      </c>
      <c r="D76" s="54">
        <f t="shared" si="3"/>
        <v>-3.4196370000000001E-3</v>
      </c>
      <c r="E76" s="54">
        <f t="shared" si="4"/>
        <v>-2.8971940000000001E-3</v>
      </c>
      <c r="F76" s="51">
        <f t="shared" si="5"/>
        <v>-0.1</v>
      </c>
      <c r="G76" s="51">
        <v>-0.1</v>
      </c>
      <c r="H76" s="51">
        <v>0.19</v>
      </c>
      <c r="I76" s="51">
        <v>-0.81</v>
      </c>
      <c r="J76" s="51">
        <v>0</v>
      </c>
      <c r="L76" s="51">
        <v>20150421</v>
      </c>
      <c r="M76" s="54">
        <v>-3.4196370000000001E-3</v>
      </c>
      <c r="N76" s="54">
        <v>-0.1</v>
      </c>
      <c r="O76" s="54">
        <v>0.19</v>
      </c>
      <c r="P76" s="54">
        <v>-0.81</v>
      </c>
      <c r="R76" s="51">
        <v>20150421</v>
      </c>
      <c r="S76" s="54">
        <v>-2.8971940000000001E-3</v>
      </c>
      <c r="T76" s="54">
        <v>-0.1</v>
      </c>
      <c r="U76" s="54">
        <v>0.19</v>
      </c>
      <c r="V76" s="54">
        <v>-0.81</v>
      </c>
      <c r="AE76" s="51">
        <v>20150421</v>
      </c>
      <c r="AF76" s="51"/>
      <c r="AG76" s="54">
        <v>-1.4806051919155072E-3</v>
      </c>
      <c r="AH76" s="54">
        <v>-0.1</v>
      </c>
      <c r="AI76" s="54">
        <v>0.19</v>
      </c>
      <c r="AJ76" s="54">
        <v>-0.81</v>
      </c>
    </row>
    <row r="77" spans="1:36">
      <c r="A77" s="51">
        <v>20150422</v>
      </c>
      <c r="B77" s="54">
        <v>7.883068E-3</v>
      </c>
      <c r="C77" s="54">
        <v>1.0414395999999999E-2</v>
      </c>
      <c r="D77" s="54">
        <f t="shared" si="3"/>
        <v>7.883068E-3</v>
      </c>
      <c r="E77" s="54">
        <f t="shared" si="4"/>
        <v>1.0414395999999999E-2</v>
      </c>
      <c r="F77" s="51">
        <f t="shared" si="5"/>
        <v>0.46</v>
      </c>
      <c r="G77" s="51">
        <v>0.46</v>
      </c>
      <c r="H77" s="51">
        <v>-0.36</v>
      </c>
      <c r="I77" s="51">
        <v>0.13</v>
      </c>
      <c r="J77" s="51">
        <v>0</v>
      </c>
      <c r="L77" s="51">
        <v>20150422</v>
      </c>
      <c r="M77" s="54">
        <v>7.883068E-3</v>
      </c>
      <c r="N77" s="54">
        <v>0.46</v>
      </c>
      <c r="O77" s="54">
        <v>-0.36</v>
      </c>
      <c r="P77" s="54">
        <v>0.13</v>
      </c>
      <c r="R77" s="51">
        <v>20150422</v>
      </c>
      <c r="S77" s="54">
        <v>1.0414395999999999E-2</v>
      </c>
      <c r="T77" s="54">
        <v>0.46</v>
      </c>
      <c r="U77" s="54">
        <v>-0.36</v>
      </c>
      <c r="V77" s="54">
        <v>0.13</v>
      </c>
      <c r="AE77" s="51">
        <v>20150422</v>
      </c>
      <c r="AF77" s="51"/>
      <c r="AG77" s="54">
        <v>5.0874804159597442E-3</v>
      </c>
      <c r="AH77" s="54">
        <v>0.46</v>
      </c>
      <c r="AI77" s="54">
        <v>-0.36</v>
      </c>
      <c r="AJ77" s="54">
        <v>0.13</v>
      </c>
    </row>
    <row r="78" spans="1:36">
      <c r="A78" s="51">
        <v>20150423</v>
      </c>
      <c r="B78" s="54">
        <v>-4.4208620000000002E-3</v>
      </c>
      <c r="C78" s="54">
        <v>-7.4554929999999997E-3</v>
      </c>
      <c r="D78" s="54">
        <f t="shared" si="3"/>
        <v>-4.4208620000000002E-3</v>
      </c>
      <c r="E78" s="54">
        <f t="shared" si="4"/>
        <v>-7.4554929999999997E-3</v>
      </c>
      <c r="F78" s="51">
        <f t="shared" si="5"/>
        <v>0.28999999999999998</v>
      </c>
      <c r="G78" s="51">
        <v>0.28999999999999998</v>
      </c>
      <c r="H78" s="51">
        <v>0.23</v>
      </c>
      <c r="I78" s="51">
        <v>-0.13</v>
      </c>
      <c r="J78" s="51">
        <v>0</v>
      </c>
      <c r="L78" s="51">
        <v>20150423</v>
      </c>
      <c r="M78" s="54">
        <v>-4.4208620000000002E-3</v>
      </c>
      <c r="N78" s="54">
        <v>0.28999999999999998</v>
      </c>
      <c r="O78" s="54">
        <v>0.23</v>
      </c>
      <c r="P78" s="54">
        <v>-0.13</v>
      </c>
      <c r="R78" s="51">
        <v>20150423</v>
      </c>
      <c r="S78" s="54">
        <v>-7.4554929999999997E-3</v>
      </c>
      <c r="T78" s="54">
        <v>0.28999999999999998</v>
      </c>
      <c r="U78" s="54">
        <v>0.23</v>
      </c>
      <c r="V78" s="54">
        <v>-0.13</v>
      </c>
      <c r="AE78" s="51">
        <v>20150423</v>
      </c>
      <c r="AF78" s="51"/>
      <c r="AG78" s="54">
        <v>2.3577160344365744E-3</v>
      </c>
      <c r="AH78" s="54">
        <v>0.28999999999999998</v>
      </c>
      <c r="AI78" s="54">
        <v>0.23</v>
      </c>
      <c r="AJ78" s="54">
        <v>-0.13</v>
      </c>
    </row>
    <row r="79" spans="1:36">
      <c r="A79" s="51">
        <v>20150424</v>
      </c>
      <c r="B79" s="54">
        <v>3.31952E-4</v>
      </c>
      <c r="C79" s="54">
        <v>1.9867019999999999E-3</v>
      </c>
      <c r="D79" s="54">
        <f t="shared" si="3"/>
        <v>3.31952E-4</v>
      </c>
      <c r="E79" s="54">
        <f t="shared" si="4"/>
        <v>1.9867019999999999E-3</v>
      </c>
      <c r="F79" s="51">
        <f t="shared" si="5"/>
        <v>0.17</v>
      </c>
      <c r="G79" s="51">
        <v>0.17</v>
      </c>
      <c r="H79" s="51">
        <v>-0.46</v>
      </c>
      <c r="I79" s="51">
        <v>-0.18</v>
      </c>
      <c r="J79" s="51">
        <v>0</v>
      </c>
      <c r="L79" s="51">
        <v>20150424</v>
      </c>
      <c r="M79" s="54">
        <v>3.31952E-4</v>
      </c>
      <c r="N79" s="54">
        <v>0.17</v>
      </c>
      <c r="O79" s="54">
        <v>-0.46</v>
      </c>
      <c r="P79" s="54">
        <v>-0.18</v>
      </c>
      <c r="R79" s="51">
        <v>20150424</v>
      </c>
      <c r="S79" s="54">
        <v>1.9867019999999999E-3</v>
      </c>
      <c r="T79" s="54">
        <v>0.17</v>
      </c>
      <c r="U79" s="54">
        <v>-0.46</v>
      </c>
      <c r="V79" s="54">
        <v>-0.18</v>
      </c>
      <c r="AE79" s="51">
        <v>20150424</v>
      </c>
      <c r="AF79" s="51"/>
      <c r="AG79" s="54">
        <v>2.2528002125912217E-3</v>
      </c>
      <c r="AH79" s="54">
        <v>0.17</v>
      </c>
      <c r="AI79" s="54">
        <v>-0.46</v>
      </c>
      <c r="AJ79" s="54">
        <v>-0.18</v>
      </c>
    </row>
    <row r="80" spans="1:36">
      <c r="A80" s="51">
        <v>20150427</v>
      </c>
      <c r="B80" s="54">
        <v>-7.0848339999999999E-3</v>
      </c>
      <c r="C80" s="54">
        <v>-9.8490899999999996E-3</v>
      </c>
      <c r="D80" s="54">
        <f t="shared" si="3"/>
        <v>-7.0848339999999999E-3</v>
      </c>
      <c r="E80" s="54">
        <f t="shared" si="4"/>
        <v>-9.8490899999999996E-3</v>
      </c>
      <c r="F80" s="51">
        <f t="shared" si="5"/>
        <v>-0.54</v>
      </c>
      <c r="G80" s="51">
        <v>-0.54</v>
      </c>
      <c r="H80" s="51">
        <v>-0.68</v>
      </c>
      <c r="I80" s="51">
        <v>0.5</v>
      </c>
      <c r="J80" s="51">
        <v>0</v>
      </c>
      <c r="L80" s="51">
        <v>20150427</v>
      </c>
      <c r="M80" s="54">
        <v>-7.0848339999999999E-3</v>
      </c>
      <c r="N80" s="54">
        <v>-0.54</v>
      </c>
      <c r="O80" s="54">
        <v>-0.68</v>
      </c>
      <c r="P80" s="54">
        <v>0.5</v>
      </c>
      <c r="R80" s="51">
        <v>20150427</v>
      </c>
      <c r="S80" s="54">
        <v>-9.8490899999999996E-3</v>
      </c>
      <c r="T80" s="54">
        <v>-0.54</v>
      </c>
      <c r="U80" s="54">
        <v>-0.68</v>
      </c>
      <c r="V80" s="54">
        <v>0.5</v>
      </c>
      <c r="AE80" s="51">
        <v>20150427</v>
      </c>
      <c r="AF80" s="51"/>
      <c r="AG80" s="54">
        <v>-4.14131399984774E-3</v>
      </c>
      <c r="AH80" s="54">
        <v>-0.54</v>
      </c>
      <c r="AI80" s="54">
        <v>-0.68</v>
      </c>
      <c r="AJ80" s="54">
        <v>0.5</v>
      </c>
    </row>
    <row r="81" spans="1:36">
      <c r="A81" s="51">
        <v>20150428</v>
      </c>
      <c r="B81" s="54">
        <v>4.2327500000000004E-3</v>
      </c>
      <c r="C81" s="54">
        <v>1.2512910000000001E-3</v>
      </c>
      <c r="D81" s="54">
        <f t="shared" si="3"/>
        <v>4.2327500000000004E-3</v>
      </c>
      <c r="E81" s="54">
        <f t="shared" si="4"/>
        <v>1.2512910000000001E-3</v>
      </c>
      <c r="F81" s="51">
        <f t="shared" si="5"/>
        <v>0.27</v>
      </c>
      <c r="G81" s="51">
        <v>0.27</v>
      </c>
      <c r="H81" s="51">
        <v>0.2</v>
      </c>
      <c r="I81" s="51">
        <v>1.06</v>
      </c>
      <c r="J81" s="51">
        <v>0</v>
      </c>
      <c r="L81" s="51">
        <v>20150428</v>
      </c>
      <c r="M81" s="54">
        <v>4.2327500000000004E-3</v>
      </c>
      <c r="N81" s="54">
        <v>0.27</v>
      </c>
      <c r="O81" s="54">
        <v>0.2</v>
      </c>
      <c r="P81" s="54">
        <v>1.06</v>
      </c>
      <c r="R81" s="51">
        <v>20150428</v>
      </c>
      <c r="S81" s="54">
        <v>1.2512910000000001E-3</v>
      </c>
      <c r="T81" s="54">
        <v>0.27</v>
      </c>
      <c r="U81" s="54">
        <v>0.2</v>
      </c>
      <c r="V81" s="54">
        <v>1.06</v>
      </c>
      <c r="AE81" s="51">
        <v>20150428</v>
      </c>
      <c r="AF81" s="51"/>
      <c r="AG81" s="54">
        <v>2.7692317470553451E-3</v>
      </c>
      <c r="AH81" s="54">
        <v>0.27</v>
      </c>
      <c r="AI81" s="54">
        <v>0.2</v>
      </c>
      <c r="AJ81" s="54">
        <v>1.06</v>
      </c>
    </row>
    <row r="82" spans="1:36">
      <c r="A82" s="51">
        <v>20150429</v>
      </c>
      <c r="B82" s="54">
        <v>-4.6430899999999999E-3</v>
      </c>
      <c r="C82" s="54">
        <v>-8.1071930000000004E-3</v>
      </c>
      <c r="D82" s="54">
        <f t="shared" si="3"/>
        <v>-4.6430899999999999E-3</v>
      </c>
      <c r="E82" s="54">
        <f t="shared" si="4"/>
        <v>-8.1071930000000004E-3</v>
      </c>
      <c r="F82" s="51">
        <f t="shared" si="5"/>
        <v>-0.38</v>
      </c>
      <c r="G82" s="51">
        <v>-0.38</v>
      </c>
      <c r="H82" s="51">
        <v>-0.71</v>
      </c>
      <c r="I82" s="51">
        <v>0.71</v>
      </c>
      <c r="J82" s="51">
        <v>0</v>
      </c>
      <c r="L82" s="51">
        <v>20150429</v>
      </c>
      <c r="M82" s="54">
        <v>-4.6430899999999999E-3</v>
      </c>
      <c r="N82" s="54">
        <v>-0.38</v>
      </c>
      <c r="O82" s="54">
        <v>-0.71</v>
      </c>
      <c r="P82" s="54">
        <v>0.71</v>
      </c>
      <c r="R82" s="51">
        <v>20150429</v>
      </c>
      <c r="S82" s="54">
        <v>-8.1071930000000004E-3</v>
      </c>
      <c r="T82" s="54">
        <v>-0.38</v>
      </c>
      <c r="U82" s="54">
        <v>-0.71</v>
      </c>
      <c r="V82" s="54">
        <v>0.71</v>
      </c>
      <c r="AE82" s="51">
        <v>20150429</v>
      </c>
      <c r="AF82" s="51"/>
      <c r="AG82" s="54">
        <v>-3.7403355286635964E-3</v>
      </c>
      <c r="AH82" s="54">
        <v>-0.38</v>
      </c>
      <c r="AI82" s="54">
        <v>-0.71</v>
      </c>
      <c r="AJ82" s="54">
        <v>0.71</v>
      </c>
    </row>
    <row r="83" spans="1:36">
      <c r="A83" s="51">
        <v>20150430</v>
      </c>
      <c r="B83" s="54">
        <v>-4.5403300000000004E-3</v>
      </c>
      <c r="C83" s="54">
        <v>-3.9613239999999996E-3</v>
      </c>
      <c r="D83" s="54">
        <f t="shared" si="3"/>
        <v>-4.5403300000000004E-3</v>
      </c>
      <c r="E83" s="54">
        <f t="shared" si="4"/>
        <v>-3.9613239999999996E-3</v>
      </c>
      <c r="F83" s="51">
        <f t="shared" si="5"/>
        <v>-1.1100000000000001</v>
      </c>
      <c r="G83" s="51">
        <v>-1.1100000000000001</v>
      </c>
      <c r="H83" s="51">
        <v>-1.06</v>
      </c>
      <c r="I83" s="51">
        <v>0.72</v>
      </c>
      <c r="J83" s="51">
        <v>0</v>
      </c>
      <c r="L83" s="51">
        <v>20150430</v>
      </c>
      <c r="M83" s="54">
        <v>-4.5403300000000004E-3</v>
      </c>
      <c r="N83" s="54">
        <v>-1.1100000000000001</v>
      </c>
      <c r="O83" s="54">
        <v>-1.06</v>
      </c>
      <c r="P83" s="54">
        <v>0.72</v>
      </c>
      <c r="R83" s="51">
        <v>20150430</v>
      </c>
      <c r="S83" s="54">
        <v>-3.9613239999999996E-3</v>
      </c>
      <c r="T83" s="54">
        <v>-1.1100000000000001</v>
      </c>
      <c r="U83" s="54">
        <v>-1.06</v>
      </c>
      <c r="V83" s="54">
        <v>0.72</v>
      </c>
      <c r="AE83" s="51">
        <v>20150430</v>
      </c>
      <c r="AF83" s="51"/>
      <c r="AG83" s="54">
        <v>-1.0128906665100579E-2</v>
      </c>
      <c r="AH83" s="54">
        <v>-1.1100000000000001</v>
      </c>
      <c r="AI83" s="54">
        <v>-1.06</v>
      </c>
      <c r="AJ83" s="54">
        <v>0.72</v>
      </c>
    </row>
    <row r="84" spans="1:36">
      <c r="A84" s="51">
        <v>20150501</v>
      </c>
      <c r="B84" s="54">
        <v>5.8282430000000003E-3</v>
      </c>
      <c r="C84" s="54">
        <v>9.2354680000000001E-3</v>
      </c>
      <c r="D84" s="54">
        <f t="shared" si="3"/>
        <v>5.8282430000000003E-3</v>
      </c>
      <c r="E84" s="54">
        <f t="shared" si="4"/>
        <v>9.2354680000000001E-3</v>
      </c>
      <c r="F84" s="51">
        <f t="shared" si="5"/>
        <v>1.01</v>
      </c>
      <c r="G84" s="51">
        <v>1.01</v>
      </c>
      <c r="H84" s="51">
        <v>-0.33</v>
      </c>
      <c r="I84" s="51">
        <v>-0.6</v>
      </c>
      <c r="J84" s="51">
        <v>0</v>
      </c>
      <c r="L84" s="51">
        <v>20150501</v>
      </c>
      <c r="M84" s="54">
        <v>5.8282430000000003E-3</v>
      </c>
      <c r="N84" s="54">
        <v>1.01</v>
      </c>
      <c r="O84" s="54">
        <v>-0.33</v>
      </c>
      <c r="P84" s="54">
        <v>-0.6</v>
      </c>
      <c r="R84" s="51">
        <v>20150501</v>
      </c>
      <c r="S84" s="54">
        <v>9.2354680000000001E-3</v>
      </c>
      <c r="T84" s="54">
        <v>1.01</v>
      </c>
      <c r="U84" s="54">
        <v>-0.33</v>
      </c>
      <c r="V84" s="54">
        <v>-0.6</v>
      </c>
      <c r="AE84" s="51">
        <v>20150501</v>
      </c>
      <c r="AF84" s="51"/>
      <c r="AG84" s="54">
        <v>1.0923001515586117E-2</v>
      </c>
      <c r="AH84" s="54">
        <v>1.01</v>
      </c>
      <c r="AI84" s="54">
        <v>-0.33</v>
      </c>
      <c r="AJ84" s="54">
        <v>-0.6</v>
      </c>
    </row>
    <row r="85" spans="1:36">
      <c r="A85" s="51">
        <v>20150504</v>
      </c>
      <c r="B85" s="54">
        <v>2.3413090000000002E-3</v>
      </c>
      <c r="C85" s="54">
        <v>4.2753579999999999E-3</v>
      </c>
      <c r="D85" s="54">
        <f t="shared" si="3"/>
        <v>2.3413090000000002E-3</v>
      </c>
      <c r="E85" s="54">
        <f t="shared" si="4"/>
        <v>4.2753579999999999E-3</v>
      </c>
      <c r="F85" s="51">
        <f t="shared" si="5"/>
        <v>0.32</v>
      </c>
      <c r="G85" s="51">
        <v>0.32</v>
      </c>
      <c r="H85" s="51">
        <v>0.05</v>
      </c>
      <c r="I85" s="51">
        <v>0.15</v>
      </c>
      <c r="J85" s="51">
        <v>0</v>
      </c>
      <c r="L85" s="51">
        <v>20150504</v>
      </c>
      <c r="M85" s="54">
        <v>2.3413090000000002E-3</v>
      </c>
      <c r="N85" s="54">
        <v>0.32</v>
      </c>
      <c r="O85" s="54">
        <v>0.05</v>
      </c>
      <c r="P85" s="54">
        <v>0.15</v>
      </c>
      <c r="R85" s="51">
        <v>20150504</v>
      </c>
      <c r="S85" s="54">
        <v>4.2753579999999999E-3</v>
      </c>
      <c r="T85" s="54">
        <v>0.32</v>
      </c>
      <c r="U85" s="54">
        <v>0.05</v>
      </c>
      <c r="V85" s="54">
        <v>0.15</v>
      </c>
      <c r="AE85" s="51">
        <v>20150504</v>
      </c>
      <c r="AF85" s="51"/>
      <c r="AG85" s="54">
        <v>2.9407486092096757E-3</v>
      </c>
      <c r="AH85" s="54">
        <v>0.32</v>
      </c>
      <c r="AI85" s="54">
        <v>0.05</v>
      </c>
      <c r="AJ85" s="54">
        <v>0.15</v>
      </c>
    </row>
    <row r="86" spans="1:36">
      <c r="A86" s="51">
        <v>20150505</v>
      </c>
      <c r="B86" s="54">
        <v>-7.7842909999999996E-3</v>
      </c>
      <c r="C86" s="54">
        <v>-9.3267369999999999E-3</v>
      </c>
      <c r="D86" s="54">
        <f t="shared" si="3"/>
        <v>-7.7842909999999996E-3</v>
      </c>
      <c r="E86" s="54">
        <f t="shared" si="4"/>
        <v>-9.3267369999999999E-3</v>
      </c>
      <c r="F86" s="51">
        <f t="shared" si="5"/>
        <v>-1.19</v>
      </c>
      <c r="G86" s="51">
        <v>-1.19</v>
      </c>
      <c r="H86" s="51">
        <v>-0.1</v>
      </c>
      <c r="I86" s="51">
        <v>0.34</v>
      </c>
      <c r="J86" s="51">
        <v>0</v>
      </c>
      <c r="L86" s="51">
        <v>20150505</v>
      </c>
      <c r="M86" s="54">
        <v>-7.7842909999999996E-3</v>
      </c>
      <c r="N86" s="54">
        <v>-1.19</v>
      </c>
      <c r="O86" s="54">
        <v>-0.1</v>
      </c>
      <c r="P86" s="54">
        <v>0.34</v>
      </c>
      <c r="R86" s="51">
        <v>20150505</v>
      </c>
      <c r="S86" s="54">
        <v>-9.3267369999999999E-3</v>
      </c>
      <c r="T86" s="54">
        <v>-1.19</v>
      </c>
      <c r="U86" s="54">
        <v>-0.1</v>
      </c>
      <c r="V86" s="54">
        <v>0.34</v>
      </c>
      <c r="AE86" s="51">
        <v>20150505</v>
      </c>
      <c r="AF86" s="51"/>
      <c r="AG86" s="54">
        <v>-1.1837383538524149E-2</v>
      </c>
      <c r="AH86" s="54">
        <v>-1.19</v>
      </c>
      <c r="AI86" s="54">
        <v>-0.1</v>
      </c>
      <c r="AJ86" s="54">
        <v>0.34</v>
      </c>
    </row>
    <row r="87" spans="1:36">
      <c r="A87" s="51">
        <v>20150506</v>
      </c>
      <c r="B87" s="54">
        <v>-4.3677000000000004E-3</v>
      </c>
      <c r="C87" s="54">
        <v>-5.1838689999999998E-3</v>
      </c>
      <c r="D87" s="54">
        <f t="shared" si="3"/>
        <v>-4.3677000000000004E-3</v>
      </c>
      <c r="E87" s="54">
        <f t="shared" si="4"/>
        <v>-5.1838689999999998E-3</v>
      </c>
      <c r="F87" s="51">
        <f t="shared" si="5"/>
        <v>-0.31</v>
      </c>
      <c r="G87" s="51">
        <v>-0.31</v>
      </c>
      <c r="H87" s="51">
        <v>0.62</v>
      </c>
      <c r="I87" s="51">
        <v>-0.2</v>
      </c>
      <c r="J87" s="51">
        <v>0</v>
      </c>
      <c r="L87" s="51">
        <v>20150506</v>
      </c>
      <c r="M87" s="54">
        <v>-4.3677000000000004E-3</v>
      </c>
      <c r="N87" s="54">
        <v>-0.31</v>
      </c>
      <c r="O87" s="54">
        <v>0.62</v>
      </c>
      <c r="P87" s="54">
        <v>-0.2</v>
      </c>
      <c r="R87" s="51">
        <v>20150506</v>
      </c>
      <c r="S87" s="54">
        <v>-5.1838689999999998E-3</v>
      </c>
      <c r="T87" s="54">
        <v>-0.31</v>
      </c>
      <c r="U87" s="54">
        <v>0.62</v>
      </c>
      <c r="V87" s="54">
        <v>-0.2</v>
      </c>
      <c r="AE87" s="51">
        <v>20150506</v>
      </c>
      <c r="AF87" s="51"/>
      <c r="AG87" s="54">
        <v>-4.4557250073096188E-3</v>
      </c>
      <c r="AH87" s="54">
        <v>-0.31</v>
      </c>
      <c r="AI87" s="54">
        <v>0.62</v>
      </c>
      <c r="AJ87" s="54">
        <v>-0.2</v>
      </c>
    </row>
    <row r="88" spans="1:36">
      <c r="A88" s="51">
        <v>20150507</v>
      </c>
      <c r="B88" s="54">
        <v>3.4108810000000002E-3</v>
      </c>
      <c r="C88" s="54">
        <v>7.0810960000000003E-3</v>
      </c>
      <c r="D88" s="54">
        <f t="shared" si="3"/>
        <v>3.4108810000000002E-3</v>
      </c>
      <c r="E88" s="54">
        <f t="shared" si="4"/>
        <v>7.0810960000000003E-3</v>
      </c>
      <c r="F88" s="51">
        <f t="shared" si="5"/>
        <v>0.39</v>
      </c>
      <c r="G88" s="51">
        <v>0.39</v>
      </c>
      <c r="H88" s="51">
        <v>0.03</v>
      </c>
      <c r="I88" s="51">
        <v>-0.44</v>
      </c>
      <c r="J88" s="51">
        <v>0</v>
      </c>
      <c r="L88" s="51">
        <v>20150507</v>
      </c>
      <c r="M88" s="54">
        <v>3.4108810000000002E-3</v>
      </c>
      <c r="N88" s="54">
        <v>0.39</v>
      </c>
      <c r="O88" s="54">
        <v>0.03</v>
      </c>
      <c r="P88" s="54">
        <v>-0.44</v>
      </c>
      <c r="R88" s="51">
        <v>20150507</v>
      </c>
      <c r="S88" s="54">
        <v>7.0810960000000003E-3</v>
      </c>
      <c r="T88" s="54">
        <v>0.39</v>
      </c>
      <c r="U88" s="54">
        <v>0.03</v>
      </c>
      <c r="V88" s="54">
        <v>-0.44</v>
      </c>
      <c r="AE88" s="51">
        <v>20150507</v>
      </c>
      <c r="AF88" s="51"/>
      <c r="AG88" s="54">
        <v>3.7738136047080761E-3</v>
      </c>
      <c r="AH88" s="54">
        <v>0.39</v>
      </c>
      <c r="AI88" s="54">
        <v>0.03</v>
      </c>
      <c r="AJ88" s="54">
        <v>-0.44</v>
      </c>
    </row>
    <row r="89" spans="1:36">
      <c r="A89" s="51">
        <v>20150508</v>
      </c>
      <c r="B89" s="54">
        <v>1.1924588E-2</v>
      </c>
      <c r="C89" s="54">
        <v>1.1552824E-2</v>
      </c>
      <c r="D89" s="54">
        <f t="shared" si="3"/>
        <v>1.1924588E-2</v>
      </c>
      <c r="E89" s="54">
        <f t="shared" si="4"/>
        <v>1.1552824E-2</v>
      </c>
      <c r="F89" s="51">
        <f t="shared" si="5"/>
        <v>1.21</v>
      </c>
      <c r="G89" s="51">
        <v>1.21</v>
      </c>
      <c r="H89" s="51">
        <v>-0.53</v>
      </c>
      <c r="I89" s="51">
        <v>-0.2</v>
      </c>
      <c r="J89" s="51">
        <v>0</v>
      </c>
      <c r="L89" s="51">
        <v>20150508</v>
      </c>
      <c r="M89" s="54">
        <v>1.1924588E-2</v>
      </c>
      <c r="N89" s="54">
        <v>1.21</v>
      </c>
      <c r="O89" s="54">
        <v>-0.53</v>
      </c>
      <c r="P89" s="54">
        <v>-0.2</v>
      </c>
      <c r="R89" s="51">
        <v>20150508</v>
      </c>
      <c r="S89" s="54">
        <v>1.1552824E-2</v>
      </c>
      <c r="T89" s="54">
        <v>1.21</v>
      </c>
      <c r="U89" s="54">
        <v>-0.53</v>
      </c>
      <c r="V89" s="54">
        <v>-0.2</v>
      </c>
      <c r="AE89" s="51">
        <v>20150508</v>
      </c>
      <c r="AF89" s="51"/>
      <c r="AG89" s="54">
        <v>1.3457901340996115E-2</v>
      </c>
      <c r="AH89" s="54">
        <v>1.21</v>
      </c>
      <c r="AI89" s="54">
        <v>-0.53</v>
      </c>
      <c r="AJ89" s="54">
        <v>-0.2</v>
      </c>
    </row>
    <row r="90" spans="1:36">
      <c r="A90" s="51">
        <v>20150511</v>
      </c>
      <c r="B90" s="54">
        <v>-4.6687159999999998E-3</v>
      </c>
      <c r="C90" s="54">
        <v>-5.6791800000000005E-4</v>
      </c>
      <c r="D90" s="54">
        <f t="shared" si="3"/>
        <v>-4.6687159999999998E-3</v>
      </c>
      <c r="E90" s="54">
        <f t="shared" si="4"/>
        <v>-5.6791800000000005E-4</v>
      </c>
      <c r="F90" s="51">
        <f t="shared" si="5"/>
        <v>-0.39</v>
      </c>
      <c r="G90" s="51">
        <v>-0.39</v>
      </c>
      <c r="H90" s="51">
        <v>0.68</v>
      </c>
      <c r="I90" s="51">
        <v>-0.1</v>
      </c>
      <c r="J90" s="51">
        <v>0</v>
      </c>
      <c r="L90" s="51">
        <v>20150511</v>
      </c>
      <c r="M90" s="54">
        <v>-4.6687159999999998E-3</v>
      </c>
      <c r="N90" s="54">
        <v>-0.39</v>
      </c>
      <c r="O90" s="54">
        <v>0.68</v>
      </c>
      <c r="P90" s="54">
        <v>-0.1</v>
      </c>
      <c r="R90" s="51">
        <v>20150511</v>
      </c>
      <c r="S90" s="54">
        <v>-5.6791800000000005E-4</v>
      </c>
      <c r="T90" s="54">
        <v>-0.39</v>
      </c>
      <c r="U90" s="54">
        <v>0.68</v>
      </c>
      <c r="V90" s="54">
        <v>-0.1</v>
      </c>
      <c r="AE90" s="51">
        <v>20150511</v>
      </c>
      <c r="AF90" s="51"/>
      <c r="AG90" s="54">
        <v>-5.0895607491248107E-3</v>
      </c>
      <c r="AH90" s="54">
        <v>-0.39</v>
      </c>
      <c r="AI90" s="54">
        <v>0.68</v>
      </c>
      <c r="AJ90" s="54">
        <v>-0.1</v>
      </c>
    </row>
    <row r="91" spans="1:36">
      <c r="A91" s="51">
        <v>20150512</v>
      </c>
      <c r="B91" s="54">
        <v>-1.3597520000000001E-3</v>
      </c>
      <c r="C91" s="54">
        <v>-2.909904E-3</v>
      </c>
      <c r="D91" s="54">
        <f t="shared" si="3"/>
        <v>-1.3597520000000001E-3</v>
      </c>
      <c r="E91" s="54">
        <f t="shared" si="4"/>
        <v>-2.909904E-3</v>
      </c>
      <c r="F91" s="51">
        <f t="shared" si="5"/>
        <v>-0.27</v>
      </c>
      <c r="G91" s="51">
        <v>-0.27</v>
      </c>
      <c r="H91" s="51">
        <v>-0.01</v>
      </c>
      <c r="I91" s="51">
        <v>0.11</v>
      </c>
      <c r="J91" s="51">
        <v>0</v>
      </c>
      <c r="L91" s="51">
        <v>20150512</v>
      </c>
      <c r="M91" s="54">
        <v>-1.3597520000000001E-3</v>
      </c>
      <c r="N91" s="54">
        <v>-0.27</v>
      </c>
      <c r="O91" s="54">
        <v>-0.01</v>
      </c>
      <c r="P91" s="54">
        <v>0.11</v>
      </c>
      <c r="R91" s="51">
        <v>20150512</v>
      </c>
      <c r="S91" s="54">
        <v>-2.909904E-3</v>
      </c>
      <c r="T91" s="54">
        <v>-0.27</v>
      </c>
      <c r="U91" s="54">
        <v>-0.01</v>
      </c>
      <c r="V91" s="54">
        <v>0.11</v>
      </c>
      <c r="AE91" s="51">
        <v>20150512</v>
      </c>
      <c r="AF91" s="51"/>
      <c r="AG91" s="54">
        <v>-2.949637714718456E-3</v>
      </c>
      <c r="AH91" s="54">
        <v>-0.27</v>
      </c>
      <c r="AI91" s="54">
        <v>-0.01</v>
      </c>
      <c r="AJ91" s="54">
        <v>0.11</v>
      </c>
    </row>
    <row r="92" spans="1:36">
      <c r="A92" s="51">
        <v>20150513</v>
      </c>
      <c r="B92" s="54">
        <v>2.5517750000000001E-3</v>
      </c>
      <c r="C92" s="54">
        <v>4.4139410000000002E-3</v>
      </c>
      <c r="D92" s="54">
        <f t="shared" si="3"/>
        <v>2.5517750000000001E-3</v>
      </c>
      <c r="E92" s="54">
        <f t="shared" si="4"/>
        <v>4.4139410000000002E-3</v>
      </c>
      <c r="F92" s="51">
        <f t="shared" si="5"/>
        <v>0.01</v>
      </c>
      <c r="G92" s="51">
        <v>0.01</v>
      </c>
      <c r="H92" s="51">
        <v>0.02</v>
      </c>
      <c r="I92" s="51">
        <v>-7.0000000000000007E-2</v>
      </c>
      <c r="J92" s="51">
        <v>0</v>
      </c>
      <c r="L92" s="51">
        <v>20150513</v>
      </c>
      <c r="M92" s="54">
        <v>2.5517750000000001E-3</v>
      </c>
      <c r="N92" s="54">
        <v>0.01</v>
      </c>
      <c r="O92" s="54">
        <v>0.02</v>
      </c>
      <c r="P92" s="54">
        <v>-7.0000000000000007E-2</v>
      </c>
      <c r="R92" s="51">
        <v>20150513</v>
      </c>
      <c r="S92" s="54">
        <v>4.4139410000000002E-3</v>
      </c>
      <c r="T92" s="54">
        <v>0.01</v>
      </c>
      <c r="U92" s="54">
        <v>0.02</v>
      </c>
      <c r="V92" s="54">
        <v>-7.0000000000000007E-2</v>
      </c>
      <c r="AE92" s="51">
        <v>20150513</v>
      </c>
      <c r="AF92" s="51"/>
      <c r="AG92" s="54">
        <v>-3.0495491649840112E-4</v>
      </c>
      <c r="AH92" s="54">
        <v>0.01</v>
      </c>
      <c r="AI92" s="54">
        <v>0.02</v>
      </c>
      <c r="AJ92" s="54">
        <v>-7.0000000000000007E-2</v>
      </c>
    </row>
    <row r="93" spans="1:36">
      <c r="A93" s="51">
        <v>20150514</v>
      </c>
      <c r="B93" s="54">
        <v>9.3174429999999999E-3</v>
      </c>
      <c r="C93" s="54">
        <v>1.0761122999999999E-2</v>
      </c>
      <c r="D93" s="54">
        <f t="shared" si="3"/>
        <v>9.3174429999999999E-3</v>
      </c>
      <c r="E93" s="54">
        <f t="shared" si="4"/>
        <v>1.0761122999999999E-2</v>
      </c>
      <c r="F93" s="51">
        <f t="shared" si="5"/>
        <v>1.01</v>
      </c>
      <c r="G93" s="51">
        <v>1.01</v>
      </c>
      <c r="H93" s="51">
        <v>-0.1</v>
      </c>
      <c r="I93" s="51">
        <v>-0.36</v>
      </c>
      <c r="J93" s="51">
        <v>0</v>
      </c>
      <c r="L93" s="51">
        <v>20150514</v>
      </c>
      <c r="M93" s="54">
        <v>9.3174429999999999E-3</v>
      </c>
      <c r="N93" s="54">
        <v>1.01</v>
      </c>
      <c r="O93" s="54">
        <v>-0.1</v>
      </c>
      <c r="P93" s="54">
        <v>-0.36</v>
      </c>
      <c r="R93" s="51">
        <v>20150514</v>
      </c>
      <c r="S93" s="54">
        <v>1.0761122999999999E-2</v>
      </c>
      <c r="T93" s="54">
        <v>1.01</v>
      </c>
      <c r="U93" s="54">
        <v>-0.1</v>
      </c>
      <c r="V93" s="54">
        <v>-0.36</v>
      </c>
      <c r="AE93" s="51">
        <v>20150514</v>
      </c>
      <c r="AF93" s="51"/>
      <c r="AG93" s="54">
        <v>1.077928701516595E-2</v>
      </c>
      <c r="AH93" s="54">
        <v>1.01</v>
      </c>
      <c r="AI93" s="54">
        <v>-0.1</v>
      </c>
      <c r="AJ93" s="54">
        <v>-0.36</v>
      </c>
    </row>
    <row r="94" spans="1:36">
      <c r="A94" s="51">
        <v>20150515</v>
      </c>
      <c r="B94" s="54">
        <v>1.5323789999999999E-3</v>
      </c>
      <c r="C94" s="46">
        <v>-4.2991000000000002E-5</v>
      </c>
      <c r="D94" s="54">
        <f t="shared" si="3"/>
        <v>1.5323789999999999E-3</v>
      </c>
      <c r="E94" s="54">
        <f t="shared" si="4"/>
        <v>-4.2991000000000002E-5</v>
      </c>
      <c r="F94" s="51">
        <f t="shared" si="5"/>
        <v>0.05</v>
      </c>
      <c r="G94" s="51">
        <v>0.05</v>
      </c>
      <c r="H94" s="51">
        <v>-0.27</v>
      </c>
      <c r="I94" s="51">
        <v>-0.01</v>
      </c>
      <c r="J94" s="51">
        <v>0</v>
      </c>
      <c r="L94" s="51">
        <v>20150515</v>
      </c>
      <c r="M94" s="54">
        <v>1.5323789999999999E-3</v>
      </c>
      <c r="N94" s="54">
        <v>0.05</v>
      </c>
      <c r="O94" s="54">
        <v>-0.27</v>
      </c>
      <c r="P94" s="54">
        <v>-0.01</v>
      </c>
      <c r="R94" s="51">
        <v>20150515</v>
      </c>
      <c r="S94" s="54">
        <v>-4.2991000000000002E-5</v>
      </c>
      <c r="T94" s="54">
        <v>0.05</v>
      </c>
      <c r="U94" s="54">
        <v>-0.27</v>
      </c>
      <c r="V94" s="54">
        <v>-0.01</v>
      </c>
      <c r="AE94" s="51">
        <v>20150515</v>
      </c>
      <c r="AF94" s="51"/>
      <c r="AG94" s="54">
        <v>7.6841352349998893E-4</v>
      </c>
      <c r="AH94" s="54">
        <v>0.05</v>
      </c>
      <c r="AI94" s="54">
        <v>-0.27</v>
      </c>
      <c r="AJ94" s="54">
        <v>-0.01</v>
      </c>
    </row>
    <row r="95" spans="1:36">
      <c r="A95" s="51">
        <v>20150518</v>
      </c>
      <c r="B95" s="54">
        <v>7.5090400000000005E-4</v>
      </c>
      <c r="C95" s="54">
        <v>5.0886719999999998E-3</v>
      </c>
      <c r="D95" s="54">
        <f t="shared" si="3"/>
        <v>7.5090400000000005E-4</v>
      </c>
      <c r="E95" s="54">
        <f t="shared" si="4"/>
        <v>5.0886719999999998E-3</v>
      </c>
      <c r="F95" s="51">
        <f t="shared" si="5"/>
        <v>0.44</v>
      </c>
      <c r="G95" s="51">
        <v>0.44</v>
      </c>
      <c r="H95" s="51">
        <v>0.73</v>
      </c>
      <c r="I95" s="51">
        <v>-0.08</v>
      </c>
      <c r="J95" s="51">
        <v>0</v>
      </c>
      <c r="L95" s="51">
        <v>20150518</v>
      </c>
      <c r="M95" s="54">
        <v>7.5090400000000005E-4</v>
      </c>
      <c r="N95" s="54">
        <v>0.44</v>
      </c>
      <c r="O95" s="54">
        <v>0.73</v>
      </c>
      <c r="P95" s="54">
        <v>-0.08</v>
      </c>
      <c r="R95" s="51">
        <v>20150518</v>
      </c>
      <c r="S95" s="54">
        <v>5.0886719999999998E-3</v>
      </c>
      <c r="T95" s="54">
        <v>0.44</v>
      </c>
      <c r="U95" s="54">
        <v>0.73</v>
      </c>
      <c r="V95" s="54">
        <v>-0.08</v>
      </c>
      <c r="AE95" s="51">
        <v>20150518</v>
      </c>
      <c r="AF95" s="51"/>
      <c r="AG95" s="54">
        <v>3.0479481898115779E-3</v>
      </c>
      <c r="AH95" s="54">
        <v>0.44</v>
      </c>
      <c r="AI95" s="54">
        <v>0.73</v>
      </c>
      <c r="AJ95" s="54">
        <v>-0.08</v>
      </c>
    </row>
    <row r="96" spans="1:36">
      <c r="A96" s="51">
        <v>20150519</v>
      </c>
      <c r="B96" s="54">
        <v>3.2421770000000002E-3</v>
      </c>
      <c r="C96" s="54">
        <v>7.6629589999999996E-3</v>
      </c>
      <c r="D96" s="54">
        <f t="shared" si="3"/>
        <v>3.2421770000000002E-3</v>
      </c>
      <c r="E96" s="54">
        <f t="shared" si="4"/>
        <v>7.6629589999999996E-3</v>
      </c>
      <c r="F96" s="51">
        <f t="shared" si="5"/>
        <v>-0.09</v>
      </c>
      <c r="G96" s="51">
        <v>-0.09</v>
      </c>
      <c r="H96" s="51">
        <v>-7.0000000000000007E-2</v>
      </c>
      <c r="I96" s="51">
        <v>0.03</v>
      </c>
      <c r="J96" s="51">
        <v>0</v>
      </c>
      <c r="L96" s="51">
        <v>20150519</v>
      </c>
      <c r="M96" s="54">
        <v>3.2421770000000002E-3</v>
      </c>
      <c r="N96" s="54">
        <v>-0.09</v>
      </c>
      <c r="O96" s="54">
        <v>-7.0000000000000007E-2</v>
      </c>
      <c r="P96" s="54">
        <v>0.03</v>
      </c>
      <c r="R96" s="51">
        <v>20150519</v>
      </c>
      <c r="S96" s="54">
        <v>7.6629589999999996E-3</v>
      </c>
      <c r="T96" s="54">
        <v>-0.09</v>
      </c>
      <c r="U96" s="54">
        <v>-7.0000000000000007E-2</v>
      </c>
      <c r="V96" s="54">
        <v>0.03</v>
      </c>
      <c r="AE96" s="51">
        <v>20150519</v>
      </c>
      <c r="AF96" s="51"/>
      <c r="AG96" s="54">
        <v>-6.43374521663298E-4</v>
      </c>
      <c r="AH96" s="54">
        <v>-0.09</v>
      </c>
      <c r="AI96" s="54">
        <v>-7.0000000000000007E-2</v>
      </c>
      <c r="AJ96" s="54">
        <v>0.03</v>
      </c>
    </row>
    <row r="97" spans="1:36">
      <c r="A97" s="51">
        <v>20150520</v>
      </c>
      <c r="B97" s="46">
        <v>3.6238900000000003E-5</v>
      </c>
      <c r="C97" s="54">
        <v>-7.3788499999999997E-4</v>
      </c>
      <c r="D97" s="54">
        <f t="shared" si="3"/>
        <v>3.6238900000000003E-5</v>
      </c>
      <c r="E97" s="54">
        <f t="shared" si="4"/>
        <v>-7.3788499999999997E-4</v>
      </c>
      <c r="F97" s="51">
        <f t="shared" si="5"/>
        <v>-0.05</v>
      </c>
      <c r="G97" s="51">
        <v>-0.05</v>
      </c>
      <c r="H97" s="51">
        <v>0.21</v>
      </c>
      <c r="I97" s="51">
        <v>-0.09</v>
      </c>
      <c r="J97" s="51">
        <v>0</v>
      </c>
      <c r="L97" s="51">
        <v>20150520</v>
      </c>
      <c r="M97" s="54">
        <v>3.6238900000000003E-5</v>
      </c>
      <c r="N97" s="54">
        <v>-0.05</v>
      </c>
      <c r="O97" s="54">
        <v>0.21</v>
      </c>
      <c r="P97" s="54">
        <v>-0.09</v>
      </c>
      <c r="R97" s="51">
        <v>20150520</v>
      </c>
      <c r="S97" s="54">
        <v>-7.3788499999999997E-4</v>
      </c>
      <c r="T97" s="54">
        <v>-0.05</v>
      </c>
      <c r="U97" s="54">
        <v>0.21</v>
      </c>
      <c r="V97" s="54">
        <v>-0.09</v>
      </c>
      <c r="AE97" s="51">
        <v>20150520</v>
      </c>
      <c r="AF97" s="51"/>
      <c r="AG97" s="54">
        <v>-9.3051603155314133E-4</v>
      </c>
      <c r="AH97" s="54">
        <v>-0.05</v>
      </c>
      <c r="AI97" s="54">
        <v>0.21</v>
      </c>
      <c r="AJ97" s="54">
        <v>-0.09</v>
      </c>
    </row>
    <row r="98" spans="1:36">
      <c r="A98" s="51">
        <v>20150521</v>
      </c>
      <c r="B98" s="54">
        <v>6.3342499999999996E-4</v>
      </c>
      <c r="C98" s="54">
        <v>2.2032400000000001E-4</v>
      </c>
      <c r="D98" s="54">
        <f t="shared" si="3"/>
        <v>6.3342499999999996E-4</v>
      </c>
      <c r="E98" s="54">
        <f t="shared" si="4"/>
        <v>2.2032400000000001E-4</v>
      </c>
      <c r="F98" s="51">
        <f t="shared" si="5"/>
        <v>0.23</v>
      </c>
      <c r="G98" s="51">
        <v>0.23</v>
      </c>
      <c r="H98" s="51">
        <v>-0.32</v>
      </c>
      <c r="I98" s="51">
        <v>0.08</v>
      </c>
      <c r="J98" s="51">
        <v>0</v>
      </c>
      <c r="L98" s="51">
        <v>20150521</v>
      </c>
      <c r="M98" s="54">
        <v>6.3342499999999996E-4</v>
      </c>
      <c r="N98" s="54">
        <v>0.23</v>
      </c>
      <c r="O98" s="54">
        <v>-0.32</v>
      </c>
      <c r="P98" s="54">
        <v>0.08</v>
      </c>
      <c r="R98" s="51">
        <v>20150521</v>
      </c>
      <c r="S98" s="54">
        <v>2.2032400000000001E-4</v>
      </c>
      <c r="T98" s="54">
        <v>0.23</v>
      </c>
      <c r="U98" s="54">
        <v>-0.32</v>
      </c>
      <c r="V98" s="54">
        <v>0.08</v>
      </c>
      <c r="AE98" s="51">
        <v>20150521</v>
      </c>
      <c r="AF98" s="51"/>
      <c r="AG98" s="54">
        <v>2.3378741542858794E-3</v>
      </c>
      <c r="AH98" s="54">
        <v>0.23</v>
      </c>
      <c r="AI98" s="54">
        <v>-0.32</v>
      </c>
      <c r="AJ98" s="54">
        <v>0.08</v>
      </c>
    </row>
    <row r="99" spans="1:36">
      <c r="A99" s="51">
        <v>20150522</v>
      </c>
      <c r="B99" s="54">
        <v>-5.7156630000000002E-3</v>
      </c>
      <c r="C99" s="54">
        <v>-5.2898750000000003E-3</v>
      </c>
      <c r="D99" s="54">
        <f t="shared" si="3"/>
        <v>-5.7156630000000002E-3</v>
      </c>
      <c r="E99" s="54">
        <f t="shared" si="4"/>
        <v>-5.2898750000000003E-3</v>
      </c>
      <c r="F99" s="51">
        <f t="shared" si="5"/>
        <v>-0.22</v>
      </c>
      <c r="G99" s="51">
        <v>-0.22</v>
      </c>
      <c r="H99" s="51">
        <v>-0.11</v>
      </c>
      <c r="I99" s="51">
        <v>-0.14000000000000001</v>
      </c>
      <c r="J99" s="51">
        <v>0</v>
      </c>
      <c r="L99" s="51">
        <v>20150522</v>
      </c>
      <c r="M99" s="54">
        <v>-5.7156630000000002E-3</v>
      </c>
      <c r="N99" s="54">
        <v>-0.22</v>
      </c>
      <c r="O99" s="54">
        <v>-0.11</v>
      </c>
      <c r="P99" s="54">
        <v>-0.14000000000000001</v>
      </c>
      <c r="R99" s="51">
        <v>20150522</v>
      </c>
      <c r="S99" s="54">
        <v>-5.2898750000000003E-3</v>
      </c>
      <c r="T99" s="54">
        <v>-0.22</v>
      </c>
      <c r="U99" s="54">
        <v>-0.11</v>
      </c>
      <c r="V99" s="54">
        <v>-0.14000000000000001</v>
      </c>
      <c r="AE99" s="51">
        <v>20150522</v>
      </c>
      <c r="AF99" s="51"/>
      <c r="AG99" s="54">
        <v>-2.2338859444231973E-3</v>
      </c>
      <c r="AH99" s="54">
        <v>-0.22</v>
      </c>
      <c r="AI99" s="54">
        <v>-0.11</v>
      </c>
      <c r="AJ99" s="54">
        <v>-0.14000000000000001</v>
      </c>
    </row>
    <row r="100" spans="1:36">
      <c r="A100" s="51">
        <v>20150526</v>
      </c>
      <c r="B100" s="54">
        <v>-5.7510640000000002E-3</v>
      </c>
      <c r="C100" s="54">
        <v>-2.1625989999999999E-3</v>
      </c>
      <c r="D100" s="54">
        <f t="shared" si="3"/>
        <v>-5.7510640000000002E-3</v>
      </c>
      <c r="E100" s="54">
        <f t="shared" si="4"/>
        <v>-2.1625989999999999E-3</v>
      </c>
      <c r="F100" s="51">
        <f t="shared" si="5"/>
        <v>-1.01</v>
      </c>
      <c r="G100" s="51">
        <v>-1.01</v>
      </c>
      <c r="H100" s="51">
        <v>-0.04</v>
      </c>
      <c r="I100" s="51">
        <v>-0.01</v>
      </c>
      <c r="J100" s="51">
        <v>0</v>
      </c>
      <c r="L100" s="51">
        <v>20150526</v>
      </c>
      <c r="M100" s="54">
        <v>-5.7510640000000002E-3</v>
      </c>
      <c r="N100" s="54">
        <v>-1.01</v>
      </c>
      <c r="O100" s="54">
        <v>-0.04</v>
      </c>
      <c r="P100" s="54">
        <v>-0.01</v>
      </c>
      <c r="R100" s="51">
        <v>20150526</v>
      </c>
      <c r="S100" s="54">
        <v>-2.1625989999999999E-3</v>
      </c>
      <c r="T100" s="54">
        <v>-1.01</v>
      </c>
      <c r="U100" s="54">
        <v>-0.04</v>
      </c>
      <c r="V100" s="54">
        <v>-0.01</v>
      </c>
      <c r="AE100" s="51">
        <v>20150526</v>
      </c>
      <c r="AF100" s="51"/>
      <c r="AG100" s="54">
        <v>-1.028198046779627E-2</v>
      </c>
      <c r="AH100" s="54">
        <v>-1.01</v>
      </c>
      <c r="AI100" s="54">
        <v>-0.04</v>
      </c>
      <c r="AJ100" s="54">
        <v>-0.01</v>
      </c>
    </row>
    <row r="101" spans="1:36">
      <c r="A101" s="51">
        <v>20150527</v>
      </c>
      <c r="B101" s="54">
        <v>5.4349530000000002E-3</v>
      </c>
      <c r="C101" s="54">
        <v>8.5725820000000005E-3</v>
      </c>
      <c r="D101" s="54">
        <f t="shared" si="3"/>
        <v>5.4349530000000002E-3</v>
      </c>
      <c r="E101" s="54">
        <f t="shared" si="4"/>
        <v>8.5725820000000005E-3</v>
      </c>
      <c r="F101" s="51">
        <f t="shared" si="5"/>
        <v>0.93</v>
      </c>
      <c r="G101" s="51">
        <v>0.93</v>
      </c>
      <c r="H101" s="51">
        <v>0.33</v>
      </c>
      <c r="I101" s="51">
        <v>-0.38</v>
      </c>
      <c r="J101" s="51">
        <v>0</v>
      </c>
      <c r="L101" s="51">
        <v>20150527</v>
      </c>
      <c r="M101" s="54">
        <v>5.4349530000000002E-3</v>
      </c>
      <c r="N101" s="54">
        <v>0.93</v>
      </c>
      <c r="O101" s="54">
        <v>0.33</v>
      </c>
      <c r="P101" s="54">
        <v>-0.38</v>
      </c>
      <c r="R101" s="51">
        <v>20150527</v>
      </c>
      <c r="S101" s="54">
        <v>8.5725820000000005E-3</v>
      </c>
      <c r="T101" s="54">
        <v>0.93</v>
      </c>
      <c r="U101" s="54">
        <v>0.33</v>
      </c>
      <c r="V101" s="54">
        <v>-0.38</v>
      </c>
      <c r="AE101" s="51">
        <v>20150527</v>
      </c>
      <c r="AF101" s="51"/>
      <c r="AG101" s="54">
        <v>9.1626411220271375E-3</v>
      </c>
      <c r="AH101" s="54">
        <v>0.93</v>
      </c>
      <c r="AI101" s="54">
        <v>0.33</v>
      </c>
      <c r="AJ101" s="54">
        <v>-0.38</v>
      </c>
    </row>
    <row r="102" spans="1:36">
      <c r="A102" s="51">
        <v>20150528</v>
      </c>
      <c r="B102" s="54">
        <v>-1.664752E-3</v>
      </c>
      <c r="C102" s="54">
        <v>-2.6046210000000001E-3</v>
      </c>
      <c r="D102" s="54">
        <f t="shared" si="3"/>
        <v>-1.664752E-3</v>
      </c>
      <c r="E102" s="54">
        <f t="shared" si="4"/>
        <v>-2.6046210000000001E-3</v>
      </c>
      <c r="F102" s="51">
        <f t="shared" si="5"/>
        <v>-0.12</v>
      </c>
      <c r="G102" s="51">
        <v>-0.12</v>
      </c>
      <c r="H102" s="51">
        <v>0.12</v>
      </c>
      <c r="I102" s="51">
        <v>7.0000000000000007E-2</v>
      </c>
      <c r="J102" s="51">
        <v>0</v>
      </c>
      <c r="L102" s="51">
        <v>20150528</v>
      </c>
      <c r="M102" s="54">
        <v>-1.664752E-3</v>
      </c>
      <c r="N102" s="54">
        <v>-0.12</v>
      </c>
      <c r="O102" s="54">
        <v>0.12</v>
      </c>
      <c r="P102" s="54">
        <v>7.0000000000000007E-2</v>
      </c>
      <c r="R102" s="51">
        <v>20150528</v>
      </c>
      <c r="S102" s="54">
        <v>-2.6046210000000001E-3</v>
      </c>
      <c r="T102" s="54">
        <v>-0.12</v>
      </c>
      <c r="U102" s="54">
        <v>0.12</v>
      </c>
      <c r="V102" s="54">
        <v>7.0000000000000007E-2</v>
      </c>
      <c r="AE102" s="51">
        <v>20150528</v>
      </c>
      <c r="AF102" s="51"/>
      <c r="AG102" s="54">
        <v>-1.2667607066396691E-3</v>
      </c>
      <c r="AH102" s="54">
        <v>-0.12</v>
      </c>
      <c r="AI102" s="54">
        <v>0.12</v>
      </c>
      <c r="AJ102" s="54">
        <v>7.0000000000000007E-2</v>
      </c>
    </row>
    <row r="103" spans="1:36">
      <c r="A103" s="51">
        <v>20150529</v>
      </c>
      <c r="B103" s="54">
        <v>-5.5249790000000002E-3</v>
      </c>
      <c r="C103" s="54">
        <v>-7.4717560000000004E-3</v>
      </c>
      <c r="D103" s="54">
        <f t="shared" si="3"/>
        <v>-5.5249790000000002E-3</v>
      </c>
      <c r="E103" s="54">
        <f t="shared" si="4"/>
        <v>-7.4717560000000004E-3</v>
      </c>
      <c r="F103" s="51">
        <f t="shared" si="5"/>
        <v>-0.57999999999999996</v>
      </c>
      <c r="G103" s="51">
        <v>-0.57999999999999996</v>
      </c>
      <c r="H103" s="51">
        <v>0.03</v>
      </c>
      <c r="I103" s="51">
        <v>0.06</v>
      </c>
      <c r="J103" s="51">
        <v>0</v>
      </c>
      <c r="L103" s="51">
        <v>20150529</v>
      </c>
      <c r="M103" s="54">
        <v>-5.5249790000000002E-3</v>
      </c>
      <c r="N103" s="54">
        <v>-0.57999999999999996</v>
      </c>
      <c r="O103" s="54">
        <v>0.03</v>
      </c>
      <c r="P103" s="54">
        <v>0.06</v>
      </c>
      <c r="R103" s="51">
        <v>20150529</v>
      </c>
      <c r="S103" s="54">
        <v>-7.4717560000000004E-3</v>
      </c>
      <c r="T103" s="54">
        <v>-0.57999999999999996</v>
      </c>
      <c r="U103" s="54">
        <v>0.03</v>
      </c>
      <c r="V103" s="54">
        <v>0.06</v>
      </c>
      <c r="AE103" s="51">
        <v>20150529</v>
      </c>
      <c r="AF103" s="51"/>
      <c r="AG103" s="54">
        <v>-6.3184689448647635E-3</v>
      </c>
      <c r="AH103" s="54">
        <v>-0.57999999999999996</v>
      </c>
      <c r="AI103" s="54">
        <v>0.03</v>
      </c>
      <c r="AJ103" s="54">
        <v>0.06</v>
      </c>
    </row>
    <row r="104" spans="1:36">
      <c r="A104" s="51">
        <v>20150601</v>
      </c>
      <c r="B104" s="54">
        <v>-1.7596980000000001E-3</v>
      </c>
      <c r="C104" s="54">
        <v>-1.5491719999999999E-3</v>
      </c>
      <c r="D104" s="54">
        <f t="shared" si="3"/>
        <v>-1.7596980000000001E-3</v>
      </c>
      <c r="E104" s="54">
        <f t="shared" si="4"/>
        <v>-1.5491719999999999E-3</v>
      </c>
      <c r="F104" s="51">
        <f t="shared" si="5"/>
        <v>0.17</v>
      </c>
      <c r="G104" s="51">
        <v>0.17</v>
      </c>
      <c r="H104" s="51">
        <v>-0.04</v>
      </c>
      <c r="I104" s="51">
        <v>-0.2</v>
      </c>
      <c r="J104" s="51">
        <v>0</v>
      </c>
      <c r="L104" s="51">
        <v>20150601</v>
      </c>
      <c r="M104" s="54">
        <v>-1.7596980000000001E-3</v>
      </c>
      <c r="N104" s="54">
        <v>0.17</v>
      </c>
      <c r="O104" s="54">
        <v>-0.04</v>
      </c>
      <c r="P104" s="54">
        <v>-0.2</v>
      </c>
      <c r="R104" s="51">
        <v>20150601</v>
      </c>
      <c r="S104" s="54">
        <v>-1.5491719999999999E-3</v>
      </c>
      <c r="T104" s="54">
        <v>0.17</v>
      </c>
      <c r="U104" s="54">
        <v>-0.04</v>
      </c>
      <c r="V104" s="54">
        <v>-0.2</v>
      </c>
      <c r="AE104" s="51">
        <v>20150601</v>
      </c>
      <c r="AF104" s="51"/>
      <c r="AG104" s="54">
        <v>2.0594608593389463E-3</v>
      </c>
      <c r="AH104" s="54">
        <v>0.17</v>
      </c>
      <c r="AI104" s="54">
        <v>-0.04</v>
      </c>
      <c r="AJ104" s="54">
        <v>-0.2</v>
      </c>
    </row>
    <row r="105" spans="1:36">
      <c r="A105" s="51">
        <v>20150602</v>
      </c>
      <c r="B105" s="54">
        <v>-3.49398E-4</v>
      </c>
      <c r="C105" s="54">
        <v>-4.10534E-4</v>
      </c>
      <c r="D105" s="54">
        <f t="shared" si="3"/>
        <v>-3.49398E-4</v>
      </c>
      <c r="E105" s="54">
        <f t="shared" si="4"/>
        <v>-4.10534E-4</v>
      </c>
      <c r="F105" s="51">
        <f t="shared" si="5"/>
        <v>-0.02</v>
      </c>
      <c r="G105" s="51">
        <v>-0.02</v>
      </c>
      <c r="H105" s="51">
        <v>0.33</v>
      </c>
      <c r="I105" s="51">
        <v>0.31</v>
      </c>
      <c r="J105" s="51">
        <v>0</v>
      </c>
      <c r="L105" s="51">
        <v>20150602</v>
      </c>
      <c r="M105" s="54">
        <v>-3.49398E-4</v>
      </c>
      <c r="N105" s="54">
        <v>-0.02</v>
      </c>
      <c r="O105" s="54">
        <v>0.33</v>
      </c>
      <c r="P105" s="54">
        <v>0.31</v>
      </c>
      <c r="R105" s="51">
        <v>20150602</v>
      </c>
      <c r="S105" s="54">
        <v>-4.10534E-4</v>
      </c>
      <c r="T105" s="54">
        <v>-0.02</v>
      </c>
      <c r="U105" s="54">
        <v>0.33</v>
      </c>
      <c r="V105" s="54">
        <v>0.31</v>
      </c>
      <c r="AE105" s="51">
        <v>20150602</v>
      </c>
      <c r="AF105" s="51"/>
      <c r="AG105" s="54">
        <v>-1.0085958054164568E-3</v>
      </c>
      <c r="AH105" s="54">
        <v>-0.02</v>
      </c>
      <c r="AI105" s="54">
        <v>0.33</v>
      </c>
      <c r="AJ105" s="54">
        <v>0.31</v>
      </c>
    </row>
    <row r="106" spans="1:36">
      <c r="A106" s="51">
        <v>20150603</v>
      </c>
      <c r="B106" s="54">
        <v>3.2660079999999999E-3</v>
      </c>
      <c r="C106" s="54">
        <v>5.884813E-3</v>
      </c>
      <c r="D106" s="54">
        <f t="shared" si="3"/>
        <v>3.2660079999999999E-3</v>
      </c>
      <c r="E106" s="54">
        <f t="shared" si="4"/>
        <v>5.884813E-3</v>
      </c>
      <c r="F106" s="51">
        <f t="shared" si="5"/>
        <v>0.39</v>
      </c>
      <c r="G106" s="51">
        <v>0.39</v>
      </c>
      <c r="H106" s="51">
        <v>0.87</v>
      </c>
      <c r="I106" s="51">
        <v>-0.4</v>
      </c>
      <c r="J106" s="51">
        <v>0</v>
      </c>
      <c r="L106" s="51">
        <v>20150603</v>
      </c>
      <c r="M106" s="54">
        <v>3.2660079999999999E-3</v>
      </c>
      <c r="N106" s="54">
        <v>0.39</v>
      </c>
      <c r="O106" s="54">
        <v>0.87</v>
      </c>
      <c r="P106" s="54">
        <v>-0.4</v>
      </c>
      <c r="R106" s="51">
        <v>20150603</v>
      </c>
      <c r="S106" s="54">
        <v>5.884813E-3</v>
      </c>
      <c r="T106" s="54">
        <v>0.39</v>
      </c>
      <c r="U106" s="54">
        <v>0.87</v>
      </c>
      <c r="V106" s="54">
        <v>-0.4</v>
      </c>
      <c r="AE106" s="51">
        <v>20150603</v>
      </c>
      <c r="AF106" s="51"/>
      <c r="AG106" s="54">
        <v>2.1188707775647853E-3</v>
      </c>
      <c r="AH106" s="54">
        <v>0.39</v>
      </c>
      <c r="AI106" s="54">
        <v>0.87</v>
      </c>
      <c r="AJ106" s="54">
        <v>-0.4</v>
      </c>
    </row>
    <row r="107" spans="1:36">
      <c r="A107" s="51">
        <v>20150604</v>
      </c>
      <c r="B107" s="54">
        <v>-8.2218090000000001E-3</v>
      </c>
      <c r="C107" s="54">
        <v>-8.2745890000000006E-3</v>
      </c>
      <c r="D107" s="54">
        <f t="shared" si="3"/>
        <v>-8.2218090000000001E-3</v>
      </c>
      <c r="E107" s="54">
        <f t="shared" si="4"/>
        <v>-8.2745890000000006E-3</v>
      </c>
      <c r="F107" s="51">
        <f t="shared" si="5"/>
        <v>-0.88</v>
      </c>
      <c r="G107" s="51">
        <v>-0.88</v>
      </c>
      <c r="H107" s="51">
        <v>-0.14000000000000001</v>
      </c>
      <c r="I107" s="51">
        <v>0.02</v>
      </c>
      <c r="J107" s="51">
        <v>0</v>
      </c>
      <c r="L107" s="51">
        <v>20150604</v>
      </c>
      <c r="M107" s="54">
        <v>-8.2218090000000001E-3</v>
      </c>
      <c r="N107" s="54">
        <v>-0.88</v>
      </c>
      <c r="O107" s="54">
        <v>-0.14000000000000001</v>
      </c>
      <c r="P107" s="54">
        <v>0.02</v>
      </c>
      <c r="R107" s="51">
        <v>20150604</v>
      </c>
      <c r="S107" s="54">
        <v>-8.2745890000000006E-3</v>
      </c>
      <c r="T107" s="54">
        <v>-0.88</v>
      </c>
      <c r="U107" s="54">
        <v>-0.14000000000000001</v>
      </c>
      <c r="V107" s="54">
        <v>0.02</v>
      </c>
      <c r="AE107" s="51">
        <v>20150604</v>
      </c>
      <c r="AF107" s="51"/>
      <c r="AG107" s="54">
        <v>-8.6231673566271594E-3</v>
      </c>
      <c r="AH107" s="54">
        <v>-0.88</v>
      </c>
      <c r="AI107" s="54">
        <v>-0.14000000000000001</v>
      </c>
      <c r="AJ107" s="54">
        <v>0.02</v>
      </c>
    </row>
    <row r="108" spans="1:36">
      <c r="A108" s="51">
        <v>20150605</v>
      </c>
      <c r="B108" s="54">
        <v>-1.0508004E-2</v>
      </c>
      <c r="C108" s="54">
        <v>-1.5309552000000001E-2</v>
      </c>
      <c r="D108" s="54">
        <f t="shared" si="3"/>
        <v>-1.0508004E-2</v>
      </c>
      <c r="E108" s="54">
        <f t="shared" si="4"/>
        <v>-1.5309552000000001E-2</v>
      </c>
      <c r="F108" s="51">
        <f t="shared" si="5"/>
        <v>0.06</v>
      </c>
      <c r="G108" s="51">
        <v>0.06</v>
      </c>
      <c r="H108" s="51">
        <v>0.81</v>
      </c>
      <c r="I108" s="51">
        <v>-0.05</v>
      </c>
      <c r="J108" s="51">
        <v>0</v>
      </c>
      <c r="L108" s="51">
        <v>20150605</v>
      </c>
      <c r="M108" s="54">
        <v>-1.0508004E-2</v>
      </c>
      <c r="N108" s="54">
        <v>0.06</v>
      </c>
      <c r="O108" s="54">
        <v>0.81</v>
      </c>
      <c r="P108" s="54">
        <v>-0.05</v>
      </c>
      <c r="R108" s="51">
        <v>20150605</v>
      </c>
      <c r="S108" s="54">
        <v>-1.5309552000000001E-2</v>
      </c>
      <c r="T108" s="54">
        <v>0.06</v>
      </c>
      <c r="U108" s="54">
        <v>0.81</v>
      </c>
      <c r="V108" s="54">
        <v>-0.05</v>
      </c>
      <c r="AE108" s="51">
        <v>20150605</v>
      </c>
      <c r="AF108" s="51"/>
      <c r="AG108" s="54">
        <v>-1.4361830452781499E-3</v>
      </c>
      <c r="AH108" s="54">
        <v>0.06</v>
      </c>
      <c r="AI108" s="54">
        <v>0.81</v>
      </c>
      <c r="AJ108" s="54">
        <v>-0.05</v>
      </c>
    </row>
    <row r="109" spans="1:36">
      <c r="A109" s="51">
        <v>20150608</v>
      </c>
      <c r="B109" s="54">
        <v>-1.3341430000000001E-3</v>
      </c>
      <c r="C109" s="54">
        <v>-7.2443500000000005E-4</v>
      </c>
      <c r="D109" s="54">
        <f t="shared" si="3"/>
        <v>-1.3341430000000001E-3</v>
      </c>
      <c r="E109" s="54">
        <f t="shared" si="4"/>
        <v>-7.2443500000000005E-4</v>
      </c>
      <c r="F109" s="51">
        <f t="shared" si="5"/>
        <v>-0.66</v>
      </c>
      <c r="G109" s="51">
        <v>-0.66</v>
      </c>
      <c r="H109" s="51">
        <v>0.02</v>
      </c>
      <c r="I109" s="51">
        <v>0.05</v>
      </c>
      <c r="J109" s="51">
        <v>0</v>
      </c>
      <c r="L109" s="51">
        <v>20150608</v>
      </c>
      <c r="M109" s="54">
        <v>-1.3341430000000001E-3</v>
      </c>
      <c r="N109" s="54">
        <v>-0.66</v>
      </c>
      <c r="O109" s="54">
        <v>0.02</v>
      </c>
      <c r="P109" s="54">
        <v>0.05</v>
      </c>
      <c r="R109" s="51">
        <v>20150608</v>
      </c>
      <c r="S109" s="54">
        <v>-7.2443500000000005E-4</v>
      </c>
      <c r="T109" s="54">
        <v>-0.66</v>
      </c>
      <c r="U109" s="54">
        <v>0.02</v>
      </c>
      <c r="V109" s="54">
        <v>0.05</v>
      </c>
      <c r="AE109" s="51">
        <v>20150608</v>
      </c>
      <c r="AF109" s="51"/>
      <c r="AG109" s="54">
        <v>-6.4745098717947647E-3</v>
      </c>
      <c r="AH109" s="54">
        <v>-0.66</v>
      </c>
      <c r="AI109" s="54">
        <v>0.02</v>
      </c>
      <c r="AJ109" s="54">
        <v>0.05</v>
      </c>
    </row>
    <row r="110" spans="1:36">
      <c r="A110" s="51">
        <v>20150609</v>
      </c>
      <c r="B110" s="54">
        <v>4.2832500000000002E-4</v>
      </c>
      <c r="C110" s="54">
        <v>1.2310419999999999E-3</v>
      </c>
      <c r="D110" s="54">
        <f t="shared" si="3"/>
        <v>4.2832500000000002E-4</v>
      </c>
      <c r="E110" s="54">
        <f t="shared" si="4"/>
        <v>1.2310419999999999E-3</v>
      </c>
      <c r="F110" s="51">
        <f t="shared" si="5"/>
        <v>0.02</v>
      </c>
      <c r="G110" s="51">
        <v>0.02</v>
      </c>
      <c r="H110" s="51">
        <v>-0.27</v>
      </c>
      <c r="I110" s="51">
        <v>0.24</v>
      </c>
      <c r="J110" s="51">
        <v>0</v>
      </c>
      <c r="L110" s="51">
        <v>20150609</v>
      </c>
      <c r="M110" s="54">
        <v>4.2832500000000002E-4</v>
      </c>
      <c r="N110" s="54">
        <v>0.02</v>
      </c>
      <c r="O110" s="54">
        <v>-0.27</v>
      </c>
      <c r="P110" s="54">
        <v>0.24</v>
      </c>
      <c r="R110" s="51">
        <v>20150609</v>
      </c>
      <c r="S110" s="54">
        <v>1.2310419999999999E-3</v>
      </c>
      <c r="T110" s="54">
        <v>0.02</v>
      </c>
      <c r="U110" s="54">
        <v>-0.27</v>
      </c>
      <c r="V110" s="54">
        <v>0.24</v>
      </c>
      <c r="AE110" s="51">
        <v>20150609</v>
      </c>
      <c r="AF110" s="51"/>
      <c r="AG110" s="54">
        <v>4.1835298173786839E-4</v>
      </c>
      <c r="AH110" s="54">
        <v>0.02</v>
      </c>
      <c r="AI110" s="54">
        <v>-0.27</v>
      </c>
      <c r="AJ110" s="54">
        <v>0.24</v>
      </c>
    </row>
    <row r="111" spans="1:36">
      <c r="A111" s="51">
        <v>20150610</v>
      </c>
      <c r="B111" s="54">
        <v>7.7867680000000003E-3</v>
      </c>
      <c r="C111" s="54">
        <v>6.5220740000000001E-3</v>
      </c>
      <c r="D111" s="54">
        <f t="shared" si="3"/>
        <v>7.7867680000000003E-3</v>
      </c>
      <c r="E111" s="54">
        <f t="shared" si="4"/>
        <v>6.5220740000000001E-3</v>
      </c>
      <c r="F111" s="51">
        <f t="shared" si="5"/>
        <v>1.2</v>
      </c>
      <c r="G111" s="51">
        <v>1.2</v>
      </c>
      <c r="H111" s="51">
        <v>0.16</v>
      </c>
      <c r="I111" s="51">
        <v>0.16</v>
      </c>
      <c r="J111" s="51">
        <v>0</v>
      </c>
      <c r="L111" s="51">
        <v>20150610</v>
      </c>
      <c r="M111" s="54">
        <v>7.7867680000000003E-3</v>
      </c>
      <c r="N111" s="54">
        <v>1.2</v>
      </c>
      <c r="O111" s="54">
        <v>0.16</v>
      </c>
      <c r="P111" s="54">
        <v>0.16</v>
      </c>
      <c r="R111" s="51">
        <v>20150610</v>
      </c>
      <c r="S111" s="54">
        <v>6.5220740000000001E-3</v>
      </c>
      <c r="T111" s="54">
        <v>1.2</v>
      </c>
      <c r="U111" s="54">
        <v>0.16</v>
      </c>
      <c r="V111" s="54">
        <v>0.16</v>
      </c>
      <c r="AE111" s="51">
        <v>20150610</v>
      </c>
      <c r="AF111" s="51"/>
      <c r="AG111" s="54">
        <v>1.204242491174079E-2</v>
      </c>
      <c r="AH111" s="54">
        <v>1.2</v>
      </c>
      <c r="AI111" s="54">
        <v>0.16</v>
      </c>
      <c r="AJ111" s="54">
        <v>0.16</v>
      </c>
    </row>
    <row r="112" spans="1:36">
      <c r="A112" s="51">
        <v>20150611</v>
      </c>
      <c r="B112" s="54">
        <v>4.2629360000000002E-3</v>
      </c>
      <c r="C112" s="54">
        <v>7.7855809999999998E-3</v>
      </c>
      <c r="D112" s="54">
        <f t="shared" si="3"/>
        <v>4.2629360000000002E-3</v>
      </c>
      <c r="E112" s="54">
        <f t="shared" si="4"/>
        <v>7.7855809999999998E-3</v>
      </c>
      <c r="F112" s="51">
        <f t="shared" si="5"/>
        <v>0.21</v>
      </c>
      <c r="G112" s="51">
        <v>0.21</v>
      </c>
      <c r="H112" s="51">
        <v>-0.09</v>
      </c>
      <c r="I112" s="51">
        <v>-0.12</v>
      </c>
      <c r="J112" s="51">
        <v>0</v>
      </c>
      <c r="L112" s="51">
        <v>20150611</v>
      </c>
      <c r="M112" s="54">
        <v>4.2629360000000002E-3</v>
      </c>
      <c r="N112" s="54">
        <v>0.21</v>
      </c>
      <c r="O112" s="54">
        <v>-0.09</v>
      </c>
      <c r="P112" s="54">
        <v>-0.12</v>
      </c>
      <c r="R112" s="51">
        <v>20150611</v>
      </c>
      <c r="S112" s="54">
        <v>7.7855809999999998E-3</v>
      </c>
      <c r="T112" s="54">
        <v>0.21</v>
      </c>
      <c r="U112" s="54">
        <v>-0.09</v>
      </c>
      <c r="V112" s="54">
        <v>-0.12</v>
      </c>
      <c r="AE112" s="51">
        <v>20150611</v>
      </c>
      <c r="AF112" s="51"/>
      <c r="AG112" s="54">
        <v>1.7386262992553636E-3</v>
      </c>
      <c r="AH112" s="54">
        <v>0.21</v>
      </c>
      <c r="AI112" s="54">
        <v>-0.09</v>
      </c>
      <c r="AJ112" s="54">
        <v>-0.12</v>
      </c>
    </row>
    <row r="113" spans="1:36">
      <c r="A113" s="51">
        <v>20150612</v>
      </c>
      <c r="B113" s="54">
        <v>-8.5155739999999997E-3</v>
      </c>
      <c r="C113" s="54">
        <v>-6.9131699999999997E-3</v>
      </c>
      <c r="D113" s="54">
        <f t="shared" si="3"/>
        <v>-8.5155739999999997E-3</v>
      </c>
      <c r="E113" s="54">
        <f t="shared" si="4"/>
        <v>-6.9131699999999997E-3</v>
      </c>
      <c r="F113" s="51">
        <f t="shared" si="5"/>
        <v>-0.63</v>
      </c>
      <c r="G113" s="51">
        <v>-0.63</v>
      </c>
      <c r="H113" s="51">
        <v>0.32</v>
      </c>
      <c r="I113" s="51">
        <v>0.1</v>
      </c>
      <c r="J113" s="51">
        <v>0</v>
      </c>
      <c r="L113" s="51">
        <v>20150612</v>
      </c>
      <c r="M113" s="54">
        <v>-8.5155739999999997E-3</v>
      </c>
      <c r="N113" s="54">
        <v>-0.63</v>
      </c>
      <c r="O113" s="54">
        <v>0.32</v>
      </c>
      <c r="P113" s="54">
        <v>0.1</v>
      </c>
      <c r="R113" s="51">
        <v>20150612</v>
      </c>
      <c r="S113" s="54">
        <v>-6.9131699999999997E-3</v>
      </c>
      <c r="T113" s="54">
        <v>-0.63</v>
      </c>
      <c r="U113" s="54">
        <v>0.32</v>
      </c>
      <c r="V113" s="54">
        <v>0.1</v>
      </c>
      <c r="AE113" s="51">
        <v>20150612</v>
      </c>
      <c r="AF113" s="51"/>
      <c r="AG113" s="54">
        <v>-6.9942998831643566E-3</v>
      </c>
      <c r="AH113" s="54">
        <v>-0.63</v>
      </c>
      <c r="AI113" s="54">
        <v>0.32</v>
      </c>
      <c r="AJ113" s="54">
        <v>0.1</v>
      </c>
    </row>
    <row r="114" spans="1:36">
      <c r="A114" s="51">
        <v>20150615</v>
      </c>
      <c r="B114" s="54">
        <v>-8.9567220000000003E-3</v>
      </c>
      <c r="C114" s="54">
        <v>-1.0660454999999999E-2</v>
      </c>
      <c r="D114" s="54">
        <f t="shared" si="3"/>
        <v>-8.9567220000000003E-3</v>
      </c>
      <c r="E114" s="54">
        <f t="shared" si="4"/>
        <v>-1.0660454999999999E-2</v>
      </c>
      <c r="F114" s="51">
        <f t="shared" si="5"/>
        <v>-0.45</v>
      </c>
      <c r="G114" s="51">
        <v>-0.45</v>
      </c>
      <c r="H114" s="51">
        <v>0.13</v>
      </c>
      <c r="I114" s="51">
        <v>-0.15</v>
      </c>
      <c r="J114" s="51">
        <v>0</v>
      </c>
      <c r="L114" s="51">
        <v>20150615</v>
      </c>
      <c r="M114" s="54">
        <v>-8.9567220000000003E-3</v>
      </c>
      <c r="N114" s="54">
        <v>-0.45</v>
      </c>
      <c r="O114" s="54">
        <v>0.13</v>
      </c>
      <c r="P114" s="54">
        <v>-0.15</v>
      </c>
      <c r="R114" s="51">
        <v>20150615</v>
      </c>
      <c r="S114" s="54">
        <v>-1.0660454999999999E-2</v>
      </c>
      <c r="T114" s="54">
        <v>-0.45</v>
      </c>
      <c r="U114" s="54">
        <v>0.13</v>
      </c>
      <c r="V114" s="54">
        <v>-0.15</v>
      </c>
      <c r="AE114" s="51">
        <v>20150615</v>
      </c>
      <c r="AF114" s="51"/>
      <c r="AG114" s="54">
        <v>-4.6225721215145121E-3</v>
      </c>
      <c r="AH114" s="54">
        <v>-0.45</v>
      </c>
      <c r="AI114" s="54">
        <v>0.13</v>
      </c>
      <c r="AJ114" s="54">
        <v>-0.15</v>
      </c>
    </row>
    <row r="115" spans="1:36">
      <c r="A115" s="51">
        <v>20150616</v>
      </c>
      <c r="B115" s="54">
        <v>6.1938360000000003E-3</v>
      </c>
      <c r="C115" s="54">
        <v>4.8792660000000002E-3</v>
      </c>
      <c r="D115" s="54">
        <f t="shared" si="3"/>
        <v>6.1938360000000003E-3</v>
      </c>
      <c r="E115" s="54">
        <f t="shared" si="4"/>
        <v>4.8792660000000002E-3</v>
      </c>
      <c r="F115" s="51">
        <f t="shared" si="5"/>
        <v>0.56999999999999995</v>
      </c>
      <c r="G115" s="51">
        <v>0.56999999999999995</v>
      </c>
      <c r="H115" s="51">
        <v>0.11</v>
      </c>
      <c r="I115" s="51">
        <v>-0.01</v>
      </c>
      <c r="J115" s="51">
        <v>0</v>
      </c>
      <c r="L115" s="51">
        <v>20150616</v>
      </c>
      <c r="M115" s="54">
        <v>6.1938360000000003E-3</v>
      </c>
      <c r="N115" s="54">
        <v>0.56999999999999995</v>
      </c>
      <c r="O115" s="54">
        <v>0.11</v>
      </c>
      <c r="P115" s="54">
        <v>-0.01</v>
      </c>
      <c r="R115" s="51">
        <v>20150616</v>
      </c>
      <c r="S115" s="54">
        <v>4.8792660000000002E-3</v>
      </c>
      <c r="T115" s="54">
        <v>0.56999999999999995</v>
      </c>
      <c r="U115" s="54">
        <v>0.11</v>
      </c>
      <c r="V115" s="54">
        <v>-0.01</v>
      </c>
      <c r="AE115" s="51">
        <v>20150616</v>
      </c>
      <c r="AF115" s="51"/>
      <c r="AG115" s="54">
        <v>5.6898564053051714E-3</v>
      </c>
      <c r="AH115" s="54">
        <v>0.56999999999999995</v>
      </c>
      <c r="AI115" s="54">
        <v>0.11</v>
      </c>
      <c r="AJ115" s="54">
        <v>-0.01</v>
      </c>
    </row>
    <row r="116" spans="1:36">
      <c r="A116" s="51">
        <v>20150617</v>
      </c>
      <c r="B116" s="54">
        <v>2.485775E-3</v>
      </c>
      <c r="C116" s="54">
        <v>3.976289E-3</v>
      </c>
      <c r="D116" s="54">
        <f t="shared" si="3"/>
        <v>2.485775E-3</v>
      </c>
      <c r="E116" s="54">
        <f t="shared" si="4"/>
        <v>3.976289E-3</v>
      </c>
      <c r="F116" s="51">
        <f t="shared" si="5"/>
        <v>0.16</v>
      </c>
      <c r="G116" s="51">
        <v>0.16</v>
      </c>
      <c r="H116" s="51">
        <v>-0.3</v>
      </c>
      <c r="I116" s="51">
        <v>-0.53</v>
      </c>
      <c r="J116" s="51">
        <v>0</v>
      </c>
      <c r="L116" s="51">
        <v>20150617</v>
      </c>
      <c r="M116" s="54">
        <v>2.485775E-3</v>
      </c>
      <c r="N116" s="54">
        <v>0.16</v>
      </c>
      <c r="O116" s="54">
        <v>-0.3</v>
      </c>
      <c r="P116" s="54">
        <v>-0.53</v>
      </c>
      <c r="R116" s="51">
        <v>20150617</v>
      </c>
      <c r="S116" s="54">
        <v>3.976289E-3</v>
      </c>
      <c r="T116" s="54">
        <v>0.16</v>
      </c>
      <c r="U116" s="54">
        <v>-0.3</v>
      </c>
      <c r="V116" s="54">
        <v>-0.53</v>
      </c>
      <c r="AE116" s="51">
        <v>20150617</v>
      </c>
      <c r="AF116" s="51"/>
      <c r="AG116" s="54">
        <v>1.9796411387709156E-3</v>
      </c>
      <c r="AH116" s="54">
        <v>0.16</v>
      </c>
      <c r="AI116" s="54">
        <v>-0.3</v>
      </c>
      <c r="AJ116" s="54">
        <v>-0.53</v>
      </c>
    </row>
    <row r="117" spans="1:36">
      <c r="A117" s="51">
        <v>20150618</v>
      </c>
      <c r="B117" s="54">
        <v>1.2534585000000001E-2</v>
      </c>
      <c r="C117" s="54">
        <v>1.4857393E-2</v>
      </c>
      <c r="D117" s="54">
        <f t="shared" si="3"/>
        <v>1.2534585000000001E-2</v>
      </c>
      <c r="E117" s="54">
        <f t="shared" si="4"/>
        <v>1.4857393E-2</v>
      </c>
      <c r="F117" s="51">
        <f t="shared" si="5"/>
        <v>0.99</v>
      </c>
      <c r="G117" s="51">
        <v>0.99</v>
      </c>
      <c r="H117" s="51">
        <v>0.2</v>
      </c>
      <c r="I117" s="51">
        <v>-0.42</v>
      </c>
      <c r="J117" s="51">
        <v>0</v>
      </c>
      <c r="L117" s="51">
        <v>20150618</v>
      </c>
      <c r="M117" s="54">
        <v>1.2534585000000001E-2</v>
      </c>
      <c r="N117" s="54">
        <v>0.99</v>
      </c>
      <c r="O117" s="54">
        <v>0.2</v>
      </c>
      <c r="P117" s="54">
        <v>-0.42</v>
      </c>
      <c r="R117" s="51">
        <v>20150618</v>
      </c>
      <c r="S117" s="54">
        <v>1.4857393E-2</v>
      </c>
      <c r="T117" s="54">
        <v>0.99</v>
      </c>
      <c r="U117" s="54">
        <v>0.2</v>
      </c>
      <c r="V117" s="54">
        <v>-0.42</v>
      </c>
      <c r="AE117" s="51">
        <v>20150618</v>
      </c>
      <c r="AF117" s="51"/>
      <c r="AG117" s="54">
        <v>9.9027106626514705E-3</v>
      </c>
      <c r="AH117" s="54">
        <v>0.99</v>
      </c>
      <c r="AI117" s="54">
        <v>0.2</v>
      </c>
      <c r="AJ117" s="54">
        <v>-0.42</v>
      </c>
    </row>
    <row r="118" spans="1:36">
      <c r="A118" s="51">
        <v>20150619</v>
      </c>
      <c r="B118" s="54">
        <v>-4.3128000000000003E-3</v>
      </c>
      <c r="C118" s="54">
        <v>-3.8150200000000001E-3</v>
      </c>
      <c r="D118" s="54">
        <f t="shared" si="3"/>
        <v>-4.3128000000000003E-3</v>
      </c>
      <c r="E118" s="54">
        <f t="shared" si="4"/>
        <v>-3.8150200000000001E-3</v>
      </c>
      <c r="F118" s="51">
        <f t="shared" si="5"/>
        <v>-0.43</v>
      </c>
      <c r="G118" s="51">
        <v>-0.43</v>
      </c>
      <c r="H118" s="51">
        <v>0.54</v>
      </c>
      <c r="I118" s="51">
        <v>-0.21</v>
      </c>
      <c r="J118" s="51">
        <v>0</v>
      </c>
      <c r="L118" s="51">
        <v>20150619</v>
      </c>
      <c r="M118" s="54">
        <v>-4.3128000000000003E-3</v>
      </c>
      <c r="N118" s="54">
        <v>-0.43</v>
      </c>
      <c r="O118" s="54">
        <v>0.54</v>
      </c>
      <c r="P118" s="54">
        <v>-0.21</v>
      </c>
      <c r="R118" s="51">
        <v>20150619</v>
      </c>
      <c r="S118" s="54">
        <v>-3.8150200000000001E-3</v>
      </c>
      <c r="T118" s="54">
        <v>-0.43</v>
      </c>
      <c r="U118" s="54">
        <v>0.54</v>
      </c>
      <c r="V118" s="54">
        <v>-0.21</v>
      </c>
      <c r="AE118" s="51">
        <v>20150619</v>
      </c>
      <c r="AF118" s="51"/>
      <c r="AG118" s="54">
        <v>-5.3035017504078352E-3</v>
      </c>
      <c r="AH118" s="54">
        <v>-0.43</v>
      </c>
      <c r="AI118" s="54">
        <v>0.54</v>
      </c>
      <c r="AJ118" s="54">
        <v>-0.21</v>
      </c>
    </row>
    <row r="119" spans="1:36">
      <c r="A119" s="51">
        <v>20150622</v>
      </c>
      <c r="B119" s="54">
        <v>3.4412100000000001E-3</v>
      </c>
      <c r="C119" s="54">
        <v>3.205627E-3</v>
      </c>
      <c r="D119" s="54">
        <f t="shared" si="3"/>
        <v>3.4412100000000001E-3</v>
      </c>
      <c r="E119" s="54">
        <f t="shared" si="4"/>
        <v>3.205627E-3</v>
      </c>
      <c r="F119" s="51">
        <f t="shared" si="5"/>
        <v>0.63</v>
      </c>
      <c r="G119" s="51">
        <v>0.63</v>
      </c>
      <c r="H119" s="51">
        <v>0.1</v>
      </c>
      <c r="I119" s="51">
        <v>-0.12</v>
      </c>
      <c r="J119" s="51">
        <v>0</v>
      </c>
      <c r="L119" s="51">
        <v>20150622</v>
      </c>
      <c r="M119" s="54">
        <v>3.4412100000000001E-3</v>
      </c>
      <c r="N119" s="54">
        <v>0.63</v>
      </c>
      <c r="O119" s="54">
        <v>0.1</v>
      </c>
      <c r="P119" s="54">
        <v>-0.12</v>
      </c>
      <c r="R119" s="51">
        <v>20150622</v>
      </c>
      <c r="S119" s="54">
        <v>3.205627E-3</v>
      </c>
      <c r="T119" s="54">
        <v>0.63</v>
      </c>
      <c r="U119" s="54">
        <v>0.1</v>
      </c>
      <c r="V119" s="54">
        <v>-0.12</v>
      </c>
      <c r="AE119" s="51">
        <v>20150622</v>
      </c>
      <c r="AF119" s="51"/>
      <c r="AG119" s="54">
        <v>6.094866829202239E-3</v>
      </c>
      <c r="AH119" s="54">
        <v>0.63</v>
      </c>
      <c r="AI119" s="54">
        <v>0.1</v>
      </c>
      <c r="AJ119" s="54">
        <v>-0.12</v>
      </c>
    </row>
    <row r="120" spans="1:36">
      <c r="A120" s="51">
        <v>20150623</v>
      </c>
      <c r="B120" s="54">
        <v>3.5220360000000001E-3</v>
      </c>
      <c r="C120" s="54">
        <v>5.5815730000000003E-3</v>
      </c>
      <c r="D120" s="54">
        <f t="shared" si="3"/>
        <v>3.5220360000000001E-3</v>
      </c>
      <c r="E120" s="54">
        <f t="shared" si="4"/>
        <v>5.5815730000000003E-3</v>
      </c>
      <c r="F120" s="51">
        <f t="shared" si="5"/>
        <v>0.12</v>
      </c>
      <c r="G120" s="51">
        <v>0.12</v>
      </c>
      <c r="H120" s="51">
        <v>0.22</v>
      </c>
      <c r="I120" s="51">
        <v>0.28999999999999998</v>
      </c>
      <c r="J120" s="51">
        <v>0</v>
      </c>
      <c r="L120" s="51">
        <v>20150623</v>
      </c>
      <c r="M120" s="54">
        <v>3.5220360000000001E-3</v>
      </c>
      <c r="N120" s="54">
        <v>0.12</v>
      </c>
      <c r="O120" s="54">
        <v>0.22</v>
      </c>
      <c r="P120" s="54">
        <v>0.28999999999999998</v>
      </c>
      <c r="R120" s="51">
        <v>20150623</v>
      </c>
      <c r="S120" s="54">
        <v>5.5815730000000003E-3</v>
      </c>
      <c r="T120" s="54">
        <v>0.12</v>
      </c>
      <c r="U120" s="54">
        <v>0.22</v>
      </c>
      <c r="V120" s="54">
        <v>0.28999999999999998</v>
      </c>
      <c r="AE120" s="51">
        <v>20150623</v>
      </c>
      <c r="AF120" s="51"/>
      <c r="AG120" s="54">
        <v>6.3586826091577286E-4</v>
      </c>
      <c r="AH120" s="54">
        <v>0.12</v>
      </c>
      <c r="AI120" s="54">
        <v>0.22</v>
      </c>
      <c r="AJ120" s="54">
        <v>0.28999999999999998</v>
      </c>
    </row>
    <row r="121" spans="1:36">
      <c r="A121" s="51">
        <v>20150624</v>
      </c>
      <c r="B121" s="54">
        <v>-8.5120270000000001E-3</v>
      </c>
      <c r="C121" s="54">
        <v>-9.3338740000000007E-3</v>
      </c>
      <c r="D121" s="54">
        <f t="shared" si="3"/>
        <v>-8.5120270000000001E-3</v>
      </c>
      <c r="E121" s="54">
        <f t="shared" si="4"/>
        <v>-9.3338740000000007E-3</v>
      </c>
      <c r="F121" s="51">
        <f t="shared" si="5"/>
        <v>-0.79</v>
      </c>
      <c r="G121" s="51">
        <v>-0.79</v>
      </c>
      <c r="H121" s="51">
        <v>-0.1</v>
      </c>
      <c r="I121" s="51">
        <v>0.12</v>
      </c>
      <c r="J121" s="51">
        <v>0</v>
      </c>
      <c r="L121" s="51">
        <v>20150624</v>
      </c>
      <c r="M121" s="54">
        <v>-8.5120270000000001E-3</v>
      </c>
      <c r="N121" s="54">
        <v>-0.79</v>
      </c>
      <c r="O121" s="54">
        <v>-0.1</v>
      </c>
      <c r="P121" s="54">
        <v>0.12</v>
      </c>
      <c r="R121" s="51">
        <v>20150624</v>
      </c>
      <c r="S121" s="54">
        <v>-9.3338740000000007E-3</v>
      </c>
      <c r="T121" s="54">
        <v>-0.79</v>
      </c>
      <c r="U121" s="54">
        <v>-0.1</v>
      </c>
      <c r="V121" s="54">
        <v>0.12</v>
      </c>
      <c r="AE121" s="51">
        <v>20150624</v>
      </c>
      <c r="AF121" s="51"/>
      <c r="AG121" s="54">
        <v>-7.3532969401711723E-3</v>
      </c>
      <c r="AH121" s="54">
        <v>-0.79</v>
      </c>
      <c r="AI121" s="54">
        <v>-0.1</v>
      </c>
      <c r="AJ121" s="54">
        <v>0.12</v>
      </c>
    </row>
    <row r="122" spans="1:36">
      <c r="A122" s="51">
        <v>20150625</v>
      </c>
      <c r="B122" s="54">
        <v>-3.7104849999999999E-3</v>
      </c>
      <c r="C122" s="54">
        <v>-1.5436919999999999E-3</v>
      </c>
      <c r="D122" s="54">
        <f t="shared" si="3"/>
        <v>-3.7104849999999999E-3</v>
      </c>
      <c r="E122" s="54">
        <f t="shared" si="4"/>
        <v>-1.5436919999999999E-3</v>
      </c>
      <c r="F122" s="51">
        <f t="shared" si="5"/>
        <v>-0.25</v>
      </c>
      <c r="G122" s="51">
        <v>-0.25</v>
      </c>
      <c r="H122" s="51">
        <v>0.36</v>
      </c>
      <c r="I122" s="51">
        <v>-0.2</v>
      </c>
      <c r="J122" s="51">
        <v>0</v>
      </c>
      <c r="L122" s="51">
        <v>20150625</v>
      </c>
      <c r="M122" s="54">
        <v>-3.7104849999999999E-3</v>
      </c>
      <c r="N122" s="54">
        <v>-0.25</v>
      </c>
      <c r="O122" s="54">
        <v>0.36</v>
      </c>
      <c r="P122" s="54">
        <v>-0.2</v>
      </c>
      <c r="R122" s="51">
        <v>20150625</v>
      </c>
      <c r="S122" s="54">
        <v>-1.5436919999999999E-3</v>
      </c>
      <c r="T122" s="54">
        <v>-0.25</v>
      </c>
      <c r="U122" s="54">
        <v>0.36</v>
      </c>
      <c r="V122" s="54">
        <v>-0.2</v>
      </c>
      <c r="AE122" s="51">
        <v>20150625</v>
      </c>
      <c r="AF122" s="51"/>
      <c r="AG122" s="54">
        <v>-2.973574048915073E-3</v>
      </c>
      <c r="AH122" s="54">
        <v>-0.25</v>
      </c>
      <c r="AI122" s="54">
        <v>0.36</v>
      </c>
      <c r="AJ122" s="54">
        <v>-0.2</v>
      </c>
    </row>
    <row r="123" spans="1:36">
      <c r="A123" s="51">
        <v>20150626</v>
      </c>
      <c r="B123" s="54">
        <v>4.2238019999999996E-3</v>
      </c>
      <c r="C123" s="54">
        <v>5.5191980000000003E-3</v>
      </c>
      <c r="D123" s="54">
        <f t="shared" si="3"/>
        <v>4.2238019999999996E-3</v>
      </c>
      <c r="E123" s="54">
        <f t="shared" si="4"/>
        <v>5.5191980000000003E-3</v>
      </c>
      <c r="F123" s="51">
        <f t="shared" si="5"/>
        <v>-0.06</v>
      </c>
      <c r="G123" s="51">
        <v>-0.06</v>
      </c>
      <c r="H123" s="51">
        <v>-0.21</v>
      </c>
      <c r="I123" s="51">
        <v>0.43</v>
      </c>
      <c r="J123" s="51">
        <v>0</v>
      </c>
      <c r="L123" s="51">
        <v>20150626</v>
      </c>
      <c r="M123" s="54">
        <v>4.2238019999999996E-3</v>
      </c>
      <c r="N123" s="54">
        <v>-0.06</v>
      </c>
      <c r="O123" s="54">
        <v>-0.21</v>
      </c>
      <c r="P123" s="54">
        <v>0.43</v>
      </c>
      <c r="R123" s="51">
        <v>20150626</v>
      </c>
      <c r="S123" s="54">
        <v>5.5191980000000003E-3</v>
      </c>
      <c r="T123" s="54">
        <v>-0.06</v>
      </c>
      <c r="U123" s="54">
        <v>-0.21</v>
      </c>
      <c r="V123" s="54">
        <v>0.43</v>
      </c>
      <c r="AE123" s="51">
        <v>20150626</v>
      </c>
      <c r="AF123" s="51"/>
      <c r="AG123" s="54">
        <v>-3.9007994871598228E-4</v>
      </c>
      <c r="AH123" s="54">
        <v>-0.06</v>
      </c>
      <c r="AI123" s="54">
        <v>-0.21</v>
      </c>
      <c r="AJ123" s="54">
        <v>0.43</v>
      </c>
    </row>
    <row r="124" spans="1:36">
      <c r="A124" s="51">
        <v>20150629</v>
      </c>
      <c r="B124" s="54">
        <v>-1.6581669E-2</v>
      </c>
      <c r="C124" s="54">
        <v>-1.6807365000000001E-2</v>
      </c>
      <c r="D124" s="54">
        <f t="shared" si="3"/>
        <v>-1.6581669E-2</v>
      </c>
      <c r="E124" s="54">
        <f t="shared" si="4"/>
        <v>-1.6807365000000001E-2</v>
      </c>
      <c r="F124" s="51">
        <f t="shared" si="5"/>
        <v>-2.15</v>
      </c>
      <c r="G124" s="51">
        <v>-2.15</v>
      </c>
      <c r="H124" s="51">
        <v>-0.43</v>
      </c>
      <c r="I124" s="51">
        <v>0.34</v>
      </c>
      <c r="J124" s="51">
        <v>0</v>
      </c>
      <c r="L124" s="51">
        <v>20150629</v>
      </c>
      <c r="M124" s="54">
        <v>-1.6581669E-2</v>
      </c>
      <c r="N124" s="54">
        <v>-2.15</v>
      </c>
      <c r="O124" s="54">
        <v>-0.43</v>
      </c>
      <c r="P124" s="54">
        <v>0.34</v>
      </c>
      <c r="R124" s="51">
        <v>20150629</v>
      </c>
      <c r="S124" s="54">
        <v>-1.6807365000000001E-2</v>
      </c>
      <c r="T124" s="54">
        <v>-2.15</v>
      </c>
      <c r="U124" s="54">
        <v>-0.43</v>
      </c>
      <c r="V124" s="54">
        <v>0.34</v>
      </c>
      <c r="AE124" s="51">
        <v>20150629</v>
      </c>
      <c r="AF124" s="51"/>
      <c r="AG124" s="54">
        <v>-2.0866193609611283E-2</v>
      </c>
      <c r="AH124" s="54">
        <v>-2.15</v>
      </c>
      <c r="AI124" s="54">
        <v>-0.43</v>
      </c>
      <c r="AJ124" s="54">
        <v>0.34</v>
      </c>
    </row>
    <row r="125" spans="1:36">
      <c r="A125" s="51">
        <v>20150630</v>
      </c>
      <c r="B125" s="54">
        <v>-1.9225780000000001E-3</v>
      </c>
      <c r="C125" s="54">
        <v>-3.0978059999999998E-3</v>
      </c>
      <c r="D125" s="54">
        <f t="shared" si="3"/>
        <v>-1.9225780000000001E-3</v>
      </c>
      <c r="E125" s="54">
        <f t="shared" si="4"/>
        <v>-3.0978059999999998E-3</v>
      </c>
      <c r="F125" s="51">
        <f t="shared" si="5"/>
        <v>0.33</v>
      </c>
      <c r="G125" s="51">
        <v>0.33</v>
      </c>
      <c r="H125" s="51">
        <v>0.31</v>
      </c>
      <c r="I125" s="51">
        <v>-0.7</v>
      </c>
      <c r="J125" s="51">
        <v>0</v>
      </c>
      <c r="L125" s="51">
        <v>20150630</v>
      </c>
      <c r="M125" s="54">
        <v>-1.9225780000000001E-3</v>
      </c>
      <c r="N125" s="54">
        <v>0.33</v>
      </c>
      <c r="O125" s="54">
        <v>0.31</v>
      </c>
      <c r="P125" s="54">
        <v>-0.7</v>
      </c>
      <c r="R125" s="51">
        <v>20150630</v>
      </c>
      <c r="S125" s="54">
        <v>-3.0978059999999998E-3</v>
      </c>
      <c r="T125" s="54">
        <v>0.33</v>
      </c>
      <c r="U125" s="54">
        <v>0.31</v>
      </c>
      <c r="V125" s="54">
        <v>-0.7</v>
      </c>
      <c r="AE125" s="51">
        <v>20150630</v>
      </c>
      <c r="AF125" s="51"/>
      <c r="AG125" s="54">
        <v>2.6584894755439237E-3</v>
      </c>
      <c r="AH125" s="54">
        <v>0.33</v>
      </c>
      <c r="AI125" s="54">
        <v>0.31</v>
      </c>
      <c r="AJ125" s="54">
        <v>-0.7</v>
      </c>
    </row>
    <row r="126" spans="1:36">
      <c r="A126" s="51">
        <v>20150701</v>
      </c>
      <c r="B126" s="54">
        <v>7.5641609999999998E-3</v>
      </c>
      <c r="C126" s="54">
        <v>1.3302975E-2</v>
      </c>
      <c r="D126" s="54">
        <f t="shared" si="3"/>
        <v>7.5641609999999998E-3</v>
      </c>
      <c r="E126" s="54">
        <f t="shared" si="4"/>
        <v>1.3302975E-2</v>
      </c>
      <c r="F126" s="51">
        <f t="shared" si="5"/>
        <v>0.6</v>
      </c>
      <c r="G126" s="51">
        <v>0.6</v>
      </c>
      <c r="H126" s="51">
        <v>-0.73</v>
      </c>
      <c r="I126" s="51">
        <v>-0.22</v>
      </c>
      <c r="J126" s="51">
        <v>0</v>
      </c>
      <c r="L126" s="51">
        <v>20150701</v>
      </c>
      <c r="M126" s="54">
        <v>7.5641609999999998E-3</v>
      </c>
      <c r="N126" s="54">
        <v>0.6</v>
      </c>
      <c r="O126" s="54">
        <v>-0.73</v>
      </c>
      <c r="P126" s="54">
        <v>-0.22</v>
      </c>
      <c r="R126" s="51">
        <v>20150701</v>
      </c>
      <c r="S126" s="54">
        <v>1.3302975E-2</v>
      </c>
      <c r="T126" s="54">
        <v>0.6</v>
      </c>
      <c r="U126" s="54">
        <v>-0.73</v>
      </c>
      <c r="V126" s="54">
        <v>-0.22</v>
      </c>
      <c r="AE126" s="51">
        <v>20150701</v>
      </c>
      <c r="AF126" s="51"/>
      <c r="AG126" s="54">
        <v>6.9360403748921495E-3</v>
      </c>
      <c r="AH126" s="54">
        <v>0.6</v>
      </c>
      <c r="AI126" s="54">
        <v>-0.73</v>
      </c>
      <c r="AJ126" s="54">
        <v>-0.22</v>
      </c>
    </row>
    <row r="127" spans="1:36">
      <c r="A127" s="51">
        <v>20150702</v>
      </c>
      <c r="B127" s="46">
        <v>-1.4327E-5</v>
      </c>
      <c r="C127" s="54">
        <v>-1.3228389999999999E-3</v>
      </c>
      <c r="D127" s="54">
        <f t="shared" si="3"/>
        <v>-1.4327E-5</v>
      </c>
      <c r="E127" s="54">
        <f t="shared" si="4"/>
        <v>-1.3228389999999999E-3</v>
      </c>
      <c r="F127" s="51">
        <f t="shared" si="5"/>
        <v>-0.11</v>
      </c>
      <c r="G127" s="51">
        <v>-0.11</v>
      </c>
      <c r="H127" s="51">
        <v>-0.6</v>
      </c>
      <c r="I127" s="51">
        <v>0.12</v>
      </c>
      <c r="J127" s="51">
        <v>0</v>
      </c>
      <c r="L127" s="51">
        <v>20150702</v>
      </c>
      <c r="M127" s="54">
        <v>-1.4327E-5</v>
      </c>
      <c r="N127" s="54">
        <v>-0.11</v>
      </c>
      <c r="O127" s="54">
        <v>-0.6</v>
      </c>
      <c r="P127" s="54">
        <v>0.12</v>
      </c>
      <c r="R127" s="51">
        <v>20150702</v>
      </c>
      <c r="S127" s="54">
        <v>-1.3228389999999999E-3</v>
      </c>
      <c r="T127" s="54">
        <v>-0.11</v>
      </c>
      <c r="U127" s="54">
        <v>-0.6</v>
      </c>
      <c r="V127" s="54">
        <v>0.12</v>
      </c>
      <c r="AE127" s="51">
        <v>20150702</v>
      </c>
      <c r="AF127" s="51"/>
      <c r="AG127" s="54">
        <v>-3.080229438562343E-4</v>
      </c>
      <c r="AH127" s="54">
        <v>-0.11</v>
      </c>
      <c r="AI127" s="54">
        <v>-0.6</v>
      </c>
      <c r="AJ127" s="54">
        <v>0.12</v>
      </c>
    </row>
    <row r="128" spans="1:36">
      <c r="A128" s="51">
        <v>20150706</v>
      </c>
      <c r="B128" s="54">
        <v>-2.862585E-3</v>
      </c>
      <c r="C128" s="54">
        <v>-2.8005100000000002E-4</v>
      </c>
      <c r="D128" s="54">
        <f t="shared" si="3"/>
        <v>-2.862585E-3</v>
      </c>
      <c r="E128" s="54">
        <f t="shared" si="4"/>
        <v>-2.8005100000000002E-4</v>
      </c>
      <c r="F128" s="51">
        <f t="shared" si="5"/>
        <v>-0.37</v>
      </c>
      <c r="G128" s="51">
        <v>-0.37</v>
      </c>
      <c r="H128" s="51">
        <v>0.14000000000000001</v>
      </c>
      <c r="I128" s="51">
        <v>-0.54</v>
      </c>
      <c r="J128" s="51">
        <v>0</v>
      </c>
      <c r="L128" s="51">
        <v>20150706</v>
      </c>
      <c r="M128" s="54">
        <v>-2.862585E-3</v>
      </c>
      <c r="N128" s="54">
        <v>-0.37</v>
      </c>
      <c r="O128" s="54">
        <v>0.14000000000000001</v>
      </c>
      <c r="P128" s="54">
        <v>-0.54</v>
      </c>
      <c r="R128" s="51">
        <v>20150706</v>
      </c>
      <c r="S128" s="54">
        <v>-2.8005100000000002E-4</v>
      </c>
      <c r="T128" s="54">
        <v>-0.37</v>
      </c>
      <c r="U128" s="54">
        <v>0.14000000000000001</v>
      </c>
      <c r="V128" s="54">
        <v>-0.54</v>
      </c>
      <c r="AE128" s="51">
        <v>20150706</v>
      </c>
      <c r="AF128" s="51"/>
      <c r="AG128" s="54">
        <v>-3.861756607829947E-3</v>
      </c>
      <c r="AH128" s="54">
        <v>-0.37</v>
      </c>
      <c r="AI128" s="54">
        <v>0.14000000000000001</v>
      </c>
      <c r="AJ128" s="54">
        <v>-0.54</v>
      </c>
    </row>
    <row r="129" spans="1:36">
      <c r="A129" s="51">
        <v>20150707</v>
      </c>
      <c r="B129" s="54">
        <v>8.1852030000000003E-3</v>
      </c>
      <c r="C129" s="54">
        <v>9.5325140000000006E-3</v>
      </c>
      <c r="D129" s="54">
        <f t="shared" si="3"/>
        <v>8.1852030000000003E-3</v>
      </c>
      <c r="E129" s="54">
        <f t="shared" si="4"/>
        <v>9.5325140000000006E-3</v>
      </c>
      <c r="F129" s="51">
        <f t="shared" si="5"/>
        <v>0.53</v>
      </c>
      <c r="G129" s="51">
        <v>0.53</v>
      </c>
      <c r="H129" s="51">
        <v>-0.48</v>
      </c>
      <c r="I129" s="51">
        <v>-0.06</v>
      </c>
      <c r="J129" s="51">
        <v>0</v>
      </c>
      <c r="L129" s="51">
        <v>20150707</v>
      </c>
      <c r="M129" s="54">
        <v>8.1852030000000003E-3</v>
      </c>
      <c r="N129" s="54">
        <v>0.53</v>
      </c>
      <c r="O129" s="54">
        <v>-0.48</v>
      </c>
      <c r="P129" s="54">
        <v>-0.06</v>
      </c>
      <c r="R129" s="51">
        <v>20150707</v>
      </c>
      <c r="S129" s="54">
        <v>9.5325140000000006E-3</v>
      </c>
      <c r="T129" s="54">
        <v>0.53</v>
      </c>
      <c r="U129" s="54">
        <v>-0.48</v>
      </c>
      <c r="V129" s="54">
        <v>-0.06</v>
      </c>
      <c r="AE129" s="51">
        <v>20150707</v>
      </c>
      <c r="AF129" s="51"/>
      <c r="AG129" s="54">
        <v>6.0809750474632995E-3</v>
      </c>
      <c r="AH129" s="54">
        <v>0.53</v>
      </c>
      <c r="AI129" s="54">
        <v>-0.48</v>
      </c>
      <c r="AJ129" s="54">
        <v>-0.06</v>
      </c>
    </row>
    <row r="130" spans="1:36">
      <c r="A130" s="51">
        <v>20150708</v>
      </c>
      <c r="B130" s="54">
        <v>-1.1194552E-2</v>
      </c>
      <c r="C130" s="54">
        <v>-9.9217070000000001E-3</v>
      </c>
      <c r="D130" s="54">
        <f t="shared" si="3"/>
        <v>-1.1194552E-2</v>
      </c>
      <c r="E130" s="54">
        <f t="shared" si="4"/>
        <v>-9.9217070000000001E-3</v>
      </c>
      <c r="F130" s="51">
        <f t="shared" si="5"/>
        <v>-1.68</v>
      </c>
      <c r="G130" s="51">
        <v>-1.68</v>
      </c>
      <c r="H130" s="51">
        <v>-0.04</v>
      </c>
      <c r="I130" s="51">
        <v>0.11</v>
      </c>
      <c r="J130" s="51">
        <v>0</v>
      </c>
      <c r="L130" s="51">
        <v>20150708</v>
      </c>
      <c r="M130" s="54">
        <v>-1.1194552E-2</v>
      </c>
      <c r="N130" s="54">
        <v>-1.68</v>
      </c>
      <c r="O130" s="54">
        <v>-0.04</v>
      </c>
      <c r="P130" s="54">
        <v>0.11</v>
      </c>
      <c r="R130" s="51">
        <v>20150708</v>
      </c>
      <c r="S130" s="54">
        <v>-9.9217070000000001E-3</v>
      </c>
      <c r="T130" s="54">
        <v>-1.68</v>
      </c>
      <c r="U130" s="54">
        <v>-0.04</v>
      </c>
      <c r="V130" s="54">
        <v>0.11</v>
      </c>
      <c r="AE130" s="51">
        <v>20150708</v>
      </c>
      <c r="AF130" s="51"/>
      <c r="AG130" s="54">
        <v>-1.6652748966799358E-2</v>
      </c>
      <c r="AH130" s="54">
        <v>-1.68</v>
      </c>
      <c r="AI130" s="54">
        <v>-0.04</v>
      </c>
      <c r="AJ130" s="54">
        <v>0.11</v>
      </c>
    </row>
    <row r="131" spans="1:36">
      <c r="A131" s="51">
        <v>20150709</v>
      </c>
      <c r="B131" s="54">
        <v>2.6199859999999999E-3</v>
      </c>
      <c r="C131" s="54">
        <v>4.0144999999999998E-3</v>
      </c>
      <c r="D131" s="54">
        <f t="shared" ref="D131:D194" si="6">B131-J131</f>
        <v>2.6199859999999999E-3</v>
      </c>
      <c r="E131" s="54">
        <f t="shared" ref="E131:E194" si="7">C131-J131</f>
        <v>4.0144999999999998E-3</v>
      </c>
      <c r="F131" s="51">
        <f t="shared" ref="F131:F194" si="8">G131+J131</f>
        <v>0.28000000000000003</v>
      </c>
      <c r="G131" s="51">
        <v>0.28000000000000003</v>
      </c>
      <c r="H131" s="51">
        <v>0.2</v>
      </c>
      <c r="I131" s="51">
        <v>-0.16</v>
      </c>
      <c r="J131" s="51">
        <v>0</v>
      </c>
      <c r="L131" s="51">
        <v>20150709</v>
      </c>
      <c r="M131" s="54">
        <v>2.6199859999999999E-3</v>
      </c>
      <c r="N131" s="54">
        <v>0.28000000000000003</v>
      </c>
      <c r="O131" s="54">
        <v>0.2</v>
      </c>
      <c r="P131" s="54">
        <v>-0.16</v>
      </c>
      <c r="R131" s="51">
        <v>20150709</v>
      </c>
      <c r="S131" s="54">
        <v>4.0144999999999998E-3</v>
      </c>
      <c r="T131" s="54">
        <v>0.28000000000000003</v>
      </c>
      <c r="U131" s="54">
        <v>0.2</v>
      </c>
      <c r="V131" s="54">
        <v>-0.16</v>
      </c>
      <c r="AE131" s="51">
        <v>20150709</v>
      </c>
      <c r="AF131" s="51"/>
      <c r="AG131" s="54">
        <v>2.2622026295469055E-3</v>
      </c>
      <c r="AH131" s="54">
        <v>0.28000000000000003</v>
      </c>
      <c r="AI131" s="54">
        <v>0.2</v>
      </c>
      <c r="AJ131" s="54">
        <v>-0.16</v>
      </c>
    </row>
    <row r="132" spans="1:36">
      <c r="A132" s="51">
        <v>20150710</v>
      </c>
      <c r="B132" s="54">
        <v>1.0988784E-2</v>
      </c>
      <c r="C132" s="54">
        <v>1.2457513E-2</v>
      </c>
      <c r="D132" s="54">
        <f t="shared" si="6"/>
        <v>1.0988784E-2</v>
      </c>
      <c r="E132" s="54">
        <f t="shared" si="7"/>
        <v>1.2457513E-2</v>
      </c>
      <c r="F132" s="51">
        <f t="shared" si="8"/>
        <v>1.24</v>
      </c>
      <c r="G132" s="51">
        <v>1.24</v>
      </c>
      <c r="H132" s="51">
        <v>0.21</v>
      </c>
      <c r="I132" s="51">
        <v>-0.56999999999999995</v>
      </c>
      <c r="J132" s="51">
        <v>0</v>
      </c>
      <c r="L132" s="51">
        <v>20150710</v>
      </c>
      <c r="M132" s="54">
        <v>1.0988784E-2</v>
      </c>
      <c r="N132" s="54">
        <v>1.24</v>
      </c>
      <c r="O132" s="54">
        <v>0.21</v>
      </c>
      <c r="P132" s="54">
        <v>-0.56999999999999995</v>
      </c>
      <c r="R132" s="51">
        <v>20150710</v>
      </c>
      <c r="S132" s="54">
        <v>1.2457513E-2</v>
      </c>
      <c r="T132" s="54">
        <v>1.24</v>
      </c>
      <c r="U132" s="54">
        <v>0.21</v>
      </c>
      <c r="V132" s="54">
        <v>-0.56999999999999995</v>
      </c>
      <c r="AE132" s="51">
        <v>20150710</v>
      </c>
      <c r="AF132" s="51"/>
      <c r="AG132" s="54">
        <v>1.2338484808258832E-2</v>
      </c>
      <c r="AH132" s="54">
        <v>1.24</v>
      </c>
      <c r="AI132" s="54">
        <v>0.21</v>
      </c>
      <c r="AJ132" s="54">
        <v>-0.56999999999999995</v>
      </c>
    </row>
    <row r="133" spans="1:36">
      <c r="A133" s="51">
        <v>20150713</v>
      </c>
      <c r="B133" s="54">
        <v>8.4246500000000005E-3</v>
      </c>
      <c r="C133" s="54">
        <v>1.0785401999999999E-2</v>
      </c>
      <c r="D133" s="54">
        <f t="shared" si="6"/>
        <v>8.4246500000000005E-3</v>
      </c>
      <c r="E133" s="54">
        <f t="shared" si="7"/>
        <v>1.0785401999999999E-2</v>
      </c>
      <c r="F133" s="51">
        <f t="shared" si="8"/>
        <v>1.1399999999999999</v>
      </c>
      <c r="G133" s="51">
        <v>1.1399999999999999</v>
      </c>
      <c r="H133" s="51">
        <v>-7.0000000000000007E-2</v>
      </c>
      <c r="I133" s="51">
        <v>-0.51</v>
      </c>
      <c r="J133" s="51">
        <v>0</v>
      </c>
      <c r="L133" s="51">
        <v>20150713</v>
      </c>
      <c r="M133" s="54">
        <v>8.4246500000000005E-3</v>
      </c>
      <c r="N133" s="54">
        <v>1.1399999999999999</v>
      </c>
      <c r="O133" s="54">
        <v>-7.0000000000000007E-2</v>
      </c>
      <c r="P133" s="54">
        <v>-0.51</v>
      </c>
      <c r="R133" s="51">
        <v>20150713</v>
      </c>
      <c r="S133" s="54">
        <v>1.0785401999999999E-2</v>
      </c>
      <c r="T133" s="54">
        <v>1.1399999999999999</v>
      </c>
      <c r="U133" s="54">
        <v>-7.0000000000000007E-2</v>
      </c>
      <c r="V133" s="54">
        <v>-0.51</v>
      </c>
      <c r="AE133" s="51">
        <v>20150713</v>
      </c>
      <c r="AF133" s="51"/>
      <c r="AG133" s="54">
        <v>1.1066049496427866E-2</v>
      </c>
      <c r="AH133" s="54">
        <v>1.1399999999999999</v>
      </c>
      <c r="AI133" s="54">
        <v>-7.0000000000000007E-2</v>
      </c>
      <c r="AJ133" s="54">
        <v>-0.51</v>
      </c>
    </row>
    <row r="134" spans="1:36">
      <c r="A134" s="51">
        <v>20150714</v>
      </c>
      <c r="B134" s="54">
        <v>3.9244379999999997E-3</v>
      </c>
      <c r="C134" s="54">
        <v>1.924881E-3</v>
      </c>
      <c r="D134" s="54">
        <f t="shared" si="6"/>
        <v>3.9244379999999997E-3</v>
      </c>
      <c r="E134" s="54">
        <f t="shared" si="7"/>
        <v>1.924881E-3</v>
      </c>
      <c r="F134" s="51">
        <f t="shared" si="8"/>
        <v>0.47</v>
      </c>
      <c r="G134" s="51">
        <v>0.47</v>
      </c>
      <c r="H134" s="51">
        <v>0.16</v>
      </c>
      <c r="I134" s="51">
        <v>0.06</v>
      </c>
      <c r="J134" s="51">
        <v>0</v>
      </c>
      <c r="L134" s="51">
        <v>20150714</v>
      </c>
      <c r="M134" s="54">
        <v>3.9244379999999997E-3</v>
      </c>
      <c r="N134" s="54">
        <v>0.47</v>
      </c>
      <c r="O134" s="54">
        <v>0.16</v>
      </c>
      <c r="P134" s="54">
        <v>0.06</v>
      </c>
      <c r="R134" s="51">
        <v>20150714</v>
      </c>
      <c r="S134" s="54">
        <v>1.924881E-3</v>
      </c>
      <c r="T134" s="54">
        <v>0.47</v>
      </c>
      <c r="U134" s="54">
        <v>0.16</v>
      </c>
      <c r="V134" s="54">
        <v>0.06</v>
      </c>
      <c r="AE134" s="51">
        <v>20150714</v>
      </c>
      <c r="AF134" s="51"/>
      <c r="AG134" s="54">
        <v>4.4531589653222792E-3</v>
      </c>
      <c r="AH134" s="54">
        <v>0.47</v>
      </c>
      <c r="AI134" s="54">
        <v>0.16</v>
      </c>
      <c r="AJ134" s="54">
        <v>0.06</v>
      </c>
    </row>
    <row r="135" spans="1:36">
      <c r="A135" s="51">
        <v>20150715</v>
      </c>
      <c r="B135" s="54">
        <v>-2.0370129999999998E-3</v>
      </c>
      <c r="C135" s="54">
        <v>6.3730999999999998E-4</v>
      </c>
      <c r="D135" s="54">
        <f t="shared" si="6"/>
        <v>-2.0370129999999998E-3</v>
      </c>
      <c r="E135" s="54">
        <f t="shared" si="7"/>
        <v>6.3730999999999998E-4</v>
      </c>
      <c r="F135" s="51">
        <f t="shared" si="8"/>
        <v>-0.19</v>
      </c>
      <c r="G135" s="51">
        <v>-0.19</v>
      </c>
      <c r="H135" s="51">
        <v>-0.78</v>
      </c>
      <c r="I135" s="51">
        <v>-0.13</v>
      </c>
      <c r="J135" s="51">
        <v>0</v>
      </c>
      <c r="L135" s="51">
        <v>20150715</v>
      </c>
      <c r="M135" s="54">
        <v>-2.0370129999999998E-3</v>
      </c>
      <c r="N135" s="54">
        <v>-0.19</v>
      </c>
      <c r="O135" s="54">
        <v>-0.78</v>
      </c>
      <c r="P135" s="54">
        <v>-0.13</v>
      </c>
      <c r="R135" s="51">
        <v>20150715</v>
      </c>
      <c r="S135" s="54">
        <v>6.3730999999999998E-4</v>
      </c>
      <c r="T135" s="54">
        <v>-0.19</v>
      </c>
      <c r="U135" s="54">
        <v>-0.78</v>
      </c>
      <c r="V135" s="54">
        <v>-0.13</v>
      </c>
      <c r="AE135" s="51">
        <v>20150715</v>
      </c>
      <c r="AF135" s="51"/>
      <c r="AG135" s="54">
        <v>-7.349861476158015E-4</v>
      </c>
      <c r="AH135" s="54">
        <v>-0.19</v>
      </c>
      <c r="AI135" s="54">
        <v>-0.78</v>
      </c>
      <c r="AJ135" s="54">
        <v>-0.13</v>
      </c>
    </row>
    <row r="136" spans="1:36">
      <c r="A136" s="51">
        <v>20150716</v>
      </c>
      <c r="B136" s="54">
        <v>5.5809689999999999E-3</v>
      </c>
      <c r="C136" s="54">
        <v>6.8576840000000002E-3</v>
      </c>
      <c r="D136" s="54">
        <f t="shared" si="6"/>
        <v>5.5809689999999999E-3</v>
      </c>
      <c r="E136" s="54">
        <f t="shared" si="7"/>
        <v>6.8576840000000002E-3</v>
      </c>
      <c r="F136" s="51">
        <f t="shared" si="8"/>
        <v>0.78</v>
      </c>
      <c r="G136" s="51">
        <v>0.78</v>
      </c>
      <c r="H136" s="51">
        <v>-0.18</v>
      </c>
      <c r="I136" s="51">
        <v>-0.59</v>
      </c>
      <c r="J136" s="51">
        <v>0</v>
      </c>
      <c r="L136" s="51">
        <v>20150716</v>
      </c>
      <c r="M136" s="54">
        <v>5.5809689999999999E-3</v>
      </c>
      <c r="N136" s="54">
        <v>0.78</v>
      </c>
      <c r="O136" s="54">
        <v>-0.18</v>
      </c>
      <c r="P136" s="54">
        <v>-0.59</v>
      </c>
      <c r="R136" s="51">
        <v>20150716</v>
      </c>
      <c r="S136" s="54">
        <v>6.8576840000000002E-3</v>
      </c>
      <c r="T136" s="54">
        <v>0.78</v>
      </c>
      <c r="U136" s="54">
        <v>-0.18</v>
      </c>
      <c r="V136" s="54">
        <v>-0.59</v>
      </c>
      <c r="AE136" s="51">
        <v>20150716</v>
      </c>
      <c r="AF136" s="51"/>
      <c r="AG136" s="54">
        <v>8.0146805473277904E-3</v>
      </c>
      <c r="AH136" s="54">
        <v>0.78</v>
      </c>
      <c r="AI136" s="54">
        <v>-0.18</v>
      </c>
      <c r="AJ136" s="54">
        <v>-0.59</v>
      </c>
    </row>
    <row r="137" spans="1:36">
      <c r="A137" s="51">
        <v>20150717</v>
      </c>
      <c r="B137" s="54">
        <v>-4.2968090000000004E-3</v>
      </c>
      <c r="C137" s="54">
        <v>-2.5533729999999998E-3</v>
      </c>
      <c r="D137" s="54">
        <f t="shared" si="6"/>
        <v>-4.2968090000000004E-3</v>
      </c>
      <c r="E137" s="54">
        <f t="shared" si="7"/>
        <v>-2.5533729999999998E-3</v>
      </c>
      <c r="F137" s="51">
        <f t="shared" si="8"/>
        <v>0.05</v>
      </c>
      <c r="G137" s="51">
        <v>0.05</v>
      </c>
      <c r="H137" s="51">
        <v>-0.61</v>
      </c>
      <c r="I137" s="51">
        <v>-0.71</v>
      </c>
      <c r="J137" s="51">
        <v>0</v>
      </c>
      <c r="L137" s="51">
        <v>20150717</v>
      </c>
      <c r="M137" s="54">
        <v>-4.2968090000000004E-3</v>
      </c>
      <c r="N137" s="54">
        <v>0.05</v>
      </c>
      <c r="O137" s="54">
        <v>-0.61</v>
      </c>
      <c r="P137" s="54">
        <v>-0.71</v>
      </c>
      <c r="R137" s="51">
        <v>20150717</v>
      </c>
      <c r="S137" s="54">
        <v>-2.5533729999999998E-3</v>
      </c>
      <c r="T137" s="54">
        <v>0.05</v>
      </c>
      <c r="U137" s="54">
        <v>-0.61</v>
      </c>
      <c r="V137" s="54">
        <v>-0.71</v>
      </c>
      <c r="AE137" s="51">
        <v>20150717</v>
      </c>
      <c r="AF137" s="51"/>
      <c r="AG137" s="54">
        <v>1.1061832220924384E-3</v>
      </c>
      <c r="AH137" s="54">
        <v>0.05</v>
      </c>
      <c r="AI137" s="54">
        <v>-0.61</v>
      </c>
      <c r="AJ137" s="54">
        <v>-0.71</v>
      </c>
    </row>
    <row r="138" spans="1:36">
      <c r="A138" s="51">
        <v>20150720</v>
      </c>
      <c r="B138" s="54">
        <v>3.20843E-3</v>
      </c>
      <c r="C138" s="54">
        <v>6.7129440000000002E-3</v>
      </c>
      <c r="D138" s="54">
        <f t="shared" si="6"/>
        <v>3.20843E-3</v>
      </c>
      <c r="E138" s="54">
        <f t="shared" si="7"/>
        <v>6.7129440000000002E-3</v>
      </c>
      <c r="F138" s="51">
        <f t="shared" si="8"/>
        <v>-0.01</v>
      </c>
      <c r="G138" s="51">
        <v>-0.01</v>
      </c>
      <c r="H138" s="51">
        <v>-0.73</v>
      </c>
      <c r="I138" s="51">
        <v>-0.66</v>
      </c>
      <c r="J138" s="51">
        <v>0</v>
      </c>
      <c r="L138" s="51">
        <v>20150720</v>
      </c>
      <c r="M138" s="54">
        <v>3.20843E-3</v>
      </c>
      <c r="N138" s="54">
        <v>-0.01</v>
      </c>
      <c r="O138" s="54">
        <v>-0.73</v>
      </c>
      <c r="P138" s="54">
        <v>-0.66</v>
      </c>
      <c r="R138" s="51">
        <v>20150720</v>
      </c>
      <c r="S138" s="54">
        <v>6.7129440000000002E-3</v>
      </c>
      <c r="T138" s="54">
        <v>-0.01</v>
      </c>
      <c r="U138" s="54">
        <v>-0.73</v>
      </c>
      <c r="V138" s="54">
        <v>-0.66</v>
      </c>
      <c r="AE138" s="51">
        <v>20150720</v>
      </c>
      <c r="AF138" s="51"/>
      <c r="AG138" s="54">
        <v>7.7123353389474403E-4</v>
      </c>
      <c r="AH138" s="54">
        <v>-0.01</v>
      </c>
      <c r="AI138" s="54">
        <v>-0.73</v>
      </c>
      <c r="AJ138" s="54">
        <v>-0.66</v>
      </c>
    </row>
    <row r="139" spans="1:36">
      <c r="A139" s="51">
        <v>20150721</v>
      </c>
      <c r="B139" s="54">
        <v>-8.0822529999999993E-3</v>
      </c>
      <c r="C139" s="54">
        <v>-1.2762579E-2</v>
      </c>
      <c r="D139" s="54">
        <f t="shared" si="6"/>
        <v>-8.0822529999999993E-3</v>
      </c>
      <c r="E139" s="54">
        <f t="shared" si="7"/>
        <v>-1.2762579E-2</v>
      </c>
      <c r="F139" s="51">
        <f t="shared" si="8"/>
        <v>-0.47</v>
      </c>
      <c r="G139" s="51">
        <v>-0.47</v>
      </c>
      <c r="H139" s="51">
        <v>0.03</v>
      </c>
      <c r="I139" s="51">
        <v>0.21</v>
      </c>
      <c r="J139" s="51">
        <v>0</v>
      </c>
      <c r="L139" s="51">
        <v>20150721</v>
      </c>
      <c r="M139" s="54">
        <v>-8.0822529999999993E-3</v>
      </c>
      <c r="N139" s="54">
        <v>-0.47</v>
      </c>
      <c r="O139" s="54">
        <v>0.03</v>
      </c>
      <c r="P139" s="54">
        <v>0.21</v>
      </c>
      <c r="R139" s="51">
        <v>20150721</v>
      </c>
      <c r="S139" s="54">
        <v>-1.2762579E-2</v>
      </c>
      <c r="T139" s="54">
        <v>-0.47</v>
      </c>
      <c r="U139" s="54">
        <v>0.03</v>
      </c>
      <c r="V139" s="54">
        <v>0.21</v>
      </c>
      <c r="AE139" s="51">
        <v>20150721</v>
      </c>
      <c r="AF139" s="51"/>
      <c r="AG139" s="54">
        <v>-4.2616891933443535E-3</v>
      </c>
      <c r="AH139" s="54">
        <v>-0.47</v>
      </c>
      <c r="AI139" s="54">
        <v>0.03</v>
      </c>
      <c r="AJ139" s="54">
        <v>0.21</v>
      </c>
    </row>
    <row r="140" spans="1:36">
      <c r="A140" s="51">
        <v>20150722</v>
      </c>
      <c r="B140" s="54">
        <v>-4.6588289999999997E-3</v>
      </c>
      <c r="C140" s="54">
        <v>-5.8947879999999998E-3</v>
      </c>
      <c r="D140" s="54">
        <f t="shared" si="6"/>
        <v>-4.6588289999999997E-3</v>
      </c>
      <c r="E140" s="54">
        <f t="shared" si="7"/>
        <v>-5.8947879999999998E-3</v>
      </c>
      <c r="F140" s="51">
        <f t="shared" si="8"/>
        <v>-0.18</v>
      </c>
      <c r="G140" s="51">
        <v>-0.18</v>
      </c>
      <c r="H140" s="51">
        <v>0.21</v>
      </c>
      <c r="I140" s="51">
        <v>0.1</v>
      </c>
      <c r="J140" s="51">
        <v>0</v>
      </c>
      <c r="L140" s="51">
        <v>20150722</v>
      </c>
      <c r="M140" s="54">
        <v>-4.6588289999999997E-3</v>
      </c>
      <c r="N140" s="54">
        <v>-0.18</v>
      </c>
      <c r="O140" s="54">
        <v>0.21</v>
      </c>
      <c r="P140" s="54">
        <v>0.1</v>
      </c>
      <c r="R140" s="51">
        <v>20150722</v>
      </c>
      <c r="S140" s="54">
        <v>-5.8947879999999998E-3</v>
      </c>
      <c r="T140" s="54">
        <v>-0.18</v>
      </c>
      <c r="U140" s="54">
        <v>0.21</v>
      </c>
      <c r="V140" s="54">
        <v>0.1</v>
      </c>
      <c r="AE140" s="51">
        <v>20150722</v>
      </c>
      <c r="AF140" s="51"/>
      <c r="AG140" s="54">
        <v>-2.3877100868345824E-3</v>
      </c>
      <c r="AH140" s="54">
        <v>-0.18</v>
      </c>
      <c r="AI140" s="54">
        <v>0.21</v>
      </c>
      <c r="AJ140" s="54">
        <v>0.1</v>
      </c>
    </row>
    <row r="141" spans="1:36">
      <c r="A141" s="51">
        <v>20150723</v>
      </c>
      <c r="B141" s="54">
        <v>-1.2793529999999999E-2</v>
      </c>
      <c r="C141" s="54">
        <v>-1.4968118000000001E-2</v>
      </c>
      <c r="D141" s="54">
        <f t="shared" si="6"/>
        <v>-1.2793529999999999E-2</v>
      </c>
      <c r="E141" s="54">
        <f t="shared" si="7"/>
        <v>-1.4968118000000001E-2</v>
      </c>
      <c r="F141" s="51">
        <f t="shared" si="8"/>
        <v>-0.6</v>
      </c>
      <c r="G141" s="51">
        <v>-0.6</v>
      </c>
      <c r="H141" s="51">
        <v>-0.36</v>
      </c>
      <c r="I141" s="51">
        <v>-0.51</v>
      </c>
      <c r="J141" s="51">
        <v>0</v>
      </c>
      <c r="L141" s="51">
        <v>20150723</v>
      </c>
      <c r="M141" s="54">
        <v>-1.2793529999999999E-2</v>
      </c>
      <c r="N141" s="54">
        <v>-0.6</v>
      </c>
      <c r="O141" s="54">
        <v>-0.36</v>
      </c>
      <c r="P141" s="54">
        <v>-0.51</v>
      </c>
      <c r="R141" s="51">
        <v>20150723</v>
      </c>
      <c r="S141" s="54">
        <v>-1.4968118000000001E-2</v>
      </c>
      <c r="T141" s="54">
        <v>-0.6</v>
      </c>
      <c r="U141" s="54">
        <v>-0.36</v>
      </c>
      <c r="V141" s="54">
        <v>-0.51</v>
      </c>
      <c r="AE141" s="51">
        <v>20150723</v>
      </c>
      <c r="AF141" s="51"/>
      <c r="AG141" s="54">
        <v>-5.676040279191108E-3</v>
      </c>
      <c r="AH141" s="54">
        <v>-0.6</v>
      </c>
      <c r="AI141" s="54">
        <v>-0.36</v>
      </c>
      <c r="AJ141" s="54">
        <v>-0.51</v>
      </c>
    </row>
    <row r="142" spans="1:36">
      <c r="A142" s="51">
        <v>20150724</v>
      </c>
      <c r="B142" s="54">
        <v>-5.7315209999999998E-3</v>
      </c>
      <c r="C142" s="54">
        <v>-2.9301400000000002E-4</v>
      </c>
      <c r="D142" s="54">
        <f t="shared" si="6"/>
        <v>-5.7315209999999998E-3</v>
      </c>
      <c r="E142" s="54">
        <f t="shared" si="7"/>
        <v>-2.9301400000000002E-4</v>
      </c>
      <c r="F142" s="51">
        <f t="shared" si="8"/>
        <v>-1.08</v>
      </c>
      <c r="G142" s="51">
        <v>-1.08</v>
      </c>
      <c r="H142" s="51">
        <v>-0.62</v>
      </c>
      <c r="I142" s="51">
        <v>0.03</v>
      </c>
      <c r="J142" s="51">
        <v>0</v>
      </c>
      <c r="L142" s="51">
        <v>20150724</v>
      </c>
      <c r="M142" s="54">
        <v>-5.7315209999999998E-3</v>
      </c>
      <c r="N142" s="54">
        <v>-1.08</v>
      </c>
      <c r="O142" s="54">
        <v>-0.62</v>
      </c>
      <c r="P142" s="54">
        <v>0.03</v>
      </c>
      <c r="R142" s="51">
        <v>20150724</v>
      </c>
      <c r="S142" s="54">
        <v>-2.9301400000000002E-4</v>
      </c>
      <c r="T142" s="54">
        <v>-1.08</v>
      </c>
      <c r="U142" s="54">
        <v>-0.62</v>
      </c>
      <c r="V142" s="54">
        <v>0.03</v>
      </c>
      <c r="AE142" s="51">
        <v>20150724</v>
      </c>
      <c r="AF142" s="51"/>
      <c r="AG142" s="54">
        <v>-1.0703328044585847E-2</v>
      </c>
      <c r="AH142" s="54">
        <v>-1.08</v>
      </c>
      <c r="AI142" s="54">
        <v>-0.62</v>
      </c>
      <c r="AJ142" s="54">
        <v>0.03</v>
      </c>
    </row>
    <row r="143" spans="1:36">
      <c r="A143" s="51">
        <v>20150727</v>
      </c>
      <c r="B143" s="54">
        <v>-2.324853E-3</v>
      </c>
      <c r="C143" s="54">
        <v>1.404108E-3</v>
      </c>
      <c r="D143" s="54">
        <f t="shared" si="6"/>
        <v>-2.324853E-3</v>
      </c>
      <c r="E143" s="54">
        <f t="shared" si="7"/>
        <v>1.404108E-3</v>
      </c>
      <c r="F143" s="51">
        <f t="shared" si="8"/>
        <v>-0.74</v>
      </c>
      <c r="G143" s="51">
        <v>-0.74</v>
      </c>
      <c r="H143" s="51">
        <v>-0.26</v>
      </c>
      <c r="I143" s="51">
        <v>0.21</v>
      </c>
      <c r="J143" s="51">
        <v>0</v>
      </c>
      <c r="L143" s="51">
        <v>20150727</v>
      </c>
      <c r="M143" s="54">
        <v>-2.324853E-3</v>
      </c>
      <c r="N143" s="54">
        <v>-0.74</v>
      </c>
      <c r="O143" s="54">
        <v>-0.26</v>
      </c>
      <c r="P143" s="54">
        <v>0.21</v>
      </c>
      <c r="R143" s="51">
        <v>20150727</v>
      </c>
      <c r="S143" s="54">
        <v>1.404108E-3</v>
      </c>
      <c r="T143" s="54">
        <v>-0.74</v>
      </c>
      <c r="U143" s="54">
        <v>-0.26</v>
      </c>
      <c r="V143" s="54">
        <v>0.21</v>
      </c>
      <c r="AE143" s="51">
        <v>20150727</v>
      </c>
      <c r="AF143" s="51"/>
      <c r="AG143" s="54">
        <v>-5.7750148178546956E-3</v>
      </c>
      <c r="AH143" s="54">
        <v>-0.74</v>
      </c>
      <c r="AI143" s="54">
        <v>-0.26</v>
      </c>
      <c r="AJ143" s="54">
        <v>0.21</v>
      </c>
    </row>
    <row r="144" spans="1:36">
      <c r="A144" s="51">
        <v>20150728</v>
      </c>
      <c r="B144" s="54">
        <v>1.0742514999999999E-2</v>
      </c>
      <c r="C144" s="54">
        <v>5.61167E-4</v>
      </c>
      <c r="D144" s="54">
        <f t="shared" si="6"/>
        <v>1.0742514999999999E-2</v>
      </c>
      <c r="E144" s="54">
        <f t="shared" si="7"/>
        <v>5.61167E-4</v>
      </c>
      <c r="F144" s="51">
        <f t="shared" si="8"/>
        <v>1.23</v>
      </c>
      <c r="G144" s="51">
        <v>1.23</v>
      </c>
      <c r="H144" s="51">
        <v>-0.34</v>
      </c>
      <c r="I144" s="51">
        <v>-0.1</v>
      </c>
      <c r="J144" s="51">
        <v>0</v>
      </c>
      <c r="L144" s="51">
        <v>20150728</v>
      </c>
      <c r="M144" s="54">
        <v>1.0742514999999999E-2</v>
      </c>
      <c r="N144" s="54">
        <v>1.23</v>
      </c>
      <c r="O144" s="54">
        <v>-0.34</v>
      </c>
      <c r="P144" s="54">
        <v>-0.1</v>
      </c>
      <c r="R144" s="51">
        <v>20150728</v>
      </c>
      <c r="S144" s="54">
        <v>5.61167E-4</v>
      </c>
      <c r="T144" s="54">
        <v>1.23</v>
      </c>
      <c r="U144" s="54">
        <v>-0.34</v>
      </c>
      <c r="V144" s="54">
        <v>-0.1</v>
      </c>
      <c r="AE144" s="51">
        <v>20150728</v>
      </c>
      <c r="AF144" s="51"/>
      <c r="AG144" s="54">
        <v>1.2386154420169104E-2</v>
      </c>
      <c r="AH144" s="54">
        <v>1.23</v>
      </c>
      <c r="AI144" s="54">
        <v>-0.34</v>
      </c>
      <c r="AJ144" s="54">
        <v>-0.1</v>
      </c>
    </row>
    <row r="145" spans="1:36">
      <c r="A145" s="51">
        <v>20150729</v>
      </c>
      <c r="B145" s="54">
        <v>7.2779899999999998E-3</v>
      </c>
      <c r="C145" s="54">
        <v>6.7731090000000002E-3</v>
      </c>
      <c r="D145" s="54">
        <f t="shared" si="6"/>
        <v>7.2779899999999998E-3</v>
      </c>
      <c r="E145" s="54">
        <f t="shared" si="7"/>
        <v>6.7731090000000002E-3</v>
      </c>
      <c r="F145" s="51">
        <f t="shared" si="8"/>
        <v>0.74</v>
      </c>
      <c r="G145" s="51">
        <v>0.74</v>
      </c>
      <c r="H145" s="51">
        <v>-0.34</v>
      </c>
      <c r="I145" s="51">
        <v>0.54</v>
      </c>
      <c r="J145" s="51">
        <v>0</v>
      </c>
      <c r="L145" s="51">
        <v>20150729</v>
      </c>
      <c r="M145" s="54">
        <v>7.2779899999999998E-3</v>
      </c>
      <c r="N145" s="54">
        <v>0.74</v>
      </c>
      <c r="O145" s="54">
        <v>-0.34</v>
      </c>
      <c r="P145" s="54">
        <v>0.54</v>
      </c>
      <c r="R145" s="51">
        <v>20150729</v>
      </c>
      <c r="S145" s="54">
        <v>6.7731090000000002E-3</v>
      </c>
      <c r="T145" s="54">
        <v>0.74</v>
      </c>
      <c r="U145" s="54">
        <v>-0.34</v>
      </c>
      <c r="V145" s="54">
        <v>0.54</v>
      </c>
      <c r="AE145" s="51">
        <v>20150729</v>
      </c>
      <c r="AF145" s="51"/>
      <c r="AG145" s="54">
        <v>7.3187951749671409E-3</v>
      </c>
      <c r="AH145" s="54">
        <v>0.74</v>
      </c>
      <c r="AI145" s="54">
        <v>-0.34</v>
      </c>
      <c r="AJ145" s="54">
        <v>0.54</v>
      </c>
    </row>
    <row r="146" spans="1:36">
      <c r="A146" s="51">
        <v>20150730</v>
      </c>
      <c r="B146" s="54">
        <v>6.5465499999999997E-4</v>
      </c>
      <c r="C146" s="54">
        <v>1.65179E-3</v>
      </c>
      <c r="D146" s="54">
        <f t="shared" si="6"/>
        <v>6.5465499999999997E-4</v>
      </c>
      <c r="E146" s="54">
        <f t="shared" si="7"/>
        <v>1.65179E-3</v>
      </c>
      <c r="F146" s="51">
        <f t="shared" si="8"/>
        <v>0.12</v>
      </c>
      <c r="G146" s="51">
        <v>0.12</v>
      </c>
      <c r="H146" s="51">
        <v>0.18</v>
      </c>
      <c r="I146" s="51">
        <v>-0.3</v>
      </c>
      <c r="J146" s="51">
        <v>0</v>
      </c>
      <c r="L146" s="51">
        <v>20150730</v>
      </c>
      <c r="M146" s="54">
        <v>6.5465499999999997E-4</v>
      </c>
      <c r="N146" s="54">
        <v>0.12</v>
      </c>
      <c r="O146" s="54">
        <v>0.18</v>
      </c>
      <c r="P146" s="54">
        <v>-0.3</v>
      </c>
      <c r="R146" s="51">
        <v>20150730</v>
      </c>
      <c r="S146" s="54">
        <v>1.65179E-3</v>
      </c>
      <c r="T146" s="54">
        <v>0.12</v>
      </c>
      <c r="U146" s="54">
        <v>0.18</v>
      </c>
      <c r="V146" s="54">
        <v>-0.3</v>
      </c>
      <c r="AE146" s="51">
        <v>20150730</v>
      </c>
      <c r="AF146" s="51"/>
      <c r="AG146" s="54">
        <v>2.8367565729991995E-5</v>
      </c>
      <c r="AH146" s="54">
        <v>0.12</v>
      </c>
      <c r="AI146" s="54">
        <v>0.18</v>
      </c>
      <c r="AJ146" s="54">
        <v>-0.3</v>
      </c>
    </row>
    <row r="147" spans="1:36">
      <c r="A147" s="51">
        <v>20150731</v>
      </c>
      <c r="B147" s="54">
        <v>3.228589E-3</v>
      </c>
      <c r="C147" s="54">
        <v>2.240611E-2</v>
      </c>
      <c r="D147" s="54">
        <f t="shared" si="6"/>
        <v>3.228589E-3</v>
      </c>
      <c r="E147" s="54">
        <f t="shared" si="7"/>
        <v>2.240611E-2</v>
      </c>
      <c r="F147" s="51">
        <f t="shared" si="8"/>
        <v>-0.15</v>
      </c>
      <c r="G147" s="51">
        <v>-0.15</v>
      </c>
      <c r="H147" s="51">
        <v>0.77</v>
      </c>
      <c r="I147" s="51">
        <v>-0.95</v>
      </c>
      <c r="J147" s="51">
        <v>0</v>
      </c>
      <c r="L147" s="51">
        <v>20150731</v>
      </c>
      <c r="M147" s="54">
        <v>3.228589E-3</v>
      </c>
      <c r="N147" s="54">
        <v>-0.15</v>
      </c>
      <c r="O147" s="54">
        <v>0.77</v>
      </c>
      <c r="P147" s="54">
        <v>-0.95</v>
      </c>
      <c r="R147" s="51">
        <v>20150731</v>
      </c>
      <c r="S147" s="54">
        <v>2.240611E-2</v>
      </c>
      <c r="T147" s="54">
        <v>-0.15</v>
      </c>
      <c r="U147" s="54">
        <v>0.77</v>
      </c>
      <c r="V147" s="54">
        <v>-0.95</v>
      </c>
      <c r="AE147" s="51">
        <v>20150731</v>
      </c>
      <c r="AF147" s="51"/>
      <c r="AG147" s="54">
        <v>-2.2715200228432542E-3</v>
      </c>
      <c r="AH147" s="54">
        <v>-0.15</v>
      </c>
      <c r="AI147" s="54">
        <v>0.77</v>
      </c>
      <c r="AJ147" s="54">
        <v>-0.95</v>
      </c>
    </row>
    <row r="148" spans="1:36">
      <c r="A148" s="51">
        <v>20150803</v>
      </c>
      <c r="B148" s="54">
        <v>-1.152307E-3</v>
      </c>
      <c r="C148" s="54">
        <v>6.785559E-3</v>
      </c>
      <c r="D148" s="54">
        <f t="shared" si="6"/>
        <v>-1.152307E-3</v>
      </c>
      <c r="E148" s="54">
        <f t="shared" si="7"/>
        <v>6.785559E-3</v>
      </c>
      <c r="F148" s="51">
        <f t="shared" si="8"/>
        <v>-0.35</v>
      </c>
      <c r="G148" s="51">
        <v>-0.35</v>
      </c>
      <c r="H148" s="51">
        <v>-0.34</v>
      </c>
      <c r="I148" s="51">
        <v>-0.15</v>
      </c>
      <c r="J148" s="51">
        <v>0</v>
      </c>
      <c r="L148" s="51">
        <v>20150803</v>
      </c>
      <c r="M148" s="54">
        <v>-1.152307E-3</v>
      </c>
      <c r="N148" s="54">
        <v>-0.35</v>
      </c>
      <c r="O148" s="54">
        <v>-0.34</v>
      </c>
      <c r="P148" s="54">
        <v>-0.15</v>
      </c>
      <c r="R148" s="51">
        <v>20150803</v>
      </c>
      <c r="S148" s="54">
        <v>6.785559E-3</v>
      </c>
      <c r="T148" s="54">
        <v>-0.35</v>
      </c>
      <c r="U148" s="54">
        <v>-0.34</v>
      </c>
      <c r="V148" s="54">
        <v>-0.15</v>
      </c>
      <c r="AE148" s="51">
        <v>20150803</v>
      </c>
      <c r="AF148" s="51"/>
      <c r="AG148" s="54">
        <v>-2.7568868152492154E-3</v>
      </c>
      <c r="AH148" s="54">
        <v>-0.35</v>
      </c>
      <c r="AI148" s="54">
        <v>-0.34</v>
      </c>
      <c r="AJ148" s="54">
        <v>-0.15</v>
      </c>
    </row>
    <row r="149" spans="1:36">
      <c r="A149" s="51">
        <v>20150804</v>
      </c>
      <c r="B149" s="54">
        <v>-7.7247000000000004E-4</v>
      </c>
      <c r="C149" s="54">
        <v>1.694826E-3</v>
      </c>
      <c r="D149" s="54">
        <f t="shared" si="6"/>
        <v>-7.7247000000000004E-4</v>
      </c>
      <c r="E149" s="54">
        <f t="shared" si="7"/>
        <v>1.694826E-3</v>
      </c>
      <c r="F149" s="51">
        <f t="shared" si="8"/>
        <v>-0.14000000000000001</v>
      </c>
      <c r="G149" s="51">
        <v>-0.14000000000000001</v>
      </c>
      <c r="H149" s="51">
        <v>0.09</v>
      </c>
      <c r="I149" s="51">
        <v>-0.3</v>
      </c>
      <c r="J149" s="51">
        <v>0</v>
      </c>
      <c r="L149" s="51">
        <v>20150804</v>
      </c>
      <c r="M149" s="54">
        <v>-7.7247000000000004E-4</v>
      </c>
      <c r="N149" s="54">
        <v>-0.14000000000000001</v>
      </c>
      <c r="O149" s="54">
        <v>0.09</v>
      </c>
      <c r="P149" s="54">
        <v>-0.3</v>
      </c>
      <c r="R149" s="51">
        <v>20150804</v>
      </c>
      <c r="S149" s="54">
        <v>1.694826E-3</v>
      </c>
      <c r="T149" s="54">
        <v>-0.14000000000000001</v>
      </c>
      <c r="U149" s="54">
        <v>0.09</v>
      </c>
      <c r="V149" s="54">
        <v>-0.3</v>
      </c>
      <c r="AE149" s="51">
        <v>20150804</v>
      </c>
      <c r="AF149" s="51"/>
      <c r="AG149" s="54">
        <v>-2.2497049209078135E-3</v>
      </c>
      <c r="AH149" s="54">
        <v>-0.14000000000000001</v>
      </c>
      <c r="AI149" s="54">
        <v>0.09</v>
      </c>
      <c r="AJ149" s="54">
        <v>-0.3</v>
      </c>
    </row>
    <row r="150" spans="1:36">
      <c r="A150" s="51">
        <v>20150805</v>
      </c>
      <c r="B150" s="54">
        <v>3.1464980000000002E-3</v>
      </c>
      <c r="C150" s="54">
        <v>6.5731139999999997E-3</v>
      </c>
      <c r="D150" s="54">
        <f t="shared" si="6"/>
        <v>3.1464980000000002E-3</v>
      </c>
      <c r="E150" s="54">
        <f t="shared" si="7"/>
        <v>6.5731139999999997E-3</v>
      </c>
      <c r="F150" s="51">
        <f t="shared" si="8"/>
        <v>0.36</v>
      </c>
      <c r="G150" s="51">
        <v>0.36</v>
      </c>
      <c r="H150" s="51">
        <v>-0.04</v>
      </c>
      <c r="I150" s="51">
        <v>-0.39</v>
      </c>
      <c r="J150" s="51">
        <v>0</v>
      </c>
      <c r="L150" s="51">
        <v>20150805</v>
      </c>
      <c r="M150" s="54">
        <v>3.1464980000000002E-3</v>
      </c>
      <c r="N150" s="54">
        <v>0.36</v>
      </c>
      <c r="O150" s="54">
        <v>-0.04</v>
      </c>
      <c r="P150" s="54">
        <v>-0.39</v>
      </c>
      <c r="R150" s="51">
        <v>20150805</v>
      </c>
      <c r="S150" s="54">
        <v>6.5731139999999997E-3</v>
      </c>
      <c r="T150" s="54">
        <v>0.36</v>
      </c>
      <c r="U150" s="54">
        <v>-0.04</v>
      </c>
      <c r="V150" s="54">
        <v>-0.39</v>
      </c>
      <c r="AE150" s="51">
        <v>20150805</v>
      </c>
      <c r="AF150" s="51"/>
      <c r="AG150" s="54">
        <v>3.1146789732108271E-3</v>
      </c>
      <c r="AH150" s="54">
        <v>0.36</v>
      </c>
      <c r="AI150" s="54">
        <v>-0.04</v>
      </c>
      <c r="AJ150" s="54">
        <v>-0.39</v>
      </c>
    </row>
    <row r="151" spans="1:36">
      <c r="A151" s="51">
        <v>20150806</v>
      </c>
      <c r="B151" s="54">
        <v>-9.0101109999999995E-3</v>
      </c>
      <c r="C151" s="54">
        <v>-1.6329669000000002E-2</v>
      </c>
      <c r="D151" s="54">
        <f t="shared" si="6"/>
        <v>-9.0101109999999995E-3</v>
      </c>
      <c r="E151" s="54">
        <f t="shared" si="7"/>
        <v>-1.6329669000000002E-2</v>
      </c>
      <c r="F151" s="51">
        <f t="shared" si="8"/>
        <v>-0.88</v>
      </c>
      <c r="G151" s="51">
        <v>-0.88</v>
      </c>
      <c r="H151" s="51">
        <v>-0.49</v>
      </c>
      <c r="I151" s="51">
        <v>2.06</v>
      </c>
      <c r="J151" s="51">
        <v>0</v>
      </c>
      <c r="L151" s="51">
        <v>20150806</v>
      </c>
      <c r="M151" s="54">
        <v>-9.0101109999999995E-3</v>
      </c>
      <c r="N151" s="54">
        <v>-0.88</v>
      </c>
      <c r="O151" s="54">
        <v>-0.49</v>
      </c>
      <c r="P151" s="54">
        <v>2.06</v>
      </c>
      <c r="R151" s="51">
        <v>20150806</v>
      </c>
      <c r="S151" s="54">
        <v>-1.6329669000000002E-2</v>
      </c>
      <c r="T151" s="54">
        <v>-0.88</v>
      </c>
      <c r="U151" s="54">
        <v>-0.49</v>
      </c>
      <c r="V151" s="54">
        <v>2.06</v>
      </c>
      <c r="AE151" s="51">
        <v>20150806</v>
      </c>
      <c r="AF151" s="51"/>
      <c r="AG151" s="54">
        <v>-7.7529851406474837E-3</v>
      </c>
      <c r="AH151" s="54">
        <v>-0.88</v>
      </c>
      <c r="AI151" s="54">
        <v>-0.49</v>
      </c>
      <c r="AJ151" s="54">
        <v>2.06</v>
      </c>
    </row>
    <row r="152" spans="1:36">
      <c r="A152" s="51">
        <v>20150807</v>
      </c>
      <c r="B152" s="54">
        <v>-2.7649329999999998E-3</v>
      </c>
      <c r="C152" s="54">
        <v>1.9746410000000001E-3</v>
      </c>
      <c r="D152" s="54">
        <f t="shared" si="6"/>
        <v>-2.7649329999999998E-3</v>
      </c>
      <c r="E152" s="54">
        <f t="shared" si="7"/>
        <v>1.9746410000000001E-3</v>
      </c>
      <c r="F152" s="51">
        <f t="shared" si="8"/>
        <v>-0.36</v>
      </c>
      <c r="G152" s="51">
        <v>-0.36</v>
      </c>
      <c r="H152" s="51">
        <v>-0.48</v>
      </c>
      <c r="I152" s="51">
        <v>-0.37</v>
      </c>
      <c r="J152" s="51">
        <v>0</v>
      </c>
      <c r="L152" s="51">
        <v>20150807</v>
      </c>
      <c r="M152" s="54">
        <v>-2.7649329999999998E-3</v>
      </c>
      <c r="N152" s="54">
        <v>-0.36</v>
      </c>
      <c r="O152" s="54">
        <v>-0.48</v>
      </c>
      <c r="P152" s="54">
        <v>-0.37</v>
      </c>
      <c r="R152" s="51">
        <v>20150807</v>
      </c>
      <c r="S152" s="54">
        <v>1.9746410000000001E-3</v>
      </c>
      <c r="T152" s="54">
        <v>-0.36</v>
      </c>
      <c r="U152" s="54">
        <v>-0.48</v>
      </c>
      <c r="V152" s="54">
        <v>-0.37</v>
      </c>
      <c r="AE152" s="51">
        <v>20150807</v>
      </c>
      <c r="AF152" s="51"/>
      <c r="AG152" s="54">
        <v>-2.8748828113334124E-3</v>
      </c>
      <c r="AH152" s="54">
        <v>-0.36</v>
      </c>
      <c r="AI152" s="54">
        <v>-0.48</v>
      </c>
      <c r="AJ152" s="54">
        <v>-0.37</v>
      </c>
    </row>
    <row r="153" spans="1:36">
      <c r="A153" s="51">
        <v>20150810</v>
      </c>
      <c r="B153" s="54">
        <v>1.0987299000000001E-2</v>
      </c>
      <c r="C153" s="54">
        <v>6.156061E-3</v>
      </c>
      <c r="D153" s="54">
        <f t="shared" si="6"/>
        <v>1.0987299000000001E-2</v>
      </c>
      <c r="E153" s="54">
        <f t="shared" si="7"/>
        <v>6.156061E-3</v>
      </c>
      <c r="F153" s="51">
        <f t="shared" si="8"/>
        <v>1.31</v>
      </c>
      <c r="G153" s="51">
        <v>1.31</v>
      </c>
      <c r="H153" s="51">
        <v>0.16</v>
      </c>
      <c r="I153" s="51">
        <v>0.6</v>
      </c>
      <c r="J153" s="51">
        <v>0</v>
      </c>
      <c r="L153" s="51">
        <v>20150810</v>
      </c>
      <c r="M153" s="54">
        <v>1.0987299000000001E-2</v>
      </c>
      <c r="N153" s="54">
        <v>1.31</v>
      </c>
      <c r="O153" s="54">
        <v>0.16</v>
      </c>
      <c r="P153" s="54">
        <v>0.6</v>
      </c>
      <c r="R153" s="51">
        <v>20150810</v>
      </c>
      <c r="S153" s="54">
        <v>6.156061E-3</v>
      </c>
      <c r="T153" s="54">
        <v>1.31</v>
      </c>
      <c r="U153" s="54">
        <v>0.16</v>
      </c>
      <c r="V153" s="54">
        <v>0.6</v>
      </c>
      <c r="AE153" s="51">
        <v>20150810</v>
      </c>
      <c r="AF153" s="51"/>
      <c r="AG153" s="54">
        <v>1.2808166814617383E-2</v>
      </c>
      <c r="AH153" s="54">
        <v>1.31</v>
      </c>
      <c r="AI153" s="54">
        <v>0.16</v>
      </c>
      <c r="AJ153" s="54">
        <v>0.6</v>
      </c>
    </row>
    <row r="154" spans="1:36">
      <c r="A154" s="51">
        <v>20150811</v>
      </c>
      <c r="B154" s="54">
        <v>-7.1129540000000003E-3</v>
      </c>
      <c r="C154" s="54">
        <v>-8.1714999999999999E-3</v>
      </c>
      <c r="D154" s="54">
        <f t="shared" si="6"/>
        <v>-7.1129540000000003E-3</v>
      </c>
      <c r="E154" s="54">
        <f t="shared" si="7"/>
        <v>-8.1714999999999999E-3</v>
      </c>
      <c r="F154" s="51">
        <f t="shared" si="8"/>
        <v>-0.98</v>
      </c>
      <c r="G154" s="51">
        <v>-0.98</v>
      </c>
      <c r="H154" s="51">
        <v>-0.11</v>
      </c>
      <c r="I154" s="51">
        <v>0.56999999999999995</v>
      </c>
      <c r="J154" s="51">
        <v>0</v>
      </c>
      <c r="L154" s="51">
        <v>20150811</v>
      </c>
      <c r="M154" s="54">
        <v>-7.1129540000000003E-3</v>
      </c>
      <c r="N154" s="54">
        <v>-0.98</v>
      </c>
      <c r="O154" s="54">
        <v>-0.11</v>
      </c>
      <c r="P154" s="54">
        <v>0.56999999999999995</v>
      </c>
      <c r="R154" s="51">
        <v>20150811</v>
      </c>
      <c r="S154" s="54">
        <v>-8.1714999999999999E-3</v>
      </c>
      <c r="T154" s="54">
        <v>-0.98</v>
      </c>
      <c r="U154" s="54">
        <v>-0.11</v>
      </c>
      <c r="V154" s="54">
        <v>0.56999999999999995</v>
      </c>
      <c r="AE154" s="51">
        <v>20150811</v>
      </c>
      <c r="AF154" s="51"/>
      <c r="AG154" s="54">
        <v>-9.5571028381046252E-3</v>
      </c>
      <c r="AH154" s="54">
        <v>-0.98</v>
      </c>
      <c r="AI154" s="54">
        <v>-0.11</v>
      </c>
      <c r="AJ154" s="54">
        <v>0.56999999999999995</v>
      </c>
    </row>
    <row r="155" spans="1:36">
      <c r="A155" s="51">
        <v>20150812</v>
      </c>
      <c r="B155" s="54">
        <v>-1.371052E-3</v>
      </c>
      <c r="C155" s="54">
        <v>-6.7854480000000003E-3</v>
      </c>
      <c r="D155" s="54">
        <f t="shared" si="6"/>
        <v>-1.371052E-3</v>
      </c>
      <c r="E155" s="54">
        <f t="shared" si="7"/>
        <v>-6.7854480000000003E-3</v>
      </c>
      <c r="F155" s="51">
        <f t="shared" si="8"/>
        <v>7.0000000000000007E-2</v>
      </c>
      <c r="G155" s="51">
        <v>7.0000000000000007E-2</v>
      </c>
      <c r="H155" s="51">
        <v>-0.11</v>
      </c>
      <c r="I155" s="51">
        <v>-0.11</v>
      </c>
      <c r="J155" s="51">
        <v>0</v>
      </c>
      <c r="L155" s="51">
        <v>20150812</v>
      </c>
      <c r="M155" s="54">
        <v>-1.371052E-3</v>
      </c>
      <c r="N155" s="54">
        <v>7.0000000000000007E-2</v>
      </c>
      <c r="O155" s="54">
        <v>-0.11</v>
      </c>
      <c r="P155" s="54">
        <v>-0.11</v>
      </c>
      <c r="R155" s="51">
        <v>20150812</v>
      </c>
      <c r="S155" s="54">
        <v>-6.7854480000000003E-3</v>
      </c>
      <c r="T155" s="54">
        <v>7.0000000000000007E-2</v>
      </c>
      <c r="U155" s="54">
        <v>-0.11</v>
      </c>
      <c r="V155" s="54">
        <v>-0.11</v>
      </c>
      <c r="AE155" s="51">
        <v>20150812</v>
      </c>
      <c r="AF155" s="51"/>
      <c r="AG155" s="54">
        <v>9.5005490957422722E-4</v>
      </c>
      <c r="AH155" s="54">
        <v>7.0000000000000007E-2</v>
      </c>
      <c r="AI155" s="54">
        <v>-0.11</v>
      </c>
      <c r="AJ155" s="54">
        <v>-0.11</v>
      </c>
    </row>
    <row r="156" spans="1:36">
      <c r="A156" s="51">
        <v>20150813</v>
      </c>
      <c r="B156" s="54">
        <v>-2.9508730000000001E-3</v>
      </c>
      <c r="C156" s="54">
        <v>-1.7681120000000001E-3</v>
      </c>
      <c r="D156" s="54">
        <f t="shared" si="6"/>
        <v>-2.9508730000000001E-3</v>
      </c>
      <c r="E156" s="54">
        <f t="shared" si="7"/>
        <v>-1.7681120000000001E-3</v>
      </c>
      <c r="F156" s="51">
        <f t="shared" si="8"/>
        <v>-0.14000000000000001</v>
      </c>
      <c r="G156" s="51">
        <v>-0.14000000000000001</v>
      </c>
      <c r="H156" s="51">
        <v>-0.42</v>
      </c>
      <c r="I156" s="51">
        <v>-7.0000000000000007E-2</v>
      </c>
      <c r="J156" s="51">
        <v>0</v>
      </c>
      <c r="L156" s="51">
        <v>20150813</v>
      </c>
      <c r="M156" s="54">
        <v>-2.9508730000000001E-3</v>
      </c>
      <c r="N156" s="54">
        <v>-0.14000000000000001</v>
      </c>
      <c r="O156" s="54">
        <v>-0.42</v>
      </c>
      <c r="P156" s="54">
        <v>-7.0000000000000007E-2</v>
      </c>
      <c r="R156" s="51">
        <v>20150813</v>
      </c>
      <c r="S156" s="54">
        <v>-1.7681120000000001E-3</v>
      </c>
      <c r="T156" s="54">
        <v>-0.14000000000000001</v>
      </c>
      <c r="U156" s="54">
        <v>-0.42</v>
      </c>
      <c r="V156" s="54">
        <v>-7.0000000000000007E-2</v>
      </c>
      <c r="AE156" s="51">
        <v>20150813</v>
      </c>
      <c r="AF156" s="51"/>
      <c r="AG156" s="54">
        <v>-1.2752119735933709E-3</v>
      </c>
      <c r="AH156" s="54">
        <v>-0.14000000000000001</v>
      </c>
      <c r="AI156" s="54">
        <v>-0.42</v>
      </c>
      <c r="AJ156" s="54">
        <v>-7.0000000000000007E-2</v>
      </c>
    </row>
    <row r="157" spans="1:36">
      <c r="A157" s="51">
        <v>20150814</v>
      </c>
      <c r="B157" s="54">
        <v>2.1618290000000001E-3</v>
      </c>
      <c r="C157" s="54">
        <v>3.2898319999999999E-3</v>
      </c>
      <c r="D157" s="54">
        <f t="shared" si="6"/>
        <v>2.1618290000000001E-3</v>
      </c>
      <c r="E157" s="54">
        <f t="shared" si="7"/>
        <v>3.2898319999999999E-3</v>
      </c>
      <c r="F157" s="51">
        <f t="shared" si="8"/>
        <v>0.43</v>
      </c>
      <c r="G157" s="51">
        <v>0.43</v>
      </c>
      <c r="H157" s="51">
        <v>0.15</v>
      </c>
      <c r="I157" s="51">
        <v>0.43</v>
      </c>
      <c r="J157" s="51">
        <v>0</v>
      </c>
      <c r="L157" s="51">
        <v>20150814</v>
      </c>
      <c r="M157" s="54">
        <v>2.1618290000000001E-3</v>
      </c>
      <c r="N157" s="54">
        <v>0.43</v>
      </c>
      <c r="O157" s="54">
        <v>0.15</v>
      </c>
      <c r="P157" s="54">
        <v>0.43</v>
      </c>
      <c r="R157" s="51">
        <v>20150814</v>
      </c>
      <c r="S157" s="54">
        <v>3.2898319999999999E-3</v>
      </c>
      <c r="T157" s="54">
        <v>0.43</v>
      </c>
      <c r="U157" s="54">
        <v>0.15</v>
      </c>
      <c r="V157" s="54">
        <v>0.43</v>
      </c>
      <c r="AE157" s="51">
        <v>20150814</v>
      </c>
      <c r="AF157" s="51"/>
      <c r="AG157" s="54">
        <v>3.9119638755009678E-3</v>
      </c>
      <c r="AH157" s="54">
        <v>0.43</v>
      </c>
      <c r="AI157" s="54">
        <v>0.15</v>
      </c>
      <c r="AJ157" s="54">
        <v>0.43</v>
      </c>
    </row>
    <row r="158" spans="1:36">
      <c r="A158" s="51">
        <v>20150817</v>
      </c>
      <c r="B158" s="54">
        <v>5.9801899999999998E-3</v>
      </c>
      <c r="C158" s="54">
        <v>1.062984E-2</v>
      </c>
      <c r="D158" s="54">
        <f t="shared" si="6"/>
        <v>5.9801899999999998E-3</v>
      </c>
      <c r="E158" s="54">
        <f t="shared" si="7"/>
        <v>1.062984E-2</v>
      </c>
      <c r="F158" s="51">
        <f t="shared" si="8"/>
        <v>0.6</v>
      </c>
      <c r="G158" s="51">
        <v>0.6</v>
      </c>
      <c r="H158" s="51">
        <v>0.4</v>
      </c>
      <c r="I158" s="51">
        <v>-0.82</v>
      </c>
      <c r="J158" s="51">
        <v>0</v>
      </c>
      <c r="L158" s="51">
        <v>20150817</v>
      </c>
      <c r="M158" s="54">
        <v>5.9801899999999998E-3</v>
      </c>
      <c r="N158" s="54">
        <v>0.6</v>
      </c>
      <c r="O158" s="54">
        <v>0.4</v>
      </c>
      <c r="P158" s="54">
        <v>-0.82</v>
      </c>
      <c r="R158" s="51">
        <v>20150817</v>
      </c>
      <c r="S158" s="54">
        <v>1.062984E-2</v>
      </c>
      <c r="T158" s="54">
        <v>0.6</v>
      </c>
      <c r="U158" s="54">
        <v>0.4</v>
      </c>
      <c r="V158" s="54">
        <v>-0.82</v>
      </c>
      <c r="AE158" s="51">
        <v>20150817</v>
      </c>
      <c r="AF158" s="51"/>
      <c r="AG158" s="54">
        <v>5.2114240209388818E-3</v>
      </c>
      <c r="AH158" s="54">
        <v>0.6</v>
      </c>
      <c r="AI158" s="54">
        <v>0.4</v>
      </c>
      <c r="AJ158" s="54">
        <v>-0.82</v>
      </c>
    </row>
    <row r="159" spans="1:36">
      <c r="A159" s="51">
        <v>20150818</v>
      </c>
      <c r="B159" s="54">
        <v>-2.1905560000000002E-3</v>
      </c>
      <c r="C159" s="54">
        <v>-1.4408229999999999E-3</v>
      </c>
      <c r="D159" s="54">
        <f t="shared" si="6"/>
        <v>-2.1905560000000002E-3</v>
      </c>
      <c r="E159" s="54">
        <f t="shared" si="7"/>
        <v>-1.4408229999999999E-3</v>
      </c>
      <c r="F159" s="51">
        <f t="shared" si="8"/>
        <v>-0.35</v>
      </c>
      <c r="G159" s="51">
        <v>-0.35</v>
      </c>
      <c r="H159" s="51">
        <v>-0.61</v>
      </c>
      <c r="I159" s="51">
        <v>0.39</v>
      </c>
      <c r="J159" s="51">
        <v>0</v>
      </c>
      <c r="L159" s="51">
        <v>20150818</v>
      </c>
      <c r="M159" s="54">
        <v>-2.1905560000000002E-3</v>
      </c>
      <c r="N159" s="54">
        <v>-0.35</v>
      </c>
      <c r="O159" s="54">
        <v>-0.61</v>
      </c>
      <c r="P159" s="54">
        <v>0.39</v>
      </c>
      <c r="R159" s="51">
        <v>20150818</v>
      </c>
      <c r="S159" s="54">
        <v>-1.4408229999999999E-3</v>
      </c>
      <c r="T159" s="54">
        <v>-0.35</v>
      </c>
      <c r="U159" s="54">
        <v>-0.61</v>
      </c>
      <c r="V159" s="54">
        <v>0.39</v>
      </c>
      <c r="AE159" s="51">
        <v>20150818</v>
      </c>
      <c r="AF159" s="51"/>
      <c r="AG159" s="54">
        <v>-2.6255299342222704E-3</v>
      </c>
      <c r="AH159" s="54">
        <v>-0.35</v>
      </c>
      <c r="AI159" s="54">
        <v>-0.61</v>
      </c>
      <c r="AJ159" s="54">
        <v>0.39</v>
      </c>
    </row>
    <row r="160" spans="1:36">
      <c r="A160" s="51">
        <v>20150819</v>
      </c>
      <c r="B160" s="54">
        <v>-4.9103269999999999E-3</v>
      </c>
      <c r="C160" s="54">
        <v>2.2701090000000002E-3</v>
      </c>
      <c r="D160" s="54">
        <f t="shared" si="6"/>
        <v>-4.9103269999999999E-3</v>
      </c>
      <c r="E160" s="54">
        <f t="shared" si="7"/>
        <v>2.2701090000000002E-3</v>
      </c>
      <c r="F160" s="51">
        <f t="shared" si="8"/>
        <v>-0.85</v>
      </c>
      <c r="G160" s="51">
        <v>-0.85</v>
      </c>
      <c r="H160" s="51">
        <v>-0.14000000000000001</v>
      </c>
      <c r="I160" s="51">
        <v>-0.19</v>
      </c>
      <c r="J160" s="51">
        <v>0</v>
      </c>
      <c r="L160" s="51">
        <v>20150819</v>
      </c>
      <c r="M160" s="54">
        <v>-4.9103269999999999E-3</v>
      </c>
      <c r="N160" s="54">
        <v>-0.85</v>
      </c>
      <c r="O160" s="54">
        <v>-0.14000000000000001</v>
      </c>
      <c r="P160" s="54">
        <v>-0.19</v>
      </c>
      <c r="R160" s="51">
        <v>20150819</v>
      </c>
      <c r="S160" s="54">
        <v>2.2701090000000002E-3</v>
      </c>
      <c r="T160" s="54">
        <v>-0.85</v>
      </c>
      <c r="U160" s="54">
        <v>-0.14000000000000001</v>
      </c>
      <c r="V160" s="54">
        <v>-0.19</v>
      </c>
      <c r="AE160" s="51">
        <v>20150819</v>
      </c>
      <c r="AF160" s="51"/>
      <c r="AG160" s="54">
        <v>-8.2548765064381913E-3</v>
      </c>
      <c r="AH160" s="54">
        <v>-0.85</v>
      </c>
      <c r="AI160" s="54">
        <v>-0.14000000000000001</v>
      </c>
      <c r="AJ160" s="54">
        <v>-0.19</v>
      </c>
    </row>
    <row r="161" spans="1:36">
      <c r="A161" s="51">
        <v>20150820</v>
      </c>
      <c r="B161" s="54">
        <v>-1.2928011E-2</v>
      </c>
      <c r="C161" s="54">
        <v>-1.0164154E-2</v>
      </c>
      <c r="D161" s="54">
        <f t="shared" si="6"/>
        <v>-1.2928011E-2</v>
      </c>
      <c r="E161" s="54">
        <f t="shared" si="7"/>
        <v>-1.0164154E-2</v>
      </c>
      <c r="F161" s="51">
        <f t="shared" si="8"/>
        <v>-2.2400000000000002</v>
      </c>
      <c r="G161" s="51">
        <v>-2.2400000000000002</v>
      </c>
      <c r="H161" s="51">
        <v>-0.28000000000000003</v>
      </c>
      <c r="I161" s="51">
        <v>0.75</v>
      </c>
      <c r="J161" s="51">
        <v>0</v>
      </c>
      <c r="L161" s="51">
        <v>20150820</v>
      </c>
      <c r="M161" s="54">
        <v>-1.2928011E-2</v>
      </c>
      <c r="N161" s="54">
        <v>-2.2400000000000002</v>
      </c>
      <c r="O161" s="54">
        <v>-0.28000000000000003</v>
      </c>
      <c r="P161" s="54">
        <v>0.75</v>
      </c>
      <c r="R161" s="51">
        <v>20150820</v>
      </c>
      <c r="S161" s="54">
        <v>-1.0164154E-2</v>
      </c>
      <c r="T161" s="54">
        <v>-2.2400000000000002</v>
      </c>
      <c r="U161" s="54">
        <v>-0.28000000000000003</v>
      </c>
      <c r="V161" s="54">
        <v>0.75</v>
      </c>
      <c r="AE161" s="51">
        <v>20150820</v>
      </c>
      <c r="AF161" s="51"/>
      <c r="AG161" s="54">
        <v>-2.1100170100298521E-2</v>
      </c>
      <c r="AH161" s="54">
        <v>-2.2400000000000002</v>
      </c>
      <c r="AI161" s="54">
        <v>-0.28000000000000003</v>
      </c>
      <c r="AJ161" s="54">
        <v>0.75</v>
      </c>
    </row>
    <row r="162" spans="1:36">
      <c r="A162" s="51">
        <v>20150821</v>
      </c>
      <c r="B162" s="54">
        <v>-1.9581654E-2</v>
      </c>
      <c r="C162" s="54">
        <v>-1.3427272000000001E-2</v>
      </c>
      <c r="D162" s="54">
        <f t="shared" si="6"/>
        <v>-1.9581654E-2</v>
      </c>
      <c r="E162" s="54">
        <f t="shared" si="7"/>
        <v>-1.3427272000000001E-2</v>
      </c>
      <c r="F162" s="51">
        <f t="shared" si="8"/>
        <v>-2.95</v>
      </c>
      <c r="G162" s="51">
        <v>-2.95</v>
      </c>
      <c r="H162" s="51">
        <v>1.79</v>
      </c>
      <c r="I162" s="51">
        <v>0.2</v>
      </c>
      <c r="J162" s="51">
        <v>0</v>
      </c>
      <c r="L162" s="51">
        <v>20150821</v>
      </c>
      <c r="M162" s="54">
        <v>-1.9581654E-2</v>
      </c>
      <c r="N162" s="54">
        <v>-2.95</v>
      </c>
      <c r="O162" s="54">
        <v>1.79</v>
      </c>
      <c r="P162" s="54">
        <v>0.2</v>
      </c>
      <c r="R162" s="51">
        <v>20150821</v>
      </c>
      <c r="S162" s="54">
        <v>-1.3427272000000001E-2</v>
      </c>
      <c r="T162" s="54">
        <v>-2.95</v>
      </c>
      <c r="U162" s="54">
        <v>1.79</v>
      </c>
      <c r="V162" s="54">
        <v>0.2</v>
      </c>
      <c r="AE162" s="51">
        <v>20150821</v>
      </c>
      <c r="AF162" s="51"/>
      <c r="AG162" s="54">
        <v>-3.1850965323014013E-2</v>
      </c>
      <c r="AH162" s="54">
        <v>-2.95</v>
      </c>
      <c r="AI162" s="54">
        <v>1.79</v>
      </c>
      <c r="AJ162" s="54">
        <v>0.2</v>
      </c>
    </row>
    <row r="163" spans="1:36">
      <c r="A163" s="51">
        <v>20150824</v>
      </c>
      <c r="B163" s="54">
        <v>-3.1541841000000001E-2</v>
      </c>
      <c r="C163" s="54">
        <v>-2.6362571000000001E-2</v>
      </c>
      <c r="D163" s="54">
        <f t="shared" si="6"/>
        <v>-3.1541841000000001E-2</v>
      </c>
      <c r="E163" s="54">
        <f t="shared" si="7"/>
        <v>-2.6362571000000001E-2</v>
      </c>
      <c r="F163" s="51">
        <f t="shared" si="8"/>
        <v>-3.9</v>
      </c>
      <c r="G163" s="51">
        <v>-3.9</v>
      </c>
      <c r="H163" s="51">
        <v>0.32</v>
      </c>
      <c r="I163" s="51">
        <v>-0.38</v>
      </c>
      <c r="J163" s="51">
        <v>0</v>
      </c>
      <c r="L163" s="51">
        <v>20150824</v>
      </c>
      <c r="M163" s="54">
        <v>-3.1541841000000001E-2</v>
      </c>
      <c r="N163" s="54">
        <v>-3.9</v>
      </c>
      <c r="O163" s="54">
        <v>0.32</v>
      </c>
      <c r="P163" s="54">
        <v>-0.38</v>
      </c>
      <c r="R163" s="51">
        <v>20150824</v>
      </c>
      <c r="S163" s="54">
        <v>-2.6362571000000001E-2</v>
      </c>
      <c r="T163" s="54">
        <v>-3.9</v>
      </c>
      <c r="U163" s="54">
        <v>0.32</v>
      </c>
      <c r="V163" s="54">
        <v>-0.38</v>
      </c>
      <c r="AE163" s="51">
        <v>20150824</v>
      </c>
      <c r="AF163" s="51"/>
      <c r="AG163" s="54">
        <v>-3.9413693006101091E-2</v>
      </c>
      <c r="AH163" s="54">
        <v>-3.9</v>
      </c>
      <c r="AI163" s="54">
        <v>0.32</v>
      </c>
      <c r="AJ163" s="54">
        <v>-0.38</v>
      </c>
    </row>
    <row r="164" spans="1:36">
      <c r="A164" s="51">
        <v>20150825</v>
      </c>
      <c r="B164" s="54">
        <v>-1.6720175E-2</v>
      </c>
      <c r="C164" s="54">
        <v>-1.7465099000000001E-2</v>
      </c>
      <c r="D164" s="54">
        <f t="shared" si="6"/>
        <v>-1.6720175E-2</v>
      </c>
      <c r="E164" s="54">
        <f t="shared" si="7"/>
        <v>-1.7465099000000001E-2</v>
      </c>
      <c r="F164" s="51">
        <f t="shared" si="8"/>
        <v>-1.17</v>
      </c>
      <c r="G164" s="51">
        <v>-1.17</v>
      </c>
      <c r="H164" s="51">
        <v>0.72</v>
      </c>
      <c r="I164" s="51">
        <v>-0.79</v>
      </c>
      <c r="J164" s="51">
        <v>0</v>
      </c>
      <c r="L164" s="51">
        <v>20150825</v>
      </c>
      <c r="M164" s="54">
        <v>-1.6720175E-2</v>
      </c>
      <c r="N164" s="54">
        <v>-1.17</v>
      </c>
      <c r="O164" s="54">
        <v>0.72</v>
      </c>
      <c r="P164" s="54">
        <v>-0.79</v>
      </c>
      <c r="R164" s="51">
        <v>20150825</v>
      </c>
      <c r="S164" s="54">
        <v>-1.7465099000000001E-2</v>
      </c>
      <c r="T164" s="54">
        <v>-1.17</v>
      </c>
      <c r="U164" s="54">
        <v>0.72</v>
      </c>
      <c r="V164" s="54">
        <v>-0.79</v>
      </c>
      <c r="AE164" s="51">
        <v>20150825</v>
      </c>
      <c r="AF164" s="51"/>
      <c r="AG164" s="54">
        <v>-1.3521995197235293E-2</v>
      </c>
      <c r="AH164" s="54">
        <v>-1.17</v>
      </c>
      <c r="AI164" s="54">
        <v>0.72</v>
      </c>
      <c r="AJ164" s="54">
        <v>-0.79</v>
      </c>
    </row>
    <row r="165" spans="1:36">
      <c r="A165" s="51">
        <v>20150826</v>
      </c>
      <c r="B165" s="54">
        <v>3.6204483000000003E-2</v>
      </c>
      <c r="C165" s="54">
        <v>3.1949329999999998E-2</v>
      </c>
      <c r="D165" s="54">
        <f t="shared" si="6"/>
        <v>3.6204483000000003E-2</v>
      </c>
      <c r="E165" s="54">
        <f t="shared" si="7"/>
        <v>3.1949329999999998E-2</v>
      </c>
      <c r="F165" s="51">
        <f t="shared" si="8"/>
        <v>3.68</v>
      </c>
      <c r="G165" s="51">
        <v>3.68</v>
      </c>
      <c r="H165" s="51">
        <v>-1.35</v>
      </c>
      <c r="I165" s="51">
        <v>-0.48</v>
      </c>
      <c r="J165" s="51">
        <v>0</v>
      </c>
      <c r="L165" s="51">
        <v>20150826</v>
      </c>
      <c r="M165" s="54">
        <v>3.6204483000000003E-2</v>
      </c>
      <c r="N165" s="54">
        <v>3.68</v>
      </c>
      <c r="O165" s="54">
        <v>-1.35</v>
      </c>
      <c r="P165" s="54">
        <v>-0.48</v>
      </c>
      <c r="R165" s="51">
        <v>20150826</v>
      </c>
      <c r="S165" s="54">
        <v>3.1949329999999998E-2</v>
      </c>
      <c r="T165" s="54">
        <v>3.68</v>
      </c>
      <c r="U165" s="54">
        <v>-1.35</v>
      </c>
      <c r="V165" s="54">
        <v>-0.48</v>
      </c>
      <c r="AE165" s="51">
        <v>20150826</v>
      </c>
      <c r="AF165" s="51"/>
      <c r="AG165" s="54">
        <v>3.9033859095586321E-2</v>
      </c>
      <c r="AH165" s="54">
        <v>3.68</v>
      </c>
      <c r="AI165" s="54">
        <v>-1.35</v>
      </c>
      <c r="AJ165" s="54">
        <v>-0.48</v>
      </c>
    </row>
    <row r="166" spans="1:36">
      <c r="A166" s="51">
        <v>20150827</v>
      </c>
      <c r="B166" s="54">
        <v>1.6625186E-2</v>
      </c>
      <c r="C166" s="54">
        <v>6.9616030000000002E-3</v>
      </c>
      <c r="D166" s="54">
        <f t="shared" si="6"/>
        <v>1.6625186E-2</v>
      </c>
      <c r="E166" s="54">
        <f t="shared" si="7"/>
        <v>6.9616030000000002E-3</v>
      </c>
      <c r="F166" s="51">
        <f t="shared" si="8"/>
        <v>2.4</v>
      </c>
      <c r="G166" s="51">
        <v>2.4</v>
      </c>
      <c r="H166" s="51">
        <v>-0.65</v>
      </c>
      <c r="I166" s="51">
        <v>0.56999999999999995</v>
      </c>
      <c r="J166" s="51">
        <v>0</v>
      </c>
      <c r="L166" s="51">
        <v>20150827</v>
      </c>
      <c r="M166" s="54">
        <v>1.6625186E-2</v>
      </c>
      <c r="N166" s="54">
        <v>2.4</v>
      </c>
      <c r="O166" s="54">
        <v>-0.65</v>
      </c>
      <c r="P166" s="54">
        <v>0.56999999999999995</v>
      </c>
      <c r="R166" s="51">
        <v>20150827</v>
      </c>
      <c r="S166" s="54">
        <v>6.9616030000000002E-3</v>
      </c>
      <c r="T166" s="54">
        <v>2.4</v>
      </c>
      <c r="U166" s="54">
        <v>-0.65</v>
      </c>
      <c r="V166" s="54">
        <v>0.56999999999999995</v>
      </c>
      <c r="AE166" s="51">
        <v>20150827</v>
      </c>
      <c r="AF166" s="51"/>
      <c r="AG166" s="54">
        <v>2.4297748404812358E-2</v>
      </c>
      <c r="AH166" s="54">
        <v>2.4</v>
      </c>
      <c r="AI166" s="54">
        <v>-0.65</v>
      </c>
      <c r="AJ166" s="54">
        <v>0.56999999999999995</v>
      </c>
    </row>
    <row r="167" spans="1:36">
      <c r="A167" s="51">
        <v>20150828</v>
      </c>
      <c r="B167" s="54">
        <v>-3.5267430000000002E-3</v>
      </c>
      <c r="C167" s="54">
        <v>-1.1046894E-2</v>
      </c>
      <c r="D167" s="54">
        <f t="shared" si="6"/>
        <v>-3.5267430000000002E-3</v>
      </c>
      <c r="E167" s="54">
        <f t="shared" si="7"/>
        <v>-1.1046894E-2</v>
      </c>
      <c r="F167" s="51">
        <f t="shared" si="8"/>
        <v>0.23</v>
      </c>
      <c r="G167" s="51">
        <v>0.23</v>
      </c>
      <c r="H167" s="51">
        <v>0.96</v>
      </c>
      <c r="I167" s="51">
        <v>7.0000000000000007E-2</v>
      </c>
      <c r="J167" s="51">
        <v>0</v>
      </c>
      <c r="L167" s="51">
        <v>20150828</v>
      </c>
      <c r="M167" s="54">
        <v>-3.5267430000000002E-3</v>
      </c>
      <c r="N167" s="54">
        <v>0.23</v>
      </c>
      <c r="O167" s="54">
        <v>0.96</v>
      </c>
      <c r="P167" s="54">
        <v>7.0000000000000007E-2</v>
      </c>
      <c r="R167" s="51">
        <v>20150828</v>
      </c>
      <c r="S167" s="54">
        <v>-1.1046894E-2</v>
      </c>
      <c r="T167" s="54">
        <v>0.23</v>
      </c>
      <c r="U167" s="54">
        <v>0.96</v>
      </c>
      <c r="V167" s="54">
        <v>7.0000000000000007E-2</v>
      </c>
      <c r="AE167" s="51">
        <v>20150828</v>
      </c>
      <c r="AF167" s="51"/>
      <c r="AG167" s="54">
        <v>6.0873639319747319E-4</v>
      </c>
      <c r="AH167" s="54">
        <v>0.23</v>
      </c>
      <c r="AI167" s="54">
        <v>0.96</v>
      </c>
      <c r="AJ167" s="54">
        <v>7.0000000000000007E-2</v>
      </c>
    </row>
    <row r="168" spans="1:36">
      <c r="A168" s="51">
        <v>20150831</v>
      </c>
      <c r="B168" s="54">
        <v>-9.3593429999999991E-3</v>
      </c>
      <c r="C168" s="54">
        <v>-1.4153997999999999E-2</v>
      </c>
      <c r="D168" s="54">
        <f t="shared" si="6"/>
        <v>-9.3593429999999991E-3</v>
      </c>
      <c r="E168" s="54">
        <f t="shared" si="7"/>
        <v>-1.4153997999999999E-2</v>
      </c>
      <c r="F168" s="51">
        <f t="shared" si="8"/>
        <v>-0.74</v>
      </c>
      <c r="G168" s="51">
        <v>-0.74</v>
      </c>
      <c r="H168" s="51">
        <v>0.81</v>
      </c>
      <c r="I168" s="51">
        <v>1.4</v>
      </c>
      <c r="J168" s="51">
        <v>0</v>
      </c>
      <c r="L168" s="51">
        <v>20150831</v>
      </c>
      <c r="M168" s="54">
        <v>-9.3593429999999991E-3</v>
      </c>
      <c r="N168" s="54">
        <v>-0.74</v>
      </c>
      <c r="O168" s="54">
        <v>0.81</v>
      </c>
      <c r="P168" s="54">
        <v>1.4</v>
      </c>
      <c r="R168" s="51">
        <v>20150831</v>
      </c>
      <c r="S168" s="54">
        <v>-1.4153997999999999E-2</v>
      </c>
      <c r="T168" s="54">
        <v>-0.74</v>
      </c>
      <c r="U168" s="54">
        <v>0.81</v>
      </c>
      <c r="V168" s="54">
        <v>1.4</v>
      </c>
      <c r="AE168" s="51">
        <v>20150831</v>
      </c>
      <c r="AF168" s="51"/>
      <c r="AG168" s="54">
        <v>-8.3916701654499493E-3</v>
      </c>
      <c r="AH168" s="54">
        <v>-0.74</v>
      </c>
      <c r="AI168" s="54">
        <v>0.81</v>
      </c>
      <c r="AJ168" s="54">
        <v>1.4</v>
      </c>
    </row>
    <row r="169" spans="1:36">
      <c r="A169" s="51">
        <v>20150901</v>
      </c>
      <c r="B169" s="54">
        <v>-2.2736757999999999E-2</v>
      </c>
      <c r="C169" s="54">
        <v>-1.7282888999999999E-2</v>
      </c>
      <c r="D169" s="54">
        <f t="shared" si="6"/>
        <v>-2.2736757999999999E-2</v>
      </c>
      <c r="E169" s="54">
        <f t="shared" si="7"/>
        <v>-1.7282888999999999E-2</v>
      </c>
      <c r="F169" s="51">
        <f t="shared" si="8"/>
        <v>-2.91</v>
      </c>
      <c r="G169" s="51">
        <v>-2.91</v>
      </c>
      <c r="H169" s="51">
        <v>0.28000000000000003</v>
      </c>
      <c r="I169" s="51">
        <v>-0.49</v>
      </c>
      <c r="J169" s="51">
        <v>0</v>
      </c>
      <c r="L169" s="51">
        <v>20150901</v>
      </c>
      <c r="M169" s="54">
        <v>-2.2736757999999999E-2</v>
      </c>
      <c r="N169" s="54">
        <v>-2.91</v>
      </c>
      <c r="O169" s="54">
        <v>0.28000000000000003</v>
      </c>
      <c r="P169" s="54">
        <v>-0.49</v>
      </c>
      <c r="R169" s="51">
        <v>20150901</v>
      </c>
      <c r="S169" s="54">
        <v>-1.7282888999999999E-2</v>
      </c>
      <c r="T169" s="54">
        <v>-2.91</v>
      </c>
      <c r="U169" s="54">
        <v>0.28000000000000003</v>
      </c>
      <c r="V169" s="54">
        <v>-0.49</v>
      </c>
      <c r="AE169" s="51">
        <v>20150901</v>
      </c>
      <c r="AF169" s="51"/>
      <c r="AG169" s="54">
        <v>-2.9576446573270077E-2</v>
      </c>
      <c r="AH169" s="54">
        <v>-2.91</v>
      </c>
      <c r="AI169" s="54">
        <v>0.28000000000000003</v>
      </c>
      <c r="AJ169" s="54">
        <v>-0.49</v>
      </c>
    </row>
    <row r="170" spans="1:36">
      <c r="A170" s="51">
        <v>20150902</v>
      </c>
      <c r="B170" s="54">
        <v>1.6211064000000001E-2</v>
      </c>
      <c r="C170" s="54">
        <v>1.9309119E-2</v>
      </c>
      <c r="D170" s="54">
        <f t="shared" si="6"/>
        <v>1.6211064000000001E-2</v>
      </c>
      <c r="E170" s="54">
        <f t="shared" si="7"/>
        <v>1.9309119E-2</v>
      </c>
      <c r="F170" s="51">
        <f t="shared" si="8"/>
        <v>1.81</v>
      </c>
      <c r="G170" s="51">
        <v>1.81</v>
      </c>
      <c r="H170" s="51">
        <v>-0.17</v>
      </c>
      <c r="I170" s="51">
        <v>-1.05</v>
      </c>
      <c r="J170" s="51">
        <v>0</v>
      </c>
      <c r="L170" s="51">
        <v>20150902</v>
      </c>
      <c r="M170" s="54">
        <v>1.6211064000000001E-2</v>
      </c>
      <c r="N170" s="54">
        <v>1.81</v>
      </c>
      <c r="O170" s="54">
        <v>-0.17</v>
      </c>
      <c r="P170" s="54">
        <v>-1.05</v>
      </c>
      <c r="R170" s="51">
        <v>20150902</v>
      </c>
      <c r="S170" s="54">
        <v>1.9309119E-2</v>
      </c>
      <c r="T170" s="54">
        <v>1.81</v>
      </c>
      <c r="U170" s="54">
        <v>-0.17</v>
      </c>
      <c r="V170" s="54">
        <v>-1.05</v>
      </c>
      <c r="AE170" s="51">
        <v>20150902</v>
      </c>
      <c r="AF170" s="51"/>
      <c r="AG170" s="54">
        <v>1.8292974600429224E-2</v>
      </c>
      <c r="AH170" s="54">
        <v>1.81</v>
      </c>
      <c r="AI170" s="54">
        <v>-0.17</v>
      </c>
      <c r="AJ170" s="54">
        <v>-1.05</v>
      </c>
    </row>
    <row r="171" spans="1:36">
      <c r="A171" s="51">
        <v>20150903</v>
      </c>
      <c r="B171" s="54">
        <v>2.4309660000000001E-3</v>
      </c>
      <c r="C171" s="54">
        <v>1.5156080000000001E-3</v>
      </c>
      <c r="D171" s="54">
        <f t="shared" si="6"/>
        <v>2.4309660000000001E-3</v>
      </c>
      <c r="E171" s="54">
        <f t="shared" si="7"/>
        <v>1.5156080000000001E-3</v>
      </c>
      <c r="F171" s="51">
        <f t="shared" si="8"/>
        <v>0.17</v>
      </c>
      <c r="G171" s="51">
        <v>0.17</v>
      </c>
      <c r="H171" s="51">
        <v>-0.31</v>
      </c>
      <c r="I171" s="51">
        <v>0.71</v>
      </c>
      <c r="J171" s="51">
        <v>0</v>
      </c>
      <c r="L171" s="51">
        <v>20150903</v>
      </c>
      <c r="M171" s="54">
        <v>2.4309660000000001E-3</v>
      </c>
      <c r="N171" s="54">
        <v>0.17</v>
      </c>
      <c r="O171" s="54">
        <v>-0.31</v>
      </c>
      <c r="P171" s="54">
        <v>0.71</v>
      </c>
      <c r="R171" s="51">
        <v>20150903</v>
      </c>
      <c r="S171" s="54">
        <v>1.5156080000000001E-3</v>
      </c>
      <c r="T171" s="54">
        <v>0.17</v>
      </c>
      <c r="U171" s="54">
        <v>-0.31</v>
      </c>
      <c r="V171" s="54">
        <v>0.71</v>
      </c>
      <c r="AE171" s="51">
        <v>20150903</v>
      </c>
      <c r="AF171" s="51"/>
      <c r="AG171" s="54">
        <v>1.1647937858398905E-3</v>
      </c>
      <c r="AH171" s="54">
        <v>0.17</v>
      </c>
      <c r="AI171" s="54">
        <v>-0.31</v>
      </c>
      <c r="AJ171" s="54">
        <v>0.71</v>
      </c>
    </row>
    <row r="172" spans="1:36">
      <c r="A172" s="51">
        <v>20150904</v>
      </c>
      <c r="B172" s="54">
        <v>-1.5191867E-2</v>
      </c>
      <c r="C172" s="54">
        <v>-1.3845232000000001E-2</v>
      </c>
      <c r="D172" s="54">
        <f t="shared" si="6"/>
        <v>-1.5191867E-2</v>
      </c>
      <c r="E172" s="54">
        <f t="shared" si="7"/>
        <v>-1.3845232000000001E-2</v>
      </c>
      <c r="F172" s="51">
        <f t="shared" si="8"/>
        <v>-1.39</v>
      </c>
      <c r="G172" s="51">
        <v>-1.39</v>
      </c>
      <c r="H172" s="51">
        <v>0.85</v>
      </c>
      <c r="I172" s="51">
        <v>-0.59</v>
      </c>
      <c r="J172" s="51">
        <v>0</v>
      </c>
      <c r="L172" s="51">
        <v>20150904</v>
      </c>
      <c r="M172" s="54">
        <v>-1.5191867E-2</v>
      </c>
      <c r="N172" s="54">
        <v>-1.39</v>
      </c>
      <c r="O172" s="54">
        <v>0.85</v>
      </c>
      <c r="P172" s="54">
        <v>-0.59</v>
      </c>
      <c r="R172" s="51">
        <v>20150904</v>
      </c>
      <c r="S172" s="54">
        <v>-1.3845232000000001E-2</v>
      </c>
      <c r="T172" s="54">
        <v>-1.39</v>
      </c>
      <c r="U172" s="54">
        <v>0.85</v>
      </c>
      <c r="V172" s="54">
        <v>-0.59</v>
      </c>
      <c r="AE172" s="51">
        <v>20150904</v>
      </c>
      <c r="AF172" s="51"/>
      <c r="AG172" s="54">
        <v>-1.5329595630917514E-2</v>
      </c>
      <c r="AH172" s="54">
        <v>-1.39</v>
      </c>
      <c r="AI172" s="54">
        <v>0.85</v>
      </c>
      <c r="AJ172" s="54">
        <v>-0.59</v>
      </c>
    </row>
    <row r="173" spans="1:36">
      <c r="A173" s="51">
        <v>20150908</v>
      </c>
      <c r="B173" s="54">
        <v>2.3853856E-2</v>
      </c>
      <c r="C173" s="54">
        <v>2.9085026999999999E-2</v>
      </c>
      <c r="D173" s="54">
        <f t="shared" si="6"/>
        <v>2.3853856E-2</v>
      </c>
      <c r="E173" s="54">
        <f t="shared" si="7"/>
        <v>2.9085026999999999E-2</v>
      </c>
      <c r="F173" s="51">
        <f t="shared" si="8"/>
        <v>2.52</v>
      </c>
      <c r="G173" s="51">
        <v>2.52</v>
      </c>
      <c r="H173" s="51">
        <v>-0.39</v>
      </c>
      <c r="I173" s="51">
        <v>-0.64</v>
      </c>
      <c r="J173" s="51">
        <v>0</v>
      </c>
      <c r="L173" s="51">
        <v>20150908</v>
      </c>
      <c r="M173" s="54">
        <v>2.3853856E-2</v>
      </c>
      <c r="N173" s="54">
        <v>2.52</v>
      </c>
      <c r="O173" s="54">
        <v>-0.39</v>
      </c>
      <c r="P173" s="54">
        <v>-0.64</v>
      </c>
      <c r="R173" s="51">
        <v>20150908</v>
      </c>
      <c r="S173" s="54">
        <v>2.9085026999999999E-2</v>
      </c>
      <c r="T173" s="54">
        <v>2.52</v>
      </c>
      <c r="U173" s="54">
        <v>-0.39</v>
      </c>
      <c r="V173" s="54">
        <v>-0.64</v>
      </c>
      <c r="AE173" s="51">
        <v>20150908</v>
      </c>
      <c r="AF173" s="51"/>
      <c r="AG173" s="54">
        <v>2.5083053334552297E-2</v>
      </c>
      <c r="AH173" s="54">
        <v>2.52</v>
      </c>
      <c r="AI173" s="54">
        <v>-0.39</v>
      </c>
      <c r="AJ173" s="54">
        <v>-0.64</v>
      </c>
    </row>
    <row r="174" spans="1:36">
      <c r="A174" s="51">
        <v>20150909</v>
      </c>
      <c r="B174" s="54">
        <v>-1.5486941000000001E-2</v>
      </c>
      <c r="C174" s="54">
        <v>-1.3114829999999999E-2</v>
      </c>
      <c r="D174" s="54">
        <f t="shared" si="6"/>
        <v>-1.5486941000000001E-2</v>
      </c>
      <c r="E174" s="54">
        <f t="shared" si="7"/>
        <v>-1.3114829999999999E-2</v>
      </c>
      <c r="F174" s="51">
        <f t="shared" si="8"/>
        <v>-1.34</v>
      </c>
      <c r="G174" s="51">
        <v>-1.34</v>
      </c>
      <c r="H174" s="51">
        <v>0.16</v>
      </c>
      <c r="I174" s="51">
        <v>0.13</v>
      </c>
      <c r="J174" s="51">
        <v>0</v>
      </c>
      <c r="L174" s="51">
        <v>20150909</v>
      </c>
      <c r="M174" s="54">
        <v>-1.5486941000000001E-2</v>
      </c>
      <c r="N174" s="54">
        <v>-1.34</v>
      </c>
      <c r="O174" s="54">
        <v>0.16</v>
      </c>
      <c r="P174" s="54">
        <v>0.13</v>
      </c>
      <c r="R174" s="51">
        <v>20150909</v>
      </c>
      <c r="S174" s="54">
        <v>-1.3114829999999999E-2</v>
      </c>
      <c r="T174" s="54">
        <v>-1.34</v>
      </c>
      <c r="U174" s="54">
        <v>0.16</v>
      </c>
      <c r="V174" s="54">
        <v>0.13</v>
      </c>
      <c r="AE174" s="51">
        <v>20150909</v>
      </c>
      <c r="AF174" s="51"/>
      <c r="AG174" s="54">
        <v>-1.389756045083701E-2</v>
      </c>
      <c r="AH174" s="54">
        <v>-1.34</v>
      </c>
      <c r="AI174" s="54">
        <v>0.16</v>
      </c>
      <c r="AJ174" s="54">
        <v>0.13</v>
      </c>
    </row>
    <row r="175" spans="1:36">
      <c r="A175" s="51">
        <v>20150910</v>
      </c>
      <c r="B175" s="54">
        <v>3.1414009999999998E-3</v>
      </c>
      <c r="C175" s="54">
        <v>1.3776839999999999E-3</v>
      </c>
      <c r="D175" s="54">
        <f t="shared" si="6"/>
        <v>3.1414009999999998E-3</v>
      </c>
      <c r="E175" s="54">
        <f t="shared" si="7"/>
        <v>1.3776839999999999E-3</v>
      </c>
      <c r="F175" s="51">
        <f t="shared" si="8"/>
        <v>0.49</v>
      </c>
      <c r="G175" s="51">
        <v>0.49</v>
      </c>
      <c r="H175" s="51">
        <v>-0.1</v>
      </c>
      <c r="I175" s="51">
        <v>-0.41</v>
      </c>
      <c r="J175" s="51">
        <v>0</v>
      </c>
      <c r="L175" s="51">
        <v>20150910</v>
      </c>
      <c r="M175" s="54">
        <v>3.1414009999999998E-3</v>
      </c>
      <c r="N175" s="54">
        <v>0.49</v>
      </c>
      <c r="O175" s="54">
        <v>-0.1</v>
      </c>
      <c r="P175" s="54">
        <v>-0.41</v>
      </c>
      <c r="R175" s="51">
        <v>20150910</v>
      </c>
      <c r="S175" s="54">
        <v>1.3776839999999999E-3</v>
      </c>
      <c r="T175" s="54">
        <v>0.49</v>
      </c>
      <c r="U175" s="54">
        <v>-0.1</v>
      </c>
      <c r="V175" s="54">
        <v>-0.41</v>
      </c>
      <c r="AE175" s="51">
        <v>20150910</v>
      </c>
      <c r="AF175" s="51"/>
      <c r="AG175" s="54">
        <v>5.2779550339641101E-3</v>
      </c>
      <c r="AH175" s="54">
        <v>0.49</v>
      </c>
      <c r="AI175" s="54">
        <v>-0.1</v>
      </c>
      <c r="AJ175" s="54">
        <v>-0.41</v>
      </c>
    </row>
    <row r="176" spans="1:36">
      <c r="A176" s="51">
        <v>20150911</v>
      </c>
      <c r="B176" s="54">
        <v>6.0958339999999996E-3</v>
      </c>
      <c r="C176" s="54">
        <v>7.4362930000000001E-3</v>
      </c>
      <c r="D176" s="54">
        <f t="shared" si="6"/>
        <v>6.0958339999999996E-3</v>
      </c>
      <c r="E176" s="54">
        <f t="shared" si="7"/>
        <v>7.4362930000000001E-3</v>
      </c>
      <c r="F176" s="51">
        <f t="shared" si="8"/>
        <v>0.44</v>
      </c>
      <c r="G176" s="51">
        <v>0.44</v>
      </c>
      <c r="H176" s="51">
        <v>-0.2</v>
      </c>
      <c r="I176" s="51">
        <v>-0.7</v>
      </c>
      <c r="J176" s="51">
        <v>0</v>
      </c>
      <c r="L176" s="51">
        <v>20150911</v>
      </c>
      <c r="M176" s="54">
        <v>6.0958339999999996E-3</v>
      </c>
      <c r="N176" s="54">
        <v>0.44</v>
      </c>
      <c r="O176" s="54">
        <v>-0.2</v>
      </c>
      <c r="P176" s="54">
        <v>-0.7</v>
      </c>
      <c r="R176" s="51">
        <v>20150911</v>
      </c>
      <c r="S176" s="54">
        <v>7.4362930000000001E-3</v>
      </c>
      <c r="T176" s="54">
        <v>0.44</v>
      </c>
      <c r="U176" s="54">
        <v>-0.2</v>
      </c>
      <c r="V176" s="54">
        <v>-0.7</v>
      </c>
      <c r="AE176" s="51">
        <v>20150911</v>
      </c>
      <c r="AF176" s="51"/>
      <c r="AG176" s="54">
        <v>4.4870433311676727E-3</v>
      </c>
      <c r="AH176" s="54">
        <v>0.44</v>
      </c>
      <c r="AI176" s="54">
        <v>-0.2</v>
      </c>
      <c r="AJ176" s="54">
        <v>-0.7</v>
      </c>
    </row>
    <row r="177" spans="1:36">
      <c r="A177" s="51">
        <v>20150914</v>
      </c>
      <c r="B177" s="54">
        <v>-2.877101E-3</v>
      </c>
      <c r="C177" s="54">
        <v>-3.3178090000000001E-3</v>
      </c>
      <c r="D177" s="54">
        <f t="shared" si="6"/>
        <v>-2.877101E-3</v>
      </c>
      <c r="E177" s="54">
        <f t="shared" si="7"/>
        <v>-3.3178090000000001E-3</v>
      </c>
      <c r="F177" s="51">
        <f t="shared" si="8"/>
        <v>-0.41</v>
      </c>
      <c r="G177" s="51">
        <v>-0.41</v>
      </c>
      <c r="H177" s="51">
        <v>0.03</v>
      </c>
      <c r="I177" s="51">
        <v>-0.01</v>
      </c>
      <c r="J177" s="51">
        <v>0</v>
      </c>
      <c r="L177" s="51">
        <v>20150914</v>
      </c>
      <c r="M177" s="54">
        <v>-2.877101E-3</v>
      </c>
      <c r="N177" s="54">
        <v>-0.41</v>
      </c>
      <c r="O177" s="54">
        <v>0.03</v>
      </c>
      <c r="P177" s="54">
        <v>-0.01</v>
      </c>
      <c r="R177" s="51">
        <v>20150914</v>
      </c>
      <c r="S177" s="54">
        <v>-3.3178090000000001E-3</v>
      </c>
      <c r="T177" s="54">
        <v>-0.41</v>
      </c>
      <c r="U177" s="54">
        <v>0.03</v>
      </c>
      <c r="V177" s="54">
        <v>-0.01</v>
      </c>
      <c r="AE177" s="51">
        <v>20150914</v>
      </c>
      <c r="AF177" s="51"/>
      <c r="AG177" s="54">
        <v>-4.0896559494183471E-3</v>
      </c>
      <c r="AH177" s="54">
        <v>-0.41</v>
      </c>
      <c r="AI177" s="54">
        <v>0.03</v>
      </c>
      <c r="AJ177" s="54">
        <v>-0.01</v>
      </c>
    </row>
    <row r="178" spans="1:36">
      <c r="A178" s="51">
        <v>20150915</v>
      </c>
      <c r="B178" s="54">
        <v>1.4762328E-2</v>
      </c>
      <c r="C178" s="54">
        <v>1.5787657E-2</v>
      </c>
      <c r="D178" s="54">
        <f t="shared" si="6"/>
        <v>1.4762328E-2</v>
      </c>
      <c r="E178" s="54">
        <f t="shared" si="7"/>
        <v>1.5787657E-2</v>
      </c>
      <c r="F178" s="51">
        <f t="shared" si="8"/>
        <v>1.22</v>
      </c>
      <c r="G178" s="51">
        <v>1.22</v>
      </c>
      <c r="H178" s="51">
        <v>-0.17</v>
      </c>
      <c r="I178" s="51">
        <v>0.26</v>
      </c>
      <c r="J178" s="51">
        <v>0</v>
      </c>
      <c r="L178" s="51">
        <v>20150915</v>
      </c>
      <c r="M178" s="54">
        <v>1.4762328E-2</v>
      </c>
      <c r="N178" s="54">
        <v>1.22</v>
      </c>
      <c r="O178" s="54">
        <v>-0.17</v>
      </c>
      <c r="P178" s="54">
        <v>0.26</v>
      </c>
      <c r="R178" s="51">
        <v>20150915</v>
      </c>
      <c r="S178" s="54">
        <v>1.5787657E-2</v>
      </c>
      <c r="T178" s="54">
        <v>1.22</v>
      </c>
      <c r="U178" s="54">
        <v>-0.17</v>
      </c>
      <c r="V178" s="54">
        <v>0.26</v>
      </c>
      <c r="AE178" s="51">
        <v>20150915</v>
      </c>
      <c r="AF178" s="51"/>
      <c r="AG178" s="54">
        <v>1.2831311668480172E-2</v>
      </c>
      <c r="AH178" s="54">
        <v>1.22</v>
      </c>
      <c r="AI178" s="54">
        <v>-0.17</v>
      </c>
      <c r="AJ178" s="54">
        <v>0.26</v>
      </c>
    </row>
    <row r="179" spans="1:36">
      <c r="A179" s="51">
        <v>20150916</v>
      </c>
      <c r="B179" s="54">
        <v>3.6258739999999999E-3</v>
      </c>
      <c r="C179" s="54">
        <v>-2.3444120000000001E-3</v>
      </c>
      <c r="D179" s="54">
        <f t="shared" si="6"/>
        <v>3.6258739999999999E-3</v>
      </c>
      <c r="E179" s="54">
        <f t="shared" si="7"/>
        <v>-2.3444120000000001E-3</v>
      </c>
      <c r="F179" s="51">
        <f t="shared" si="8"/>
        <v>0.84</v>
      </c>
      <c r="G179" s="51">
        <v>0.84</v>
      </c>
      <c r="H179" s="51">
        <v>0.03</v>
      </c>
      <c r="I179" s="51">
        <v>0.53</v>
      </c>
      <c r="J179" s="51">
        <v>0</v>
      </c>
      <c r="L179" s="51">
        <v>20150916</v>
      </c>
      <c r="M179" s="54">
        <v>3.6258739999999999E-3</v>
      </c>
      <c r="N179" s="54">
        <v>0.84</v>
      </c>
      <c r="O179" s="54">
        <v>0.03</v>
      </c>
      <c r="P179" s="54">
        <v>0.53</v>
      </c>
      <c r="R179" s="51">
        <v>20150916</v>
      </c>
      <c r="S179" s="54">
        <v>-2.3444120000000001E-3</v>
      </c>
      <c r="T179" s="54">
        <v>0.84</v>
      </c>
      <c r="U179" s="54">
        <v>0.03</v>
      </c>
      <c r="V179" s="54">
        <v>0.53</v>
      </c>
      <c r="AE179" s="51">
        <v>20150916</v>
      </c>
      <c r="AF179" s="51"/>
      <c r="AG179" s="54">
        <v>8.7054144634388653E-3</v>
      </c>
      <c r="AH179" s="54">
        <v>0.84</v>
      </c>
      <c r="AI179" s="54">
        <v>0.03</v>
      </c>
      <c r="AJ179" s="54">
        <v>0.53</v>
      </c>
    </row>
    <row r="180" spans="1:36">
      <c r="A180" s="51">
        <v>20150917</v>
      </c>
      <c r="B180" s="54">
        <v>-4.888997E-3</v>
      </c>
      <c r="C180" s="54">
        <v>-7.7148090000000004E-3</v>
      </c>
      <c r="D180" s="54">
        <f t="shared" si="6"/>
        <v>-4.888997E-3</v>
      </c>
      <c r="E180" s="54">
        <f t="shared" si="7"/>
        <v>-7.7148090000000004E-3</v>
      </c>
      <c r="F180" s="51">
        <f t="shared" si="8"/>
        <v>-0.17</v>
      </c>
      <c r="G180" s="51">
        <v>-0.17</v>
      </c>
      <c r="H180" s="51">
        <v>0.8</v>
      </c>
      <c r="I180" s="51">
        <v>-1.3</v>
      </c>
      <c r="J180" s="51">
        <v>0</v>
      </c>
      <c r="L180" s="51">
        <v>20150917</v>
      </c>
      <c r="M180" s="54">
        <v>-4.888997E-3</v>
      </c>
      <c r="N180" s="54">
        <v>-0.17</v>
      </c>
      <c r="O180" s="54">
        <v>0.8</v>
      </c>
      <c r="P180" s="54">
        <v>-1.3</v>
      </c>
      <c r="R180" s="51">
        <v>20150917</v>
      </c>
      <c r="S180" s="54">
        <v>-7.7148090000000004E-3</v>
      </c>
      <c r="T180" s="54">
        <v>-0.17</v>
      </c>
      <c r="U180" s="54">
        <v>0.8</v>
      </c>
      <c r="V180" s="54">
        <v>-1.3</v>
      </c>
      <c r="AE180" s="51">
        <v>20150917</v>
      </c>
      <c r="AF180" s="51"/>
      <c r="AG180" s="54">
        <v>-2.5610596092323634E-3</v>
      </c>
      <c r="AH180" s="54">
        <v>-0.17</v>
      </c>
      <c r="AI180" s="54">
        <v>0.8</v>
      </c>
      <c r="AJ180" s="54">
        <v>-1.3</v>
      </c>
    </row>
    <row r="181" spans="1:36">
      <c r="A181" s="51">
        <v>20150918</v>
      </c>
      <c r="B181" s="54">
        <v>-1.531571E-2</v>
      </c>
      <c r="C181" s="54">
        <v>-1.2881452999999999E-2</v>
      </c>
      <c r="D181" s="54">
        <f t="shared" si="6"/>
        <v>-1.531571E-2</v>
      </c>
      <c r="E181" s="54">
        <f t="shared" si="7"/>
        <v>-1.2881452999999999E-2</v>
      </c>
      <c r="F181" s="51">
        <f t="shared" si="8"/>
        <v>-1.62</v>
      </c>
      <c r="G181" s="51">
        <v>-1.62</v>
      </c>
      <c r="H181" s="51">
        <v>0.38</v>
      </c>
      <c r="I181" s="51">
        <v>-0.83</v>
      </c>
      <c r="J181" s="51">
        <v>0</v>
      </c>
      <c r="L181" s="51">
        <v>20150918</v>
      </c>
      <c r="M181" s="54">
        <v>-1.531571E-2</v>
      </c>
      <c r="N181" s="54">
        <v>-1.62</v>
      </c>
      <c r="O181" s="54">
        <v>0.38</v>
      </c>
      <c r="P181" s="54">
        <v>-0.83</v>
      </c>
      <c r="R181" s="51">
        <v>20150918</v>
      </c>
      <c r="S181" s="54">
        <v>-1.2881452999999999E-2</v>
      </c>
      <c r="T181" s="54">
        <v>-1.62</v>
      </c>
      <c r="U181" s="54">
        <v>0.38</v>
      </c>
      <c r="V181" s="54">
        <v>-0.83</v>
      </c>
      <c r="AE181" s="51">
        <v>20150918</v>
      </c>
      <c r="AF181" s="51"/>
      <c r="AG181" s="54">
        <v>-1.6164165808483677E-2</v>
      </c>
      <c r="AH181" s="54">
        <v>-1.62</v>
      </c>
      <c r="AI181" s="54">
        <v>0.38</v>
      </c>
      <c r="AJ181" s="54">
        <v>-0.83</v>
      </c>
    </row>
    <row r="182" spans="1:36">
      <c r="A182" s="51">
        <v>20150921</v>
      </c>
      <c r="B182" s="54">
        <v>1.5591660000000001E-3</v>
      </c>
      <c r="C182" s="54">
        <v>-3.2478200000000002E-4</v>
      </c>
      <c r="D182" s="54">
        <f t="shared" si="6"/>
        <v>1.5591660000000001E-3</v>
      </c>
      <c r="E182" s="54">
        <f t="shared" si="7"/>
        <v>-3.2478200000000002E-4</v>
      </c>
      <c r="F182" s="51">
        <f t="shared" si="8"/>
        <v>0.36</v>
      </c>
      <c r="G182" s="51">
        <v>0.36</v>
      </c>
      <c r="H182" s="51">
        <v>-0.88</v>
      </c>
      <c r="I182" s="51">
        <v>1.19</v>
      </c>
      <c r="J182" s="51">
        <v>0</v>
      </c>
      <c r="L182" s="51">
        <v>20150921</v>
      </c>
      <c r="M182" s="54">
        <v>1.5591660000000001E-3</v>
      </c>
      <c r="N182" s="54">
        <v>0.36</v>
      </c>
      <c r="O182" s="54">
        <v>-0.88</v>
      </c>
      <c r="P182" s="54">
        <v>1.19</v>
      </c>
      <c r="R182" s="51">
        <v>20150921</v>
      </c>
      <c r="S182" s="54">
        <v>-3.2478200000000002E-4</v>
      </c>
      <c r="T182" s="54">
        <v>0.36</v>
      </c>
      <c r="U182" s="54">
        <v>-0.88</v>
      </c>
      <c r="V182" s="54">
        <v>1.19</v>
      </c>
      <c r="AE182" s="51">
        <v>20150921</v>
      </c>
      <c r="AF182" s="51"/>
      <c r="AG182" s="54">
        <v>4.5657839091290953E-3</v>
      </c>
      <c r="AH182" s="54">
        <v>0.36</v>
      </c>
      <c r="AI182" s="54">
        <v>-0.88</v>
      </c>
      <c r="AJ182" s="54">
        <v>1.19</v>
      </c>
    </row>
    <row r="183" spans="1:36">
      <c r="A183" s="51">
        <v>20150922</v>
      </c>
      <c r="B183" s="54">
        <v>-8.5370800000000007E-3</v>
      </c>
      <c r="C183" s="54">
        <v>-8.1109289999999994E-3</v>
      </c>
      <c r="D183" s="54">
        <f t="shared" si="6"/>
        <v>-8.5370800000000007E-3</v>
      </c>
      <c r="E183" s="54">
        <f t="shared" si="7"/>
        <v>-8.1109289999999994E-3</v>
      </c>
      <c r="F183" s="51">
        <f t="shared" si="8"/>
        <v>-1.29</v>
      </c>
      <c r="G183" s="51">
        <v>-1.29</v>
      </c>
      <c r="H183" s="51">
        <v>-0.27</v>
      </c>
      <c r="I183" s="51">
        <v>0.2</v>
      </c>
      <c r="J183" s="51">
        <v>0</v>
      </c>
      <c r="L183" s="51">
        <v>20150922</v>
      </c>
      <c r="M183" s="54">
        <v>-8.5370800000000007E-3</v>
      </c>
      <c r="N183" s="54">
        <v>-1.29</v>
      </c>
      <c r="O183" s="54">
        <v>-0.27</v>
      </c>
      <c r="P183" s="54">
        <v>0.2</v>
      </c>
      <c r="R183" s="51">
        <v>20150922</v>
      </c>
      <c r="S183" s="54">
        <v>-8.1109289999999994E-3</v>
      </c>
      <c r="T183" s="54">
        <v>-1.29</v>
      </c>
      <c r="U183" s="54">
        <v>-0.27</v>
      </c>
      <c r="V183" s="54">
        <v>0.2</v>
      </c>
      <c r="AE183" s="51">
        <v>20150922</v>
      </c>
      <c r="AF183" s="51"/>
      <c r="AG183" s="54">
        <v>-1.2318429542511833E-2</v>
      </c>
      <c r="AH183" s="54">
        <v>-1.29</v>
      </c>
      <c r="AI183" s="54">
        <v>-0.27</v>
      </c>
      <c r="AJ183" s="54">
        <v>0.2</v>
      </c>
    </row>
    <row r="184" spans="1:36">
      <c r="A184" s="51">
        <v>20150923</v>
      </c>
      <c r="B184" s="54">
        <v>-1.168632E-3</v>
      </c>
      <c r="C184" s="54">
        <v>1.913227E-3</v>
      </c>
      <c r="D184" s="54">
        <f t="shared" si="6"/>
        <v>-1.168632E-3</v>
      </c>
      <c r="E184" s="54">
        <f t="shared" si="7"/>
        <v>1.913227E-3</v>
      </c>
      <c r="F184" s="51">
        <f t="shared" si="8"/>
        <v>-0.27</v>
      </c>
      <c r="G184" s="51">
        <v>-0.27</v>
      </c>
      <c r="H184" s="51">
        <v>-0.18</v>
      </c>
      <c r="I184" s="51">
        <v>-0.14000000000000001</v>
      </c>
      <c r="J184" s="51">
        <v>0</v>
      </c>
      <c r="L184" s="51">
        <v>20150923</v>
      </c>
      <c r="M184" s="54">
        <v>-1.168632E-3</v>
      </c>
      <c r="N184" s="54">
        <v>-0.27</v>
      </c>
      <c r="O184" s="54">
        <v>-0.18</v>
      </c>
      <c r="P184" s="54">
        <v>-0.14000000000000001</v>
      </c>
      <c r="R184" s="51">
        <v>20150923</v>
      </c>
      <c r="S184" s="54">
        <v>1.913227E-3</v>
      </c>
      <c r="T184" s="54">
        <v>-0.27</v>
      </c>
      <c r="U184" s="54">
        <v>-0.18</v>
      </c>
      <c r="V184" s="54">
        <v>-0.14000000000000001</v>
      </c>
      <c r="AE184" s="51">
        <v>20150923</v>
      </c>
      <c r="AF184" s="51"/>
      <c r="AG184" s="54">
        <v>-2.0486426492924981E-3</v>
      </c>
      <c r="AH184" s="54">
        <v>-0.27</v>
      </c>
      <c r="AI184" s="54">
        <v>-0.18</v>
      </c>
      <c r="AJ184" s="54">
        <v>-0.14000000000000001</v>
      </c>
    </row>
    <row r="185" spans="1:36">
      <c r="A185" s="51">
        <v>20150924</v>
      </c>
      <c r="B185" s="54">
        <v>9.9345599999999998E-4</v>
      </c>
      <c r="C185" s="54">
        <v>-1.3456E-3</v>
      </c>
      <c r="D185" s="54">
        <f t="shared" si="6"/>
        <v>9.9345599999999998E-4</v>
      </c>
      <c r="E185" s="54">
        <f t="shared" si="7"/>
        <v>-1.3456E-3</v>
      </c>
      <c r="F185" s="51">
        <f t="shared" si="8"/>
        <v>-0.36</v>
      </c>
      <c r="G185" s="51">
        <v>-0.36</v>
      </c>
      <c r="H185" s="51">
        <v>0.25</v>
      </c>
      <c r="I185" s="51">
        <v>0.61</v>
      </c>
      <c r="J185" s="51">
        <v>0</v>
      </c>
      <c r="L185" s="51">
        <v>20150924</v>
      </c>
      <c r="M185" s="54">
        <v>9.9345599999999998E-4</v>
      </c>
      <c r="N185" s="54">
        <v>-0.36</v>
      </c>
      <c r="O185" s="54">
        <v>0.25</v>
      </c>
      <c r="P185" s="54">
        <v>0.61</v>
      </c>
      <c r="R185" s="51">
        <v>20150924</v>
      </c>
      <c r="S185" s="54">
        <v>-1.3456E-3</v>
      </c>
      <c r="T185" s="54">
        <v>-0.36</v>
      </c>
      <c r="U185" s="54">
        <v>0.25</v>
      </c>
      <c r="V185" s="54">
        <v>0.61</v>
      </c>
      <c r="AE185" s="51">
        <v>20150924</v>
      </c>
      <c r="AF185" s="51"/>
      <c r="AG185" s="54">
        <v>-3.3629845707411343E-3</v>
      </c>
      <c r="AH185" s="54">
        <v>-0.36</v>
      </c>
      <c r="AI185" s="54">
        <v>0.25</v>
      </c>
      <c r="AJ185" s="54">
        <v>0.61</v>
      </c>
    </row>
    <row r="186" spans="1:36">
      <c r="A186" s="51">
        <v>20150925</v>
      </c>
      <c r="B186" s="54">
        <v>2.1944439999999998E-3</v>
      </c>
      <c r="C186" s="46">
        <v>8.7260200000000005E-6</v>
      </c>
      <c r="D186" s="54">
        <f t="shared" si="6"/>
        <v>2.1944439999999998E-3</v>
      </c>
      <c r="E186" s="54">
        <f t="shared" si="7"/>
        <v>8.7260200000000005E-6</v>
      </c>
      <c r="F186" s="51">
        <f t="shared" si="8"/>
        <v>-0.22</v>
      </c>
      <c r="G186" s="51">
        <v>-0.22</v>
      </c>
      <c r="H186" s="51">
        <v>-1.57</v>
      </c>
      <c r="I186" s="51">
        <v>1.9</v>
      </c>
      <c r="J186" s="51">
        <v>0</v>
      </c>
      <c r="L186" s="51">
        <v>20150925</v>
      </c>
      <c r="M186" s="54">
        <v>2.1944439999999998E-3</v>
      </c>
      <c r="N186" s="54">
        <v>-0.22</v>
      </c>
      <c r="O186" s="54">
        <v>-1.57</v>
      </c>
      <c r="P186" s="54">
        <v>1.9</v>
      </c>
      <c r="R186" s="51">
        <v>20150925</v>
      </c>
      <c r="S186" s="54">
        <v>8.7260200000000005E-6</v>
      </c>
      <c r="T186" s="54">
        <v>-0.22</v>
      </c>
      <c r="U186" s="54">
        <v>-1.57</v>
      </c>
      <c r="V186" s="54">
        <v>1.9</v>
      </c>
      <c r="AE186" s="51">
        <v>20150925</v>
      </c>
      <c r="AF186" s="51"/>
      <c r="AG186" s="54">
        <v>-4.6579307159455574E-4</v>
      </c>
      <c r="AH186" s="54">
        <v>-0.22</v>
      </c>
      <c r="AI186" s="54">
        <v>-1.57</v>
      </c>
      <c r="AJ186" s="54">
        <v>1.9</v>
      </c>
    </row>
    <row r="187" spans="1:36">
      <c r="A187" s="51">
        <v>20150928</v>
      </c>
      <c r="B187" s="54">
        <v>-1.1316764999999999E-2</v>
      </c>
      <c r="C187" s="54">
        <v>-9.5168749999999993E-3</v>
      </c>
      <c r="D187" s="54">
        <f t="shared" si="6"/>
        <v>-1.1316764999999999E-2</v>
      </c>
      <c r="E187" s="54">
        <f t="shared" si="7"/>
        <v>-9.5168749999999993E-3</v>
      </c>
      <c r="F187" s="51">
        <f t="shared" si="8"/>
        <v>-2.63</v>
      </c>
      <c r="G187" s="51">
        <v>-2.63</v>
      </c>
      <c r="H187" s="51">
        <v>-0.26</v>
      </c>
      <c r="I187" s="51">
        <v>1.21</v>
      </c>
      <c r="J187" s="51">
        <v>0</v>
      </c>
      <c r="L187" s="51">
        <v>20150928</v>
      </c>
      <c r="M187" s="54">
        <v>-1.1316764999999999E-2</v>
      </c>
      <c r="N187" s="54">
        <v>-2.63</v>
      </c>
      <c r="O187" s="54">
        <v>-0.26</v>
      </c>
      <c r="P187" s="54">
        <v>1.21</v>
      </c>
      <c r="R187" s="51">
        <v>20150928</v>
      </c>
      <c r="S187" s="54">
        <v>-9.5168749999999993E-3</v>
      </c>
      <c r="T187" s="54">
        <v>-2.63</v>
      </c>
      <c r="U187" s="54">
        <v>-0.26</v>
      </c>
      <c r="V187" s="54">
        <v>1.21</v>
      </c>
      <c r="AE187" s="51">
        <v>20150928</v>
      </c>
      <c r="AF187" s="51"/>
      <c r="AG187" s="54">
        <v>-2.5666090316902812E-2</v>
      </c>
      <c r="AH187" s="54">
        <v>-2.63</v>
      </c>
      <c r="AI187" s="54">
        <v>-0.26</v>
      </c>
      <c r="AJ187" s="54">
        <v>1.21</v>
      </c>
    </row>
    <row r="188" spans="1:36">
      <c r="A188" s="51">
        <v>20150929</v>
      </c>
      <c r="B188" s="54">
        <v>1.1217171999999999E-2</v>
      </c>
      <c r="C188" s="54">
        <v>1.3079736E-2</v>
      </c>
      <c r="D188" s="54">
        <f t="shared" si="6"/>
        <v>1.1217171999999999E-2</v>
      </c>
      <c r="E188" s="54">
        <f t="shared" si="7"/>
        <v>1.3079736E-2</v>
      </c>
      <c r="F188" s="51">
        <f t="shared" si="8"/>
        <v>-7.0000000000000007E-2</v>
      </c>
      <c r="G188" s="51">
        <v>-7.0000000000000007E-2</v>
      </c>
      <c r="H188" s="51">
        <v>-0.71</v>
      </c>
      <c r="I188" s="51">
        <v>0.71</v>
      </c>
      <c r="J188" s="51">
        <v>0</v>
      </c>
      <c r="L188" s="51">
        <v>20150929</v>
      </c>
      <c r="M188" s="54">
        <v>1.1217171999999999E-2</v>
      </c>
      <c r="N188" s="54">
        <v>-7.0000000000000007E-2</v>
      </c>
      <c r="O188" s="54">
        <v>-0.71</v>
      </c>
      <c r="P188" s="54">
        <v>0.71</v>
      </c>
      <c r="R188" s="51">
        <v>20150929</v>
      </c>
      <c r="S188" s="54">
        <v>1.3079736E-2</v>
      </c>
      <c r="T188" s="54">
        <v>-7.0000000000000007E-2</v>
      </c>
      <c r="U188" s="54">
        <v>-0.71</v>
      </c>
      <c r="V188" s="54">
        <v>0.71</v>
      </c>
      <c r="AE188" s="51">
        <v>20150929</v>
      </c>
      <c r="AF188" s="51"/>
      <c r="AG188" s="54">
        <v>1.2328530985949993E-3</v>
      </c>
      <c r="AH188" s="54">
        <v>-7.0000000000000007E-2</v>
      </c>
      <c r="AI188" s="54">
        <v>-0.71</v>
      </c>
      <c r="AJ188" s="54">
        <v>0.71</v>
      </c>
    </row>
    <row r="189" spans="1:36">
      <c r="A189" s="51">
        <v>20150930</v>
      </c>
      <c r="B189" s="54">
        <v>6.2174530000000004E-3</v>
      </c>
      <c r="C189" s="54">
        <v>-5.9379799999999998E-4</v>
      </c>
      <c r="D189" s="54">
        <f t="shared" si="6"/>
        <v>6.2174530000000004E-3</v>
      </c>
      <c r="E189" s="54">
        <f t="shared" si="7"/>
        <v>-5.9379799999999998E-4</v>
      </c>
      <c r="F189" s="51">
        <f t="shared" si="8"/>
        <v>1.88</v>
      </c>
      <c r="G189" s="51">
        <v>1.88</v>
      </c>
      <c r="H189" s="51">
        <v>-0.46</v>
      </c>
      <c r="I189" s="51">
        <v>-0.55000000000000004</v>
      </c>
      <c r="J189" s="51">
        <v>0</v>
      </c>
      <c r="L189" s="51">
        <v>20150930</v>
      </c>
      <c r="M189" s="54">
        <v>6.2174530000000004E-3</v>
      </c>
      <c r="N189" s="54">
        <v>1.88</v>
      </c>
      <c r="O189" s="54">
        <v>-0.46</v>
      </c>
      <c r="P189" s="54">
        <v>-0.55000000000000004</v>
      </c>
      <c r="R189" s="51">
        <v>20150930</v>
      </c>
      <c r="S189" s="54">
        <v>-5.9379799999999998E-4</v>
      </c>
      <c r="T189" s="54">
        <v>1.88</v>
      </c>
      <c r="U189" s="54">
        <v>-0.46</v>
      </c>
      <c r="V189" s="54">
        <v>-0.55000000000000004</v>
      </c>
      <c r="AE189" s="51">
        <v>20150930</v>
      </c>
      <c r="AF189" s="51"/>
      <c r="AG189" s="54">
        <v>1.9075555652102061E-2</v>
      </c>
      <c r="AH189" s="54">
        <v>1.88</v>
      </c>
      <c r="AI189" s="54">
        <v>-0.46</v>
      </c>
      <c r="AJ189" s="54">
        <v>-0.55000000000000004</v>
      </c>
    </row>
    <row r="190" spans="1:36">
      <c r="A190" s="51">
        <v>20151001</v>
      </c>
      <c r="B190" s="54">
        <v>-2.9867409999999998E-3</v>
      </c>
      <c r="C190" s="54">
        <v>-2.172041E-3</v>
      </c>
      <c r="D190" s="54">
        <f t="shared" si="6"/>
        <v>-2.9867409999999998E-3</v>
      </c>
      <c r="E190" s="54">
        <f t="shared" si="7"/>
        <v>-2.172041E-3</v>
      </c>
      <c r="F190" s="51">
        <f t="shared" si="8"/>
        <v>0.13</v>
      </c>
      <c r="G190" s="51">
        <v>0.13</v>
      </c>
      <c r="H190" s="51">
        <v>-0.44</v>
      </c>
      <c r="I190" s="51">
        <v>-0.06</v>
      </c>
      <c r="J190" s="51">
        <v>0</v>
      </c>
      <c r="L190" s="51">
        <v>20151001</v>
      </c>
      <c r="M190" s="54">
        <v>-2.9867409999999998E-3</v>
      </c>
      <c r="N190" s="54">
        <v>0.13</v>
      </c>
      <c r="O190" s="54">
        <v>-0.44</v>
      </c>
      <c r="P190" s="54">
        <v>-0.06</v>
      </c>
      <c r="R190" s="51">
        <v>20151001</v>
      </c>
      <c r="S190" s="54">
        <v>-2.172041E-3</v>
      </c>
      <c r="T190" s="54">
        <v>0.13</v>
      </c>
      <c r="U190" s="54">
        <v>-0.44</v>
      </c>
      <c r="V190" s="54">
        <v>-0.06</v>
      </c>
      <c r="AE190" s="51">
        <v>20151001</v>
      </c>
      <c r="AF190" s="51"/>
      <c r="AG190" s="54">
        <v>1.9738842324117378E-3</v>
      </c>
      <c r="AH190" s="54">
        <v>0.13</v>
      </c>
      <c r="AI190" s="54">
        <v>-0.44</v>
      </c>
      <c r="AJ190" s="54">
        <v>-0.06</v>
      </c>
    </row>
    <row r="191" spans="1:36">
      <c r="A191" s="51">
        <v>20151002</v>
      </c>
      <c r="B191" s="54">
        <v>1.3149971999999999E-2</v>
      </c>
      <c r="C191" s="54">
        <v>6.4569609999999998E-3</v>
      </c>
      <c r="D191" s="54">
        <f t="shared" si="6"/>
        <v>1.3149971999999999E-2</v>
      </c>
      <c r="E191" s="54">
        <f t="shared" si="7"/>
        <v>6.4569609999999998E-3</v>
      </c>
      <c r="F191" s="51">
        <f t="shared" si="8"/>
        <v>1.48</v>
      </c>
      <c r="G191" s="51">
        <v>1.48</v>
      </c>
      <c r="H191" s="51">
        <v>0.28999999999999998</v>
      </c>
      <c r="I191" s="51">
        <v>-0.7</v>
      </c>
      <c r="J191" s="51">
        <v>0</v>
      </c>
      <c r="L191" s="51">
        <v>20151002</v>
      </c>
      <c r="M191" s="54">
        <v>1.3149971999999999E-2</v>
      </c>
      <c r="N191" s="54">
        <v>1.48</v>
      </c>
      <c r="O191" s="54">
        <v>0.28999999999999998</v>
      </c>
      <c r="P191" s="54">
        <v>-0.7</v>
      </c>
      <c r="R191" s="51">
        <v>20151002</v>
      </c>
      <c r="S191" s="54">
        <v>6.4569609999999998E-3</v>
      </c>
      <c r="T191" s="54">
        <v>1.48</v>
      </c>
      <c r="U191" s="54">
        <v>0.28999999999999998</v>
      </c>
      <c r="V191" s="54">
        <v>-0.7</v>
      </c>
      <c r="AE191" s="51">
        <v>20151002</v>
      </c>
      <c r="AF191" s="51"/>
      <c r="AG191" s="54">
        <v>1.4315289254205554E-2</v>
      </c>
      <c r="AH191" s="54">
        <v>1.48</v>
      </c>
      <c r="AI191" s="54">
        <v>0.28999999999999998</v>
      </c>
      <c r="AJ191" s="54">
        <v>-0.7</v>
      </c>
    </row>
    <row r="192" spans="1:36">
      <c r="A192" s="51">
        <v>20151005</v>
      </c>
      <c r="B192" s="54">
        <v>1.8157046999999999E-2</v>
      </c>
      <c r="C192" s="54">
        <v>1.7062326999999999E-2</v>
      </c>
      <c r="D192" s="54">
        <f t="shared" si="6"/>
        <v>1.8157046999999999E-2</v>
      </c>
      <c r="E192" s="54">
        <f t="shared" si="7"/>
        <v>1.7062326999999999E-2</v>
      </c>
      <c r="F192" s="51">
        <f t="shared" si="8"/>
        <v>1.93</v>
      </c>
      <c r="G192" s="51">
        <v>1.93</v>
      </c>
      <c r="H192" s="51">
        <v>0.64</v>
      </c>
      <c r="I192" s="51">
        <v>0.78</v>
      </c>
      <c r="J192" s="51">
        <v>0</v>
      </c>
      <c r="L192" s="51">
        <v>20151005</v>
      </c>
      <c r="M192" s="54">
        <v>1.8157046999999999E-2</v>
      </c>
      <c r="N192" s="54">
        <v>1.93</v>
      </c>
      <c r="O192" s="54">
        <v>0.64</v>
      </c>
      <c r="P192" s="54">
        <v>0.78</v>
      </c>
      <c r="R192" s="51">
        <v>20151005</v>
      </c>
      <c r="S192" s="54">
        <v>1.7062326999999999E-2</v>
      </c>
      <c r="T192" s="54">
        <v>1.93</v>
      </c>
      <c r="U192" s="54">
        <v>0.64</v>
      </c>
      <c r="V192" s="54">
        <v>0.78</v>
      </c>
      <c r="AE192" s="51">
        <v>20151005</v>
      </c>
      <c r="AF192" s="51"/>
      <c r="AG192" s="54">
        <v>1.8289841072046009E-2</v>
      </c>
      <c r="AH192" s="54">
        <v>1.93</v>
      </c>
      <c r="AI192" s="54">
        <v>0.64</v>
      </c>
      <c r="AJ192" s="54">
        <v>0.78</v>
      </c>
    </row>
    <row r="193" spans="1:36">
      <c r="A193" s="51">
        <v>20151006</v>
      </c>
      <c r="B193" s="54">
        <v>-4.3542770000000001E-3</v>
      </c>
      <c r="C193" s="54">
        <v>-1.4614324E-2</v>
      </c>
      <c r="D193" s="54">
        <f t="shared" si="6"/>
        <v>-4.3542770000000001E-3</v>
      </c>
      <c r="E193" s="54">
        <f t="shared" si="7"/>
        <v>-1.4614324E-2</v>
      </c>
      <c r="F193" s="51">
        <f t="shared" si="8"/>
        <v>-0.43</v>
      </c>
      <c r="G193" s="51">
        <v>-0.43</v>
      </c>
      <c r="H193" s="51">
        <v>-0.17</v>
      </c>
      <c r="I193" s="51">
        <v>1.64</v>
      </c>
      <c r="J193" s="51">
        <v>0</v>
      </c>
      <c r="L193" s="51">
        <v>20151006</v>
      </c>
      <c r="M193" s="54">
        <v>-4.3542770000000001E-3</v>
      </c>
      <c r="N193" s="54">
        <v>-0.43</v>
      </c>
      <c r="O193" s="54">
        <v>-0.17</v>
      </c>
      <c r="P193" s="54">
        <v>1.64</v>
      </c>
      <c r="R193" s="51">
        <v>20151006</v>
      </c>
      <c r="S193" s="54">
        <v>-1.4614324E-2</v>
      </c>
      <c r="T193" s="54">
        <v>-0.43</v>
      </c>
      <c r="U193" s="54">
        <v>-0.17</v>
      </c>
      <c r="V193" s="54">
        <v>1.64</v>
      </c>
      <c r="AE193" s="51">
        <v>20151006</v>
      </c>
      <c r="AF193" s="51"/>
      <c r="AG193" s="54">
        <v>-3.5882362417535285E-3</v>
      </c>
      <c r="AH193" s="54">
        <v>-0.43</v>
      </c>
      <c r="AI193" s="54">
        <v>-0.17</v>
      </c>
      <c r="AJ193" s="54">
        <v>1.64</v>
      </c>
    </row>
    <row r="194" spans="1:36">
      <c r="A194" s="51">
        <v>20151007</v>
      </c>
      <c r="B194" s="54">
        <v>1.0415239E-2</v>
      </c>
      <c r="C194" s="54">
        <v>8.7726639999999995E-3</v>
      </c>
      <c r="D194" s="54">
        <f t="shared" si="6"/>
        <v>1.0415239E-2</v>
      </c>
      <c r="E194" s="54">
        <f t="shared" si="7"/>
        <v>8.7726639999999995E-3</v>
      </c>
      <c r="F194" s="51">
        <f t="shared" si="8"/>
        <v>0.94</v>
      </c>
      <c r="G194" s="51">
        <v>0.94</v>
      </c>
      <c r="H194" s="51">
        <v>0.69</v>
      </c>
      <c r="I194" s="51">
        <v>-0.37</v>
      </c>
      <c r="J194" s="51">
        <v>0</v>
      </c>
      <c r="L194" s="51">
        <v>20151007</v>
      </c>
      <c r="M194" s="54">
        <v>1.0415239E-2</v>
      </c>
      <c r="N194" s="54">
        <v>0.94</v>
      </c>
      <c r="O194" s="54">
        <v>0.69</v>
      </c>
      <c r="P194" s="54">
        <v>-0.37</v>
      </c>
      <c r="R194" s="51">
        <v>20151007</v>
      </c>
      <c r="S194" s="54">
        <v>8.7726639999999995E-3</v>
      </c>
      <c r="T194" s="54">
        <v>0.94</v>
      </c>
      <c r="U194" s="54">
        <v>0.69</v>
      </c>
      <c r="V194" s="54">
        <v>-0.37</v>
      </c>
      <c r="AE194" s="51">
        <v>20151007</v>
      </c>
      <c r="AF194" s="51"/>
      <c r="AG194" s="54">
        <v>8.035633584403401E-3</v>
      </c>
      <c r="AH194" s="54">
        <v>0.94</v>
      </c>
      <c r="AI194" s="54">
        <v>0.69</v>
      </c>
      <c r="AJ194" s="54">
        <v>-0.37</v>
      </c>
    </row>
    <row r="195" spans="1:36">
      <c r="A195" s="51">
        <v>20151008</v>
      </c>
      <c r="B195" s="54">
        <v>7.8453619999999998E-3</v>
      </c>
      <c r="C195" s="54">
        <v>5.0337890000000003E-3</v>
      </c>
      <c r="D195" s="54">
        <f t="shared" ref="D195:D258" si="9">B195-J195</f>
        <v>7.8453619999999998E-3</v>
      </c>
      <c r="E195" s="54">
        <f t="shared" ref="E195:E258" si="10">C195-J195</f>
        <v>5.0337890000000003E-3</v>
      </c>
      <c r="F195" s="51">
        <f t="shared" ref="F195:F258" si="11">G195+J195</f>
        <v>0.84</v>
      </c>
      <c r="G195" s="51">
        <v>0.84</v>
      </c>
      <c r="H195" s="51">
        <v>0.24</v>
      </c>
      <c r="I195" s="51">
        <v>0.87</v>
      </c>
      <c r="J195" s="51">
        <v>0</v>
      </c>
      <c r="L195" s="51">
        <v>20151008</v>
      </c>
      <c r="M195" s="54">
        <v>7.8453619999999998E-3</v>
      </c>
      <c r="N195" s="54">
        <v>0.84</v>
      </c>
      <c r="O195" s="54">
        <v>0.24</v>
      </c>
      <c r="P195" s="54">
        <v>0.87</v>
      </c>
      <c r="R195" s="51">
        <v>20151008</v>
      </c>
      <c r="S195" s="54">
        <v>5.0337890000000003E-3</v>
      </c>
      <c r="T195" s="54">
        <v>0.84</v>
      </c>
      <c r="U195" s="54">
        <v>0.24</v>
      </c>
      <c r="V195" s="54">
        <v>0.87</v>
      </c>
      <c r="AE195" s="51">
        <v>20151008</v>
      </c>
      <c r="AF195" s="51"/>
      <c r="AG195" s="54">
        <v>8.8184356322988933E-3</v>
      </c>
      <c r="AH195" s="54">
        <v>0.84</v>
      </c>
      <c r="AI195" s="54">
        <v>0.24</v>
      </c>
      <c r="AJ195" s="54">
        <v>0.87</v>
      </c>
    </row>
    <row r="196" spans="1:36">
      <c r="A196" s="51">
        <v>20151009</v>
      </c>
      <c r="B196" s="54">
        <v>5.3681300000000003E-4</v>
      </c>
      <c r="C196" s="54">
        <v>3.2264920000000001E-3</v>
      </c>
      <c r="D196" s="54">
        <f t="shared" si="9"/>
        <v>5.3681300000000003E-4</v>
      </c>
      <c r="E196" s="54">
        <f t="shared" si="10"/>
        <v>3.2264920000000001E-3</v>
      </c>
      <c r="F196" s="51">
        <f t="shared" si="11"/>
        <v>0.12</v>
      </c>
      <c r="G196" s="51">
        <v>0.12</v>
      </c>
      <c r="H196" s="51">
        <v>0.16</v>
      </c>
      <c r="I196" s="51">
        <v>-1.05</v>
      </c>
      <c r="J196" s="51">
        <v>0</v>
      </c>
      <c r="L196" s="51">
        <v>20151009</v>
      </c>
      <c r="M196" s="54">
        <v>5.3681300000000003E-4</v>
      </c>
      <c r="N196" s="54">
        <v>0.12</v>
      </c>
      <c r="O196" s="54">
        <v>0.16</v>
      </c>
      <c r="P196" s="54">
        <v>-1.05</v>
      </c>
      <c r="R196" s="51">
        <v>20151009</v>
      </c>
      <c r="S196" s="54">
        <v>3.2264920000000001E-3</v>
      </c>
      <c r="T196" s="54">
        <v>0.12</v>
      </c>
      <c r="U196" s="54">
        <v>0.16</v>
      </c>
      <c r="V196" s="54">
        <v>-1.05</v>
      </c>
      <c r="AE196" s="51">
        <v>20151009</v>
      </c>
      <c r="AF196" s="51"/>
      <c r="AG196" s="54">
        <v>7.251113576554058E-4</v>
      </c>
      <c r="AH196" s="54">
        <v>0.12</v>
      </c>
      <c r="AI196" s="54">
        <v>0.16</v>
      </c>
      <c r="AJ196" s="54">
        <v>-1.05</v>
      </c>
    </row>
    <row r="197" spans="1:36">
      <c r="A197" s="51">
        <v>20151012</v>
      </c>
      <c r="B197" s="54">
        <v>2.3036340000000002E-3</v>
      </c>
      <c r="C197" s="54">
        <v>4.8095480000000003E-3</v>
      </c>
      <c r="D197" s="54">
        <f t="shared" si="9"/>
        <v>2.3036340000000002E-3</v>
      </c>
      <c r="E197" s="54">
        <f t="shared" si="10"/>
        <v>4.8095480000000003E-3</v>
      </c>
      <c r="F197" s="51">
        <f t="shared" si="11"/>
        <v>0.06</v>
      </c>
      <c r="G197" s="51">
        <v>0.06</v>
      </c>
      <c r="H197" s="51">
        <v>-0.4</v>
      </c>
      <c r="I197" s="51">
        <v>-0.09</v>
      </c>
      <c r="J197" s="51">
        <v>0</v>
      </c>
      <c r="L197" s="51">
        <v>20151012</v>
      </c>
      <c r="M197" s="54">
        <v>2.3036340000000002E-3</v>
      </c>
      <c r="N197" s="54">
        <v>0.06</v>
      </c>
      <c r="O197" s="54">
        <v>-0.4</v>
      </c>
      <c r="P197" s="54">
        <v>-0.09</v>
      </c>
      <c r="R197" s="51">
        <v>20151012</v>
      </c>
      <c r="S197" s="54">
        <v>4.8095480000000003E-3</v>
      </c>
      <c r="T197" s="54">
        <v>0.06</v>
      </c>
      <c r="U197" s="54">
        <v>-0.4</v>
      </c>
      <c r="V197" s="54">
        <v>-0.09</v>
      </c>
      <c r="AE197" s="51">
        <v>20151012</v>
      </c>
      <c r="AF197" s="51"/>
      <c r="AG197" s="54">
        <v>1.2754770636946855E-3</v>
      </c>
      <c r="AH197" s="54">
        <v>0.06</v>
      </c>
      <c r="AI197" s="54">
        <v>-0.4</v>
      </c>
      <c r="AJ197" s="54">
        <v>-0.09</v>
      </c>
    </row>
    <row r="198" spans="1:36">
      <c r="A198" s="51">
        <v>20151013</v>
      </c>
      <c r="B198" s="54">
        <v>-4.0841569999999997E-3</v>
      </c>
      <c r="C198" s="54">
        <v>-4.508977E-3</v>
      </c>
      <c r="D198" s="54">
        <f t="shared" si="9"/>
        <v>-4.0841569999999997E-3</v>
      </c>
      <c r="E198" s="54">
        <f t="shared" si="10"/>
        <v>-4.508977E-3</v>
      </c>
      <c r="F198" s="51">
        <f t="shared" si="11"/>
        <v>-0.74</v>
      </c>
      <c r="G198" s="51">
        <v>-0.74</v>
      </c>
      <c r="H198" s="51">
        <v>-0.72</v>
      </c>
      <c r="I198" s="51">
        <v>0.68</v>
      </c>
      <c r="J198" s="51">
        <v>0</v>
      </c>
      <c r="L198" s="51">
        <v>20151013</v>
      </c>
      <c r="M198" s="54">
        <v>-4.0841569999999997E-3</v>
      </c>
      <c r="N198" s="54">
        <v>-0.74</v>
      </c>
      <c r="O198" s="54">
        <v>-0.72</v>
      </c>
      <c r="P198" s="54">
        <v>0.68</v>
      </c>
      <c r="R198" s="51">
        <v>20151013</v>
      </c>
      <c r="S198" s="54">
        <v>-4.508977E-3</v>
      </c>
      <c r="T198" s="54">
        <v>-0.74</v>
      </c>
      <c r="U198" s="54">
        <v>-0.72</v>
      </c>
      <c r="V198" s="54">
        <v>0.68</v>
      </c>
      <c r="AE198" s="51">
        <v>20151013</v>
      </c>
      <c r="AF198" s="51"/>
      <c r="AG198" s="54">
        <v>-6.8254241800043136E-3</v>
      </c>
      <c r="AH198" s="54">
        <v>-0.74</v>
      </c>
      <c r="AI198" s="54">
        <v>-0.72</v>
      </c>
      <c r="AJ198" s="54">
        <v>0.68</v>
      </c>
    </row>
    <row r="199" spans="1:36">
      <c r="A199" s="51">
        <v>20151014</v>
      </c>
      <c r="B199" s="54">
        <v>-3.7820620000000001E-3</v>
      </c>
      <c r="C199" s="54">
        <v>-1.0364849000000001E-2</v>
      </c>
      <c r="D199" s="54">
        <f t="shared" si="9"/>
        <v>-3.7820620000000001E-3</v>
      </c>
      <c r="E199" s="54">
        <f t="shared" si="10"/>
        <v>-1.0364849000000001E-2</v>
      </c>
      <c r="F199" s="51">
        <f t="shared" si="11"/>
        <v>-0.6</v>
      </c>
      <c r="G199" s="51">
        <v>-0.6</v>
      </c>
      <c r="H199" s="51">
        <v>-0.28999999999999998</v>
      </c>
      <c r="I199" s="51">
        <v>0.23</v>
      </c>
      <c r="J199" s="51">
        <v>0</v>
      </c>
      <c r="L199" s="51">
        <v>20151014</v>
      </c>
      <c r="M199" s="54">
        <v>-3.7820620000000001E-3</v>
      </c>
      <c r="N199" s="54">
        <v>-0.6</v>
      </c>
      <c r="O199" s="54">
        <v>-0.28999999999999998</v>
      </c>
      <c r="P199" s="54">
        <v>0.23</v>
      </c>
      <c r="R199" s="51">
        <v>20151014</v>
      </c>
      <c r="S199" s="54">
        <v>-1.0364849000000001E-2</v>
      </c>
      <c r="T199" s="54">
        <v>-0.6</v>
      </c>
      <c r="U199" s="54">
        <v>-0.28999999999999998</v>
      </c>
      <c r="V199" s="54">
        <v>0.23</v>
      </c>
      <c r="AE199" s="51">
        <v>20151014</v>
      </c>
      <c r="AF199" s="51"/>
      <c r="AG199" s="54">
        <v>-4.7162741133909281E-3</v>
      </c>
      <c r="AH199" s="54">
        <v>-0.6</v>
      </c>
      <c r="AI199" s="54">
        <v>-0.28999999999999998</v>
      </c>
      <c r="AJ199" s="54">
        <v>0.23</v>
      </c>
    </row>
    <row r="200" spans="1:36">
      <c r="A200" s="51">
        <v>20151015</v>
      </c>
      <c r="B200" s="54">
        <v>1.2880409000000001E-2</v>
      </c>
      <c r="C200" s="54">
        <v>1.2630819E-2</v>
      </c>
      <c r="D200" s="54">
        <f t="shared" si="9"/>
        <v>1.2880409000000001E-2</v>
      </c>
      <c r="E200" s="54">
        <f t="shared" si="10"/>
        <v>1.2630819E-2</v>
      </c>
      <c r="F200" s="51">
        <f t="shared" si="11"/>
        <v>1.56</v>
      </c>
      <c r="G200" s="51">
        <v>1.56</v>
      </c>
      <c r="H200" s="51">
        <v>0.68</v>
      </c>
      <c r="I200" s="51">
        <v>-0.26</v>
      </c>
      <c r="J200" s="51">
        <v>0</v>
      </c>
      <c r="L200" s="51">
        <v>20151015</v>
      </c>
      <c r="M200" s="54">
        <v>1.2880409000000001E-2</v>
      </c>
      <c r="N200" s="54">
        <v>1.56</v>
      </c>
      <c r="O200" s="54">
        <v>0.68</v>
      </c>
      <c r="P200" s="54">
        <v>-0.26</v>
      </c>
      <c r="R200" s="51">
        <v>20151015</v>
      </c>
      <c r="S200" s="54">
        <v>1.2630819E-2</v>
      </c>
      <c r="T200" s="54">
        <v>1.56</v>
      </c>
      <c r="U200" s="54">
        <v>0.68</v>
      </c>
      <c r="V200" s="54">
        <v>-0.26</v>
      </c>
      <c r="AE200" s="51">
        <v>20151015</v>
      </c>
      <c r="AF200" s="51"/>
      <c r="AG200" s="54">
        <v>1.485277356212289E-2</v>
      </c>
      <c r="AH200" s="54">
        <v>1.56</v>
      </c>
      <c r="AI200" s="54">
        <v>0.68</v>
      </c>
      <c r="AJ200" s="54">
        <v>-0.26</v>
      </c>
    </row>
    <row r="201" spans="1:36">
      <c r="A201" s="51">
        <v>20151016</v>
      </c>
      <c r="B201" s="54">
        <v>4.4879489999999998E-3</v>
      </c>
      <c r="C201" s="54">
        <v>2.6949220000000002E-3</v>
      </c>
      <c r="D201" s="54">
        <f t="shared" si="9"/>
        <v>4.4879489999999998E-3</v>
      </c>
      <c r="E201" s="54">
        <f t="shared" si="10"/>
        <v>2.6949220000000002E-3</v>
      </c>
      <c r="F201" s="51">
        <f t="shared" si="11"/>
        <v>0.36</v>
      </c>
      <c r="G201" s="51">
        <v>0.36</v>
      </c>
      <c r="H201" s="51">
        <v>-0.5</v>
      </c>
      <c r="I201" s="51">
        <v>-0.35</v>
      </c>
      <c r="J201" s="51">
        <v>0</v>
      </c>
      <c r="L201" s="51">
        <v>20151016</v>
      </c>
      <c r="M201" s="54">
        <v>4.4879489999999998E-3</v>
      </c>
      <c r="N201" s="54">
        <v>0.36</v>
      </c>
      <c r="O201" s="54">
        <v>-0.5</v>
      </c>
      <c r="P201" s="54">
        <v>-0.35</v>
      </c>
      <c r="R201" s="51">
        <v>20151016</v>
      </c>
      <c r="S201" s="54">
        <v>2.6949220000000002E-3</v>
      </c>
      <c r="T201" s="54">
        <v>0.36</v>
      </c>
      <c r="U201" s="54">
        <v>-0.5</v>
      </c>
      <c r="V201" s="54">
        <v>-0.35</v>
      </c>
      <c r="AE201" s="51">
        <v>20151016</v>
      </c>
      <c r="AF201" s="51"/>
      <c r="AG201" s="54">
        <v>4.5704742761638606E-3</v>
      </c>
      <c r="AH201" s="54">
        <v>0.36</v>
      </c>
      <c r="AI201" s="54">
        <v>-0.5</v>
      </c>
      <c r="AJ201" s="54">
        <v>-0.35</v>
      </c>
    </row>
    <row r="202" spans="1:36">
      <c r="A202" s="51">
        <v>20151019</v>
      </c>
      <c r="B202" s="54">
        <v>-2.1245610000000001E-3</v>
      </c>
      <c r="C202" s="54">
        <v>3.1057490000000001E-3</v>
      </c>
      <c r="D202" s="54">
        <f t="shared" si="9"/>
        <v>-2.1245610000000001E-3</v>
      </c>
      <c r="E202" s="54">
        <f t="shared" si="10"/>
        <v>3.1057490000000001E-3</v>
      </c>
      <c r="F202" s="51">
        <f t="shared" si="11"/>
        <v>0</v>
      </c>
      <c r="G202" s="51">
        <v>0</v>
      </c>
      <c r="H202" s="51">
        <v>0.16</v>
      </c>
      <c r="I202" s="51">
        <v>-0.72</v>
      </c>
      <c r="J202" s="51">
        <v>0</v>
      </c>
      <c r="L202" s="51">
        <v>20151019</v>
      </c>
      <c r="M202" s="54">
        <v>-2.1245610000000001E-3</v>
      </c>
      <c r="N202" s="54">
        <v>0</v>
      </c>
      <c r="O202" s="54">
        <v>0.16</v>
      </c>
      <c r="P202" s="54">
        <v>-0.72</v>
      </c>
      <c r="R202" s="51">
        <v>20151019</v>
      </c>
      <c r="S202" s="54">
        <v>3.1057490000000001E-3</v>
      </c>
      <c r="T202" s="54">
        <v>0</v>
      </c>
      <c r="U202" s="54">
        <v>0.16</v>
      </c>
      <c r="V202" s="54">
        <v>-0.72</v>
      </c>
      <c r="AE202" s="51">
        <v>20151019</v>
      </c>
      <c r="AF202" s="51"/>
      <c r="AG202" s="54">
        <v>2.7054561930150989E-4</v>
      </c>
      <c r="AH202" s="54">
        <v>0</v>
      </c>
      <c r="AI202" s="54">
        <v>0.16</v>
      </c>
      <c r="AJ202" s="54">
        <v>-0.72</v>
      </c>
    </row>
    <row r="203" spans="1:36">
      <c r="A203" s="51">
        <v>20151020</v>
      </c>
      <c r="B203" s="54">
        <v>1.5918569999999999E-3</v>
      </c>
      <c r="C203" s="54">
        <v>2.631417E-3</v>
      </c>
      <c r="D203" s="54">
        <f t="shared" si="9"/>
        <v>1.5918569999999999E-3</v>
      </c>
      <c r="E203" s="54">
        <f t="shared" si="10"/>
        <v>2.631417E-3</v>
      </c>
      <c r="F203" s="51">
        <f t="shared" si="11"/>
        <v>-0.14000000000000001</v>
      </c>
      <c r="G203" s="51">
        <v>-0.14000000000000001</v>
      </c>
      <c r="H203" s="51">
        <v>7.0000000000000007E-2</v>
      </c>
      <c r="I203" s="51">
        <v>1.22</v>
      </c>
      <c r="J203" s="51">
        <v>0</v>
      </c>
      <c r="L203" s="51">
        <v>20151020</v>
      </c>
      <c r="M203" s="54">
        <v>1.5918569999999999E-3</v>
      </c>
      <c r="N203" s="54">
        <v>-0.14000000000000001</v>
      </c>
      <c r="O203" s="54">
        <v>7.0000000000000007E-2</v>
      </c>
      <c r="P203" s="54">
        <v>1.22</v>
      </c>
      <c r="R203" s="51">
        <v>20151020</v>
      </c>
      <c r="S203" s="54">
        <v>2.631417E-3</v>
      </c>
      <c r="T203" s="54">
        <v>-0.14000000000000001</v>
      </c>
      <c r="U203" s="54">
        <v>7.0000000000000007E-2</v>
      </c>
      <c r="V203" s="54">
        <v>1.22</v>
      </c>
      <c r="AE203" s="51">
        <v>20151020</v>
      </c>
      <c r="AF203" s="51"/>
      <c r="AG203" s="54">
        <v>-1.421090030626071E-3</v>
      </c>
      <c r="AH203" s="54">
        <v>-0.14000000000000001</v>
      </c>
      <c r="AI203" s="54">
        <v>7.0000000000000007E-2</v>
      </c>
      <c r="AJ203" s="54">
        <v>1.22</v>
      </c>
    </row>
    <row r="204" spans="1:36">
      <c r="A204" s="51">
        <v>20151021</v>
      </c>
      <c r="B204" s="54">
        <v>-4.0722650000000003E-3</v>
      </c>
      <c r="C204" s="54">
        <v>-2.8018470000000001E-3</v>
      </c>
      <c r="D204" s="54">
        <f t="shared" si="9"/>
        <v>-4.0722650000000003E-3</v>
      </c>
      <c r="E204" s="54">
        <f t="shared" si="10"/>
        <v>-2.8018470000000001E-3</v>
      </c>
      <c r="F204" s="51">
        <f t="shared" si="11"/>
        <v>-0.74</v>
      </c>
      <c r="G204" s="51">
        <v>-0.74</v>
      </c>
      <c r="H204" s="51">
        <v>-0.91</v>
      </c>
      <c r="I204" s="51">
        <v>-0.18</v>
      </c>
      <c r="J204" s="51">
        <v>0</v>
      </c>
      <c r="L204" s="51">
        <v>20151021</v>
      </c>
      <c r="M204" s="54">
        <v>-4.0722650000000003E-3</v>
      </c>
      <c r="N204" s="54">
        <v>-0.74</v>
      </c>
      <c r="O204" s="54">
        <v>-0.91</v>
      </c>
      <c r="P204" s="54">
        <v>-0.18</v>
      </c>
      <c r="R204" s="51">
        <v>20151021</v>
      </c>
      <c r="S204" s="54">
        <v>-2.8018470000000001E-3</v>
      </c>
      <c r="T204" s="54">
        <v>-0.74</v>
      </c>
      <c r="U204" s="54">
        <v>-0.91</v>
      </c>
      <c r="V204" s="54">
        <v>-0.18</v>
      </c>
      <c r="AE204" s="51">
        <v>20151021</v>
      </c>
      <c r="AF204" s="51"/>
      <c r="AG204" s="54">
        <v>-5.8254154254255841E-3</v>
      </c>
      <c r="AH204" s="54">
        <v>-0.74</v>
      </c>
      <c r="AI204" s="54">
        <v>-0.91</v>
      </c>
      <c r="AJ204" s="54">
        <v>-0.18</v>
      </c>
    </row>
    <row r="205" spans="1:36">
      <c r="A205" s="51">
        <v>20151022</v>
      </c>
      <c r="B205" s="54">
        <v>3.0082873999999999E-2</v>
      </c>
      <c r="C205" s="54">
        <v>3.0303854000000002E-2</v>
      </c>
      <c r="D205" s="54">
        <f t="shared" si="9"/>
        <v>3.0082873999999999E-2</v>
      </c>
      <c r="E205" s="54">
        <f t="shared" si="10"/>
        <v>3.0303854000000002E-2</v>
      </c>
      <c r="F205" s="51">
        <f t="shared" si="11"/>
        <v>1.5</v>
      </c>
      <c r="G205" s="51">
        <v>1.5</v>
      </c>
      <c r="H205" s="51">
        <v>-0.73</v>
      </c>
      <c r="I205" s="51">
        <v>0.26</v>
      </c>
      <c r="J205" s="51">
        <v>0</v>
      </c>
      <c r="L205" s="51">
        <v>20151022</v>
      </c>
      <c r="M205" s="54">
        <v>3.0082873999999999E-2</v>
      </c>
      <c r="N205" s="54">
        <v>1.5</v>
      </c>
      <c r="O205" s="54">
        <v>-0.73</v>
      </c>
      <c r="P205" s="54">
        <v>0.26</v>
      </c>
      <c r="R205" s="51">
        <v>20151022</v>
      </c>
      <c r="S205" s="54">
        <v>3.0303854000000002E-2</v>
      </c>
      <c r="T205" s="54">
        <v>1.5</v>
      </c>
      <c r="U205" s="54">
        <v>-0.73</v>
      </c>
      <c r="V205" s="54">
        <v>0.26</v>
      </c>
      <c r="AE205" s="51">
        <v>20151022</v>
      </c>
      <c r="AF205" s="51"/>
      <c r="AG205" s="54">
        <v>1.6627571884764603E-2</v>
      </c>
      <c r="AH205" s="54">
        <v>1.5</v>
      </c>
      <c r="AI205" s="54">
        <v>-0.73</v>
      </c>
      <c r="AJ205" s="54">
        <v>0.26</v>
      </c>
    </row>
    <row r="206" spans="1:36">
      <c r="A206" s="51">
        <v>20151023</v>
      </c>
      <c r="B206" s="54">
        <v>4.9367070000000002E-3</v>
      </c>
      <c r="C206" s="54">
        <v>7.3264979999999999E-3</v>
      </c>
      <c r="D206" s="54">
        <f t="shared" si="9"/>
        <v>4.9367070000000002E-3</v>
      </c>
      <c r="E206" s="54">
        <f t="shared" si="10"/>
        <v>7.3264979999999999E-3</v>
      </c>
      <c r="F206" s="51">
        <f t="shared" si="11"/>
        <v>1.0900000000000001</v>
      </c>
      <c r="G206" s="51">
        <v>1.0900000000000001</v>
      </c>
      <c r="H206" s="51">
        <v>0</v>
      </c>
      <c r="I206" s="51">
        <v>-0.85</v>
      </c>
      <c r="J206" s="51">
        <v>0</v>
      </c>
      <c r="L206" s="51">
        <v>20151023</v>
      </c>
      <c r="M206" s="54">
        <v>4.9367070000000002E-3</v>
      </c>
      <c r="N206" s="54">
        <v>1.0900000000000001</v>
      </c>
      <c r="O206" s="54">
        <v>0</v>
      </c>
      <c r="P206" s="54">
        <v>-0.85</v>
      </c>
      <c r="R206" s="51">
        <v>20151023</v>
      </c>
      <c r="S206" s="54">
        <v>7.3264979999999999E-3</v>
      </c>
      <c r="T206" s="54">
        <v>1.0900000000000001</v>
      </c>
      <c r="U206" s="54">
        <v>0</v>
      </c>
      <c r="V206" s="54">
        <v>-0.85</v>
      </c>
      <c r="AE206" s="51">
        <v>20151023</v>
      </c>
      <c r="AF206" s="51"/>
      <c r="AG206" s="54">
        <v>1.1030344256396596E-2</v>
      </c>
      <c r="AH206" s="54">
        <v>1.0900000000000001</v>
      </c>
      <c r="AI206" s="54">
        <v>0</v>
      </c>
      <c r="AJ206" s="54">
        <v>-0.85</v>
      </c>
    </row>
    <row r="207" spans="1:36">
      <c r="A207" s="51">
        <v>20151026</v>
      </c>
      <c r="B207" s="54">
        <v>8.5419999999999995E-4</v>
      </c>
      <c r="C207" s="54">
        <v>9.9885519999999995E-3</v>
      </c>
      <c r="D207" s="54">
        <f t="shared" si="9"/>
        <v>8.5419999999999995E-4</v>
      </c>
      <c r="E207" s="54">
        <f t="shared" si="10"/>
        <v>9.9885519999999995E-3</v>
      </c>
      <c r="F207" s="51">
        <f t="shared" si="11"/>
        <v>-0.2</v>
      </c>
      <c r="G207" s="51">
        <v>-0.2</v>
      </c>
      <c r="H207" s="51">
        <v>-0.31</v>
      </c>
      <c r="I207" s="51">
        <v>-0.62</v>
      </c>
      <c r="J207" s="51">
        <v>0</v>
      </c>
      <c r="L207" s="51">
        <v>20151026</v>
      </c>
      <c r="M207" s="54">
        <v>8.5419999999999995E-4</v>
      </c>
      <c r="N207" s="54">
        <v>-0.2</v>
      </c>
      <c r="O207" s="54">
        <v>-0.31</v>
      </c>
      <c r="P207" s="54">
        <v>-0.62</v>
      </c>
      <c r="R207" s="51">
        <v>20151026</v>
      </c>
      <c r="S207" s="54">
        <v>9.9885519999999995E-3</v>
      </c>
      <c r="T207" s="54">
        <v>-0.2</v>
      </c>
      <c r="U207" s="54">
        <v>-0.31</v>
      </c>
      <c r="V207" s="54">
        <v>-0.62</v>
      </c>
      <c r="AE207" s="51">
        <v>20151026</v>
      </c>
      <c r="AF207" s="51"/>
      <c r="AG207" s="54">
        <v>-1.9131003481598352E-3</v>
      </c>
      <c r="AH207" s="54">
        <v>-0.2</v>
      </c>
      <c r="AI207" s="54">
        <v>-0.31</v>
      </c>
      <c r="AJ207" s="54">
        <v>-0.62</v>
      </c>
    </row>
    <row r="208" spans="1:36">
      <c r="A208" s="51">
        <v>20151027</v>
      </c>
      <c r="B208" s="54">
        <v>1.0182889999999999E-3</v>
      </c>
      <c r="C208" s="54">
        <v>3.788876E-3</v>
      </c>
      <c r="D208" s="54">
        <f t="shared" si="9"/>
        <v>1.0182889999999999E-3</v>
      </c>
      <c r="E208" s="54">
        <f t="shared" si="10"/>
        <v>3.788876E-3</v>
      </c>
      <c r="F208" s="51">
        <f t="shared" si="11"/>
        <v>-0.42</v>
      </c>
      <c r="G208" s="51">
        <v>-0.42</v>
      </c>
      <c r="H208" s="51">
        <v>-0.88</v>
      </c>
      <c r="I208" s="51">
        <v>-1.04</v>
      </c>
      <c r="J208" s="51">
        <v>0</v>
      </c>
      <c r="L208" s="51">
        <v>20151027</v>
      </c>
      <c r="M208" s="54">
        <v>1.0182889999999999E-3</v>
      </c>
      <c r="N208" s="54">
        <v>-0.42</v>
      </c>
      <c r="O208" s="54">
        <v>-0.88</v>
      </c>
      <c r="P208" s="54">
        <v>-1.04</v>
      </c>
      <c r="R208" s="51">
        <v>20151027</v>
      </c>
      <c r="S208" s="54">
        <v>3.788876E-3</v>
      </c>
      <c r="T208" s="54">
        <v>-0.42</v>
      </c>
      <c r="U208" s="54">
        <v>-0.88</v>
      </c>
      <c r="V208" s="54">
        <v>-1.04</v>
      </c>
      <c r="AE208" s="51">
        <v>20151027</v>
      </c>
      <c r="AF208" s="51"/>
      <c r="AG208" s="54">
        <v>-2.5541185091011442E-3</v>
      </c>
      <c r="AH208" s="54">
        <v>-0.42</v>
      </c>
      <c r="AI208" s="54">
        <v>-0.88</v>
      </c>
      <c r="AJ208" s="54">
        <v>-1.04</v>
      </c>
    </row>
    <row r="209" spans="1:36">
      <c r="A209" s="51">
        <v>20151028</v>
      </c>
      <c r="B209" s="54">
        <v>7.2634700000000002E-3</v>
      </c>
      <c r="C209" s="54">
        <v>3.0836349999999999E-3</v>
      </c>
      <c r="D209" s="54">
        <f t="shared" si="9"/>
        <v>7.2634700000000002E-3</v>
      </c>
      <c r="E209" s="54">
        <f t="shared" si="10"/>
        <v>3.0836349999999999E-3</v>
      </c>
      <c r="F209" s="51">
        <f t="shared" si="11"/>
        <v>1.43</v>
      </c>
      <c r="G209" s="51">
        <v>1.43</v>
      </c>
      <c r="H209" s="51">
        <v>1.49</v>
      </c>
      <c r="I209" s="51">
        <v>0.37</v>
      </c>
      <c r="J209" s="51">
        <v>0</v>
      </c>
      <c r="L209" s="51">
        <v>20151028</v>
      </c>
      <c r="M209" s="54">
        <v>7.2634700000000002E-3</v>
      </c>
      <c r="N209" s="54">
        <v>1.43</v>
      </c>
      <c r="O209" s="54">
        <v>1.49</v>
      </c>
      <c r="P209" s="54">
        <v>0.37</v>
      </c>
      <c r="R209" s="51">
        <v>20151028</v>
      </c>
      <c r="S209" s="54">
        <v>3.0836349999999999E-3</v>
      </c>
      <c r="T209" s="54">
        <v>1.43</v>
      </c>
      <c r="U209" s="54">
        <v>1.49</v>
      </c>
      <c r="V209" s="54">
        <v>0.37</v>
      </c>
      <c r="AE209" s="51">
        <v>20151028</v>
      </c>
      <c r="AF209" s="51"/>
      <c r="AG209" s="54">
        <v>1.1840033238402548E-2</v>
      </c>
      <c r="AH209" s="54">
        <v>1.43</v>
      </c>
      <c r="AI209" s="54">
        <v>1.49</v>
      </c>
      <c r="AJ209" s="54">
        <v>0.37</v>
      </c>
    </row>
    <row r="210" spans="1:36">
      <c r="A210" s="51">
        <v>20151029</v>
      </c>
      <c r="B210" s="54">
        <v>-2.1502159999999999E-3</v>
      </c>
      <c r="C210" s="54">
        <v>-3.002982E-3</v>
      </c>
      <c r="D210" s="54">
        <f t="shared" si="9"/>
        <v>-2.1502159999999999E-3</v>
      </c>
      <c r="E210" s="54">
        <f t="shared" si="10"/>
        <v>-3.002982E-3</v>
      </c>
      <c r="F210" s="51">
        <f t="shared" si="11"/>
        <v>-0.2</v>
      </c>
      <c r="G210" s="51">
        <v>-0.2</v>
      </c>
      <c r="H210" s="51">
        <v>-0.89</v>
      </c>
      <c r="I210" s="51">
        <v>0.21</v>
      </c>
      <c r="J210" s="51">
        <v>0</v>
      </c>
      <c r="L210" s="51">
        <v>20151029</v>
      </c>
      <c r="M210" s="54">
        <v>-2.1502159999999999E-3</v>
      </c>
      <c r="N210" s="54">
        <v>-0.2</v>
      </c>
      <c r="O210" s="54">
        <v>-0.89</v>
      </c>
      <c r="P210" s="54">
        <v>0.21</v>
      </c>
      <c r="R210" s="51">
        <v>20151029</v>
      </c>
      <c r="S210" s="54">
        <v>-3.002982E-3</v>
      </c>
      <c r="T210" s="54">
        <v>-0.2</v>
      </c>
      <c r="U210" s="54">
        <v>-0.89</v>
      </c>
      <c r="V210" s="54">
        <v>0.21</v>
      </c>
      <c r="AE210" s="51">
        <v>20151029</v>
      </c>
      <c r="AF210" s="51"/>
      <c r="AG210" s="54">
        <v>-4.4977441860072354E-4</v>
      </c>
      <c r="AH210" s="54">
        <v>-0.2</v>
      </c>
      <c r="AI210" s="54">
        <v>-0.89</v>
      </c>
      <c r="AJ210" s="54">
        <v>0.21</v>
      </c>
    </row>
    <row r="211" spans="1:36">
      <c r="A211" s="51">
        <v>20151030</v>
      </c>
      <c r="B211" s="54">
        <v>-4.7063779999999998E-3</v>
      </c>
      <c r="C211" s="54">
        <v>-9.4467930000000002E-3</v>
      </c>
      <c r="D211" s="54">
        <f t="shared" si="9"/>
        <v>-4.7063779999999998E-3</v>
      </c>
      <c r="E211" s="54">
        <f t="shared" si="10"/>
        <v>-9.4467930000000002E-3</v>
      </c>
      <c r="F211" s="51">
        <f t="shared" si="11"/>
        <v>-0.42</v>
      </c>
      <c r="G211" s="51">
        <v>-0.42</v>
      </c>
      <c r="H211" s="51">
        <v>0.17</v>
      </c>
      <c r="I211" s="51">
        <v>-0.27</v>
      </c>
      <c r="J211" s="51">
        <v>0</v>
      </c>
      <c r="L211" s="51">
        <v>20151030</v>
      </c>
      <c r="M211" s="54">
        <v>-4.7063779999999998E-3</v>
      </c>
      <c r="N211" s="54">
        <v>-0.42</v>
      </c>
      <c r="O211" s="54">
        <v>0.17</v>
      </c>
      <c r="P211" s="54">
        <v>-0.27</v>
      </c>
      <c r="R211" s="51">
        <v>20151030</v>
      </c>
      <c r="S211" s="54">
        <v>-9.4467930000000002E-3</v>
      </c>
      <c r="T211" s="54">
        <v>-0.42</v>
      </c>
      <c r="U211" s="54">
        <v>0.17</v>
      </c>
      <c r="V211" s="54">
        <v>-0.27</v>
      </c>
      <c r="AE211" s="51">
        <v>20151030</v>
      </c>
      <c r="AF211" s="51"/>
      <c r="AG211" s="54">
        <v>-4.809877153488018E-3</v>
      </c>
      <c r="AH211" s="54">
        <v>-0.42</v>
      </c>
      <c r="AI211" s="54">
        <v>0.17</v>
      </c>
      <c r="AJ211" s="54">
        <v>-0.27</v>
      </c>
    </row>
    <row r="212" spans="1:36">
      <c r="A212" s="51">
        <v>20151102</v>
      </c>
      <c r="B212" s="54">
        <v>9.8888559999999997E-3</v>
      </c>
      <c r="C212" s="54">
        <v>-2.3550399999999999E-4</v>
      </c>
      <c r="D212" s="54">
        <f t="shared" si="9"/>
        <v>9.8888559999999997E-3</v>
      </c>
      <c r="E212" s="54">
        <f t="shared" si="10"/>
        <v>-2.3550399999999999E-4</v>
      </c>
      <c r="F212" s="51">
        <f t="shared" si="11"/>
        <v>1.25</v>
      </c>
      <c r="G212" s="51">
        <v>1.25</v>
      </c>
      <c r="H212" s="51">
        <v>0.85</v>
      </c>
      <c r="I212" s="51">
        <v>-0.16</v>
      </c>
      <c r="J212" s="51">
        <v>0</v>
      </c>
      <c r="L212" s="51">
        <v>20151102</v>
      </c>
      <c r="M212" s="54">
        <v>9.8888559999999997E-3</v>
      </c>
      <c r="N212" s="54">
        <v>1.25</v>
      </c>
      <c r="O212" s="54">
        <v>0.85</v>
      </c>
      <c r="P212" s="54">
        <v>-0.16</v>
      </c>
      <c r="R212" s="51">
        <v>20151102</v>
      </c>
      <c r="S212" s="54">
        <v>-2.3550399999999999E-4</v>
      </c>
      <c r="T212" s="54">
        <v>1.25</v>
      </c>
      <c r="U212" s="54">
        <v>0.85</v>
      </c>
      <c r="V212" s="54">
        <v>-0.16</v>
      </c>
      <c r="AE212" s="51">
        <v>20151102</v>
      </c>
      <c r="AF212" s="51"/>
      <c r="AG212" s="54">
        <v>1.1873817294504763E-2</v>
      </c>
      <c r="AH212" s="54">
        <v>1.25</v>
      </c>
      <c r="AI212" s="54">
        <v>0.85</v>
      </c>
      <c r="AJ212" s="54">
        <v>-0.16</v>
      </c>
    </row>
    <row r="213" spans="1:36">
      <c r="A213" s="51">
        <v>20151103</v>
      </c>
      <c r="B213" s="54">
        <v>-3.5423500000000001E-3</v>
      </c>
      <c r="C213" s="54">
        <v>-1.4667902E-2</v>
      </c>
      <c r="D213" s="54">
        <f t="shared" si="9"/>
        <v>-3.5423500000000001E-3</v>
      </c>
      <c r="E213" s="54">
        <f t="shared" si="10"/>
        <v>-1.4667902E-2</v>
      </c>
      <c r="F213" s="51">
        <f t="shared" si="11"/>
        <v>0.32</v>
      </c>
      <c r="G213" s="51">
        <v>0.32</v>
      </c>
      <c r="H213" s="51">
        <v>0.42</v>
      </c>
      <c r="I213" s="51">
        <v>0.14000000000000001</v>
      </c>
      <c r="J213" s="51">
        <v>0</v>
      </c>
      <c r="L213" s="51">
        <v>20151103</v>
      </c>
      <c r="M213" s="54">
        <v>-3.5423500000000001E-3</v>
      </c>
      <c r="N213" s="54">
        <v>0.32</v>
      </c>
      <c r="O213" s="54">
        <v>0.42</v>
      </c>
      <c r="P213" s="54">
        <v>0.14000000000000001</v>
      </c>
      <c r="R213" s="51">
        <v>20151103</v>
      </c>
      <c r="S213" s="54">
        <v>-1.4667902E-2</v>
      </c>
      <c r="T213" s="54">
        <v>0.32</v>
      </c>
      <c r="U213" s="54">
        <v>0.42</v>
      </c>
      <c r="V213" s="54">
        <v>0.14000000000000001</v>
      </c>
      <c r="AE213" s="51">
        <v>20151103</v>
      </c>
      <c r="AF213" s="51"/>
      <c r="AG213" s="54">
        <v>2.7280672352485436E-3</v>
      </c>
      <c r="AH213" s="54">
        <v>0.32</v>
      </c>
      <c r="AI213" s="54">
        <v>0.42</v>
      </c>
      <c r="AJ213" s="54">
        <v>0.14000000000000001</v>
      </c>
    </row>
    <row r="214" spans="1:36">
      <c r="A214" s="51">
        <v>20151104</v>
      </c>
      <c r="B214" s="54">
        <v>-3.106845E-3</v>
      </c>
      <c r="C214" s="54">
        <v>3.8659300000000002E-4</v>
      </c>
      <c r="D214" s="54">
        <f t="shared" si="9"/>
        <v>-3.106845E-3</v>
      </c>
      <c r="E214" s="54">
        <f t="shared" si="10"/>
        <v>3.8659300000000002E-4</v>
      </c>
      <c r="F214" s="51">
        <f t="shared" si="11"/>
        <v>-0.26</v>
      </c>
      <c r="G214" s="51">
        <v>-0.26</v>
      </c>
      <c r="H214" s="51">
        <v>0.32</v>
      </c>
      <c r="I214" s="51">
        <v>-0.35</v>
      </c>
      <c r="J214" s="51">
        <v>0</v>
      </c>
      <c r="L214" s="51">
        <v>20151104</v>
      </c>
      <c r="M214" s="54">
        <v>-3.106845E-3</v>
      </c>
      <c r="N214" s="54">
        <v>-0.26</v>
      </c>
      <c r="O214" s="54">
        <v>0.32</v>
      </c>
      <c r="P214" s="54">
        <v>-0.35</v>
      </c>
      <c r="R214" s="51">
        <v>20151104</v>
      </c>
      <c r="S214" s="54">
        <v>3.8659300000000002E-4</v>
      </c>
      <c r="T214" s="54">
        <v>-0.26</v>
      </c>
      <c r="U214" s="54">
        <v>0.32</v>
      </c>
      <c r="V214" s="54">
        <v>-0.35</v>
      </c>
      <c r="AE214" s="51">
        <v>20151104</v>
      </c>
      <c r="AF214" s="51"/>
      <c r="AG214" s="54">
        <v>-3.5453670089111711E-3</v>
      </c>
      <c r="AH214" s="54">
        <v>-0.26</v>
      </c>
      <c r="AI214" s="54">
        <v>0.32</v>
      </c>
      <c r="AJ214" s="54">
        <v>-0.35</v>
      </c>
    </row>
    <row r="215" spans="1:36">
      <c r="A215" s="51">
        <v>20151105</v>
      </c>
      <c r="B215" s="54">
        <v>1.5284859999999999E-3</v>
      </c>
      <c r="C215" s="54">
        <v>9.2192550000000009E-3</v>
      </c>
      <c r="D215" s="54">
        <f t="shared" si="9"/>
        <v>1.5284859999999999E-3</v>
      </c>
      <c r="E215" s="54">
        <f t="shared" si="10"/>
        <v>9.2192550000000009E-3</v>
      </c>
      <c r="F215" s="51">
        <f t="shared" si="11"/>
        <v>-0.08</v>
      </c>
      <c r="G215" s="51">
        <v>-0.08</v>
      </c>
      <c r="H215" s="51">
        <v>0.06</v>
      </c>
      <c r="I215" s="51">
        <v>0.38</v>
      </c>
      <c r="J215" s="51">
        <v>0</v>
      </c>
      <c r="L215" s="51">
        <v>20151105</v>
      </c>
      <c r="M215" s="54">
        <v>1.5284859999999999E-3</v>
      </c>
      <c r="N215" s="54">
        <v>-0.08</v>
      </c>
      <c r="O215" s="54">
        <v>0.06</v>
      </c>
      <c r="P215" s="54">
        <v>0.38</v>
      </c>
      <c r="R215" s="51">
        <v>20151105</v>
      </c>
      <c r="S215" s="54">
        <v>9.2192550000000009E-3</v>
      </c>
      <c r="T215" s="54">
        <v>-0.08</v>
      </c>
      <c r="U215" s="54">
        <v>0.06</v>
      </c>
      <c r="V215" s="54">
        <v>0.38</v>
      </c>
      <c r="AE215" s="51">
        <v>20151105</v>
      </c>
      <c r="AF215" s="51"/>
      <c r="AG215" s="54">
        <v>-1.1321484144598548E-3</v>
      </c>
      <c r="AH215" s="54">
        <v>-0.08</v>
      </c>
      <c r="AI215" s="54">
        <v>0.06</v>
      </c>
      <c r="AJ215" s="54">
        <v>0.38</v>
      </c>
    </row>
    <row r="216" spans="1:36">
      <c r="A216" s="51">
        <v>20151106</v>
      </c>
      <c r="B216" s="54">
        <v>-3.2579200000000001E-3</v>
      </c>
      <c r="C216" s="54">
        <v>-2.691663E-3</v>
      </c>
      <c r="D216" s="54">
        <f t="shared" si="9"/>
        <v>-3.2579200000000001E-3</v>
      </c>
      <c r="E216" s="54">
        <f t="shared" si="10"/>
        <v>-2.691663E-3</v>
      </c>
      <c r="F216" s="51">
        <f t="shared" si="11"/>
        <v>0.14000000000000001</v>
      </c>
      <c r="G216" s="51">
        <v>0.14000000000000001</v>
      </c>
      <c r="H216" s="51">
        <v>0.87</v>
      </c>
      <c r="I216" s="51">
        <v>-0.28000000000000003</v>
      </c>
      <c r="J216" s="51">
        <v>0</v>
      </c>
      <c r="L216" s="51">
        <v>20151106</v>
      </c>
      <c r="M216" s="54">
        <v>-3.2579200000000001E-3</v>
      </c>
      <c r="N216" s="54">
        <v>0.14000000000000001</v>
      </c>
      <c r="O216" s="54">
        <v>0.87</v>
      </c>
      <c r="P216" s="54">
        <v>-0.28000000000000003</v>
      </c>
      <c r="R216" s="51">
        <v>20151106</v>
      </c>
      <c r="S216" s="54">
        <v>-2.691663E-3</v>
      </c>
      <c r="T216" s="54">
        <v>0.14000000000000001</v>
      </c>
      <c r="U216" s="54">
        <v>0.87</v>
      </c>
      <c r="V216" s="54">
        <v>-0.28000000000000003</v>
      </c>
      <c r="AE216" s="51">
        <v>20151106</v>
      </c>
      <c r="AF216" s="51"/>
      <c r="AG216" s="54">
        <v>-3.4762159864287767E-4</v>
      </c>
      <c r="AH216" s="54">
        <v>0.14000000000000001</v>
      </c>
      <c r="AI216" s="54">
        <v>0.87</v>
      </c>
      <c r="AJ216" s="54">
        <v>-0.28000000000000003</v>
      </c>
    </row>
    <row r="217" spans="1:36">
      <c r="A217" s="51">
        <v>20151109</v>
      </c>
      <c r="B217" s="54">
        <v>-9.2057019999999996E-3</v>
      </c>
      <c r="C217" s="54">
        <v>-5.2398210000000004E-3</v>
      </c>
      <c r="D217" s="54">
        <f t="shared" si="9"/>
        <v>-9.2057019999999996E-3</v>
      </c>
      <c r="E217" s="54">
        <f t="shared" si="10"/>
        <v>-5.2398210000000004E-3</v>
      </c>
      <c r="F217" s="51">
        <f t="shared" si="11"/>
        <v>-0.95</v>
      </c>
      <c r="G217" s="51">
        <v>-0.95</v>
      </c>
      <c r="H217" s="51">
        <v>-0.21</v>
      </c>
      <c r="I217" s="51">
        <v>-0.01</v>
      </c>
      <c r="J217" s="51">
        <v>0</v>
      </c>
      <c r="L217" s="51">
        <v>20151109</v>
      </c>
      <c r="M217" s="54">
        <v>-9.2057019999999996E-3</v>
      </c>
      <c r="N217" s="54">
        <v>-0.95</v>
      </c>
      <c r="O217" s="54">
        <v>-0.21</v>
      </c>
      <c r="P217" s="54">
        <v>-0.01</v>
      </c>
      <c r="R217" s="51">
        <v>20151109</v>
      </c>
      <c r="S217" s="54">
        <v>-5.2398210000000004E-3</v>
      </c>
      <c r="T217" s="54">
        <v>-0.95</v>
      </c>
      <c r="U217" s="54">
        <v>-0.21</v>
      </c>
      <c r="V217" s="54">
        <v>-0.01</v>
      </c>
      <c r="AE217" s="51">
        <v>20151109</v>
      </c>
      <c r="AF217" s="51"/>
      <c r="AG217" s="54">
        <v>-9.8227293641929281E-3</v>
      </c>
      <c r="AH217" s="54">
        <v>-0.95</v>
      </c>
      <c r="AI217" s="54">
        <v>-0.21</v>
      </c>
      <c r="AJ217" s="54">
        <v>-0.01</v>
      </c>
    </row>
    <row r="218" spans="1:36">
      <c r="A218" s="51">
        <v>20151110</v>
      </c>
      <c r="B218" s="54">
        <v>1.641899E-3</v>
      </c>
      <c r="C218" s="54">
        <v>-4.8855600000000002E-4</v>
      </c>
      <c r="D218" s="54">
        <f t="shared" si="9"/>
        <v>1.641899E-3</v>
      </c>
      <c r="E218" s="54">
        <f t="shared" si="10"/>
        <v>-4.8855600000000002E-4</v>
      </c>
      <c r="F218" s="51">
        <f t="shared" si="11"/>
        <v>0.13</v>
      </c>
      <c r="G218" s="51">
        <v>0.13</v>
      </c>
      <c r="H218" s="51">
        <v>-0.02</v>
      </c>
      <c r="I218" s="51">
        <v>0.31</v>
      </c>
      <c r="J218" s="51">
        <v>0</v>
      </c>
      <c r="L218" s="51">
        <v>20151110</v>
      </c>
      <c r="M218" s="54">
        <v>1.641899E-3</v>
      </c>
      <c r="N218" s="54">
        <v>0.13</v>
      </c>
      <c r="O218" s="54">
        <v>-0.02</v>
      </c>
      <c r="P218" s="54">
        <v>0.31</v>
      </c>
      <c r="R218" s="51">
        <v>20151110</v>
      </c>
      <c r="S218" s="54">
        <v>-4.8855600000000002E-4</v>
      </c>
      <c r="T218" s="54">
        <v>0.13</v>
      </c>
      <c r="U218" s="54">
        <v>-0.02</v>
      </c>
      <c r="V218" s="54">
        <v>0.31</v>
      </c>
      <c r="AE218" s="51">
        <v>20151110</v>
      </c>
      <c r="AF218" s="51"/>
      <c r="AG218" s="54">
        <v>1.5105951573544107E-3</v>
      </c>
      <c r="AH218" s="54">
        <v>0.13</v>
      </c>
      <c r="AI218" s="54">
        <v>-0.02</v>
      </c>
      <c r="AJ218" s="54">
        <v>0.31</v>
      </c>
    </row>
    <row r="219" spans="1:36">
      <c r="A219" s="51">
        <v>20151111</v>
      </c>
      <c r="B219" s="54">
        <v>5.2743240000000004E-3</v>
      </c>
      <c r="C219" s="54">
        <v>1.0981865E-2</v>
      </c>
      <c r="D219" s="54">
        <f t="shared" si="9"/>
        <v>5.2743240000000004E-3</v>
      </c>
      <c r="E219" s="54">
        <f t="shared" si="10"/>
        <v>1.0981865E-2</v>
      </c>
      <c r="F219" s="51">
        <f t="shared" si="11"/>
        <v>-0.43</v>
      </c>
      <c r="G219" s="51">
        <v>-0.43</v>
      </c>
      <c r="H219" s="51">
        <v>-0.54</v>
      </c>
      <c r="I219" s="51">
        <v>-7.0000000000000007E-2</v>
      </c>
      <c r="J219" s="51">
        <v>0</v>
      </c>
      <c r="L219" s="51">
        <v>20151111</v>
      </c>
      <c r="M219" s="54">
        <v>5.2743240000000004E-3</v>
      </c>
      <c r="N219" s="54">
        <v>-0.43</v>
      </c>
      <c r="O219" s="54">
        <v>-0.54</v>
      </c>
      <c r="P219" s="54">
        <v>-7.0000000000000007E-2</v>
      </c>
      <c r="R219" s="51">
        <v>20151111</v>
      </c>
      <c r="S219" s="54">
        <v>1.0981865E-2</v>
      </c>
      <c r="T219" s="54">
        <v>-0.43</v>
      </c>
      <c r="U219" s="54">
        <v>-0.54</v>
      </c>
      <c r="V219" s="54">
        <v>-7.0000000000000007E-2</v>
      </c>
      <c r="AE219" s="51">
        <v>20151111</v>
      </c>
      <c r="AF219" s="51"/>
      <c r="AG219" s="54">
        <v>-3.2280859546982565E-3</v>
      </c>
      <c r="AH219" s="54">
        <v>-0.43</v>
      </c>
      <c r="AI219" s="54">
        <v>-0.54</v>
      </c>
      <c r="AJ219" s="54">
        <v>-7.0000000000000007E-2</v>
      </c>
    </row>
    <row r="220" spans="1:36">
      <c r="A220" s="51">
        <v>20151112</v>
      </c>
      <c r="B220" s="54">
        <v>-1.3520086000000001E-2</v>
      </c>
      <c r="C220" s="54">
        <v>-8.9016760000000007E-3</v>
      </c>
      <c r="D220" s="54">
        <f t="shared" si="9"/>
        <v>-1.3520086000000001E-2</v>
      </c>
      <c r="E220" s="54">
        <f t="shared" si="10"/>
        <v>-8.9016760000000007E-3</v>
      </c>
      <c r="F220" s="51">
        <f t="shared" si="11"/>
        <v>-1.45</v>
      </c>
      <c r="G220" s="51">
        <v>-1.45</v>
      </c>
      <c r="H220" s="51">
        <v>-0.53</v>
      </c>
      <c r="I220" s="51">
        <v>-0.49</v>
      </c>
      <c r="J220" s="51">
        <v>0</v>
      </c>
      <c r="L220" s="51">
        <v>20151112</v>
      </c>
      <c r="M220" s="54">
        <v>-1.3520086000000001E-2</v>
      </c>
      <c r="N220" s="54">
        <v>-1.45</v>
      </c>
      <c r="O220" s="54">
        <v>-0.53</v>
      </c>
      <c r="P220" s="54">
        <v>-0.49</v>
      </c>
      <c r="R220" s="51">
        <v>20151112</v>
      </c>
      <c r="S220" s="54">
        <v>-8.9016760000000007E-3</v>
      </c>
      <c r="T220" s="54">
        <v>-1.45</v>
      </c>
      <c r="U220" s="54">
        <v>-0.53</v>
      </c>
      <c r="V220" s="54">
        <v>-0.49</v>
      </c>
      <c r="AE220" s="51">
        <v>20151112</v>
      </c>
      <c r="AF220" s="51"/>
      <c r="AG220" s="54">
        <v>-1.3990375421686796E-2</v>
      </c>
      <c r="AH220" s="54">
        <v>-1.45</v>
      </c>
      <c r="AI220" s="54">
        <v>-0.53</v>
      </c>
      <c r="AJ220" s="54">
        <v>-0.49</v>
      </c>
    </row>
    <row r="221" spans="1:36">
      <c r="A221" s="51">
        <v>20151113</v>
      </c>
      <c r="B221" s="54">
        <v>-8.1587959999999994E-3</v>
      </c>
      <c r="C221" s="54">
        <v>-5.7784960000000002E-3</v>
      </c>
      <c r="D221" s="54">
        <f t="shared" si="9"/>
        <v>-8.1587959999999994E-3</v>
      </c>
      <c r="E221" s="54">
        <f t="shared" si="10"/>
        <v>-5.7784960000000002E-3</v>
      </c>
      <c r="F221" s="51">
        <f t="shared" si="11"/>
        <v>-1.07</v>
      </c>
      <c r="G221" s="51">
        <v>-1.07</v>
      </c>
      <c r="H221" s="51">
        <v>0.32</v>
      </c>
      <c r="I221" s="51">
        <v>0.37</v>
      </c>
      <c r="J221" s="51">
        <v>0</v>
      </c>
      <c r="L221" s="51">
        <v>20151113</v>
      </c>
      <c r="M221" s="54">
        <v>-8.1587959999999994E-3</v>
      </c>
      <c r="N221" s="54">
        <v>-1.07</v>
      </c>
      <c r="O221" s="54">
        <v>0.32</v>
      </c>
      <c r="P221" s="54">
        <v>0.37</v>
      </c>
      <c r="R221" s="51">
        <v>20151113</v>
      </c>
      <c r="S221" s="54">
        <v>-5.7784960000000002E-3</v>
      </c>
      <c r="T221" s="54">
        <v>-1.07</v>
      </c>
      <c r="U221" s="54">
        <v>0.32</v>
      </c>
      <c r="V221" s="54">
        <v>0.37</v>
      </c>
      <c r="AE221" s="51">
        <v>20151113</v>
      </c>
      <c r="AF221" s="51"/>
      <c r="AG221" s="54">
        <v>-1.1207364880723381E-2</v>
      </c>
      <c r="AH221" s="54">
        <v>-1.07</v>
      </c>
      <c r="AI221" s="54">
        <v>0.32</v>
      </c>
      <c r="AJ221" s="54">
        <v>0.37</v>
      </c>
    </row>
    <row r="222" spans="1:36">
      <c r="A222" s="51">
        <v>20151116</v>
      </c>
      <c r="B222" s="54">
        <v>1.3486112999999999E-2</v>
      </c>
      <c r="C222" s="54">
        <v>4.0904039999999997E-3</v>
      </c>
      <c r="D222" s="54">
        <f t="shared" si="9"/>
        <v>1.3486112999999999E-2</v>
      </c>
      <c r="E222" s="54">
        <f t="shared" si="10"/>
        <v>4.0904039999999997E-3</v>
      </c>
      <c r="F222" s="51">
        <f t="shared" si="11"/>
        <v>1.39</v>
      </c>
      <c r="G222" s="51">
        <v>1.39</v>
      </c>
      <c r="H222" s="51">
        <v>-0.59</v>
      </c>
      <c r="I222" s="51">
        <v>0.56999999999999995</v>
      </c>
      <c r="J222" s="51">
        <v>0</v>
      </c>
      <c r="L222" s="51">
        <v>20151116</v>
      </c>
      <c r="M222" s="54">
        <v>1.3486112999999999E-2</v>
      </c>
      <c r="N222" s="54">
        <v>1.39</v>
      </c>
      <c r="O222" s="54">
        <v>-0.59</v>
      </c>
      <c r="P222" s="54">
        <v>0.56999999999999995</v>
      </c>
      <c r="R222" s="51">
        <v>20151116</v>
      </c>
      <c r="S222" s="54">
        <v>4.0904039999999997E-3</v>
      </c>
      <c r="T222" s="54">
        <v>1.39</v>
      </c>
      <c r="U222" s="54">
        <v>-0.59</v>
      </c>
      <c r="V222" s="54">
        <v>0.56999999999999995</v>
      </c>
      <c r="AE222" s="51">
        <v>20151116</v>
      </c>
      <c r="AF222" s="51"/>
      <c r="AG222" s="54">
        <v>1.490326509548634E-2</v>
      </c>
      <c r="AH222" s="54">
        <v>1.39</v>
      </c>
      <c r="AI222" s="54">
        <v>-0.59</v>
      </c>
      <c r="AJ222" s="54">
        <v>0.56999999999999995</v>
      </c>
    </row>
    <row r="223" spans="1:36">
      <c r="A223" s="51">
        <v>20151117</v>
      </c>
      <c r="B223" s="54">
        <v>-2.9140559999999999E-3</v>
      </c>
      <c r="C223" s="54">
        <v>-1.0268219999999999E-3</v>
      </c>
      <c r="D223" s="54">
        <f t="shared" si="9"/>
        <v>-2.9140559999999999E-3</v>
      </c>
      <c r="E223" s="54">
        <f t="shared" si="10"/>
        <v>-1.0268219999999999E-3</v>
      </c>
      <c r="F223" s="51">
        <f t="shared" si="11"/>
        <v>-0.11</v>
      </c>
      <c r="G223" s="51">
        <v>-0.11</v>
      </c>
      <c r="H223" s="51">
        <v>-0.14000000000000001</v>
      </c>
      <c r="I223" s="51">
        <v>-0.72</v>
      </c>
      <c r="J223" s="51">
        <v>0</v>
      </c>
      <c r="L223" s="51">
        <v>20151117</v>
      </c>
      <c r="M223" s="54">
        <v>-2.9140559999999999E-3</v>
      </c>
      <c r="N223" s="54">
        <v>-0.11</v>
      </c>
      <c r="O223" s="54">
        <v>-0.14000000000000001</v>
      </c>
      <c r="P223" s="54">
        <v>-0.72</v>
      </c>
      <c r="R223" s="51">
        <v>20151117</v>
      </c>
      <c r="S223" s="54">
        <v>-1.0268219999999999E-3</v>
      </c>
      <c r="T223" s="54">
        <v>-0.11</v>
      </c>
      <c r="U223" s="54">
        <v>-0.14000000000000001</v>
      </c>
      <c r="V223" s="54">
        <v>-0.72</v>
      </c>
      <c r="AE223" s="51">
        <v>20151117</v>
      </c>
      <c r="AF223" s="51"/>
      <c r="AG223" s="54">
        <v>-1.3393792484004408E-3</v>
      </c>
      <c r="AH223" s="54">
        <v>-0.11</v>
      </c>
      <c r="AI223" s="54">
        <v>-0.14000000000000001</v>
      </c>
      <c r="AJ223" s="54">
        <v>-0.72</v>
      </c>
    </row>
    <row r="224" spans="1:36">
      <c r="A224" s="51">
        <v>20151118</v>
      </c>
      <c r="B224" s="54">
        <v>1.0718294999999999E-2</v>
      </c>
      <c r="C224" s="54">
        <v>1.0470511E-2</v>
      </c>
      <c r="D224" s="54">
        <f t="shared" si="9"/>
        <v>1.0718294999999999E-2</v>
      </c>
      <c r="E224" s="54">
        <f t="shared" si="10"/>
        <v>1.0470511E-2</v>
      </c>
      <c r="F224" s="51">
        <f t="shared" si="11"/>
        <v>1.61</v>
      </c>
      <c r="G224" s="51">
        <v>1.61</v>
      </c>
      <c r="H224" s="51">
        <v>0.01</v>
      </c>
      <c r="I224" s="51">
        <v>-0.15</v>
      </c>
      <c r="J224" s="51">
        <v>0</v>
      </c>
      <c r="L224" s="51">
        <v>20151118</v>
      </c>
      <c r="M224" s="54">
        <v>1.0718294999999999E-2</v>
      </c>
      <c r="N224" s="54">
        <v>1.61</v>
      </c>
      <c r="O224" s="54">
        <v>0.01</v>
      </c>
      <c r="P224" s="54">
        <v>-0.15</v>
      </c>
      <c r="R224" s="51">
        <v>20151118</v>
      </c>
      <c r="S224" s="54">
        <v>1.0470511E-2</v>
      </c>
      <c r="T224" s="54">
        <v>1.61</v>
      </c>
      <c r="U224" s="54">
        <v>0.01</v>
      </c>
      <c r="V224" s="54">
        <v>-0.15</v>
      </c>
      <c r="AE224" s="51">
        <v>20151118</v>
      </c>
      <c r="AF224" s="51"/>
      <c r="AG224" s="54">
        <v>1.616245193889343E-2</v>
      </c>
      <c r="AH224" s="54">
        <v>1.61</v>
      </c>
      <c r="AI224" s="54">
        <v>0.01</v>
      </c>
      <c r="AJ224" s="54">
        <v>-0.15</v>
      </c>
    </row>
    <row r="225" spans="1:36">
      <c r="A225" s="51">
        <v>20151119</v>
      </c>
      <c r="B225" s="54">
        <v>2.545748E-3</v>
      </c>
      <c r="C225" s="54">
        <v>7.2576350000000001E-3</v>
      </c>
      <c r="D225" s="54">
        <f t="shared" si="9"/>
        <v>2.545748E-3</v>
      </c>
      <c r="E225" s="54">
        <f t="shared" si="10"/>
        <v>7.2576350000000001E-3</v>
      </c>
      <c r="F225" s="51">
        <f t="shared" si="11"/>
        <v>-0.13</v>
      </c>
      <c r="G225" s="51">
        <v>-0.13</v>
      </c>
      <c r="H225" s="51">
        <v>-0.27</v>
      </c>
      <c r="I225" s="51">
        <v>0.02</v>
      </c>
      <c r="J225" s="51">
        <v>0</v>
      </c>
      <c r="L225" s="51">
        <v>20151119</v>
      </c>
      <c r="M225" s="54">
        <v>2.545748E-3</v>
      </c>
      <c r="N225" s="54">
        <v>-0.13</v>
      </c>
      <c r="O225" s="54">
        <v>-0.27</v>
      </c>
      <c r="P225" s="54">
        <v>0.02</v>
      </c>
      <c r="R225" s="51">
        <v>20151119</v>
      </c>
      <c r="S225" s="54">
        <v>7.2576350000000001E-3</v>
      </c>
      <c r="T225" s="54">
        <v>-0.13</v>
      </c>
      <c r="U225" s="54">
        <v>-0.27</v>
      </c>
      <c r="V225" s="54">
        <v>0.02</v>
      </c>
      <c r="AE225" s="51">
        <v>20151119</v>
      </c>
      <c r="AF225" s="51"/>
      <c r="AG225" s="54">
        <v>-1.1231092218189076E-3</v>
      </c>
      <c r="AH225" s="54">
        <v>-0.13</v>
      </c>
      <c r="AI225" s="54">
        <v>-0.27</v>
      </c>
      <c r="AJ225" s="54">
        <v>0.02</v>
      </c>
    </row>
    <row r="226" spans="1:36">
      <c r="A226" s="51">
        <v>20151120</v>
      </c>
      <c r="B226" s="54">
        <v>-7.02204E-4</v>
      </c>
      <c r="C226" s="54">
        <v>3.840067E-3</v>
      </c>
      <c r="D226" s="54">
        <f t="shared" si="9"/>
        <v>-7.02204E-4</v>
      </c>
      <c r="E226" s="54">
        <f t="shared" si="10"/>
        <v>3.840067E-3</v>
      </c>
      <c r="F226" s="51">
        <f t="shared" si="11"/>
        <v>0.35</v>
      </c>
      <c r="G226" s="51">
        <v>0.35</v>
      </c>
      <c r="H226" s="51">
        <v>0.4</v>
      </c>
      <c r="I226" s="51">
        <v>-0.42</v>
      </c>
      <c r="J226" s="51">
        <v>0</v>
      </c>
      <c r="L226" s="51">
        <v>20151120</v>
      </c>
      <c r="M226" s="54">
        <v>-7.02204E-4</v>
      </c>
      <c r="N226" s="54">
        <v>0.35</v>
      </c>
      <c r="O226" s="54">
        <v>0.4</v>
      </c>
      <c r="P226" s="54">
        <v>-0.42</v>
      </c>
      <c r="R226" s="51">
        <v>20151120</v>
      </c>
      <c r="S226" s="54">
        <v>3.840067E-3</v>
      </c>
      <c r="T226" s="54">
        <v>0.35</v>
      </c>
      <c r="U226" s="54">
        <v>0.4</v>
      </c>
      <c r="V226" s="54">
        <v>-0.42</v>
      </c>
      <c r="AE226" s="51">
        <v>20151120</v>
      </c>
      <c r="AF226" s="51"/>
      <c r="AG226" s="54">
        <v>3.8101958630922805E-3</v>
      </c>
      <c r="AH226" s="54">
        <v>0.35</v>
      </c>
      <c r="AI226" s="54">
        <v>0.4</v>
      </c>
      <c r="AJ226" s="54">
        <v>-0.42</v>
      </c>
    </row>
    <row r="227" spans="1:36">
      <c r="A227" s="51">
        <v>20151123</v>
      </c>
      <c r="B227" s="54">
        <v>-2.9712150000000001E-3</v>
      </c>
      <c r="C227" s="54">
        <v>-7.1049590000000001E-3</v>
      </c>
      <c r="D227" s="54">
        <f t="shared" si="9"/>
        <v>-2.9712150000000001E-3</v>
      </c>
      <c r="E227" s="54">
        <f t="shared" si="10"/>
        <v>-7.1049590000000001E-3</v>
      </c>
      <c r="F227" s="51">
        <f t="shared" si="11"/>
        <v>-0.01</v>
      </c>
      <c r="G227" s="51">
        <v>-0.01</v>
      </c>
      <c r="H227" s="51">
        <v>0.67</v>
      </c>
      <c r="I227" s="51">
        <v>-0.39</v>
      </c>
      <c r="J227" s="51">
        <v>0</v>
      </c>
      <c r="L227" s="51">
        <v>20151123</v>
      </c>
      <c r="M227" s="54">
        <v>-2.9712150000000001E-3</v>
      </c>
      <c r="N227" s="54">
        <v>-0.01</v>
      </c>
      <c r="O227" s="54">
        <v>0.67</v>
      </c>
      <c r="P227" s="54">
        <v>-0.39</v>
      </c>
      <c r="R227" s="51">
        <v>20151123</v>
      </c>
      <c r="S227" s="54">
        <v>-7.1049590000000001E-3</v>
      </c>
      <c r="T227" s="54">
        <v>-0.01</v>
      </c>
      <c r="U227" s="54">
        <v>0.67</v>
      </c>
      <c r="V227" s="54">
        <v>-0.39</v>
      </c>
      <c r="AE227" s="51">
        <v>20151123</v>
      </c>
      <c r="AF227" s="51"/>
      <c r="AG227" s="54">
        <v>-1.2348607802712408E-3</v>
      </c>
      <c r="AH227" s="54">
        <v>-0.01</v>
      </c>
      <c r="AI227" s="54">
        <v>0.67</v>
      </c>
      <c r="AJ227" s="54">
        <v>-0.39</v>
      </c>
    </row>
    <row r="228" spans="1:36">
      <c r="A228" s="51">
        <v>20151124</v>
      </c>
      <c r="B228" s="54">
        <v>1.211658E-3</v>
      </c>
      <c r="C228" s="54">
        <v>-4.5922510000000003E-3</v>
      </c>
      <c r="D228" s="54">
        <f t="shared" si="9"/>
        <v>1.211658E-3</v>
      </c>
      <c r="E228" s="54">
        <f t="shared" si="10"/>
        <v>-4.5922510000000003E-3</v>
      </c>
      <c r="F228" s="51">
        <f t="shared" si="11"/>
        <v>0.21</v>
      </c>
      <c r="G228" s="51">
        <v>0.21</v>
      </c>
      <c r="H228" s="51">
        <v>0.7</v>
      </c>
      <c r="I228" s="51">
        <v>0.28000000000000003</v>
      </c>
      <c r="J228" s="51">
        <v>0</v>
      </c>
      <c r="L228" s="51">
        <v>20151124</v>
      </c>
      <c r="M228" s="54">
        <v>1.211658E-3</v>
      </c>
      <c r="N228" s="54">
        <v>0.21</v>
      </c>
      <c r="O228" s="54">
        <v>0.7</v>
      </c>
      <c r="P228" s="54">
        <v>0.28000000000000003</v>
      </c>
      <c r="R228" s="51">
        <v>20151124</v>
      </c>
      <c r="S228" s="54">
        <v>-4.5922510000000003E-3</v>
      </c>
      <c r="T228" s="54">
        <v>0.21</v>
      </c>
      <c r="U228" s="54">
        <v>0.7</v>
      </c>
      <c r="V228" s="54">
        <v>0.28000000000000003</v>
      </c>
      <c r="AE228" s="51">
        <v>20151124</v>
      </c>
      <c r="AF228" s="51"/>
      <c r="AG228" s="54">
        <v>1.2219961240418353E-3</v>
      </c>
      <c r="AH228" s="54">
        <v>0.21</v>
      </c>
      <c r="AI228" s="54">
        <v>0.7</v>
      </c>
      <c r="AJ228" s="54">
        <v>0.28000000000000003</v>
      </c>
    </row>
    <row r="229" spans="1:36">
      <c r="A229" s="51">
        <v>20151125</v>
      </c>
      <c r="B229" s="54">
        <v>2.1003430000000002E-3</v>
      </c>
      <c r="C229" s="54">
        <v>5.2424610000000003E-3</v>
      </c>
      <c r="D229" s="54">
        <f t="shared" si="9"/>
        <v>2.1003430000000002E-3</v>
      </c>
      <c r="E229" s="54">
        <f t="shared" si="10"/>
        <v>5.2424610000000003E-3</v>
      </c>
      <c r="F229" s="51">
        <f t="shared" si="11"/>
        <v>0.09</v>
      </c>
      <c r="G229" s="51">
        <v>0.09</v>
      </c>
      <c r="H229" s="51">
        <v>0.85</v>
      </c>
      <c r="I229" s="51">
        <v>-0.63</v>
      </c>
      <c r="J229" s="51">
        <v>0</v>
      </c>
      <c r="L229" s="51">
        <v>20151125</v>
      </c>
      <c r="M229" s="54">
        <v>2.1003430000000002E-3</v>
      </c>
      <c r="N229" s="54">
        <v>0.09</v>
      </c>
      <c r="O229" s="54">
        <v>0.85</v>
      </c>
      <c r="P229" s="54">
        <v>-0.63</v>
      </c>
      <c r="R229" s="51">
        <v>20151125</v>
      </c>
      <c r="S229" s="54">
        <v>5.2424610000000003E-3</v>
      </c>
      <c r="T229" s="54">
        <v>0.09</v>
      </c>
      <c r="U229" s="54">
        <v>0.85</v>
      </c>
      <c r="V229" s="54">
        <v>-0.63</v>
      </c>
      <c r="AE229" s="51">
        <v>20151125</v>
      </c>
      <c r="AF229" s="51"/>
      <c r="AG229" s="54">
        <v>-1.2913256833779752E-4</v>
      </c>
      <c r="AH229" s="54">
        <v>0.09</v>
      </c>
      <c r="AI229" s="54">
        <v>0.85</v>
      </c>
      <c r="AJ229" s="54">
        <v>-0.63</v>
      </c>
    </row>
    <row r="230" spans="1:36">
      <c r="A230" s="51">
        <v>20151127</v>
      </c>
      <c r="B230" s="54">
        <v>3.126471E-3</v>
      </c>
      <c r="C230" s="54">
        <v>5.3172769999999996E-3</v>
      </c>
      <c r="D230" s="54">
        <f t="shared" si="9"/>
        <v>3.126471E-3</v>
      </c>
      <c r="E230" s="54">
        <f t="shared" si="10"/>
        <v>5.3172769999999996E-3</v>
      </c>
      <c r="F230" s="51">
        <f t="shared" si="11"/>
        <v>0.09</v>
      </c>
      <c r="G230" s="51">
        <v>0.09</v>
      </c>
      <c r="H230" s="51">
        <v>0.19</v>
      </c>
      <c r="I230" s="51">
        <v>-0.27</v>
      </c>
      <c r="J230" s="51">
        <v>0</v>
      </c>
      <c r="L230" s="51">
        <v>20151127</v>
      </c>
      <c r="M230" s="54">
        <v>3.126471E-3</v>
      </c>
      <c r="N230" s="54">
        <v>0.09</v>
      </c>
      <c r="O230" s="54">
        <v>0.19</v>
      </c>
      <c r="P230" s="54">
        <v>-0.27</v>
      </c>
      <c r="R230" s="51">
        <v>20151127</v>
      </c>
      <c r="S230" s="54">
        <v>5.3172769999999996E-3</v>
      </c>
      <c r="T230" s="54">
        <v>0.09</v>
      </c>
      <c r="U230" s="54">
        <v>0.19</v>
      </c>
      <c r="V230" s="54">
        <v>-0.27</v>
      </c>
      <c r="AE230" s="51">
        <v>20151127</v>
      </c>
      <c r="AF230" s="51"/>
      <c r="AG230" s="54">
        <v>5.9361756861209258E-4</v>
      </c>
      <c r="AH230" s="54">
        <v>0.09</v>
      </c>
      <c r="AI230" s="54">
        <v>0.19</v>
      </c>
      <c r="AJ230" s="54">
        <v>-0.27</v>
      </c>
    </row>
    <row r="231" spans="1:36">
      <c r="A231" s="51">
        <v>20151130</v>
      </c>
      <c r="B231" s="54">
        <v>-4.5045789999999999E-3</v>
      </c>
      <c r="C231" s="54">
        <v>-8.9805330000000006E-3</v>
      </c>
      <c r="D231" s="54">
        <f t="shared" si="9"/>
        <v>-4.5045789999999999E-3</v>
      </c>
      <c r="E231" s="54">
        <f t="shared" si="10"/>
        <v>-8.9805330000000006E-3</v>
      </c>
      <c r="F231" s="51">
        <f t="shared" si="11"/>
        <v>-0.47</v>
      </c>
      <c r="G231" s="51">
        <v>-0.47</v>
      </c>
      <c r="H231" s="51">
        <v>0.15</v>
      </c>
      <c r="I231" s="51">
        <v>0.73</v>
      </c>
      <c r="J231" s="51">
        <v>0</v>
      </c>
      <c r="L231" s="51">
        <v>20151130</v>
      </c>
      <c r="M231" s="54">
        <v>-4.5045789999999999E-3</v>
      </c>
      <c r="N231" s="54">
        <v>-0.47</v>
      </c>
      <c r="O231" s="54">
        <v>0.15</v>
      </c>
      <c r="P231" s="54">
        <v>0.73</v>
      </c>
      <c r="R231" s="51">
        <v>20151130</v>
      </c>
      <c r="S231" s="54">
        <v>-8.9805330000000006E-3</v>
      </c>
      <c r="T231" s="54">
        <v>-0.47</v>
      </c>
      <c r="U231" s="54">
        <v>0.15</v>
      </c>
      <c r="V231" s="54">
        <v>0.73</v>
      </c>
      <c r="AE231" s="51">
        <v>20151130</v>
      </c>
      <c r="AF231" s="51"/>
      <c r="AG231" s="54">
        <v>-4.6409971261862637E-3</v>
      </c>
      <c r="AH231" s="54">
        <v>-0.47</v>
      </c>
      <c r="AI231" s="54">
        <v>0.15</v>
      </c>
      <c r="AJ231" s="54">
        <v>0.73</v>
      </c>
    </row>
    <row r="232" spans="1:36">
      <c r="A232" s="51">
        <v>20151201</v>
      </c>
      <c r="B232" s="54">
        <v>6.8972210000000003E-3</v>
      </c>
      <c r="C232" s="54">
        <v>6.5560879999999998E-3</v>
      </c>
      <c r="D232" s="54">
        <f t="shared" si="9"/>
        <v>6.8972210000000003E-3</v>
      </c>
      <c r="E232" s="54">
        <f t="shared" si="10"/>
        <v>6.5560879999999998E-3</v>
      </c>
      <c r="F232" s="51">
        <f t="shared" si="11"/>
        <v>0.96</v>
      </c>
      <c r="G232" s="51">
        <v>0.96</v>
      </c>
      <c r="H232" s="51">
        <v>-0.64</v>
      </c>
      <c r="I232" s="51">
        <v>0.17</v>
      </c>
      <c r="J232" s="51">
        <v>0</v>
      </c>
      <c r="L232" s="51">
        <v>20151201</v>
      </c>
      <c r="M232" s="54">
        <v>6.8972210000000003E-3</v>
      </c>
      <c r="N232" s="54">
        <v>0.96</v>
      </c>
      <c r="O232" s="54">
        <v>-0.64</v>
      </c>
      <c r="P232" s="54">
        <v>0.17</v>
      </c>
      <c r="R232" s="51">
        <v>20151201</v>
      </c>
      <c r="S232" s="54">
        <v>6.5560879999999998E-3</v>
      </c>
      <c r="T232" s="54">
        <v>0.96</v>
      </c>
      <c r="U232" s="54">
        <v>-0.64</v>
      </c>
      <c r="V232" s="54">
        <v>0.17</v>
      </c>
      <c r="AE232" s="51">
        <v>20151201</v>
      </c>
      <c r="AF232" s="51"/>
      <c r="AG232" s="54">
        <v>1.0680573511899327E-2</v>
      </c>
      <c r="AH232" s="54">
        <v>0.96</v>
      </c>
      <c r="AI232" s="54">
        <v>-0.64</v>
      </c>
      <c r="AJ232" s="54">
        <v>0.17</v>
      </c>
    </row>
    <row r="233" spans="1:36">
      <c r="A233" s="51">
        <v>20151202</v>
      </c>
      <c r="B233" s="54">
        <v>-8.7121409999999996E-3</v>
      </c>
      <c r="C233" s="54">
        <v>-2.2659339999999998E-3</v>
      </c>
      <c r="D233" s="54">
        <f t="shared" si="9"/>
        <v>-8.7121409999999996E-3</v>
      </c>
      <c r="E233" s="54">
        <f t="shared" si="10"/>
        <v>-2.2659339999999998E-3</v>
      </c>
      <c r="F233" s="51">
        <f t="shared" si="11"/>
        <v>-1.01</v>
      </c>
      <c r="G233" s="51">
        <v>-1.01</v>
      </c>
      <c r="H233" s="51">
        <v>0.24</v>
      </c>
      <c r="I233" s="51">
        <v>-0.84</v>
      </c>
      <c r="J233" s="51">
        <v>0</v>
      </c>
      <c r="L233" s="51">
        <v>20151202</v>
      </c>
      <c r="M233" s="54">
        <v>-8.7121409999999996E-3</v>
      </c>
      <c r="N233" s="54">
        <v>-1.01</v>
      </c>
      <c r="O233" s="54">
        <v>0.24</v>
      </c>
      <c r="P233" s="54">
        <v>-0.84</v>
      </c>
      <c r="R233" s="51">
        <v>20151202</v>
      </c>
      <c r="S233" s="54">
        <v>-2.2659339999999998E-3</v>
      </c>
      <c r="T233" s="54">
        <v>-1.01</v>
      </c>
      <c r="U233" s="54">
        <v>0.24</v>
      </c>
      <c r="V233" s="54">
        <v>-0.84</v>
      </c>
      <c r="AE233" s="51">
        <v>20151202</v>
      </c>
      <c r="AF233" s="51"/>
      <c r="AG233" s="54">
        <v>-1.0995693149292163E-2</v>
      </c>
      <c r="AH233" s="54">
        <v>-1.01</v>
      </c>
      <c r="AI233" s="54">
        <v>0.24</v>
      </c>
      <c r="AJ233" s="54">
        <v>-0.84</v>
      </c>
    </row>
    <row r="234" spans="1:36">
      <c r="A234" s="51">
        <v>20151203</v>
      </c>
      <c r="B234" s="54">
        <v>-9.1378290000000001E-3</v>
      </c>
      <c r="C234" s="54">
        <v>-7.0647849999999996E-3</v>
      </c>
      <c r="D234" s="54">
        <f t="shared" si="9"/>
        <v>-9.1378290000000001E-3</v>
      </c>
      <c r="E234" s="54">
        <f t="shared" si="10"/>
        <v>-7.0647849999999996E-3</v>
      </c>
      <c r="F234" s="51">
        <f t="shared" si="11"/>
        <v>-1.5</v>
      </c>
      <c r="G234" s="51">
        <v>-1.5</v>
      </c>
      <c r="H234" s="51">
        <v>-0.22</v>
      </c>
      <c r="I234" s="51">
        <v>0.47</v>
      </c>
      <c r="J234" s="51">
        <v>0</v>
      </c>
      <c r="L234" s="51">
        <v>20151203</v>
      </c>
      <c r="M234" s="54">
        <v>-9.1378290000000001E-3</v>
      </c>
      <c r="N234" s="54">
        <v>-1.5</v>
      </c>
      <c r="O234" s="54">
        <v>-0.22</v>
      </c>
      <c r="P234" s="54">
        <v>0.47</v>
      </c>
      <c r="R234" s="51">
        <v>20151203</v>
      </c>
      <c r="S234" s="54">
        <v>-7.0647849999999996E-3</v>
      </c>
      <c r="T234" s="54">
        <v>-1.5</v>
      </c>
      <c r="U234" s="54">
        <v>-0.22</v>
      </c>
      <c r="V234" s="54">
        <v>0.47</v>
      </c>
      <c r="AE234" s="51">
        <v>20151203</v>
      </c>
      <c r="AF234" s="51"/>
      <c r="AG234" s="54">
        <v>-1.4373526867514363E-2</v>
      </c>
      <c r="AH234" s="54">
        <v>-1.5</v>
      </c>
      <c r="AI234" s="54">
        <v>-0.22</v>
      </c>
      <c r="AJ234" s="54">
        <v>0.47</v>
      </c>
    </row>
    <row r="235" spans="1:36">
      <c r="A235" s="51">
        <v>20151204</v>
      </c>
      <c r="B235" s="54">
        <v>2.3235302999999999E-2</v>
      </c>
      <c r="C235" s="54">
        <v>2.8729767999999999E-2</v>
      </c>
      <c r="D235" s="54">
        <f t="shared" si="9"/>
        <v>2.3235302999999999E-2</v>
      </c>
      <c r="E235" s="54">
        <f t="shared" si="10"/>
        <v>2.8729767999999999E-2</v>
      </c>
      <c r="F235" s="51">
        <f t="shared" si="11"/>
        <v>1.86</v>
      </c>
      <c r="G235" s="51">
        <v>1.86</v>
      </c>
      <c r="H235" s="51">
        <v>-1.04</v>
      </c>
      <c r="I235" s="51">
        <v>-0.59</v>
      </c>
      <c r="J235" s="51">
        <v>0</v>
      </c>
      <c r="L235" s="51">
        <v>20151204</v>
      </c>
      <c r="M235" s="54">
        <v>2.3235302999999999E-2</v>
      </c>
      <c r="N235" s="54">
        <v>1.86</v>
      </c>
      <c r="O235" s="54">
        <v>-1.04</v>
      </c>
      <c r="P235" s="54">
        <v>-0.59</v>
      </c>
      <c r="R235" s="51">
        <v>20151204</v>
      </c>
      <c r="S235" s="54">
        <v>2.8729767999999999E-2</v>
      </c>
      <c r="T235" s="54">
        <v>1.86</v>
      </c>
      <c r="U235" s="54">
        <v>-1.04</v>
      </c>
      <c r="V235" s="54">
        <v>-0.59</v>
      </c>
      <c r="AE235" s="51">
        <v>20151204</v>
      </c>
      <c r="AF235" s="51"/>
      <c r="AG235" s="54">
        <v>2.0525668952535936E-2</v>
      </c>
      <c r="AH235" s="54">
        <v>1.86</v>
      </c>
      <c r="AI235" s="54">
        <v>-1.04</v>
      </c>
      <c r="AJ235" s="54">
        <v>-0.59</v>
      </c>
    </row>
    <row r="236" spans="1:36">
      <c r="A236" s="51">
        <v>20151207</v>
      </c>
      <c r="B236" s="54">
        <v>8.4881900000000001E-4</v>
      </c>
      <c r="C236" s="54">
        <v>1.0394914999999999E-2</v>
      </c>
      <c r="D236" s="54">
        <f t="shared" si="9"/>
        <v>8.4881900000000001E-4</v>
      </c>
      <c r="E236" s="54">
        <f t="shared" si="10"/>
        <v>1.0394914999999999E-2</v>
      </c>
      <c r="F236" s="51">
        <f t="shared" si="11"/>
        <v>-0.84</v>
      </c>
      <c r="G236" s="51">
        <v>-0.84</v>
      </c>
      <c r="H236" s="51">
        <v>-0.92</v>
      </c>
      <c r="I236" s="51">
        <v>-0.57999999999999996</v>
      </c>
      <c r="J236" s="51">
        <v>0</v>
      </c>
      <c r="L236" s="51">
        <v>20151207</v>
      </c>
      <c r="M236" s="54">
        <v>8.4881900000000001E-4</v>
      </c>
      <c r="N236" s="54">
        <v>-0.84</v>
      </c>
      <c r="O236" s="54">
        <v>-0.92</v>
      </c>
      <c r="P236" s="54">
        <v>-0.57999999999999996</v>
      </c>
      <c r="R236" s="51">
        <v>20151207</v>
      </c>
      <c r="S236" s="54">
        <v>1.0394914999999999E-2</v>
      </c>
      <c r="T236" s="54">
        <v>-0.84</v>
      </c>
      <c r="U236" s="54">
        <v>-0.92</v>
      </c>
      <c r="V236" s="54">
        <v>-0.57999999999999996</v>
      </c>
      <c r="AE236" s="51">
        <v>20151207</v>
      </c>
      <c r="AF236" s="51"/>
      <c r="AG236" s="54">
        <v>-6.9895029437349043E-3</v>
      </c>
      <c r="AH236" s="54">
        <v>-0.84</v>
      </c>
      <c r="AI236" s="54">
        <v>-0.92</v>
      </c>
      <c r="AJ236" s="54">
        <v>-0.57999999999999996</v>
      </c>
    </row>
    <row r="237" spans="1:36">
      <c r="A237" s="51">
        <v>20151208</v>
      </c>
      <c r="B237" s="54">
        <v>-5.9328719999999996E-3</v>
      </c>
      <c r="C237" s="54">
        <v>-1.6466499999999999E-3</v>
      </c>
      <c r="D237" s="54">
        <f t="shared" si="9"/>
        <v>-5.9328719999999996E-3</v>
      </c>
      <c r="E237" s="54">
        <f t="shared" si="10"/>
        <v>-1.6466499999999999E-3</v>
      </c>
      <c r="F237" s="51">
        <f t="shared" si="11"/>
        <v>-0.59</v>
      </c>
      <c r="G237" s="51">
        <v>-0.59</v>
      </c>
      <c r="H237" s="51">
        <v>0.45</v>
      </c>
      <c r="I237" s="51">
        <v>-1.1599999999999999</v>
      </c>
      <c r="J237" s="51">
        <v>0</v>
      </c>
      <c r="L237" s="51">
        <v>20151208</v>
      </c>
      <c r="M237" s="54">
        <v>-5.9328719999999996E-3</v>
      </c>
      <c r="N237" s="54">
        <v>-0.59</v>
      </c>
      <c r="O237" s="54">
        <v>0.45</v>
      </c>
      <c r="P237" s="54">
        <v>-1.1599999999999999</v>
      </c>
      <c r="R237" s="51">
        <v>20151208</v>
      </c>
      <c r="S237" s="54">
        <v>-1.6466499999999999E-3</v>
      </c>
      <c r="T237" s="54">
        <v>-0.59</v>
      </c>
      <c r="U237" s="54">
        <v>0.45</v>
      </c>
      <c r="V237" s="54">
        <v>-1.1599999999999999</v>
      </c>
      <c r="AE237" s="51">
        <v>20151208</v>
      </c>
      <c r="AF237" s="51"/>
      <c r="AG237" s="54">
        <v>-6.4899014278222422E-3</v>
      </c>
      <c r="AH237" s="54">
        <v>-0.59</v>
      </c>
      <c r="AI237" s="54">
        <v>0.45</v>
      </c>
      <c r="AJ237" s="54">
        <v>-1.1599999999999999</v>
      </c>
    </row>
    <row r="238" spans="1:36">
      <c r="A238" s="51">
        <v>20151209</v>
      </c>
      <c r="B238" s="54">
        <v>-5.0391610000000003E-3</v>
      </c>
      <c r="C238" s="54">
        <v>-1.1111045999999999E-2</v>
      </c>
      <c r="D238" s="54">
        <f t="shared" si="9"/>
        <v>-5.0391610000000003E-3</v>
      </c>
      <c r="E238" s="54">
        <f t="shared" si="10"/>
        <v>-1.1111045999999999E-2</v>
      </c>
      <c r="F238" s="51">
        <f t="shared" si="11"/>
        <v>-0.83</v>
      </c>
      <c r="G238" s="51">
        <v>-0.83</v>
      </c>
      <c r="H238" s="51">
        <v>-0.35</v>
      </c>
      <c r="I238" s="51">
        <v>0.55000000000000004</v>
      </c>
      <c r="J238" s="51">
        <v>0</v>
      </c>
      <c r="L238" s="51">
        <v>20151209</v>
      </c>
      <c r="M238" s="54">
        <v>-5.0391610000000003E-3</v>
      </c>
      <c r="N238" s="54">
        <v>-0.83</v>
      </c>
      <c r="O238" s="54">
        <v>-0.35</v>
      </c>
      <c r="P238" s="54">
        <v>0.55000000000000004</v>
      </c>
      <c r="R238" s="51">
        <v>20151209</v>
      </c>
      <c r="S238" s="54">
        <v>-1.1111045999999999E-2</v>
      </c>
      <c r="T238" s="54">
        <v>-0.83</v>
      </c>
      <c r="U238" s="54">
        <v>-0.35</v>
      </c>
      <c r="V238" s="54">
        <v>0.55000000000000004</v>
      </c>
      <c r="AE238" s="51">
        <v>20151209</v>
      </c>
      <c r="AF238" s="51"/>
      <c r="AG238" s="54">
        <v>-7.738985127360154E-3</v>
      </c>
      <c r="AH238" s="54">
        <v>-0.83</v>
      </c>
      <c r="AI238" s="54">
        <v>-0.35</v>
      </c>
      <c r="AJ238" s="54">
        <v>0.55000000000000004</v>
      </c>
    </row>
    <row r="239" spans="1:36">
      <c r="A239" s="51">
        <v>20151210</v>
      </c>
      <c r="B239" s="54">
        <v>4.4721800000000001E-3</v>
      </c>
      <c r="C239" s="54">
        <v>2.4747269999999999E-3</v>
      </c>
      <c r="D239" s="54">
        <f t="shared" si="9"/>
        <v>4.4721800000000001E-3</v>
      </c>
      <c r="E239" s="54">
        <f t="shared" si="10"/>
        <v>2.4747269999999999E-3</v>
      </c>
      <c r="F239" s="51">
        <f t="shared" si="11"/>
        <v>0.3</v>
      </c>
      <c r="G239" s="51">
        <v>0.3</v>
      </c>
      <c r="H239" s="51">
        <v>0.13</v>
      </c>
      <c r="I239" s="51">
        <v>-0.31</v>
      </c>
      <c r="J239" s="51">
        <v>0</v>
      </c>
      <c r="L239" s="51">
        <v>20151210</v>
      </c>
      <c r="M239" s="54">
        <v>4.4721800000000001E-3</v>
      </c>
      <c r="N239" s="54">
        <v>0.3</v>
      </c>
      <c r="O239" s="54">
        <v>0.13</v>
      </c>
      <c r="P239" s="54">
        <v>-0.31</v>
      </c>
      <c r="R239" s="51">
        <v>20151210</v>
      </c>
      <c r="S239" s="54">
        <v>2.4747269999999999E-3</v>
      </c>
      <c r="T239" s="54">
        <v>0.3</v>
      </c>
      <c r="U239" s="54">
        <v>0.13</v>
      </c>
      <c r="V239" s="54">
        <v>-0.31</v>
      </c>
      <c r="AE239" s="51">
        <v>20151210</v>
      </c>
      <c r="AF239" s="51"/>
      <c r="AG239" s="54">
        <v>2.2513869815967702E-3</v>
      </c>
      <c r="AH239" s="54">
        <v>0.3</v>
      </c>
      <c r="AI239" s="54">
        <v>0.13</v>
      </c>
      <c r="AJ239" s="54">
        <v>-0.31</v>
      </c>
    </row>
    <row r="240" spans="1:36">
      <c r="A240" s="51">
        <v>20151211</v>
      </c>
      <c r="B240" s="54">
        <v>-1.2194396999999999E-2</v>
      </c>
      <c r="C240" s="54">
        <v>-7.7660079999999996E-3</v>
      </c>
      <c r="D240" s="54">
        <f t="shared" si="9"/>
        <v>-1.2194396999999999E-2</v>
      </c>
      <c r="E240" s="54">
        <f t="shared" si="10"/>
        <v>-7.7660079999999996E-3</v>
      </c>
      <c r="F240" s="51">
        <f t="shared" si="11"/>
        <v>-2.0299999999999998</v>
      </c>
      <c r="G240" s="51">
        <v>-2.0299999999999998</v>
      </c>
      <c r="H240" s="51">
        <v>-0.24</v>
      </c>
      <c r="I240" s="51">
        <v>0.06</v>
      </c>
      <c r="J240" s="51">
        <v>0</v>
      </c>
      <c r="L240" s="51">
        <v>20151211</v>
      </c>
      <c r="M240" s="54">
        <v>-1.2194396999999999E-2</v>
      </c>
      <c r="N240" s="54">
        <v>-2.0299999999999998</v>
      </c>
      <c r="O240" s="54">
        <v>-0.24</v>
      </c>
      <c r="P240" s="54">
        <v>0.06</v>
      </c>
      <c r="R240" s="51">
        <v>20151211</v>
      </c>
      <c r="S240" s="54">
        <v>-7.7660079999999996E-3</v>
      </c>
      <c r="T240" s="54">
        <v>-2.0299999999999998</v>
      </c>
      <c r="U240" s="54">
        <v>-0.24</v>
      </c>
      <c r="V240" s="54">
        <v>0.06</v>
      </c>
      <c r="AE240" s="51">
        <v>20151211</v>
      </c>
      <c r="AF240" s="51"/>
      <c r="AG240" s="54">
        <v>-1.9422767130611751E-2</v>
      </c>
      <c r="AH240" s="54">
        <v>-2.0299999999999998</v>
      </c>
      <c r="AI240" s="54">
        <v>-0.24</v>
      </c>
      <c r="AJ240" s="54">
        <v>0.06</v>
      </c>
    </row>
    <row r="241" spans="1:36">
      <c r="A241" s="51">
        <v>20151214</v>
      </c>
      <c r="B241" s="54">
        <v>9.8811000000000003E-3</v>
      </c>
      <c r="C241" s="54">
        <v>3.7421860000000002E-3</v>
      </c>
      <c r="D241" s="54">
        <f t="shared" si="9"/>
        <v>9.8811000000000003E-3</v>
      </c>
      <c r="E241" s="54">
        <f t="shared" si="10"/>
        <v>3.7421860000000002E-3</v>
      </c>
      <c r="F241" s="51">
        <f t="shared" si="11"/>
        <v>0.28999999999999998</v>
      </c>
      <c r="G241" s="51">
        <v>0.28999999999999998</v>
      </c>
      <c r="H241" s="51">
        <v>-1.08</v>
      </c>
      <c r="I241" s="51">
        <v>-0.09</v>
      </c>
      <c r="J241" s="51">
        <v>0</v>
      </c>
      <c r="L241" s="51">
        <v>20151214</v>
      </c>
      <c r="M241" s="54">
        <v>9.8811000000000003E-3</v>
      </c>
      <c r="N241" s="54">
        <v>0.28999999999999998</v>
      </c>
      <c r="O241" s="54">
        <v>-1.08</v>
      </c>
      <c r="P241" s="54">
        <v>-0.09</v>
      </c>
      <c r="R241" s="51">
        <v>20151214</v>
      </c>
      <c r="S241" s="54">
        <v>3.7421860000000002E-3</v>
      </c>
      <c r="T241" s="54">
        <v>0.28999999999999998</v>
      </c>
      <c r="U241" s="54">
        <v>-1.08</v>
      </c>
      <c r="V241" s="54">
        <v>-0.09</v>
      </c>
      <c r="AE241" s="51">
        <v>20151214</v>
      </c>
      <c r="AF241" s="51"/>
      <c r="AG241" s="54">
        <v>4.7555598740678384E-3</v>
      </c>
      <c r="AH241" s="54">
        <v>0.28999999999999998</v>
      </c>
      <c r="AI241" s="54">
        <v>-1.08</v>
      </c>
      <c r="AJ241" s="54">
        <v>-0.09</v>
      </c>
    </row>
    <row r="242" spans="1:36">
      <c r="A242" s="51">
        <v>20151215</v>
      </c>
      <c r="B242" s="54">
        <v>-1.0254355E-2</v>
      </c>
      <c r="C242" s="54">
        <v>-2.7938518999999998E-2</v>
      </c>
      <c r="D242" s="54">
        <f t="shared" si="9"/>
        <v>-1.0254355E-2</v>
      </c>
      <c r="E242" s="54">
        <f t="shared" si="10"/>
        <v>-2.7938518999999998E-2</v>
      </c>
      <c r="F242" s="51">
        <f t="shared" si="11"/>
        <v>1.1000000000000001</v>
      </c>
      <c r="G242" s="51">
        <v>1.1000000000000001</v>
      </c>
      <c r="H242" s="51">
        <v>0.08</v>
      </c>
      <c r="I242" s="51">
        <v>0.68</v>
      </c>
      <c r="J242" s="51">
        <v>0</v>
      </c>
      <c r="L242" s="51">
        <v>20151215</v>
      </c>
      <c r="M242" s="54">
        <v>-1.0254355E-2</v>
      </c>
      <c r="N242" s="54">
        <v>1.1000000000000001</v>
      </c>
      <c r="O242" s="54">
        <v>0.08</v>
      </c>
      <c r="P242" s="54">
        <v>0.68</v>
      </c>
      <c r="R242" s="51">
        <v>20151215</v>
      </c>
      <c r="S242" s="54">
        <v>-2.7938518999999998E-2</v>
      </c>
      <c r="T242" s="54">
        <v>1.1000000000000001</v>
      </c>
      <c r="U242" s="54">
        <v>0.08</v>
      </c>
      <c r="V242" s="54">
        <v>0.68</v>
      </c>
      <c r="AE242" s="51">
        <v>20151215</v>
      </c>
      <c r="AF242" s="51"/>
      <c r="AG242" s="54">
        <v>1.0618561196917398E-2</v>
      </c>
      <c r="AH242" s="54">
        <v>1.1000000000000001</v>
      </c>
      <c r="AI242" s="54">
        <v>0.08</v>
      </c>
      <c r="AJ242" s="54">
        <v>0.68</v>
      </c>
    </row>
    <row r="243" spans="1:36">
      <c r="A243" s="51">
        <v>20151216</v>
      </c>
      <c r="B243" s="54">
        <v>1.3661879E-2</v>
      </c>
      <c r="C243" s="54">
        <v>1.7900883999999999E-2</v>
      </c>
      <c r="D243" s="54">
        <f t="shared" si="9"/>
        <v>1.3661879E-2</v>
      </c>
      <c r="E243" s="54">
        <f t="shared" si="10"/>
        <v>1.7900883999999999E-2</v>
      </c>
      <c r="F243" s="51">
        <f t="shared" si="11"/>
        <v>1.47</v>
      </c>
      <c r="G243" s="51">
        <v>1.47</v>
      </c>
      <c r="H243" s="51">
        <v>-0.02</v>
      </c>
      <c r="I243" s="51">
        <v>-0.54</v>
      </c>
      <c r="J243" s="51">
        <v>0</v>
      </c>
      <c r="L243" s="51">
        <v>20151216</v>
      </c>
      <c r="M243" s="54">
        <v>1.3661879E-2</v>
      </c>
      <c r="N243" s="54">
        <v>1.47</v>
      </c>
      <c r="O243" s="54">
        <v>-0.02</v>
      </c>
      <c r="P243" s="54">
        <v>-0.54</v>
      </c>
      <c r="R243" s="51">
        <v>20151216</v>
      </c>
      <c r="S243" s="54">
        <v>1.7900883999999999E-2</v>
      </c>
      <c r="T243" s="54">
        <v>1.47</v>
      </c>
      <c r="U243" s="54">
        <v>-0.02</v>
      </c>
      <c r="V243" s="54">
        <v>-0.54</v>
      </c>
      <c r="AE243" s="51">
        <v>20151216</v>
      </c>
      <c r="AF243" s="51"/>
      <c r="AG243" s="54">
        <v>1.4514969343641715E-2</v>
      </c>
      <c r="AH243" s="54">
        <v>1.47</v>
      </c>
      <c r="AI243" s="54">
        <v>-0.02</v>
      </c>
      <c r="AJ243" s="54">
        <v>-0.54</v>
      </c>
    </row>
    <row r="244" spans="1:36">
      <c r="A244" s="51">
        <v>20151217</v>
      </c>
      <c r="B244" s="54">
        <v>-8.3789350000000005E-3</v>
      </c>
      <c r="C244" s="54">
        <v>-2.9713909999999999E-3</v>
      </c>
      <c r="D244" s="54">
        <f t="shared" si="9"/>
        <v>-8.3789350000000005E-3</v>
      </c>
      <c r="E244" s="54">
        <f t="shared" si="10"/>
        <v>-2.9713909999999999E-3</v>
      </c>
      <c r="F244" s="51">
        <f t="shared" si="11"/>
        <v>-1.46</v>
      </c>
      <c r="G244" s="51">
        <v>-1.46</v>
      </c>
      <c r="H244" s="51">
        <v>0.33</v>
      </c>
      <c r="I244" s="51">
        <v>-0.28000000000000003</v>
      </c>
      <c r="J244" s="51">
        <v>0</v>
      </c>
      <c r="L244" s="51">
        <v>20151217</v>
      </c>
      <c r="M244" s="54">
        <v>-8.3789350000000005E-3</v>
      </c>
      <c r="N244" s="54">
        <v>-1.46</v>
      </c>
      <c r="O244" s="54">
        <v>0.33</v>
      </c>
      <c r="P244" s="54">
        <v>-0.28000000000000003</v>
      </c>
      <c r="R244" s="51">
        <v>20151217</v>
      </c>
      <c r="S244" s="54">
        <v>-2.9713909999999999E-3</v>
      </c>
      <c r="T244" s="54">
        <v>-1.46</v>
      </c>
      <c r="U244" s="54">
        <v>0.33</v>
      </c>
      <c r="V244" s="54">
        <v>-0.28000000000000003</v>
      </c>
      <c r="AE244" s="51">
        <v>20151217</v>
      </c>
      <c r="AF244" s="51"/>
      <c r="AG244" s="54">
        <v>-1.5040520569611582E-2</v>
      </c>
      <c r="AH244" s="54">
        <v>-1.46</v>
      </c>
      <c r="AI244" s="54">
        <v>0.33</v>
      </c>
      <c r="AJ244" s="54">
        <v>-0.28000000000000003</v>
      </c>
    </row>
    <row r="245" spans="1:36">
      <c r="A245" s="51">
        <v>20151218</v>
      </c>
      <c r="B245" s="54">
        <v>-1.3656217999999999E-2</v>
      </c>
      <c r="C245" s="54">
        <v>-1.5520571E-2</v>
      </c>
      <c r="D245" s="54">
        <f t="shared" si="9"/>
        <v>-1.3656217999999999E-2</v>
      </c>
      <c r="E245" s="54">
        <f t="shared" si="10"/>
        <v>-1.5520571E-2</v>
      </c>
      <c r="F245" s="51">
        <f t="shared" si="11"/>
        <v>-1.7</v>
      </c>
      <c r="G245" s="51">
        <v>-1.7</v>
      </c>
      <c r="H245" s="51">
        <v>0.73</v>
      </c>
      <c r="I245" s="51">
        <v>-0.3</v>
      </c>
      <c r="J245" s="51">
        <v>0</v>
      </c>
      <c r="L245" s="51">
        <v>20151218</v>
      </c>
      <c r="M245" s="54">
        <v>-1.3656217999999999E-2</v>
      </c>
      <c r="N245" s="54">
        <v>-1.7</v>
      </c>
      <c r="O245" s="54">
        <v>0.73</v>
      </c>
      <c r="P245" s="54">
        <v>-0.3</v>
      </c>
      <c r="R245" s="51">
        <v>20151218</v>
      </c>
      <c r="S245" s="54">
        <v>-1.5520571E-2</v>
      </c>
      <c r="T245" s="54">
        <v>-1.7</v>
      </c>
      <c r="U245" s="54">
        <v>0.73</v>
      </c>
      <c r="V245" s="54">
        <v>-0.3</v>
      </c>
      <c r="AE245" s="51">
        <v>20151218</v>
      </c>
      <c r="AF245" s="51"/>
      <c r="AG245" s="54">
        <v>-1.779722009170015E-2</v>
      </c>
      <c r="AH245" s="54">
        <v>-1.7</v>
      </c>
      <c r="AI245" s="54">
        <v>0.73</v>
      </c>
      <c r="AJ245" s="54">
        <v>-0.3</v>
      </c>
    </row>
    <row r="246" spans="1:36">
      <c r="A246" s="51">
        <v>20151221</v>
      </c>
      <c r="B246" s="54">
        <v>6.8953089999999996E-3</v>
      </c>
      <c r="C246" s="54">
        <v>1.0562207000000001E-2</v>
      </c>
      <c r="D246" s="54">
        <f t="shared" si="9"/>
        <v>6.8953089999999996E-3</v>
      </c>
      <c r="E246" s="54">
        <f t="shared" si="10"/>
        <v>1.0562207000000001E-2</v>
      </c>
      <c r="F246" s="51">
        <f t="shared" si="11"/>
        <v>0.74</v>
      </c>
      <c r="G246" s="51">
        <v>0.74</v>
      </c>
      <c r="H246" s="51">
        <v>-0.16</v>
      </c>
      <c r="I246" s="51">
        <v>-0.13</v>
      </c>
      <c r="J246" s="51">
        <v>0</v>
      </c>
      <c r="L246" s="51">
        <v>20151221</v>
      </c>
      <c r="M246" s="54">
        <v>6.8953089999999996E-3</v>
      </c>
      <c r="N246" s="54">
        <v>0.74</v>
      </c>
      <c r="O246" s="54">
        <v>-0.16</v>
      </c>
      <c r="P246" s="54">
        <v>-0.13</v>
      </c>
      <c r="R246" s="51">
        <v>20151221</v>
      </c>
      <c r="S246" s="54">
        <v>1.0562207000000001E-2</v>
      </c>
      <c r="T246" s="54">
        <v>0.74</v>
      </c>
      <c r="U246" s="54">
        <v>-0.16</v>
      </c>
      <c r="V246" s="54">
        <v>-0.13</v>
      </c>
      <c r="AE246" s="51">
        <v>20151221</v>
      </c>
      <c r="AF246" s="51"/>
      <c r="AG246" s="54">
        <v>7.7784022432043631E-3</v>
      </c>
      <c r="AH246" s="54">
        <v>0.74</v>
      </c>
      <c r="AI246" s="54">
        <v>-0.16</v>
      </c>
      <c r="AJ246" s="54">
        <v>-0.13</v>
      </c>
    </row>
    <row r="247" spans="1:36">
      <c r="A247" s="51">
        <v>20151222</v>
      </c>
      <c r="B247" s="54">
        <v>7.986234E-3</v>
      </c>
      <c r="C247" s="54">
        <v>7.8433640000000002E-3</v>
      </c>
      <c r="D247" s="54">
        <f t="shared" si="9"/>
        <v>7.986234E-3</v>
      </c>
      <c r="E247" s="54">
        <f t="shared" si="10"/>
        <v>7.8433640000000002E-3</v>
      </c>
      <c r="F247" s="51">
        <f t="shared" si="11"/>
        <v>0.89</v>
      </c>
      <c r="G247" s="51">
        <v>0.89</v>
      </c>
      <c r="H247" s="51">
        <v>-0.02</v>
      </c>
      <c r="I247" s="51">
        <v>0.54</v>
      </c>
      <c r="J247" s="51">
        <v>0</v>
      </c>
      <c r="L247" s="51">
        <v>20151222</v>
      </c>
      <c r="M247" s="54">
        <v>7.986234E-3</v>
      </c>
      <c r="N247" s="54">
        <v>0.89</v>
      </c>
      <c r="O247" s="54">
        <v>-0.02</v>
      </c>
      <c r="P247" s="54">
        <v>0.54</v>
      </c>
      <c r="R247" s="51">
        <v>20151222</v>
      </c>
      <c r="S247" s="54">
        <v>7.8433640000000002E-3</v>
      </c>
      <c r="T247" s="54">
        <v>0.89</v>
      </c>
      <c r="U247" s="54">
        <v>-0.02</v>
      </c>
      <c r="V247" s="54">
        <v>0.54</v>
      </c>
      <c r="AE247" s="51">
        <v>20151222</v>
      </c>
      <c r="AF247" s="51"/>
      <c r="AG247" s="54">
        <v>8.8167364066982223E-3</v>
      </c>
      <c r="AH247" s="54">
        <v>0.89</v>
      </c>
      <c r="AI247" s="54">
        <v>-0.02</v>
      </c>
      <c r="AJ247" s="54">
        <v>0.54</v>
      </c>
    </row>
    <row r="248" spans="1:36">
      <c r="A248" s="51">
        <v>20151223</v>
      </c>
      <c r="B248" s="54">
        <v>1.0049216999999999E-2</v>
      </c>
      <c r="C248" s="54">
        <v>9.0736199999999999E-4</v>
      </c>
      <c r="D248" s="54">
        <f t="shared" si="9"/>
        <v>1.0049216999999999E-2</v>
      </c>
      <c r="E248" s="54">
        <f t="shared" si="10"/>
        <v>9.0736199999999999E-4</v>
      </c>
      <c r="F248" s="51">
        <f t="shared" si="11"/>
        <v>1.3</v>
      </c>
      <c r="G248" s="51">
        <v>1.3</v>
      </c>
      <c r="H248" s="51">
        <v>0.13</v>
      </c>
      <c r="I248" s="51">
        <v>0.74</v>
      </c>
      <c r="J248" s="51">
        <v>0</v>
      </c>
      <c r="L248" s="51">
        <v>20151223</v>
      </c>
      <c r="M248" s="54">
        <v>1.0049216999999999E-2</v>
      </c>
      <c r="N248" s="54">
        <v>1.3</v>
      </c>
      <c r="O248" s="54">
        <v>0.13</v>
      </c>
      <c r="P248" s="54">
        <v>0.74</v>
      </c>
      <c r="R248" s="51">
        <v>20151223</v>
      </c>
      <c r="S248" s="54">
        <v>9.0736199999999999E-4</v>
      </c>
      <c r="T248" s="54">
        <v>1.3</v>
      </c>
      <c r="U248" s="54">
        <v>0.13</v>
      </c>
      <c r="V248" s="54">
        <v>0.74</v>
      </c>
      <c r="AE248" s="51">
        <v>20151223</v>
      </c>
      <c r="AF248" s="51"/>
      <c r="AG248" s="54">
        <v>1.2418068122691306E-2</v>
      </c>
      <c r="AH248" s="54">
        <v>1.3</v>
      </c>
      <c r="AI248" s="54">
        <v>0.13</v>
      </c>
      <c r="AJ248" s="54">
        <v>0.74</v>
      </c>
    </row>
    <row r="249" spans="1:36">
      <c r="A249" s="51">
        <v>20151224</v>
      </c>
      <c r="B249" s="54">
        <v>-1.1732450000000001E-3</v>
      </c>
      <c r="C249" s="54">
        <v>3.8147490000000001E-3</v>
      </c>
      <c r="D249" s="54">
        <f t="shared" si="9"/>
        <v>-1.1732450000000001E-3</v>
      </c>
      <c r="E249" s="54">
        <f t="shared" si="10"/>
        <v>3.8147490000000001E-3</v>
      </c>
      <c r="F249" s="51">
        <f t="shared" si="11"/>
        <v>-0.11</v>
      </c>
      <c r="G249" s="51">
        <v>-0.11</v>
      </c>
      <c r="H249" s="51">
        <v>0.3</v>
      </c>
      <c r="I249" s="51">
        <v>-0.08</v>
      </c>
      <c r="J249" s="51">
        <v>0</v>
      </c>
      <c r="L249" s="51">
        <v>20151224</v>
      </c>
      <c r="M249" s="54">
        <v>-1.1732450000000001E-3</v>
      </c>
      <c r="N249" s="54">
        <v>-0.11</v>
      </c>
      <c r="O249" s="54">
        <v>0.3</v>
      </c>
      <c r="P249" s="54">
        <v>-0.08</v>
      </c>
      <c r="R249" s="51">
        <v>20151224</v>
      </c>
      <c r="S249" s="54">
        <v>3.8147490000000001E-3</v>
      </c>
      <c r="T249" s="54">
        <v>-0.11</v>
      </c>
      <c r="U249" s="54">
        <v>0.3</v>
      </c>
      <c r="V249" s="54">
        <v>-0.08</v>
      </c>
      <c r="AE249" s="51">
        <v>20151224</v>
      </c>
      <c r="AF249" s="51"/>
      <c r="AG249" s="54">
        <v>-1.5986363048084984E-3</v>
      </c>
      <c r="AH249" s="54">
        <v>-0.11</v>
      </c>
      <c r="AI249" s="54">
        <v>0.3</v>
      </c>
      <c r="AJ249" s="54">
        <v>-0.08</v>
      </c>
    </row>
    <row r="250" spans="1:36">
      <c r="A250" s="51">
        <v>20151228</v>
      </c>
      <c r="B250" s="54">
        <v>-6.8279099999999998E-4</v>
      </c>
      <c r="C250" s="54">
        <v>3.7399880000000001E-3</v>
      </c>
      <c r="D250" s="54">
        <f t="shared" si="9"/>
        <v>-6.8279099999999998E-4</v>
      </c>
      <c r="E250" s="54">
        <f t="shared" si="10"/>
        <v>3.7399880000000001E-3</v>
      </c>
      <c r="F250" s="51">
        <f t="shared" si="11"/>
        <v>-0.28999999999999998</v>
      </c>
      <c r="G250" s="51">
        <v>-0.28999999999999998</v>
      </c>
      <c r="H250" s="51">
        <v>-0.49</v>
      </c>
      <c r="I250" s="51">
        <v>-0.35</v>
      </c>
      <c r="J250" s="51">
        <v>0</v>
      </c>
      <c r="L250" s="51">
        <v>20151228</v>
      </c>
      <c r="M250" s="54">
        <v>-6.8279099999999998E-4</v>
      </c>
      <c r="N250" s="54">
        <v>-0.28999999999999998</v>
      </c>
      <c r="O250" s="54">
        <v>-0.49</v>
      </c>
      <c r="P250" s="54">
        <v>-0.35</v>
      </c>
      <c r="R250" s="51">
        <v>20151228</v>
      </c>
      <c r="S250" s="54">
        <v>3.7399880000000001E-3</v>
      </c>
      <c r="T250" s="54">
        <v>-0.28999999999999998</v>
      </c>
      <c r="U250" s="54">
        <v>-0.49</v>
      </c>
      <c r="V250" s="54">
        <v>-0.35</v>
      </c>
      <c r="AE250" s="51">
        <v>20151228</v>
      </c>
      <c r="AF250" s="51"/>
      <c r="AG250" s="54">
        <v>-2.1785598289102426E-3</v>
      </c>
      <c r="AH250" s="54">
        <v>-0.28999999999999998</v>
      </c>
      <c r="AI250" s="54">
        <v>-0.49</v>
      </c>
      <c r="AJ250" s="54">
        <v>-0.35</v>
      </c>
    </row>
    <row r="251" spans="1:36">
      <c r="A251" s="51">
        <v>20151229</v>
      </c>
      <c r="B251" s="54">
        <v>9.3220999999999998E-3</v>
      </c>
      <c r="C251" s="54">
        <v>9.9078450000000002E-3</v>
      </c>
      <c r="D251" s="54">
        <f t="shared" si="9"/>
        <v>9.3220999999999998E-3</v>
      </c>
      <c r="E251" s="54">
        <f t="shared" si="10"/>
        <v>9.9078450000000002E-3</v>
      </c>
      <c r="F251" s="51">
        <f t="shared" si="11"/>
        <v>1.05</v>
      </c>
      <c r="G251" s="51">
        <v>1.05</v>
      </c>
      <c r="H251" s="51">
        <v>0.09</v>
      </c>
      <c r="I251" s="51">
        <v>-0.31</v>
      </c>
      <c r="J251" s="51">
        <v>0</v>
      </c>
      <c r="L251" s="51">
        <v>20151229</v>
      </c>
      <c r="M251" s="54">
        <v>9.3220999999999998E-3</v>
      </c>
      <c r="N251" s="54">
        <v>1.05</v>
      </c>
      <c r="O251" s="54">
        <v>0.09</v>
      </c>
      <c r="P251" s="54">
        <v>-0.31</v>
      </c>
      <c r="R251" s="51">
        <v>20151229</v>
      </c>
      <c r="S251" s="54">
        <v>9.9078450000000002E-3</v>
      </c>
      <c r="T251" s="54">
        <v>1.05</v>
      </c>
      <c r="U251" s="54">
        <v>0.09</v>
      </c>
      <c r="V251" s="54">
        <v>-0.31</v>
      </c>
      <c r="AE251" s="51">
        <v>20151229</v>
      </c>
      <c r="AF251" s="51"/>
      <c r="AG251" s="54">
        <v>1.0629762703622703E-2</v>
      </c>
      <c r="AH251" s="54">
        <v>1.05</v>
      </c>
      <c r="AI251" s="54">
        <v>0.09</v>
      </c>
      <c r="AJ251" s="54">
        <v>-0.31</v>
      </c>
    </row>
    <row r="252" spans="1:36">
      <c r="A252" s="51">
        <v>20151230</v>
      </c>
      <c r="B252" s="54">
        <v>-5.290332E-3</v>
      </c>
      <c r="C252" s="54">
        <v>-2.598057E-3</v>
      </c>
      <c r="D252" s="54">
        <f t="shared" si="9"/>
        <v>-5.290332E-3</v>
      </c>
      <c r="E252" s="54">
        <f t="shared" si="10"/>
        <v>-2.598057E-3</v>
      </c>
      <c r="F252" s="51">
        <f t="shared" si="11"/>
        <v>-0.74</v>
      </c>
      <c r="G252" s="51">
        <v>-0.74</v>
      </c>
      <c r="H252" s="51">
        <v>-0.17</v>
      </c>
      <c r="I252" s="51">
        <v>-0.08</v>
      </c>
      <c r="J252" s="51">
        <v>0</v>
      </c>
      <c r="L252" s="51">
        <v>20151230</v>
      </c>
      <c r="M252" s="54">
        <v>-5.290332E-3</v>
      </c>
      <c r="N252" s="54">
        <v>-0.74</v>
      </c>
      <c r="O252" s="54">
        <v>-0.17</v>
      </c>
      <c r="P252" s="54">
        <v>-0.08</v>
      </c>
      <c r="R252" s="51">
        <v>20151230</v>
      </c>
      <c r="S252" s="54">
        <v>-2.598057E-3</v>
      </c>
      <c r="T252" s="54">
        <v>-0.74</v>
      </c>
      <c r="U252" s="54">
        <v>-0.17</v>
      </c>
      <c r="V252" s="54">
        <v>-0.08</v>
      </c>
      <c r="AE252" s="51">
        <v>20151230</v>
      </c>
      <c r="AF252" s="51"/>
      <c r="AG252" s="54">
        <v>-7.2172285974309025E-3</v>
      </c>
      <c r="AH252" s="54">
        <v>-0.74</v>
      </c>
      <c r="AI252" s="54">
        <v>-0.17</v>
      </c>
      <c r="AJ252" s="54">
        <v>-0.08</v>
      </c>
    </row>
    <row r="253" spans="1:36">
      <c r="A253" s="51">
        <v>20151231</v>
      </c>
      <c r="B253" s="54">
        <v>-1.0797208000000001E-2</v>
      </c>
      <c r="C253" s="54">
        <v>-1.3936283000000001E-2</v>
      </c>
      <c r="D253" s="54">
        <f t="shared" si="9"/>
        <v>-1.0797208000000001E-2</v>
      </c>
      <c r="E253" s="54">
        <f t="shared" si="10"/>
        <v>-1.3936283000000001E-2</v>
      </c>
      <c r="F253" s="51">
        <f t="shared" si="11"/>
        <v>-0.92</v>
      </c>
      <c r="G253" s="51">
        <v>-0.92</v>
      </c>
      <c r="H253" s="51">
        <v>-0.23</v>
      </c>
      <c r="I253" s="51">
        <v>0.32</v>
      </c>
      <c r="J253" s="51">
        <v>0</v>
      </c>
      <c r="L253" s="51">
        <v>20151231</v>
      </c>
      <c r="M253" s="54">
        <v>-1.0797208000000001E-2</v>
      </c>
      <c r="N253" s="54">
        <v>-0.92</v>
      </c>
      <c r="O253" s="54">
        <v>-0.23</v>
      </c>
      <c r="P253" s="54">
        <v>0.32</v>
      </c>
      <c r="R253" s="51">
        <v>20151231</v>
      </c>
      <c r="S253" s="54">
        <v>-1.3936283000000001E-2</v>
      </c>
      <c r="T253" s="54">
        <v>-0.92</v>
      </c>
      <c r="U253" s="54">
        <v>-0.23</v>
      </c>
      <c r="V253" s="54">
        <v>0.32</v>
      </c>
      <c r="AE253" s="51">
        <v>20151231</v>
      </c>
      <c r="AF253" s="51"/>
      <c r="AG253" s="54">
        <v>-9.4119130897784009E-3</v>
      </c>
      <c r="AH253" s="54">
        <v>-0.92</v>
      </c>
      <c r="AI253" s="54">
        <v>-0.23</v>
      </c>
      <c r="AJ253" s="54">
        <v>0.32</v>
      </c>
    </row>
    <row r="254" spans="1:36">
      <c r="A254" s="51">
        <v>20160104</v>
      </c>
      <c r="B254" s="54">
        <v>-1.4031656999999999E-2</v>
      </c>
      <c r="C254" s="54">
        <v>-1.5655232000000002E-2</v>
      </c>
      <c r="D254" s="54">
        <f t="shared" si="9"/>
        <v>-1.4031656999999999E-2</v>
      </c>
      <c r="E254" s="54">
        <f t="shared" si="10"/>
        <v>-1.5655232000000002E-2</v>
      </c>
      <c r="F254" s="51">
        <f t="shared" si="11"/>
        <v>-1.59</v>
      </c>
      <c r="G254" s="51">
        <v>-1.59</v>
      </c>
      <c r="H254" s="51">
        <v>-0.86</v>
      </c>
      <c r="I254" s="51">
        <v>0.7</v>
      </c>
      <c r="J254" s="51">
        <v>0</v>
      </c>
      <c r="L254" s="51">
        <v>20160104</v>
      </c>
      <c r="M254" s="54">
        <v>-1.4031656999999999E-2</v>
      </c>
      <c r="N254" s="54">
        <v>-1.59</v>
      </c>
      <c r="O254" s="54">
        <v>-0.86</v>
      </c>
      <c r="P254" s="54">
        <v>0.7</v>
      </c>
      <c r="R254" s="51">
        <v>20160104</v>
      </c>
      <c r="S254" s="54">
        <v>-1.5655232000000002E-2</v>
      </c>
      <c r="T254" s="54">
        <v>-1.59</v>
      </c>
      <c r="U254" s="54">
        <v>-0.86</v>
      </c>
      <c r="V254" s="54">
        <v>0.7</v>
      </c>
      <c r="AE254" s="51">
        <v>20160104</v>
      </c>
      <c r="AF254" s="51"/>
      <c r="AG254" s="54">
        <v>-1.5303730981790165E-2</v>
      </c>
      <c r="AH254" s="54">
        <v>-1.59</v>
      </c>
      <c r="AI254" s="54">
        <v>-0.86</v>
      </c>
      <c r="AJ254" s="54">
        <v>0.7</v>
      </c>
    </row>
    <row r="255" spans="1:36">
      <c r="A255" s="51">
        <v>20160105</v>
      </c>
      <c r="B255" s="54">
        <v>7.3557650000000002E-3</v>
      </c>
      <c r="C255" s="54">
        <v>6.9386049999999996E-3</v>
      </c>
      <c r="D255" s="54">
        <f t="shared" si="9"/>
        <v>7.3557650000000002E-3</v>
      </c>
      <c r="E255" s="54">
        <f t="shared" si="10"/>
        <v>6.9386049999999996E-3</v>
      </c>
      <c r="F255" s="51">
        <f t="shared" si="11"/>
        <v>0.12</v>
      </c>
      <c r="G255" s="51">
        <v>0.12</v>
      </c>
      <c r="H255" s="51">
        <v>-0.23</v>
      </c>
      <c r="I255" s="51">
        <v>0.05</v>
      </c>
      <c r="J255" s="51">
        <v>0</v>
      </c>
      <c r="L255" s="51">
        <v>20160105</v>
      </c>
      <c r="M255" s="54">
        <v>7.3557650000000002E-3</v>
      </c>
      <c r="N255" s="54">
        <v>0.12</v>
      </c>
      <c r="O255" s="54">
        <v>-0.23</v>
      </c>
      <c r="P255" s="54">
        <v>0.05</v>
      </c>
      <c r="R255" s="51">
        <v>20160105</v>
      </c>
      <c r="S255" s="54">
        <v>6.9386049999999996E-3</v>
      </c>
      <c r="T255" s="54">
        <v>0.12</v>
      </c>
      <c r="U255" s="54">
        <v>-0.23</v>
      </c>
      <c r="V255" s="54">
        <v>0.05</v>
      </c>
      <c r="AE255" s="51">
        <v>20160105</v>
      </c>
      <c r="AF255" s="51"/>
      <c r="AG255" s="54">
        <v>2.0122260747390541E-3</v>
      </c>
      <c r="AH255" s="54">
        <v>0.12</v>
      </c>
      <c r="AI255" s="54">
        <v>-0.23</v>
      </c>
      <c r="AJ255" s="54">
        <v>0.05</v>
      </c>
    </row>
    <row r="256" spans="1:36">
      <c r="A256" s="51">
        <v>20160106</v>
      </c>
      <c r="B256" s="54">
        <v>-1.1091504E-2</v>
      </c>
      <c r="C256" s="54">
        <v>-6.4111120000000001E-3</v>
      </c>
      <c r="D256" s="54">
        <f t="shared" si="9"/>
        <v>-1.1091504E-2</v>
      </c>
      <c r="E256" s="54">
        <f t="shared" si="10"/>
        <v>-6.4111120000000001E-3</v>
      </c>
      <c r="F256" s="51">
        <f t="shared" si="11"/>
        <v>-1.35</v>
      </c>
      <c r="G256" s="51">
        <v>-1.35</v>
      </c>
      <c r="H256" s="51">
        <v>-0.15</v>
      </c>
      <c r="I256" s="51">
        <v>0.01</v>
      </c>
      <c r="J256" s="51">
        <v>0</v>
      </c>
      <c r="L256" s="51">
        <v>20160106</v>
      </c>
      <c r="M256" s="54">
        <v>-1.1091504E-2</v>
      </c>
      <c r="N256" s="54">
        <v>-1.35</v>
      </c>
      <c r="O256" s="54">
        <v>-0.15</v>
      </c>
      <c r="P256" s="54">
        <v>0.01</v>
      </c>
      <c r="R256" s="51">
        <v>20160106</v>
      </c>
      <c r="S256" s="54">
        <v>-6.4111120000000001E-3</v>
      </c>
      <c r="T256" s="54">
        <v>-1.35</v>
      </c>
      <c r="U256" s="54">
        <v>-0.15</v>
      </c>
      <c r="V256" s="54">
        <v>0.01</v>
      </c>
      <c r="AE256" s="51">
        <v>20160106</v>
      </c>
      <c r="AF256" s="51"/>
      <c r="AG256" s="54">
        <v>-1.3115396617015107E-2</v>
      </c>
      <c r="AH256" s="54">
        <v>-1.35</v>
      </c>
      <c r="AI256" s="54">
        <v>-0.15</v>
      </c>
      <c r="AJ256" s="54">
        <v>0.01</v>
      </c>
    </row>
    <row r="257" spans="1:36">
      <c r="A257" s="51">
        <v>20160107</v>
      </c>
      <c r="B257" s="54">
        <v>-1.5984458999999999E-2</v>
      </c>
      <c r="C257" s="54">
        <v>-1.2567735999999999E-2</v>
      </c>
      <c r="D257" s="54">
        <f t="shared" si="9"/>
        <v>-1.5984458999999999E-2</v>
      </c>
      <c r="E257" s="54">
        <f t="shared" si="10"/>
        <v>-1.2567735999999999E-2</v>
      </c>
      <c r="F257" s="51">
        <f t="shared" si="11"/>
        <v>-2.44</v>
      </c>
      <c r="G257" s="51">
        <v>-2.44</v>
      </c>
      <c r="H257" s="51">
        <v>-0.31</v>
      </c>
      <c r="I257" s="51">
        <v>0.22</v>
      </c>
      <c r="J257" s="51">
        <v>0</v>
      </c>
      <c r="L257" s="51">
        <v>20160107</v>
      </c>
      <c r="M257" s="54">
        <v>-1.5984458999999999E-2</v>
      </c>
      <c r="N257" s="54">
        <v>-2.44</v>
      </c>
      <c r="O257" s="54">
        <v>-0.31</v>
      </c>
      <c r="P257" s="54">
        <v>0.22</v>
      </c>
      <c r="R257" s="51">
        <v>20160107</v>
      </c>
      <c r="S257" s="54">
        <v>-1.2567735999999999E-2</v>
      </c>
      <c r="T257" s="54">
        <v>-2.44</v>
      </c>
      <c r="U257" s="54">
        <v>-0.31</v>
      </c>
      <c r="V257" s="54">
        <v>0.22</v>
      </c>
      <c r="AE257" s="51">
        <v>20160107</v>
      </c>
      <c r="AF257" s="51"/>
      <c r="AG257" s="54">
        <v>-2.3700443039098129E-2</v>
      </c>
      <c r="AH257" s="54">
        <v>-2.44</v>
      </c>
      <c r="AI257" s="54">
        <v>-0.31</v>
      </c>
      <c r="AJ257" s="54">
        <v>0.22</v>
      </c>
    </row>
    <row r="258" spans="1:36">
      <c r="A258" s="51">
        <v>20160108</v>
      </c>
      <c r="B258" s="54">
        <v>-5.8773100000000002E-3</v>
      </c>
      <c r="C258" s="54">
        <v>-2.5962630000000001E-3</v>
      </c>
      <c r="D258" s="54">
        <f t="shared" si="9"/>
        <v>-5.8773100000000002E-3</v>
      </c>
      <c r="E258" s="54">
        <f t="shared" si="10"/>
        <v>-2.5962630000000001E-3</v>
      </c>
      <c r="F258" s="51">
        <f t="shared" si="11"/>
        <v>-1.1100000000000001</v>
      </c>
      <c r="G258" s="51">
        <v>-1.1100000000000001</v>
      </c>
      <c r="H258" s="51">
        <v>-0.48</v>
      </c>
      <c r="I258" s="51">
        <v>0.08</v>
      </c>
      <c r="J258" s="51">
        <v>0</v>
      </c>
      <c r="L258" s="51">
        <v>20160108</v>
      </c>
      <c r="M258" s="54">
        <v>-5.8773100000000002E-3</v>
      </c>
      <c r="N258" s="54">
        <v>-1.1100000000000001</v>
      </c>
      <c r="O258" s="54">
        <v>-0.48</v>
      </c>
      <c r="P258" s="54">
        <v>0.08</v>
      </c>
      <c r="R258" s="51">
        <v>20160108</v>
      </c>
      <c r="S258" s="54">
        <v>-2.5962630000000001E-3</v>
      </c>
      <c r="T258" s="54">
        <v>-1.1100000000000001</v>
      </c>
      <c r="U258" s="54">
        <v>-0.48</v>
      </c>
      <c r="V258" s="54">
        <v>0.08</v>
      </c>
      <c r="AE258" s="51">
        <v>20160108</v>
      </c>
      <c r="AF258" s="51"/>
      <c r="AG258" s="54">
        <v>-1.0838374634476344E-2</v>
      </c>
      <c r="AH258" s="54">
        <v>-1.1100000000000001</v>
      </c>
      <c r="AI258" s="54">
        <v>-0.48</v>
      </c>
      <c r="AJ258" s="54">
        <v>0.08</v>
      </c>
    </row>
    <row r="259" spans="1:36">
      <c r="A259" s="51">
        <v>20160111</v>
      </c>
      <c r="B259" s="54">
        <v>3.4719379999999999E-3</v>
      </c>
      <c r="C259" s="54">
        <v>9.7111520000000007E-3</v>
      </c>
      <c r="D259" s="54">
        <f t="shared" ref="D259:D272" si="12">B259-J259</f>
        <v>3.4719379999999999E-3</v>
      </c>
      <c r="E259" s="54">
        <f t="shared" ref="E259:E272" si="13">C259-J259</f>
        <v>9.7111520000000007E-3</v>
      </c>
      <c r="F259" s="51">
        <f t="shared" ref="F259:F272" si="14">G259+J259</f>
        <v>-0.06</v>
      </c>
      <c r="G259" s="51">
        <v>-0.06</v>
      </c>
      <c r="H259" s="51">
        <v>-0.63</v>
      </c>
      <c r="I259" s="51">
        <v>0.4</v>
      </c>
      <c r="J259" s="51">
        <v>0</v>
      </c>
      <c r="L259" s="51">
        <v>20160111</v>
      </c>
      <c r="M259" s="54">
        <v>3.4719379999999999E-3</v>
      </c>
      <c r="N259" s="54">
        <v>-0.06</v>
      </c>
      <c r="O259" s="54">
        <v>-0.63</v>
      </c>
      <c r="P259" s="54">
        <v>0.4</v>
      </c>
      <c r="R259" s="51">
        <v>20160111</v>
      </c>
      <c r="S259" s="54">
        <v>9.7111520000000007E-3</v>
      </c>
      <c r="T259" s="54">
        <v>-0.06</v>
      </c>
      <c r="U259" s="54">
        <v>-0.63</v>
      </c>
      <c r="V259" s="54">
        <v>0.4</v>
      </c>
      <c r="AE259" s="51">
        <v>20160111</v>
      </c>
      <c r="AF259" s="51"/>
      <c r="AG259" s="54">
        <v>8.5327230857745739E-4</v>
      </c>
      <c r="AH259" s="54">
        <v>-0.06</v>
      </c>
      <c r="AI259" s="54">
        <v>-0.63</v>
      </c>
      <c r="AJ259" s="54">
        <v>0.4</v>
      </c>
    </row>
    <row r="260" spans="1:36">
      <c r="A260" s="51">
        <v>20160112</v>
      </c>
      <c r="B260" s="54">
        <v>2.8698590000000002E-3</v>
      </c>
      <c r="C260" s="54">
        <v>-2.3779840000000001E-3</v>
      </c>
      <c r="D260" s="54">
        <f t="shared" si="12"/>
        <v>2.8698590000000002E-3</v>
      </c>
      <c r="E260" s="54">
        <f t="shared" si="13"/>
        <v>-2.3779840000000001E-3</v>
      </c>
      <c r="F260" s="51">
        <f t="shared" si="14"/>
        <v>0.71</v>
      </c>
      <c r="G260" s="51">
        <v>0.71</v>
      </c>
      <c r="H260" s="51">
        <v>-0.39</v>
      </c>
      <c r="I260" s="51">
        <v>-1</v>
      </c>
      <c r="J260" s="51">
        <v>0</v>
      </c>
      <c r="L260" s="51">
        <v>20160112</v>
      </c>
      <c r="M260" s="54">
        <v>2.8698590000000002E-3</v>
      </c>
      <c r="N260" s="54">
        <v>0.71</v>
      </c>
      <c r="O260" s="54">
        <v>-0.39</v>
      </c>
      <c r="P260" s="54">
        <v>-1</v>
      </c>
      <c r="R260" s="51">
        <v>20160112</v>
      </c>
      <c r="S260" s="54">
        <v>-2.3779840000000001E-3</v>
      </c>
      <c r="T260" s="54">
        <v>0.71</v>
      </c>
      <c r="U260" s="54">
        <v>-0.39</v>
      </c>
      <c r="V260" s="54">
        <v>-1</v>
      </c>
      <c r="AE260" s="51">
        <v>20160112</v>
      </c>
      <c r="AF260" s="51"/>
      <c r="AG260" s="54">
        <v>7.8027986383719661E-3</v>
      </c>
      <c r="AH260" s="54">
        <v>0.71</v>
      </c>
      <c r="AI260" s="54">
        <v>-0.39</v>
      </c>
      <c r="AJ260" s="54">
        <v>-1</v>
      </c>
    </row>
    <row r="261" spans="1:36">
      <c r="A261" s="51">
        <v>20160113</v>
      </c>
      <c r="B261" s="54">
        <v>-1.4261092E-2</v>
      </c>
      <c r="C261" s="54">
        <v>-1.8384683999999998E-2</v>
      </c>
      <c r="D261" s="54">
        <f t="shared" si="12"/>
        <v>-1.4261092E-2</v>
      </c>
      <c r="E261" s="54">
        <f t="shared" si="13"/>
        <v>-1.8384683999999998E-2</v>
      </c>
      <c r="F261" s="51">
        <f t="shared" si="14"/>
        <v>-2.67</v>
      </c>
      <c r="G261" s="51">
        <v>-2.67</v>
      </c>
      <c r="H261" s="51">
        <v>-0.72</v>
      </c>
      <c r="I261" s="51">
        <v>0.9</v>
      </c>
      <c r="J261" s="51">
        <v>0</v>
      </c>
      <c r="L261" s="51">
        <v>20160113</v>
      </c>
      <c r="M261" s="54">
        <v>-1.4261092E-2</v>
      </c>
      <c r="N261" s="54">
        <v>-2.67</v>
      </c>
      <c r="O261" s="54">
        <v>-0.72</v>
      </c>
      <c r="P261" s="54">
        <v>0.9</v>
      </c>
      <c r="R261" s="51">
        <v>20160113</v>
      </c>
      <c r="S261" s="54">
        <v>-1.8384683999999998E-2</v>
      </c>
      <c r="T261" s="54">
        <v>-2.67</v>
      </c>
      <c r="U261" s="54">
        <v>-0.72</v>
      </c>
      <c r="V261" s="54">
        <v>0.9</v>
      </c>
      <c r="AE261" s="51">
        <v>20160113</v>
      </c>
      <c r="AF261" s="51"/>
      <c r="AG261" s="54">
        <v>-2.496545260273253E-2</v>
      </c>
      <c r="AH261" s="54">
        <v>-2.67</v>
      </c>
      <c r="AI261" s="54">
        <v>-0.72</v>
      </c>
      <c r="AJ261" s="54">
        <v>0.9</v>
      </c>
    </row>
    <row r="262" spans="1:36">
      <c r="A262" s="51">
        <v>20160114</v>
      </c>
      <c r="B262" s="54">
        <v>1.5455227E-2</v>
      </c>
      <c r="C262" s="54">
        <v>4.1836549999999997E-3</v>
      </c>
      <c r="D262" s="54">
        <f t="shared" si="12"/>
        <v>1.5455227E-2</v>
      </c>
      <c r="E262" s="54">
        <f t="shared" si="13"/>
        <v>4.1836549999999997E-3</v>
      </c>
      <c r="F262" s="51">
        <f t="shared" si="14"/>
        <v>1.65</v>
      </c>
      <c r="G262" s="51">
        <v>1.65</v>
      </c>
      <c r="H262" s="51">
        <v>-0.05</v>
      </c>
      <c r="I262" s="51">
        <v>-0.25</v>
      </c>
      <c r="J262" s="51">
        <v>0</v>
      </c>
      <c r="L262" s="51">
        <v>20160114</v>
      </c>
      <c r="M262" s="54">
        <v>1.5455227E-2</v>
      </c>
      <c r="N262" s="54">
        <v>1.65</v>
      </c>
      <c r="O262" s="54">
        <v>-0.05</v>
      </c>
      <c r="P262" s="54">
        <v>-0.25</v>
      </c>
      <c r="R262" s="51">
        <v>20160114</v>
      </c>
      <c r="S262" s="54">
        <v>4.1836549999999997E-3</v>
      </c>
      <c r="T262" s="54">
        <v>1.65</v>
      </c>
      <c r="U262" s="54">
        <v>-0.05</v>
      </c>
      <c r="V262" s="54">
        <v>-0.25</v>
      </c>
      <c r="AE262" s="51">
        <v>20160114</v>
      </c>
      <c r="AF262" s="51"/>
      <c r="AG262" s="54">
        <v>1.6695905641396447E-2</v>
      </c>
      <c r="AH262" s="54">
        <v>1.65</v>
      </c>
      <c r="AI262" s="54">
        <v>-0.05</v>
      </c>
      <c r="AJ262" s="54">
        <v>-0.25</v>
      </c>
    </row>
    <row r="263" spans="1:36">
      <c r="A263" s="51">
        <v>20160115</v>
      </c>
      <c r="B263" s="54">
        <v>-1.3538774E-2</v>
      </c>
      <c r="C263" s="54">
        <v>-1.1136162E-2</v>
      </c>
      <c r="D263" s="54">
        <f t="shared" si="12"/>
        <v>-1.3538774E-2</v>
      </c>
      <c r="E263" s="54">
        <f t="shared" si="13"/>
        <v>-1.1136162E-2</v>
      </c>
      <c r="F263" s="51">
        <f t="shared" si="14"/>
        <v>-2.14</v>
      </c>
      <c r="G263" s="51">
        <v>-2.14</v>
      </c>
      <c r="H263" s="51">
        <v>0.37</v>
      </c>
      <c r="I263" s="51">
        <v>-0.11</v>
      </c>
      <c r="J263" s="51">
        <v>0</v>
      </c>
      <c r="L263" s="51">
        <v>20160115</v>
      </c>
      <c r="M263" s="54">
        <v>-1.3538774E-2</v>
      </c>
      <c r="N263" s="54">
        <v>-2.14</v>
      </c>
      <c r="O263" s="54">
        <v>0.37</v>
      </c>
      <c r="P263" s="54">
        <v>-0.11</v>
      </c>
      <c r="R263" s="51">
        <v>20160115</v>
      </c>
      <c r="S263" s="54">
        <v>-1.1136162E-2</v>
      </c>
      <c r="T263" s="54">
        <v>-2.14</v>
      </c>
      <c r="U263" s="54">
        <v>0.37</v>
      </c>
      <c r="V263" s="54">
        <v>-0.11</v>
      </c>
      <c r="AE263" s="51">
        <v>20160115</v>
      </c>
      <c r="AF263" s="51"/>
      <c r="AG263" s="54">
        <v>-2.1599098121783955E-2</v>
      </c>
      <c r="AH263" s="54">
        <v>-2.14</v>
      </c>
      <c r="AI263" s="54">
        <v>0.37</v>
      </c>
      <c r="AJ263" s="54">
        <v>-0.11</v>
      </c>
    </row>
    <row r="264" spans="1:36">
      <c r="A264" s="51">
        <v>20160119</v>
      </c>
      <c r="B264" s="54">
        <v>7.0564269999999997E-3</v>
      </c>
      <c r="C264" s="54">
        <v>1.6813732000000001E-2</v>
      </c>
      <c r="D264" s="54">
        <f t="shared" si="12"/>
        <v>7.0564269999999997E-3</v>
      </c>
      <c r="E264" s="54">
        <f t="shared" si="13"/>
        <v>1.6813732000000001E-2</v>
      </c>
      <c r="F264" s="51">
        <f t="shared" si="14"/>
        <v>-0.2</v>
      </c>
      <c r="G264" s="51">
        <v>-0.2</v>
      </c>
      <c r="H264" s="51">
        <v>-1.37</v>
      </c>
      <c r="I264" s="51">
        <v>0.05</v>
      </c>
      <c r="J264" s="51">
        <v>0</v>
      </c>
      <c r="L264" s="51">
        <v>20160119</v>
      </c>
      <c r="M264" s="54">
        <v>7.0564269999999997E-3</v>
      </c>
      <c r="N264" s="54">
        <v>-0.2</v>
      </c>
      <c r="O264" s="54">
        <v>-1.37</v>
      </c>
      <c r="P264" s="54">
        <v>0.05</v>
      </c>
      <c r="R264" s="51">
        <v>20160119</v>
      </c>
      <c r="S264" s="54">
        <v>1.6813732000000001E-2</v>
      </c>
      <c r="T264" s="54">
        <v>-0.2</v>
      </c>
      <c r="U264" s="54">
        <v>-1.37</v>
      </c>
      <c r="V264" s="54">
        <v>0.05</v>
      </c>
      <c r="AE264" s="51">
        <v>20160119</v>
      </c>
      <c r="AF264" s="51"/>
      <c r="AG264" s="54">
        <v>5.318215544081184E-4</v>
      </c>
      <c r="AH264" s="54">
        <v>-0.2</v>
      </c>
      <c r="AI264" s="54">
        <v>-1.37</v>
      </c>
      <c r="AJ264" s="54">
        <v>0.05</v>
      </c>
    </row>
    <row r="265" spans="1:36">
      <c r="A265" s="51">
        <v>20160120</v>
      </c>
      <c r="B265" s="54">
        <v>-1.1481514E-2</v>
      </c>
      <c r="C265" s="54">
        <v>-2.8956889999999999E-3</v>
      </c>
      <c r="D265" s="54">
        <f t="shared" si="12"/>
        <v>-1.1481514E-2</v>
      </c>
      <c r="E265" s="54">
        <f t="shared" si="13"/>
        <v>-2.8956889999999999E-3</v>
      </c>
      <c r="F265" s="51">
        <f t="shared" si="14"/>
        <v>-0.94</v>
      </c>
      <c r="G265" s="51">
        <v>-0.94</v>
      </c>
      <c r="H265" s="51">
        <v>1.78</v>
      </c>
      <c r="I265" s="51">
        <v>-1.32</v>
      </c>
      <c r="J265" s="51">
        <v>0</v>
      </c>
      <c r="L265" s="51">
        <v>20160120</v>
      </c>
      <c r="M265" s="54">
        <v>-1.1481514E-2</v>
      </c>
      <c r="N265" s="54">
        <v>-0.94</v>
      </c>
      <c r="O265" s="54">
        <v>1.78</v>
      </c>
      <c r="P265" s="54">
        <v>-1.32</v>
      </c>
      <c r="R265" s="51">
        <v>20160120</v>
      </c>
      <c r="S265" s="54">
        <v>-2.8956889999999999E-3</v>
      </c>
      <c r="T265" s="54">
        <v>-0.94</v>
      </c>
      <c r="U265" s="54">
        <v>1.78</v>
      </c>
      <c r="V265" s="54">
        <v>-1.32</v>
      </c>
      <c r="AE265" s="51">
        <v>20160120</v>
      </c>
      <c r="AF265" s="51"/>
      <c r="AG265" s="54">
        <v>-1.1693855152753452E-2</v>
      </c>
      <c r="AH265" s="54">
        <v>-0.94</v>
      </c>
      <c r="AI265" s="54">
        <v>1.78</v>
      </c>
      <c r="AJ265" s="54">
        <v>-1.32</v>
      </c>
    </row>
    <row r="266" spans="1:36">
      <c r="A266" s="51">
        <v>20160121</v>
      </c>
      <c r="B266" s="54">
        <v>1.0856614000000001E-2</v>
      </c>
      <c r="C266" s="54">
        <v>8.0516900000000002E-3</v>
      </c>
      <c r="D266" s="54">
        <f t="shared" si="12"/>
        <v>1.0856614000000001E-2</v>
      </c>
      <c r="E266" s="54">
        <f t="shared" si="13"/>
        <v>8.0516900000000002E-3</v>
      </c>
      <c r="F266" s="51">
        <f t="shared" si="14"/>
        <v>0.45</v>
      </c>
      <c r="G266" s="51">
        <v>0.45</v>
      </c>
      <c r="H266" s="51">
        <v>-0.52</v>
      </c>
      <c r="I266" s="51">
        <v>0.24</v>
      </c>
      <c r="J266" s="51">
        <v>0</v>
      </c>
      <c r="L266" s="51">
        <v>20160121</v>
      </c>
      <c r="M266" s="54">
        <v>1.0856614000000001E-2</v>
      </c>
      <c r="N266" s="54">
        <v>0.45</v>
      </c>
      <c r="O266" s="54">
        <v>-0.52</v>
      </c>
      <c r="P266" s="54">
        <v>0.24</v>
      </c>
      <c r="R266" s="51">
        <v>20160121</v>
      </c>
      <c r="S266" s="54">
        <v>8.0516900000000002E-3</v>
      </c>
      <c r="T266" s="54">
        <v>0.45</v>
      </c>
      <c r="U266" s="54">
        <v>-0.52</v>
      </c>
      <c r="V266" s="54">
        <v>0.24</v>
      </c>
      <c r="AE266" s="51">
        <v>20160121</v>
      </c>
      <c r="AF266" s="51"/>
      <c r="AG266" s="54">
        <v>5.1954382646433039E-3</v>
      </c>
      <c r="AH266" s="54">
        <v>0.45</v>
      </c>
      <c r="AI266" s="54">
        <v>-0.52</v>
      </c>
      <c r="AJ266" s="54">
        <v>0.24</v>
      </c>
    </row>
    <row r="267" spans="1:36">
      <c r="A267" s="51">
        <v>20160122</v>
      </c>
      <c r="B267" s="54">
        <v>1.2825266E-2</v>
      </c>
      <c r="C267" s="54">
        <v>6.4255120000000004E-3</v>
      </c>
      <c r="D267" s="54">
        <f t="shared" si="12"/>
        <v>1.2825266E-2</v>
      </c>
      <c r="E267" s="54">
        <f t="shared" si="13"/>
        <v>6.4255120000000004E-3</v>
      </c>
      <c r="F267" s="51">
        <f t="shared" si="14"/>
        <v>2.08</v>
      </c>
      <c r="G267" s="51">
        <v>2.08</v>
      </c>
      <c r="H267" s="51">
        <v>0.21</v>
      </c>
      <c r="I267" s="51">
        <v>-0.15</v>
      </c>
      <c r="J267" s="51">
        <v>0</v>
      </c>
      <c r="L267" s="51">
        <v>20160122</v>
      </c>
      <c r="M267" s="54">
        <v>1.2825266E-2</v>
      </c>
      <c r="N267" s="54">
        <v>2.08</v>
      </c>
      <c r="O267" s="54">
        <v>0.21</v>
      </c>
      <c r="P267" s="54">
        <v>-0.15</v>
      </c>
      <c r="R267" s="51">
        <v>20160122</v>
      </c>
      <c r="S267" s="54">
        <v>6.4255120000000004E-3</v>
      </c>
      <c r="T267" s="54">
        <v>2.08</v>
      </c>
      <c r="U267" s="54">
        <v>0.21</v>
      </c>
      <c r="V267" s="54">
        <v>-0.15</v>
      </c>
      <c r="AE267" s="51">
        <v>20160122</v>
      </c>
      <c r="AF267" s="51"/>
      <c r="AG267" s="54">
        <v>2.0283700930896931E-2</v>
      </c>
      <c r="AH267" s="54">
        <v>2.08</v>
      </c>
      <c r="AI267" s="54">
        <v>0.21</v>
      </c>
      <c r="AJ267" s="54">
        <v>-0.15</v>
      </c>
    </row>
    <row r="268" spans="1:36">
      <c r="A268" s="51">
        <v>20160125</v>
      </c>
      <c r="B268" s="54">
        <v>-4.138821E-3</v>
      </c>
      <c r="C268" s="54">
        <v>5.6486059999999996E-3</v>
      </c>
      <c r="D268" s="54">
        <f t="shared" si="12"/>
        <v>-4.138821E-3</v>
      </c>
      <c r="E268" s="54">
        <f t="shared" si="13"/>
        <v>5.6486059999999996E-3</v>
      </c>
      <c r="F268" s="51">
        <f t="shared" si="14"/>
        <v>-1.71</v>
      </c>
      <c r="G268" s="51">
        <v>-1.71</v>
      </c>
      <c r="H268" s="51">
        <v>-0.44</v>
      </c>
      <c r="I268" s="51">
        <v>-0.98</v>
      </c>
      <c r="J268" s="51">
        <v>0</v>
      </c>
      <c r="L268" s="51">
        <v>20160125</v>
      </c>
      <c r="M268" s="54">
        <v>-4.138821E-3</v>
      </c>
      <c r="N268" s="54">
        <v>-1.71</v>
      </c>
      <c r="O268" s="54">
        <v>-0.44</v>
      </c>
      <c r="P268" s="54">
        <v>-0.98</v>
      </c>
      <c r="R268" s="51">
        <v>20160125</v>
      </c>
      <c r="S268" s="54">
        <v>5.6486059999999996E-3</v>
      </c>
      <c r="T268" s="54">
        <v>-1.71</v>
      </c>
      <c r="U268" s="54">
        <v>-0.44</v>
      </c>
      <c r="V268" s="54">
        <v>-0.98</v>
      </c>
      <c r="AE268" s="51">
        <v>20160125</v>
      </c>
      <c r="AF268" s="51"/>
      <c r="AG268" s="54">
        <v>-1.5637981868314221E-2</v>
      </c>
      <c r="AH268" s="54">
        <v>-1.71</v>
      </c>
      <c r="AI268" s="54">
        <v>-0.44</v>
      </c>
      <c r="AJ268" s="54">
        <v>-0.98</v>
      </c>
    </row>
    <row r="269" spans="1:36">
      <c r="A269" s="51">
        <v>20160126</v>
      </c>
      <c r="B269" s="54">
        <v>2.62171E-2</v>
      </c>
      <c r="C269" s="54">
        <v>2.2227127999999999E-2</v>
      </c>
      <c r="D269" s="54">
        <f t="shared" si="12"/>
        <v>2.62171E-2</v>
      </c>
      <c r="E269" s="54">
        <f t="shared" si="13"/>
        <v>2.2227127999999999E-2</v>
      </c>
      <c r="F269" s="51">
        <f t="shared" si="14"/>
        <v>1.52</v>
      </c>
      <c r="G269" s="51">
        <v>1.52</v>
      </c>
      <c r="H269" s="51">
        <v>0.39</v>
      </c>
      <c r="I269" s="51">
        <v>1.1100000000000001</v>
      </c>
      <c r="J269" s="51">
        <v>0</v>
      </c>
      <c r="L269" s="51">
        <v>20160126</v>
      </c>
      <c r="M269" s="54">
        <v>2.62171E-2</v>
      </c>
      <c r="N269" s="54">
        <v>1.52</v>
      </c>
      <c r="O269" s="54">
        <v>0.39</v>
      </c>
      <c r="P269" s="54">
        <v>1.1100000000000001</v>
      </c>
      <c r="R269" s="51">
        <v>20160126</v>
      </c>
      <c r="S269" s="54">
        <v>2.2227127999999999E-2</v>
      </c>
      <c r="T269" s="54">
        <v>1.52</v>
      </c>
      <c r="U269" s="54">
        <v>0.39</v>
      </c>
      <c r="V269" s="54">
        <v>1.1100000000000001</v>
      </c>
      <c r="AE269" s="51">
        <v>20160126</v>
      </c>
      <c r="AF269" s="51"/>
      <c r="AG269" s="54">
        <v>1.4144335682203524E-2</v>
      </c>
      <c r="AH269" s="54">
        <v>1.52</v>
      </c>
      <c r="AI269" s="54">
        <v>0.39</v>
      </c>
      <c r="AJ269" s="54">
        <v>1.1100000000000001</v>
      </c>
    </row>
    <row r="270" spans="1:36">
      <c r="A270" s="51">
        <v>20160127</v>
      </c>
      <c r="B270" s="54">
        <v>5.1119659999999999E-3</v>
      </c>
      <c r="C270" s="54">
        <v>1.1530064E-2</v>
      </c>
      <c r="D270" s="54">
        <f t="shared" si="12"/>
        <v>5.1119659999999999E-3</v>
      </c>
      <c r="E270" s="54">
        <f t="shared" si="13"/>
        <v>1.1530064E-2</v>
      </c>
      <c r="F270" s="51">
        <f t="shared" si="14"/>
        <v>-1.1100000000000001</v>
      </c>
      <c r="G270" s="51">
        <v>-1.1100000000000001</v>
      </c>
      <c r="H270" s="51">
        <v>-0.53</v>
      </c>
      <c r="I270" s="51">
        <v>1.78</v>
      </c>
      <c r="J270" s="51">
        <v>0</v>
      </c>
      <c r="L270" s="51">
        <v>20160127</v>
      </c>
      <c r="M270" s="54">
        <v>5.1119659999999999E-3</v>
      </c>
      <c r="N270" s="54">
        <v>-1.1100000000000001</v>
      </c>
      <c r="O270" s="54">
        <v>-0.53</v>
      </c>
      <c r="P270" s="54">
        <v>1.78</v>
      </c>
      <c r="R270" s="51">
        <v>20160127</v>
      </c>
      <c r="S270" s="54">
        <v>1.1530064E-2</v>
      </c>
      <c r="T270" s="54">
        <v>-1.1100000000000001</v>
      </c>
      <c r="U270" s="54">
        <v>-0.53</v>
      </c>
      <c r="V270" s="54">
        <v>1.78</v>
      </c>
      <c r="AE270" s="51">
        <v>20160127</v>
      </c>
      <c r="AF270" s="51"/>
      <c r="AG270" s="54">
        <v>-1.0863483946818686E-2</v>
      </c>
      <c r="AH270" s="54">
        <v>-1.1100000000000001</v>
      </c>
      <c r="AI270" s="54">
        <v>-0.53</v>
      </c>
      <c r="AJ270" s="54">
        <v>1.78</v>
      </c>
    </row>
    <row r="271" spans="1:36">
      <c r="A271" s="51">
        <v>20160128</v>
      </c>
      <c r="B271" s="54">
        <v>5.4643570000000004E-3</v>
      </c>
      <c r="C271" s="54">
        <v>-1.5833620000000001E-3</v>
      </c>
      <c r="D271" s="54">
        <f t="shared" si="12"/>
        <v>5.4643570000000004E-3</v>
      </c>
      <c r="E271" s="54">
        <f t="shared" si="13"/>
        <v>-1.5833620000000001E-3</v>
      </c>
      <c r="F271" s="51">
        <f t="shared" si="14"/>
        <v>0.48</v>
      </c>
      <c r="G271" s="51">
        <v>0.48</v>
      </c>
      <c r="H271" s="51">
        <v>-0.44</v>
      </c>
      <c r="I271" s="51">
        <v>1.43</v>
      </c>
      <c r="J271" s="51">
        <v>0</v>
      </c>
      <c r="L271" s="51">
        <v>20160128</v>
      </c>
      <c r="M271" s="54">
        <v>5.4643570000000004E-3</v>
      </c>
      <c r="N271" s="54">
        <v>0.48</v>
      </c>
      <c r="O271" s="54">
        <v>-0.44</v>
      </c>
      <c r="P271" s="54">
        <v>1.43</v>
      </c>
      <c r="R271" s="51">
        <v>20160128</v>
      </c>
      <c r="S271" s="54">
        <v>-1.5833620000000001E-3</v>
      </c>
      <c r="T271" s="54">
        <v>0.48</v>
      </c>
      <c r="U271" s="54">
        <v>-0.44</v>
      </c>
      <c r="V271" s="54">
        <v>1.43</v>
      </c>
      <c r="AE271" s="51">
        <v>20160128</v>
      </c>
      <c r="AF271" s="51"/>
      <c r="AG271" s="54">
        <v>5.5285771108635196E-3</v>
      </c>
      <c r="AH271" s="54">
        <v>0.48</v>
      </c>
      <c r="AI271" s="54">
        <v>-0.44</v>
      </c>
      <c r="AJ271" s="54">
        <v>1.43</v>
      </c>
    </row>
    <row r="272" spans="1:36">
      <c r="A272" s="51">
        <v>20160129</v>
      </c>
      <c r="B272" s="54">
        <v>1.7514818000000001E-2</v>
      </c>
      <c r="C272" s="54">
        <v>2.0448137000000002E-2</v>
      </c>
      <c r="D272" s="54">
        <f t="shared" si="12"/>
        <v>1.7514818000000001E-2</v>
      </c>
      <c r="E272" s="54">
        <f t="shared" si="13"/>
        <v>2.0448137000000002E-2</v>
      </c>
      <c r="F272" s="51">
        <f t="shared" si="14"/>
        <v>2.57</v>
      </c>
      <c r="G272" s="51">
        <v>2.57</v>
      </c>
      <c r="H272" s="51">
        <v>0.49</v>
      </c>
      <c r="I272" s="51">
        <v>0.28000000000000003</v>
      </c>
      <c r="J272" s="51">
        <v>0</v>
      </c>
      <c r="L272" s="51">
        <v>20160129</v>
      </c>
      <c r="M272" s="54">
        <v>1.7514818000000001E-2</v>
      </c>
      <c r="N272" s="54">
        <v>2.57</v>
      </c>
      <c r="O272" s="54">
        <v>0.49</v>
      </c>
      <c r="P272" s="54">
        <v>0.28000000000000003</v>
      </c>
      <c r="R272" s="51">
        <v>20160129</v>
      </c>
      <c r="S272" s="54">
        <v>2.0448137000000002E-2</v>
      </c>
      <c r="T272" s="54">
        <v>2.57</v>
      </c>
      <c r="U272" s="54">
        <v>0.49</v>
      </c>
      <c r="V272" s="54">
        <v>0.28000000000000003</v>
      </c>
      <c r="AE272" s="51">
        <v>20160129</v>
      </c>
      <c r="AF272" s="51"/>
      <c r="AG272" s="54">
        <v>2.476021748183288E-2</v>
      </c>
      <c r="AH272" s="54">
        <v>2.57</v>
      </c>
      <c r="AI272" s="54">
        <v>0.49</v>
      </c>
      <c r="AJ272" s="54">
        <v>0.28000000000000003</v>
      </c>
    </row>
    <row r="274" spans="11:41">
      <c r="K274" s="54" t="s">
        <v>326</v>
      </c>
      <c r="V274" s="54" t="s">
        <v>327</v>
      </c>
      <c r="AG274" s="54" t="s">
        <v>333</v>
      </c>
    </row>
    <row r="275" spans="11:41">
      <c r="K275" s="30" t="s">
        <v>303</v>
      </c>
      <c r="L275" s="30"/>
      <c r="M275" s="30"/>
      <c r="N275" s="30"/>
      <c r="O275" s="30"/>
      <c r="P275" s="30"/>
      <c r="Q275" s="30"/>
      <c r="R275" s="30"/>
      <c r="S275" s="30"/>
      <c r="V275" s="30" t="s">
        <v>303</v>
      </c>
      <c r="W275" s="30"/>
      <c r="X275" s="30"/>
      <c r="Y275" s="30"/>
      <c r="Z275" s="30"/>
      <c r="AA275" s="30"/>
      <c r="AB275" s="30"/>
      <c r="AC275" s="30"/>
      <c r="AD275" s="30"/>
      <c r="AG275" s="30" t="s">
        <v>303</v>
      </c>
      <c r="AH275" s="30"/>
      <c r="AI275" s="30"/>
      <c r="AJ275" s="30"/>
      <c r="AK275" s="30"/>
      <c r="AL275" s="30"/>
      <c r="AM275" s="30"/>
      <c r="AN275" s="30"/>
      <c r="AO275" s="30"/>
    </row>
    <row r="276" spans="11:41" ht="15.75" thickBot="1">
      <c r="K276" s="30"/>
      <c r="L276" s="30"/>
      <c r="M276" s="30"/>
      <c r="N276" s="30"/>
      <c r="O276" s="30"/>
      <c r="P276" s="30"/>
      <c r="Q276" s="30"/>
      <c r="R276" s="30"/>
      <c r="S276" s="30"/>
      <c r="V276" s="30"/>
      <c r="W276" s="30"/>
      <c r="X276" s="30"/>
      <c r="Y276" s="30"/>
      <c r="Z276" s="30"/>
      <c r="AA276" s="30"/>
      <c r="AB276" s="30"/>
      <c r="AC276" s="30"/>
      <c r="AD276" s="30"/>
      <c r="AG276" s="30"/>
      <c r="AH276" s="30"/>
      <c r="AI276" s="30"/>
      <c r="AJ276" s="30"/>
      <c r="AK276" s="30"/>
      <c r="AL276" s="30"/>
      <c r="AM276" s="30"/>
      <c r="AN276" s="30"/>
      <c r="AO276" s="30"/>
    </row>
    <row r="277" spans="11:41">
      <c r="K277" s="91" t="s">
        <v>304</v>
      </c>
      <c r="L277" s="91"/>
      <c r="M277" s="30"/>
      <c r="N277" s="30"/>
      <c r="O277" s="30"/>
      <c r="P277" s="30"/>
      <c r="Q277" s="30"/>
      <c r="R277" s="30"/>
      <c r="S277" s="30"/>
      <c r="V277" s="91" t="s">
        <v>429</v>
      </c>
      <c r="W277" s="91"/>
      <c r="X277" s="30"/>
      <c r="Y277" s="30"/>
      <c r="Z277" s="30"/>
      <c r="AA277" s="30"/>
      <c r="AB277" s="30"/>
      <c r="AC277" s="30"/>
      <c r="AD277" s="30"/>
      <c r="AG277" s="91" t="s">
        <v>304</v>
      </c>
      <c r="AH277" s="91"/>
      <c r="AI277" s="30"/>
      <c r="AJ277" s="30"/>
      <c r="AK277" s="30"/>
      <c r="AL277" s="30"/>
      <c r="AM277" s="30"/>
      <c r="AN277" s="30"/>
      <c r="AO277" s="30"/>
    </row>
    <row r="278" spans="11:41">
      <c r="K278" s="92" t="s">
        <v>305</v>
      </c>
      <c r="L278" s="92">
        <v>0.90987584646192998</v>
      </c>
      <c r="M278" s="30"/>
      <c r="N278" s="30"/>
      <c r="O278" s="30"/>
      <c r="P278" s="30"/>
      <c r="Q278" s="30"/>
      <c r="R278" s="30"/>
      <c r="S278" s="30"/>
      <c r="V278" s="92" t="s">
        <v>305</v>
      </c>
      <c r="W278" s="92">
        <v>0.73048862217392185</v>
      </c>
      <c r="X278" s="30"/>
      <c r="Y278" s="30"/>
      <c r="Z278" s="30"/>
      <c r="AA278" s="30"/>
      <c r="AB278" s="30"/>
      <c r="AC278" s="30"/>
      <c r="AD278" s="30"/>
      <c r="AG278" s="92" t="s">
        <v>305</v>
      </c>
      <c r="AH278" s="92">
        <v>0.99923599139701835</v>
      </c>
      <c r="AI278" s="30"/>
      <c r="AJ278" s="30"/>
      <c r="AK278" s="30"/>
      <c r="AL278" s="30"/>
      <c r="AM278" s="30"/>
      <c r="AN278" s="30"/>
      <c r="AO278" s="30"/>
    </row>
    <row r="279" spans="11:41">
      <c r="K279" s="92" t="s">
        <v>306</v>
      </c>
      <c r="L279" s="92">
        <v>0.82787405597481367</v>
      </c>
      <c r="M279" s="30"/>
      <c r="N279" s="30"/>
      <c r="O279" s="30"/>
      <c r="P279" s="30"/>
      <c r="Q279" s="30"/>
      <c r="R279" s="30"/>
      <c r="S279" s="30"/>
      <c r="V279" s="92" t="s">
        <v>306</v>
      </c>
      <c r="W279" s="92">
        <v>0.53361362712555482</v>
      </c>
      <c r="X279" s="30"/>
      <c r="Y279" s="30"/>
      <c r="Z279" s="30"/>
      <c r="AA279" s="30"/>
      <c r="AB279" s="30"/>
      <c r="AC279" s="30"/>
      <c r="AD279" s="30"/>
      <c r="AG279" s="92" t="s">
        <v>306</v>
      </c>
      <c r="AH279" s="92">
        <v>0.99847256650318217</v>
      </c>
      <c r="AI279" s="30"/>
      <c r="AJ279" s="30"/>
      <c r="AK279" s="30"/>
      <c r="AL279" s="30"/>
      <c r="AM279" s="30"/>
      <c r="AN279" s="30"/>
      <c r="AO279" s="30"/>
    </row>
    <row r="280" spans="11:41">
      <c r="K280" s="92" t="s">
        <v>307</v>
      </c>
      <c r="L280" s="92">
        <v>0.82593278592941688</v>
      </c>
      <c r="M280" s="30"/>
      <c r="N280" s="30"/>
      <c r="O280" s="30"/>
      <c r="P280" s="30"/>
      <c r="Q280" s="30"/>
      <c r="R280" s="30"/>
      <c r="S280" s="30"/>
      <c r="V280" s="92" t="s">
        <v>307</v>
      </c>
      <c r="W280" s="92">
        <v>0.52835363043900097</v>
      </c>
      <c r="X280" s="30"/>
      <c r="Y280" s="30"/>
      <c r="Z280" s="30"/>
      <c r="AA280" s="30"/>
      <c r="AB280" s="30"/>
      <c r="AC280" s="30"/>
      <c r="AD280" s="30"/>
      <c r="AG280" s="92" t="s">
        <v>307</v>
      </c>
      <c r="AH280" s="92">
        <v>0.9984553398096091</v>
      </c>
      <c r="AI280" s="30"/>
      <c r="AJ280" s="30"/>
      <c r="AK280" s="30"/>
      <c r="AL280" s="30"/>
      <c r="AM280" s="30"/>
      <c r="AN280" s="30"/>
      <c r="AO280" s="30"/>
    </row>
    <row r="281" spans="11:41">
      <c r="K281" s="92" t="s">
        <v>308</v>
      </c>
      <c r="L281" s="92">
        <v>3.7570845359933503E-3</v>
      </c>
      <c r="M281" s="30"/>
      <c r="N281" s="30"/>
      <c r="O281" s="30"/>
      <c r="P281" s="30"/>
      <c r="Q281" s="30"/>
      <c r="R281" s="30"/>
      <c r="S281" s="30"/>
      <c r="V281" s="92" t="s">
        <v>308</v>
      </c>
      <c r="W281" s="92">
        <v>6.6909144661978E-3</v>
      </c>
      <c r="X281" s="30"/>
      <c r="Y281" s="30"/>
      <c r="Z281" s="30"/>
      <c r="AA281" s="30"/>
      <c r="AB281" s="30"/>
      <c r="AC281" s="30"/>
      <c r="AD281" s="30"/>
      <c r="AG281" s="92" t="s">
        <v>308</v>
      </c>
      <c r="AH281" s="92">
        <v>4.0243607420640534E-4</v>
      </c>
      <c r="AI281" s="30"/>
      <c r="AJ281" s="30"/>
      <c r="AK281" s="30"/>
      <c r="AL281" s="30"/>
      <c r="AM281" s="30"/>
      <c r="AN281" s="30"/>
      <c r="AO281" s="30"/>
    </row>
    <row r="282" spans="11:41" ht="15.75" thickBot="1">
      <c r="K282" s="93" t="s">
        <v>309</v>
      </c>
      <c r="L282" s="93">
        <v>270</v>
      </c>
      <c r="M282" s="30"/>
      <c r="N282" s="30"/>
      <c r="O282" s="30"/>
      <c r="P282" s="30"/>
      <c r="Q282" s="30"/>
      <c r="R282" s="30"/>
      <c r="S282" s="30"/>
      <c r="V282" s="93" t="s">
        <v>309</v>
      </c>
      <c r="W282" s="93">
        <v>270</v>
      </c>
      <c r="X282" s="30"/>
      <c r="Y282" s="30"/>
      <c r="Z282" s="30"/>
      <c r="AA282" s="30"/>
      <c r="AB282" s="30"/>
      <c r="AC282" s="30"/>
      <c r="AD282" s="30"/>
      <c r="AG282" s="93" t="s">
        <v>309</v>
      </c>
      <c r="AH282" s="93">
        <v>270</v>
      </c>
      <c r="AI282" s="30"/>
      <c r="AJ282" s="30"/>
      <c r="AK282" s="30"/>
      <c r="AL282" s="30"/>
      <c r="AM282" s="30"/>
      <c r="AN282" s="30"/>
      <c r="AO282" s="30"/>
    </row>
    <row r="283" spans="11:41">
      <c r="K283" s="30"/>
      <c r="L283" s="30"/>
      <c r="M283" s="30"/>
      <c r="N283" s="30"/>
      <c r="O283" s="30"/>
      <c r="P283" s="30"/>
      <c r="Q283" s="30"/>
      <c r="R283" s="30"/>
      <c r="S283" s="30"/>
      <c r="V283" s="30"/>
      <c r="W283" s="30"/>
      <c r="X283" s="30"/>
      <c r="Y283" s="30"/>
      <c r="Z283" s="30"/>
      <c r="AA283" s="30"/>
      <c r="AB283" s="30"/>
      <c r="AC283" s="30"/>
      <c r="AD283" s="30"/>
      <c r="AG283" s="30"/>
      <c r="AH283" s="30"/>
      <c r="AI283" s="30"/>
      <c r="AJ283" s="30"/>
      <c r="AK283" s="30"/>
      <c r="AL283" s="30"/>
      <c r="AM283" s="30"/>
      <c r="AN283" s="30"/>
      <c r="AO283" s="30"/>
    </row>
    <row r="284" spans="11:41" ht="15.75" thickBot="1">
      <c r="K284" s="30" t="s">
        <v>310</v>
      </c>
      <c r="L284" s="30"/>
      <c r="M284" s="30"/>
      <c r="N284" s="30"/>
      <c r="O284" s="30"/>
      <c r="P284" s="30"/>
      <c r="Q284" s="30"/>
      <c r="R284" s="30"/>
      <c r="S284" s="30"/>
      <c r="V284" s="30" t="s">
        <v>310</v>
      </c>
      <c r="W284" s="30"/>
      <c r="X284" s="30"/>
      <c r="Y284" s="30"/>
      <c r="Z284" s="30"/>
      <c r="AA284" s="30"/>
      <c r="AB284" s="30"/>
      <c r="AC284" s="30"/>
      <c r="AD284" s="30"/>
      <c r="AG284" s="30" t="s">
        <v>310</v>
      </c>
      <c r="AH284" s="30"/>
      <c r="AI284" s="30"/>
      <c r="AJ284" s="30"/>
      <c r="AK284" s="30"/>
      <c r="AL284" s="30"/>
      <c r="AM284" s="30"/>
      <c r="AN284" s="30"/>
      <c r="AO284" s="30"/>
    </row>
    <row r="285" spans="11:41">
      <c r="K285" s="94"/>
      <c r="L285" s="94" t="s">
        <v>311</v>
      </c>
      <c r="M285" s="94" t="s">
        <v>312</v>
      </c>
      <c r="N285" s="94" t="s">
        <v>313</v>
      </c>
      <c r="O285" s="94" t="s">
        <v>314</v>
      </c>
      <c r="P285" s="94" t="s">
        <v>315</v>
      </c>
      <c r="Q285" s="30"/>
      <c r="R285" s="30"/>
      <c r="S285" s="30"/>
      <c r="V285" s="94"/>
      <c r="W285" s="94" t="s">
        <v>311</v>
      </c>
      <c r="X285" s="94" t="s">
        <v>312</v>
      </c>
      <c r="Y285" s="94" t="s">
        <v>313</v>
      </c>
      <c r="Z285" s="94" t="s">
        <v>314</v>
      </c>
      <c r="AA285" s="94" t="s">
        <v>315</v>
      </c>
      <c r="AB285" s="30"/>
      <c r="AC285" s="30"/>
      <c r="AD285" s="30"/>
      <c r="AG285" s="94"/>
      <c r="AH285" s="94" t="s">
        <v>311</v>
      </c>
      <c r="AI285" s="94" t="s">
        <v>312</v>
      </c>
      <c r="AJ285" s="94" t="s">
        <v>313</v>
      </c>
      <c r="AK285" s="94" t="s">
        <v>314</v>
      </c>
      <c r="AL285" s="94" t="s">
        <v>315</v>
      </c>
      <c r="AM285" s="30"/>
      <c r="AN285" s="30"/>
      <c r="AO285" s="30"/>
    </row>
    <row r="286" spans="11:41">
      <c r="K286" s="92" t="s">
        <v>316</v>
      </c>
      <c r="L286" s="92">
        <v>3</v>
      </c>
      <c r="M286" s="92">
        <v>1.8059324772459175E-2</v>
      </c>
      <c r="N286" s="92">
        <v>6.0197749241530582E-3</v>
      </c>
      <c r="O286" s="92">
        <v>426.46001669776837</v>
      </c>
      <c r="P286" s="92">
        <v>2.7700243146220082E-101</v>
      </c>
      <c r="Q286" s="30"/>
      <c r="R286" s="30"/>
      <c r="S286" s="30"/>
      <c r="V286" s="92" t="s">
        <v>316</v>
      </c>
      <c r="W286" s="92">
        <v>3</v>
      </c>
      <c r="X286" s="92">
        <v>1.3624910311046382E-2</v>
      </c>
      <c r="Y286" s="92">
        <v>4.5416367703487942E-3</v>
      </c>
      <c r="Z286" s="92">
        <v>101.44752153354567</v>
      </c>
      <c r="AA286" s="92">
        <v>8.3911924733969412E-44</v>
      </c>
      <c r="AB286" s="30"/>
      <c r="AC286" s="30"/>
      <c r="AD286" s="30"/>
      <c r="AG286" s="92" t="s">
        <v>316</v>
      </c>
      <c r="AH286" s="92">
        <v>3</v>
      </c>
      <c r="AI286" s="92">
        <v>2.8161077683150175E-2</v>
      </c>
      <c r="AJ286" s="92">
        <v>9.3870258943833922E-3</v>
      </c>
      <c r="AK286" s="92">
        <v>57960.778269162947</v>
      </c>
      <c r="AL286" s="92">
        <v>0</v>
      </c>
      <c r="AM286" s="30"/>
      <c r="AN286" s="30"/>
      <c r="AO286" s="30"/>
    </row>
    <row r="287" spans="11:41">
      <c r="K287" s="92" t="s">
        <v>317</v>
      </c>
      <c r="L287" s="92">
        <v>266</v>
      </c>
      <c r="M287" s="92">
        <v>3.7547720000196978E-3</v>
      </c>
      <c r="N287" s="92">
        <v>1.4115684210600367E-5</v>
      </c>
      <c r="O287" s="92"/>
      <c r="P287" s="92"/>
      <c r="Q287" s="30"/>
      <c r="R287" s="30"/>
      <c r="S287" s="30"/>
      <c r="V287" s="92" t="s">
        <v>317</v>
      </c>
      <c r="W287" s="92">
        <v>266</v>
      </c>
      <c r="X287" s="92">
        <v>1.1908377480797349E-2</v>
      </c>
      <c r="Y287" s="92">
        <v>4.4768336393974995E-5</v>
      </c>
      <c r="Z287" s="92"/>
      <c r="AA287" s="92"/>
      <c r="AB287" s="30"/>
      <c r="AC287" s="30"/>
      <c r="AD287" s="30"/>
      <c r="AG287" s="92" t="s">
        <v>317</v>
      </c>
      <c r="AH287" s="92">
        <v>266</v>
      </c>
      <c r="AI287" s="92">
        <v>4.3079975156828454E-5</v>
      </c>
      <c r="AJ287" s="92">
        <v>1.6195479382266337E-7</v>
      </c>
      <c r="AK287" s="92"/>
      <c r="AL287" s="92"/>
      <c r="AM287" s="30"/>
      <c r="AN287" s="30"/>
      <c r="AO287" s="30"/>
    </row>
    <row r="288" spans="11:41" ht="15.75" thickBot="1">
      <c r="K288" s="93" t="s">
        <v>22</v>
      </c>
      <c r="L288" s="93">
        <v>269</v>
      </c>
      <c r="M288" s="93">
        <v>2.1814096772478871E-2</v>
      </c>
      <c r="N288" s="93"/>
      <c r="O288" s="93"/>
      <c r="P288" s="93"/>
      <c r="Q288" s="30"/>
      <c r="R288" s="30"/>
      <c r="S288" s="30"/>
      <c r="V288" s="93" t="s">
        <v>22</v>
      </c>
      <c r="W288" s="93">
        <v>269</v>
      </c>
      <c r="X288" s="93">
        <v>2.5533287791843731E-2</v>
      </c>
      <c r="Y288" s="93"/>
      <c r="Z288" s="93"/>
      <c r="AA288" s="93"/>
      <c r="AB288" s="30"/>
      <c r="AC288" s="30"/>
      <c r="AD288" s="30"/>
      <c r="AG288" s="93" t="s">
        <v>22</v>
      </c>
      <c r="AH288" s="93">
        <v>269</v>
      </c>
      <c r="AI288" s="93">
        <v>2.8204157658307003E-2</v>
      </c>
      <c r="AJ288" s="93"/>
      <c r="AK288" s="93"/>
      <c r="AL288" s="93"/>
      <c r="AM288" s="30"/>
      <c r="AN288" s="30"/>
      <c r="AO288" s="30"/>
    </row>
    <row r="289" spans="10:41" ht="15.75" thickBot="1">
      <c r="K289" s="30"/>
      <c r="L289" s="30"/>
      <c r="M289" s="30"/>
      <c r="N289" s="30"/>
      <c r="O289" s="30"/>
      <c r="P289" s="30"/>
      <c r="Q289" s="30"/>
      <c r="R289" s="30"/>
      <c r="S289" s="30"/>
      <c r="V289" s="30"/>
      <c r="W289" s="30"/>
      <c r="X289" s="30"/>
      <c r="Y289" s="30"/>
      <c r="Z289" s="30"/>
      <c r="AA289" s="30"/>
      <c r="AB289" s="30"/>
      <c r="AC289" s="30"/>
      <c r="AD289" s="30"/>
      <c r="AG289" s="30"/>
      <c r="AH289" s="30"/>
      <c r="AI289" s="30"/>
      <c r="AJ289" s="30"/>
      <c r="AK289" s="30"/>
      <c r="AL289" s="30"/>
      <c r="AM289" s="30"/>
      <c r="AN289" s="30"/>
      <c r="AO289" s="30"/>
    </row>
    <row r="290" spans="10:41">
      <c r="K290" s="94"/>
      <c r="L290" s="94" t="s">
        <v>318</v>
      </c>
      <c r="M290" s="94" t="s">
        <v>308</v>
      </c>
      <c r="N290" s="94" t="s">
        <v>319</v>
      </c>
      <c r="O290" s="94" t="s">
        <v>320</v>
      </c>
      <c r="P290" s="94" t="s">
        <v>321</v>
      </c>
      <c r="Q290" s="94" t="s">
        <v>322</v>
      </c>
      <c r="R290" s="94" t="s">
        <v>323</v>
      </c>
      <c r="S290" s="94" t="s">
        <v>324</v>
      </c>
      <c r="V290" s="94"/>
      <c r="W290" s="94" t="s">
        <v>318</v>
      </c>
      <c r="X290" s="94" t="s">
        <v>308</v>
      </c>
      <c r="Y290" s="94" t="s">
        <v>319</v>
      </c>
      <c r="Z290" s="94" t="s">
        <v>320</v>
      </c>
      <c r="AA290" s="94" t="s">
        <v>321</v>
      </c>
      <c r="AB290" s="94" t="s">
        <v>322</v>
      </c>
      <c r="AC290" s="94" t="s">
        <v>323</v>
      </c>
      <c r="AD290" s="94" t="s">
        <v>324</v>
      </c>
      <c r="AG290" s="94"/>
      <c r="AH290" s="94" t="s">
        <v>318</v>
      </c>
      <c r="AI290" s="94" t="s">
        <v>308</v>
      </c>
      <c r="AJ290" s="94" t="s">
        <v>319</v>
      </c>
      <c r="AK290" s="94" t="s">
        <v>320</v>
      </c>
      <c r="AL290" s="94" t="s">
        <v>321</v>
      </c>
      <c r="AM290" s="94" t="s">
        <v>322</v>
      </c>
      <c r="AN290" s="94" t="s">
        <v>323</v>
      </c>
      <c r="AO290" s="94" t="s">
        <v>324</v>
      </c>
    </row>
    <row r="291" spans="10:41">
      <c r="K291" s="92" t="s">
        <v>325</v>
      </c>
      <c r="L291" s="92">
        <v>3.3160662122512166E-4</v>
      </c>
      <c r="M291" s="92">
        <v>2.2961570685281425E-4</v>
      </c>
      <c r="N291" s="92">
        <v>1.4441809132756085</v>
      </c>
      <c r="O291" s="92">
        <v>0.14986489787510093</v>
      </c>
      <c r="P291" s="92">
        <v>-1.2048886997090459E-4</v>
      </c>
      <c r="Q291" s="92">
        <v>7.8370211242114796E-4</v>
      </c>
      <c r="R291" s="92">
        <v>-1.2048886997090459E-4</v>
      </c>
      <c r="S291" s="92">
        <v>7.8370211242114796E-4</v>
      </c>
      <c r="V291" s="92" t="s">
        <v>325</v>
      </c>
      <c r="W291" s="92">
        <v>5.3829286427459254E-4</v>
      </c>
      <c r="X291" s="92">
        <v>4.0891788298330894E-4</v>
      </c>
      <c r="Y291" s="92">
        <v>1.3163837696395497</v>
      </c>
      <c r="Z291" s="92">
        <v>0.18917841530024587</v>
      </c>
      <c r="AA291" s="92">
        <v>-2.6683468427190799E-4</v>
      </c>
      <c r="AB291" s="92">
        <v>1.343420412821093E-3</v>
      </c>
      <c r="AC291" s="92">
        <v>-2.6683468427190799E-4</v>
      </c>
      <c r="AD291" s="92">
        <v>1.343420412821093E-3</v>
      </c>
      <c r="AG291" s="92" t="s">
        <v>325</v>
      </c>
      <c r="AH291" s="92">
        <v>-4.6686136603588941E-5</v>
      </c>
      <c r="AI291" s="92">
        <v>2.4595039785961022E-5</v>
      </c>
      <c r="AJ291" s="92">
        <v>-1.8981931726834462</v>
      </c>
      <c r="AK291" s="92">
        <v>5.8753055646713036E-2</v>
      </c>
      <c r="AL291" s="92">
        <v>-9.5111859501314892E-5</v>
      </c>
      <c r="AM291" s="92">
        <v>1.73958629413701E-6</v>
      </c>
      <c r="AN291" s="92">
        <v>-9.5111859501314892E-5</v>
      </c>
      <c r="AO291" s="92">
        <v>1.73958629413701E-6</v>
      </c>
    </row>
    <row r="292" spans="10:41">
      <c r="J292" s="54" t="s">
        <v>328</v>
      </c>
      <c r="K292" s="92">
        <v>-0.11</v>
      </c>
      <c r="L292" s="92">
        <v>7.9049154160957934E-3</v>
      </c>
      <c r="M292" s="92">
        <v>2.2531664547015626E-4</v>
      </c>
      <c r="N292" s="92">
        <v>35.08358381424074</v>
      </c>
      <c r="O292" s="95">
        <v>8.7391875064741677E-102</v>
      </c>
      <c r="P292" s="92">
        <v>7.461284442828937E-3</v>
      </c>
      <c r="Q292" s="92">
        <v>8.3485463893626499E-3</v>
      </c>
      <c r="R292" s="92">
        <v>7.461284442828937E-3</v>
      </c>
      <c r="S292" s="92">
        <v>8.3485463893626499E-3</v>
      </c>
      <c r="U292" s="54" t="s">
        <v>259</v>
      </c>
      <c r="V292" s="92">
        <v>-0.11</v>
      </c>
      <c r="W292" s="92">
        <v>6.4561132962666348E-3</v>
      </c>
      <c r="X292" s="92">
        <v>4.0126177311387964E-4</v>
      </c>
      <c r="Y292" s="92">
        <v>16.089529900059443</v>
      </c>
      <c r="Z292" s="111">
        <v>3.8280093124181763E-41</v>
      </c>
      <c r="AA292" s="92">
        <v>5.6660600333581336E-3</v>
      </c>
      <c r="AB292" s="92">
        <v>7.2461665591751359E-3</v>
      </c>
      <c r="AC292" s="92">
        <v>5.6660600333581336E-3</v>
      </c>
      <c r="AD292" s="92">
        <v>7.2461665591751359E-3</v>
      </c>
      <c r="AF292" s="54" t="s">
        <v>259</v>
      </c>
      <c r="AG292" s="92">
        <v>-0.11</v>
      </c>
      <c r="AH292" s="92">
        <v>9.9734664936119415E-3</v>
      </c>
      <c r="AI292" s="92">
        <v>2.4134550444016576E-5</v>
      </c>
      <c r="AJ292" s="92">
        <v>413.24434514522136</v>
      </c>
      <c r="AK292" s="92">
        <v>0</v>
      </c>
      <c r="AL292" s="92">
        <v>9.9259474384595994E-3</v>
      </c>
      <c r="AM292" s="92">
        <v>1.0020985548764284E-2</v>
      </c>
      <c r="AN292" s="92">
        <v>9.9259474384595994E-3</v>
      </c>
      <c r="AO292" s="92">
        <v>1.0020985548764284E-2</v>
      </c>
    </row>
    <row r="293" spans="10:41">
      <c r="J293" s="54" t="s">
        <v>329</v>
      </c>
      <c r="K293" s="92">
        <v>-0.59</v>
      </c>
      <c r="L293" s="92">
        <v>-2.5806853935027153E-3</v>
      </c>
      <c r="M293" s="92">
        <v>4.7515804986695599E-4</v>
      </c>
      <c r="N293" s="92">
        <v>-5.4312147173457461</v>
      </c>
      <c r="O293" s="95">
        <v>1.2629874275483278E-7</v>
      </c>
      <c r="P293" s="92">
        <v>-3.5162346853812839E-3</v>
      </c>
      <c r="Q293" s="92">
        <v>-1.6451361016241465E-3</v>
      </c>
      <c r="R293" s="92">
        <v>-3.5162346853812839E-3</v>
      </c>
      <c r="S293" s="92">
        <v>-1.6451361016241465E-3</v>
      </c>
      <c r="U293" s="54" t="s">
        <v>329</v>
      </c>
      <c r="V293" s="92">
        <v>-0.59</v>
      </c>
      <c r="W293" s="92">
        <v>-3.0965798449584456E-3</v>
      </c>
      <c r="X293" s="92">
        <v>8.4619918426844225E-4</v>
      </c>
      <c r="Y293" s="92">
        <v>-3.6593982865104113</v>
      </c>
      <c r="Z293" s="111">
        <v>3.0481238466840293E-4</v>
      </c>
      <c r="AA293" s="92">
        <v>-4.7626803095348709E-3</v>
      </c>
      <c r="AB293" s="92">
        <v>-1.4304793803820201E-3</v>
      </c>
      <c r="AC293" s="92">
        <v>-4.7626803095348709E-3</v>
      </c>
      <c r="AD293" s="92">
        <v>-1.4304793803820201E-3</v>
      </c>
      <c r="AF293" s="54" t="s">
        <v>329</v>
      </c>
      <c r="AG293" s="92">
        <v>-0.59</v>
      </c>
      <c r="AH293" s="92">
        <v>-1.4862821579660543E-3</v>
      </c>
      <c r="AI293" s="92">
        <v>5.0896044095923312E-5</v>
      </c>
      <c r="AJ293" s="92">
        <v>-29.202311974676693</v>
      </c>
      <c r="AK293" s="92">
        <v>5.9430779855921454E-85</v>
      </c>
      <c r="AL293" s="92">
        <v>-1.5864925153970056E-3</v>
      </c>
      <c r="AM293" s="92">
        <v>-1.3860718005351031E-3</v>
      </c>
      <c r="AN293" s="92">
        <v>-1.5864925153970056E-3</v>
      </c>
      <c r="AO293" s="92">
        <v>-1.3860718005351031E-3</v>
      </c>
    </row>
    <row r="294" spans="10:41" ht="15.75" thickBot="1">
      <c r="J294" s="54" t="s">
        <v>330</v>
      </c>
      <c r="K294" s="93">
        <v>0.17</v>
      </c>
      <c r="L294" s="93">
        <v>4.587007021678758E-4</v>
      </c>
      <c r="M294" s="93">
        <v>4.3512772701012468E-4</v>
      </c>
      <c r="N294" s="93">
        <v>1.0541748403847466</v>
      </c>
      <c r="O294" s="93">
        <v>0.29275946151003202</v>
      </c>
      <c r="P294" s="93">
        <v>-3.9803199339528782E-4</v>
      </c>
      <c r="Q294" s="93">
        <v>1.3154333977310395E-3</v>
      </c>
      <c r="R294" s="93">
        <v>-3.9803199339528782E-4</v>
      </c>
      <c r="S294" s="93">
        <v>1.3154333977310395E-3</v>
      </c>
      <c r="U294" s="54" t="s">
        <v>330</v>
      </c>
      <c r="V294" s="93">
        <v>0.17</v>
      </c>
      <c r="W294" s="93">
        <v>-3.4777872448474244E-3</v>
      </c>
      <c r="X294" s="93">
        <v>7.7491000678962731E-4</v>
      </c>
      <c r="Y294" s="93">
        <v>-4.4879885591561015</v>
      </c>
      <c r="Z294" s="112">
        <v>1.0714329817041643E-5</v>
      </c>
      <c r="AA294" s="93">
        <v>-5.0035248564161286E-3</v>
      </c>
      <c r="AB294" s="93">
        <v>-1.95204963327872E-3</v>
      </c>
      <c r="AC294" s="93">
        <v>-5.0035248564161286E-3</v>
      </c>
      <c r="AD294" s="93">
        <v>-1.95204963327872E-3</v>
      </c>
      <c r="AF294" s="54" t="s">
        <v>330</v>
      </c>
      <c r="AG294" s="93">
        <v>0.17</v>
      </c>
      <c r="AH294" s="93">
        <v>-2.6833749957874944E-5</v>
      </c>
      <c r="AI294" s="93">
        <v>4.6608239063753919E-5</v>
      </c>
      <c r="AJ294" s="93">
        <v>-0.57572975286987171</v>
      </c>
      <c r="AK294" s="93">
        <v>0.56528460215672593</v>
      </c>
      <c r="AL294" s="93">
        <v>-1.1860175233942191E-4</v>
      </c>
      <c r="AM294" s="93">
        <v>6.4934252423672024E-5</v>
      </c>
      <c r="AN294" s="93">
        <v>-1.1860175233942191E-4</v>
      </c>
      <c r="AO294" s="93">
        <v>6.4934252423672024E-5</v>
      </c>
    </row>
    <row r="295" spans="10:41">
      <c r="V295" s="30"/>
      <c r="W295" s="30"/>
      <c r="X295" s="30"/>
      <c r="Y295" s="30"/>
      <c r="Z295" s="30"/>
      <c r="AA295" s="30"/>
      <c r="AB295" s="30"/>
      <c r="AC295" s="30"/>
      <c r="AD295" s="30"/>
    </row>
    <row r="296" spans="10:41">
      <c r="V296" s="30"/>
      <c r="W296" s="30"/>
      <c r="X296" s="30"/>
      <c r="Y296" s="30"/>
      <c r="Z296" s="30"/>
      <c r="AA296" s="30"/>
      <c r="AB296" s="30"/>
      <c r="AC296" s="30"/>
      <c r="AD296" s="30"/>
    </row>
    <row r="297" spans="10:41">
      <c r="V297" s="30"/>
      <c r="W297" s="30"/>
      <c r="X297" s="30"/>
      <c r="Y297" s="30"/>
      <c r="Z297" s="30"/>
      <c r="AA297" s="30"/>
      <c r="AB297" s="30"/>
      <c r="AC297" s="30"/>
      <c r="AD297" s="30"/>
    </row>
  </sheetData>
  <phoneticPr fontId="1"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AP298"/>
  <sheetViews>
    <sheetView topLeftCell="W275" workbookViewId="0">
      <selection activeCell="AE290" sqref="AE290:AN295"/>
    </sheetView>
  </sheetViews>
  <sheetFormatPr defaultRowHeight="15"/>
  <cols>
    <col min="1" max="16384" width="9" style="55"/>
  </cols>
  <sheetData>
    <row r="1" spans="1:42">
      <c r="A1" s="54"/>
      <c r="B1" s="54" t="s">
        <v>260</v>
      </c>
      <c r="C1" s="54" t="s">
        <v>261</v>
      </c>
      <c r="D1" s="54" t="s">
        <v>262</v>
      </c>
      <c r="E1" s="54" t="s">
        <v>263</v>
      </c>
      <c r="F1" s="54" t="s">
        <v>259</v>
      </c>
      <c r="G1" s="90" t="s">
        <v>255</v>
      </c>
      <c r="H1" s="90" t="s">
        <v>256</v>
      </c>
      <c r="I1" s="90" t="s">
        <v>257</v>
      </c>
      <c r="J1" s="90" t="s">
        <v>296</v>
      </c>
      <c r="K1" s="90" t="s">
        <v>297</v>
      </c>
      <c r="L1" s="90" t="s">
        <v>258</v>
      </c>
      <c r="O1" s="55" t="s">
        <v>299</v>
      </c>
      <c r="P1" s="55" t="s">
        <v>298</v>
      </c>
      <c r="Q1" s="55" t="s">
        <v>256</v>
      </c>
      <c r="R1" s="55" t="s">
        <v>257</v>
      </c>
      <c r="S1" s="55" t="s">
        <v>296</v>
      </c>
      <c r="T1" s="55" t="s">
        <v>297</v>
      </c>
      <c r="W1" s="54" t="s">
        <v>300</v>
      </c>
      <c r="X1" s="55" t="s">
        <v>298</v>
      </c>
      <c r="Y1" s="55" t="s">
        <v>256</v>
      </c>
      <c r="Z1" s="55" t="s">
        <v>257</v>
      </c>
      <c r="AA1" s="55" t="s">
        <v>296</v>
      </c>
      <c r="AB1" s="55" t="s">
        <v>297</v>
      </c>
      <c r="AF1" s="54"/>
      <c r="AG1" s="54" t="s">
        <v>331</v>
      </c>
      <c r="AH1" s="55" t="s">
        <v>298</v>
      </c>
      <c r="AI1" s="55" t="s">
        <v>256</v>
      </c>
      <c r="AJ1" s="55" t="s">
        <v>257</v>
      </c>
      <c r="AK1" s="55" t="s">
        <v>296</v>
      </c>
      <c r="AL1" s="55" t="s">
        <v>297</v>
      </c>
    </row>
    <row r="2" spans="1:42">
      <c r="A2" s="51">
        <v>20150102</v>
      </c>
      <c r="B2" s="54">
        <v>4.8415900000000001E-4</v>
      </c>
      <c r="C2" s="54">
        <v>-1.056665E-3</v>
      </c>
      <c r="D2" s="54">
        <f>B2-L2</f>
        <v>4.8415900000000001E-4</v>
      </c>
      <c r="E2" s="54">
        <f>C2-L2</f>
        <v>-1.056665E-3</v>
      </c>
      <c r="F2" s="51">
        <f>G2+L2</f>
        <v>-0.11</v>
      </c>
      <c r="G2" s="89">
        <v>-0.11</v>
      </c>
      <c r="H2" s="89">
        <v>-0.56999999999999995</v>
      </c>
      <c r="I2" s="89">
        <v>0.17</v>
      </c>
      <c r="J2" s="89">
        <v>-0.32</v>
      </c>
      <c r="K2" s="89">
        <v>0.1</v>
      </c>
      <c r="L2" s="89">
        <v>0</v>
      </c>
      <c r="N2" s="51">
        <v>20150102</v>
      </c>
      <c r="O2" s="55">
        <v>4.8415900000000001E-4</v>
      </c>
      <c r="P2" s="55">
        <v>-0.11</v>
      </c>
      <c r="Q2" s="55">
        <v>-0.56999999999999995</v>
      </c>
      <c r="R2" s="55">
        <v>0.17</v>
      </c>
      <c r="S2" s="55">
        <v>-0.32</v>
      </c>
      <c r="T2" s="55">
        <v>0.1</v>
      </c>
      <c r="V2" s="51">
        <v>20150102</v>
      </c>
      <c r="W2" s="54">
        <v>-1.056665E-3</v>
      </c>
      <c r="X2" s="55">
        <v>-0.11</v>
      </c>
      <c r="Y2" s="55">
        <v>-0.56999999999999995</v>
      </c>
      <c r="Z2" s="55">
        <v>0.17</v>
      </c>
      <c r="AA2" s="55">
        <v>-0.32</v>
      </c>
      <c r="AB2" s="55">
        <v>0.1</v>
      </c>
      <c r="AF2" s="51">
        <v>20150102</v>
      </c>
      <c r="AG2" s="54">
        <v>-3.3996358896326573E-4</v>
      </c>
      <c r="AH2" s="55">
        <v>-0.11</v>
      </c>
      <c r="AI2" s="55">
        <v>-0.56999999999999995</v>
      </c>
      <c r="AJ2" s="55">
        <v>0.17</v>
      </c>
      <c r="AK2" s="55">
        <v>-0.32</v>
      </c>
      <c r="AL2" s="55">
        <v>0.1</v>
      </c>
      <c r="AM2" s="55">
        <f>CORREL(AH2:AH272,AI2:AI272)</f>
        <v>-8.5379869553891454E-3</v>
      </c>
      <c r="AN2" s="55">
        <f>CORREL(AH2:AH272,AJ2:AJ272)</f>
        <v>-8.987425908931844E-2</v>
      </c>
      <c r="AO2" s="55">
        <f>CORREL(AH2:AH272,AK2:AK272)</f>
        <v>-8.6829203565632201E-2</v>
      </c>
      <c r="AP2" s="55">
        <f>CORREL(AH2:AH272,AL2:AL272)</f>
        <v>-0.28450784142652541</v>
      </c>
    </row>
    <row r="3" spans="1:42">
      <c r="A3" s="51">
        <v>20150105</v>
      </c>
      <c r="B3" s="54">
        <v>-1.1364417999999999E-2</v>
      </c>
      <c r="C3" s="54">
        <v>-8.82725E-4</v>
      </c>
      <c r="D3" s="54">
        <f t="shared" ref="D3:D66" si="0">B3-L3</f>
        <v>-1.1364417999999999E-2</v>
      </c>
      <c r="E3" s="54">
        <f t="shared" ref="E3:E66" si="1">C3-L3</f>
        <v>-8.82725E-4</v>
      </c>
      <c r="F3" s="51">
        <f t="shared" ref="F3:F66" si="2">G3+L3</f>
        <v>-1.84</v>
      </c>
      <c r="G3" s="89">
        <v>-1.84</v>
      </c>
      <c r="H3" s="89">
        <v>0.28000000000000003</v>
      </c>
      <c r="I3" s="89">
        <v>-0.74</v>
      </c>
      <c r="J3" s="89">
        <v>0.15</v>
      </c>
      <c r="K3" s="89">
        <v>-0.14000000000000001</v>
      </c>
      <c r="L3" s="89">
        <v>0</v>
      </c>
      <c r="N3" s="51">
        <v>20150105</v>
      </c>
      <c r="O3" s="55">
        <v>-1.1364417999999999E-2</v>
      </c>
      <c r="P3" s="55">
        <v>-1.84</v>
      </c>
      <c r="Q3" s="55">
        <v>0.28000000000000003</v>
      </c>
      <c r="R3" s="55">
        <v>-0.74</v>
      </c>
      <c r="S3" s="55">
        <v>0.15</v>
      </c>
      <c r="T3" s="55">
        <v>-0.14000000000000001</v>
      </c>
      <c r="V3" s="51">
        <v>20150105</v>
      </c>
      <c r="W3" s="54">
        <v>-8.82725E-4</v>
      </c>
      <c r="X3" s="55">
        <v>-1.84</v>
      </c>
      <c r="Y3" s="55">
        <v>0.28000000000000003</v>
      </c>
      <c r="Z3" s="55">
        <v>-0.74</v>
      </c>
      <c r="AA3" s="55">
        <v>0.15</v>
      </c>
      <c r="AB3" s="55">
        <v>-0.14000000000000001</v>
      </c>
      <c r="AF3" s="51">
        <v>20150105</v>
      </c>
      <c r="AG3" s="54">
        <v>-1.8278105089703178E-2</v>
      </c>
      <c r="AH3" s="55">
        <v>-1.84</v>
      </c>
      <c r="AI3" s="55">
        <v>0.28000000000000003</v>
      </c>
      <c r="AJ3" s="55">
        <v>-0.74</v>
      </c>
      <c r="AK3" s="55">
        <v>0.15</v>
      </c>
      <c r="AL3" s="55">
        <v>-0.14000000000000001</v>
      </c>
    </row>
    <row r="4" spans="1:42">
      <c r="A4" s="51">
        <v>20150106</v>
      </c>
      <c r="B4" s="54">
        <v>-3.5928099999999998E-4</v>
      </c>
      <c r="C4" s="54">
        <v>7.2813800000000003E-4</v>
      </c>
      <c r="D4" s="54">
        <f t="shared" si="0"/>
        <v>-3.5928099999999998E-4</v>
      </c>
      <c r="E4" s="54">
        <f t="shared" si="1"/>
        <v>7.2813800000000003E-4</v>
      </c>
      <c r="F4" s="51">
        <f t="shared" si="2"/>
        <v>-1.04</v>
      </c>
      <c r="G4" s="89">
        <v>-1.04</v>
      </c>
      <c r="H4" s="89">
        <v>-0.8</v>
      </c>
      <c r="I4" s="89">
        <v>-0.15</v>
      </c>
      <c r="J4" s="89">
        <v>0.37</v>
      </c>
      <c r="K4" s="89">
        <v>0.03</v>
      </c>
      <c r="L4" s="89">
        <v>0</v>
      </c>
      <c r="N4" s="51">
        <v>20150106</v>
      </c>
      <c r="O4" s="55">
        <v>-3.5928099999999998E-4</v>
      </c>
      <c r="P4" s="55">
        <v>-1.04</v>
      </c>
      <c r="Q4" s="55">
        <v>-0.8</v>
      </c>
      <c r="R4" s="55">
        <v>-0.15</v>
      </c>
      <c r="S4" s="55">
        <v>0.37</v>
      </c>
      <c r="T4" s="55">
        <v>0.03</v>
      </c>
      <c r="V4" s="51">
        <v>20150106</v>
      </c>
      <c r="W4" s="54">
        <v>7.2813800000000003E-4</v>
      </c>
      <c r="X4" s="55">
        <v>-1.04</v>
      </c>
      <c r="Y4" s="55">
        <v>-0.8</v>
      </c>
      <c r="Z4" s="55">
        <v>-0.15</v>
      </c>
      <c r="AA4" s="55">
        <v>0.37</v>
      </c>
      <c r="AB4" s="55">
        <v>0.03</v>
      </c>
      <c r="AF4" s="51">
        <v>20150106</v>
      </c>
      <c r="AG4" s="54">
        <v>-8.8934718701129123E-3</v>
      </c>
      <c r="AH4" s="55">
        <v>-1.04</v>
      </c>
      <c r="AI4" s="55">
        <v>-0.8</v>
      </c>
      <c r="AJ4" s="55">
        <v>-0.15</v>
      </c>
      <c r="AK4" s="55">
        <v>0.37</v>
      </c>
      <c r="AL4" s="55">
        <v>0.03</v>
      </c>
    </row>
    <row r="5" spans="1:42">
      <c r="A5" s="51">
        <v>20150107</v>
      </c>
      <c r="B5" s="54">
        <v>8.7912110000000002E-3</v>
      </c>
      <c r="C5" s="54">
        <v>1.0751475E-2</v>
      </c>
      <c r="D5" s="54">
        <f t="shared" si="0"/>
        <v>8.7912110000000002E-3</v>
      </c>
      <c r="E5" s="54">
        <f t="shared" si="1"/>
        <v>1.0751475E-2</v>
      </c>
      <c r="F5" s="51">
        <f t="shared" si="2"/>
        <v>1.19</v>
      </c>
      <c r="G5" s="89">
        <v>1.19</v>
      </c>
      <c r="H5" s="89">
        <v>0.16</v>
      </c>
      <c r="I5" s="89">
        <v>-0.64</v>
      </c>
      <c r="J5" s="89">
        <v>0.19</v>
      </c>
      <c r="K5" s="89">
        <v>-0.15</v>
      </c>
      <c r="L5" s="89">
        <v>0</v>
      </c>
      <c r="N5" s="51">
        <v>20150107</v>
      </c>
      <c r="O5" s="55">
        <v>8.7912110000000002E-3</v>
      </c>
      <c r="P5" s="55">
        <v>1.19</v>
      </c>
      <c r="Q5" s="55">
        <v>0.16</v>
      </c>
      <c r="R5" s="55">
        <v>-0.64</v>
      </c>
      <c r="S5" s="55">
        <v>0.19</v>
      </c>
      <c r="T5" s="55">
        <v>-0.15</v>
      </c>
      <c r="V5" s="51">
        <v>20150107</v>
      </c>
      <c r="W5" s="54">
        <v>1.0751475E-2</v>
      </c>
      <c r="X5" s="55">
        <v>1.19</v>
      </c>
      <c r="Y5" s="55">
        <v>0.16</v>
      </c>
      <c r="Z5" s="55">
        <v>-0.64</v>
      </c>
      <c r="AA5" s="55">
        <v>0.19</v>
      </c>
      <c r="AB5" s="55">
        <v>-0.15</v>
      </c>
      <c r="AF5" s="51">
        <v>20150107</v>
      </c>
      <c r="AG5" s="54">
        <v>1.1629842642575161E-2</v>
      </c>
      <c r="AH5" s="55">
        <v>1.19</v>
      </c>
      <c r="AI5" s="55">
        <v>0.16</v>
      </c>
      <c r="AJ5" s="55">
        <v>-0.64</v>
      </c>
      <c r="AK5" s="55">
        <v>0.19</v>
      </c>
      <c r="AL5" s="55">
        <v>-0.15</v>
      </c>
    </row>
    <row r="6" spans="1:42">
      <c r="A6" s="51">
        <v>20150108</v>
      </c>
      <c r="B6" s="54">
        <v>1.6140383000000001E-2</v>
      </c>
      <c r="C6" s="54">
        <v>1.4477273000000001E-2</v>
      </c>
      <c r="D6" s="54">
        <f t="shared" si="0"/>
        <v>1.6140383000000001E-2</v>
      </c>
      <c r="E6" s="54">
        <f t="shared" si="1"/>
        <v>1.4477273000000001E-2</v>
      </c>
      <c r="F6" s="51">
        <f t="shared" si="2"/>
        <v>1.81</v>
      </c>
      <c r="G6" s="89">
        <v>1.81</v>
      </c>
      <c r="H6" s="89">
        <v>-0.09</v>
      </c>
      <c r="I6" s="89">
        <v>-0.32</v>
      </c>
      <c r="J6" s="89">
        <v>0.17</v>
      </c>
      <c r="K6" s="89">
        <v>-0.18</v>
      </c>
      <c r="L6" s="89">
        <v>0</v>
      </c>
      <c r="N6" s="51">
        <v>20150108</v>
      </c>
      <c r="O6" s="55">
        <v>1.6140383000000001E-2</v>
      </c>
      <c r="P6" s="55">
        <v>1.81</v>
      </c>
      <c r="Q6" s="55">
        <v>-0.09</v>
      </c>
      <c r="R6" s="55">
        <v>-0.32</v>
      </c>
      <c r="S6" s="55">
        <v>0.17</v>
      </c>
      <c r="T6" s="55">
        <v>-0.18</v>
      </c>
      <c r="V6" s="51">
        <v>20150108</v>
      </c>
      <c r="W6" s="54">
        <v>1.4477273000000001E-2</v>
      </c>
      <c r="X6" s="55">
        <v>1.81</v>
      </c>
      <c r="Y6" s="55">
        <v>-0.09</v>
      </c>
      <c r="Z6" s="55">
        <v>-0.32</v>
      </c>
      <c r="AA6" s="55">
        <v>0.17</v>
      </c>
      <c r="AB6" s="55">
        <v>-0.18</v>
      </c>
      <c r="AF6" s="51">
        <v>20150108</v>
      </c>
      <c r="AG6" s="54">
        <v>1.7888281045797649E-2</v>
      </c>
      <c r="AH6" s="55">
        <v>1.81</v>
      </c>
      <c r="AI6" s="55">
        <v>-0.09</v>
      </c>
      <c r="AJ6" s="55">
        <v>-0.32</v>
      </c>
      <c r="AK6" s="55">
        <v>0.17</v>
      </c>
      <c r="AL6" s="55">
        <v>-0.18</v>
      </c>
    </row>
    <row r="7" spans="1:42">
      <c r="A7" s="51">
        <v>20150109</v>
      </c>
      <c r="B7" s="54">
        <v>-8.9195709999999994E-3</v>
      </c>
      <c r="C7" s="54">
        <v>-7.9627970000000006E-3</v>
      </c>
      <c r="D7" s="54">
        <f t="shared" si="0"/>
        <v>-8.9195709999999994E-3</v>
      </c>
      <c r="E7" s="54">
        <f t="shared" si="1"/>
        <v>-7.9627970000000006E-3</v>
      </c>
      <c r="F7" s="51">
        <f t="shared" si="2"/>
        <v>-0.85</v>
      </c>
      <c r="G7" s="89">
        <v>-0.85</v>
      </c>
      <c r="H7" s="89">
        <v>-0.03</v>
      </c>
      <c r="I7" s="89">
        <v>-0.4</v>
      </c>
      <c r="J7" s="89">
        <v>-0.25</v>
      </c>
      <c r="K7" s="89">
        <v>-0.16</v>
      </c>
      <c r="L7" s="89">
        <v>0</v>
      </c>
      <c r="N7" s="51">
        <v>20150109</v>
      </c>
      <c r="O7" s="55">
        <v>-8.9195709999999994E-3</v>
      </c>
      <c r="P7" s="55">
        <v>-0.85</v>
      </c>
      <c r="Q7" s="55">
        <v>-0.03</v>
      </c>
      <c r="R7" s="55">
        <v>-0.4</v>
      </c>
      <c r="S7" s="55">
        <v>-0.25</v>
      </c>
      <c r="T7" s="55">
        <v>-0.16</v>
      </c>
      <c r="V7" s="51">
        <v>20150109</v>
      </c>
      <c r="W7" s="54">
        <v>-7.9627970000000006E-3</v>
      </c>
      <c r="X7" s="55">
        <v>-0.85</v>
      </c>
      <c r="Y7" s="55">
        <v>-0.03</v>
      </c>
      <c r="Z7" s="55">
        <v>-0.4</v>
      </c>
      <c r="AA7" s="55">
        <v>-0.25</v>
      </c>
      <c r="AB7" s="55">
        <v>-0.16</v>
      </c>
      <c r="AF7" s="51">
        <v>20150109</v>
      </c>
      <c r="AG7" s="54">
        <v>-8.4038110405733057E-3</v>
      </c>
      <c r="AH7" s="55">
        <v>-0.85</v>
      </c>
      <c r="AI7" s="55">
        <v>-0.03</v>
      </c>
      <c r="AJ7" s="55">
        <v>-0.4</v>
      </c>
      <c r="AK7" s="55">
        <v>-0.25</v>
      </c>
      <c r="AL7" s="55">
        <v>-0.16</v>
      </c>
    </row>
    <row r="8" spans="1:42">
      <c r="A8" s="51">
        <v>20150112</v>
      </c>
      <c r="B8" s="54">
        <v>-1.6401059999999999E-3</v>
      </c>
      <c r="C8" s="54">
        <v>6.7098039999999998E-3</v>
      </c>
      <c r="D8" s="54">
        <f t="shared" si="0"/>
        <v>-1.6401059999999999E-3</v>
      </c>
      <c r="E8" s="54">
        <f t="shared" si="1"/>
        <v>6.7098039999999998E-3</v>
      </c>
      <c r="F8" s="51">
        <f t="shared" si="2"/>
        <v>-0.79</v>
      </c>
      <c r="G8" s="89">
        <v>-0.79</v>
      </c>
      <c r="H8" s="89">
        <v>0.34</v>
      </c>
      <c r="I8" s="89">
        <v>-0.37</v>
      </c>
      <c r="J8" s="89">
        <v>0.13</v>
      </c>
      <c r="K8" s="89">
        <v>0.18</v>
      </c>
      <c r="L8" s="89">
        <v>0</v>
      </c>
      <c r="N8" s="51">
        <v>20150112</v>
      </c>
      <c r="O8" s="55">
        <v>-1.6401059999999999E-3</v>
      </c>
      <c r="P8" s="55">
        <v>-0.79</v>
      </c>
      <c r="Q8" s="55">
        <v>0.34</v>
      </c>
      <c r="R8" s="55">
        <v>-0.37</v>
      </c>
      <c r="S8" s="55">
        <v>0.13</v>
      </c>
      <c r="T8" s="55">
        <v>0.18</v>
      </c>
      <c r="V8" s="51">
        <v>20150112</v>
      </c>
      <c r="W8" s="54">
        <v>6.7098039999999998E-3</v>
      </c>
      <c r="X8" s="55">
        <v>-0.79</v>
      </c>
      <c r="Y8" s="55">
        <v>0.34</v>
      </c>
      <c r="Z8" s="55">
        <v>-0.37</v>
      </c>
      <c r="AA8" s="55">
        <v>0.13</v>
      </c>
      <c r="AB8" s="55">
        <v>0.18</v>
      </c>
      <c r="AF8" s="51">
        <v>20150112</v>
      </c>
      <c r="AG8" s="54">
        <v>-8.0936852433588502E-3</v>
      </c>
      <c r="AH8" s="55">
        <v>-0.79</v>
      </c>
      <c r="AI8" s="55">
        <v>0.34</v>
      </c>
      <c r="AJ8" s="55">
        <v>-0.37</v>
      </c>
      <c r="AK8" s="55">
        <v>0.13</v>
      </c>
      <c r="AL8" s="55">
        <v>0.18</v>
      </c>
    </row>
    <row r="9" spans="1:42">
      <c r="A9" s="51">
        <v>20150113</v>
      </c>
      <c r="B9" s="54">
        <v>-9.4581000000000005E-4</v>
      </c>
      <c r="C9" s="54">
        <v>2.9542000000000001E-3</v>
      </c>
      <c r="D9" s="54">
        <f t="shared" si="0"/>
        <v>-9.4581000000000005E-4</v>
      </c>
      <c r="E9" s="54">
        <f t="shared" si="1"/>
        <v>2.9542000000000001E-3</v>
      </c>
      <c r="F9" s="51">
        <f t="shared" si="2"/>
        <v>-0.19</v>
      </c>
      <c r="G9" s="89">
        <v>-0.19</v>
      </c>
      <c r="H9" s="89">
        <v>0.23</v>
      </c>
      <c r="I9" s="89">
        <v>0.02</v>
      </c>
      <c r="J9" s="89">
        <v>0.28000000000000003</v>
      </c>
      <c r="K9" s="89">
        <v>0.03</v>
      </c>
      <c r="L9" s="89">
        <v>0</v>
      </c>
      <c r="N9" s="51">
        <v>20150113</v>
      </c>
      <c r="O9" s="55">
        <v>-9.4581000000000005E-4</v>
      </c>
      <c r="P9" s="55">
        <v>-0.19</v>
      </c>
      <c r="Q9" s="55">
        <v>0.23</v>
      </c>
      <c r="R9" s="55">
        <v>0.02</v>
      </c>
      <c r="S9" s="55">
        <v>0.28000000000000003</v>
      </c>
      <c r="T9" s="55">
        <v>0.03</v>
      </c>
      <c r="V9" s="51">
        <v>20150113</v>
      </c>
      <c r="W9" s="54">
        <v>2.9542000000000001E-3</v>
      </c>
      <c r="X9" s="55">
        <v>-0.19</v>
      </c>
      <c r="Y9" s="55">
        <v>0.23</v>
      </c>
      <c r="Z9" s="55">
        <v>0.02</v>
      </c>
      <c r="AA9" s="55">
        <v>0.28000000000000003</v>
      </c>
      <c r="AB9" s="55">
        <v>0.03</v>
      </c>
      <c r="AF9" s="51">
        <v>20150113</v>
      </c>
      <c r="AG9" s="54">
        <v>-2.5785554979215197E-3</v>
      </c>
      <c r="AH9" s="55">
        <v>-0.19</v>
      </c>
      <c r="AI9" s="55">
        <v>0.23</v>
      </c>
      <c r="AJ9" s="55">
        <v>0.02</v>
      </c>
      <c r="AK9" s="55">
        <v>0.28000000000000003</v>
      </c>
      <c r="AL9" s="55">
        <v>0.03</v>
      </c>
    </row>
    <row r="10" spans="1:42">
      <c r="A10" s="51">
        <v>20150114</v>
      </c>
      <c r="B10" s="54">
        <v>-4.9328419999999998E-3</v>
      </c>
      <c r="C10" s="54">
        <v>-5.8081909999999999E-3</v>
      </c>
      <c r="D10" s="54">
        <f t="shared" si="0"/>
        <v>-4.9328419999999998E-3</v>
      </c>
      <c r="E10" s="54">
        <f t="shared" si="1"/>
        <v>-5.8081909999999999E-3</v>
      </c>
      <c r="F10" s="51">
        <f t="shared" si="2"/>
        <v>-0.6</v>
      </c>
      <c r="G10" s="89">
        <v>-0.6</v>
      </c>
      <c r="H10" s="89">
        <v>0.24</v>
      </c>
      <c r="I10" s="89">
        <v>-0.35</v>
      </c>
      <c r="J10" s="89">
        <v>-0.05</v>
      </c>
      <c r="K10" s="89">
        <v>-0.14000000000000001</v>
      </c>
      <c r="L10" s="89">
        <v>0</v>
      </c>
      <c r="N10" s="51">
        <v>20150114</v>
      </c>
      <c r="O10" s="55">
        <v>-4.9328419999999998E-3</v>
      </c>
      <c r="P10" s="55">
        <v>-0.6</v>
      </c>
      <c r="Q10" s="55">
        <v>0.24</v>
      </c>
      <c r="R10" s="55">
        <v>-0.35</v>
      </c>
      <c r="S10" s="55">
        <v>-0.05</v>
      </c>
      <c r="T10" s="55">
        <v>-0.14000000000000001</v>
      </c>
      <c r="V10" s="51">
        <v>20150114</v>
      </c>
      <c r="W10" s="54">
        <v>-5.8081909999999999E-3</v>
      </c>
      <c r="X10" s="55">
        <v>-0.6</v>
      </c>
      <c r="Y10" s="55">
        <v>0.24</v>
      </c>
      <c r="Z10" s="55">
        <v>-0.35</v>
      </c>
      <c r="AA10" s="55">
        <v>-0.05</v>
      </c>
      <c r="AB10" s="55">
        <v>-0.14000000000000001</v>
      </c>
      <c r="AF10" s="51">
        <v>20150114</v>
      </c>
      <c r="AG10" s="54">
        <v>-5.813066949783785E-3</v>
      </c>
      <c r="AH10" s="55">
        <v>-0.6</v>
      </c>
      <c r="AI10" s="55">
        <v>0.24</v>
      </c>
      <c r="AJ10" s="55">
        <v>-0.35</v>
      </c>
      <c r="AK10" s="55">
        <v>-0.05</v>
      </c>
      <c r="AL10" s="55">
        <v>-0.14000000000000001</v>
      </c>
    </row>
    <row r="11" spans="1:42">
      <c r="A11" s="51">
        <v>20150115</v>
      </c>
      <c r="B11" s="54">
        <v>-2.7980209999999999E-3</v>
      </c>
      <c r="C11" s="54">
        <v>4.18959E-4</v>
      </c>
      <c r="D11" s="54">
        <f t="shared" si="0"/>
        <v>-2.7980209999999999E-3</v>
      </c>
      <c r="E11" s="54">
        <f t="shared" si="1"/>
        <v>4.18959E-4</v>
      </c>
      <c r="F11" s="51">
        <f t="shared" si="2"/>
        <v>-1.08</v>
      </c>
      <c r="G11" s="89">
        <v>-1.08</v>
      </c>
      <c r="H11" s="89">
        <v>-0.95</v>
      </c>
      <c r="I11" s="89">
        <v>0.68</v>
      </c>
      <c r="J11" s="89">
        <v>0.52</v>
      </c>
      <c r="K11" s="89">
        <v>0.59</v>
      </c>
      <c r="L11" s="89">
        <v>0</v>
      </c>
      <c r="N11" s="51">
        <v>20150115</v>
      </c>
      <c r="O11" s="55">
        <v>-2.7980209999999999E-3</v>
      </c>
      <c r="P11" s="55">
        <v>-1.08</v>
      </c>
      <c r="Q11" s="55">
        <v>-0.95</v>
      </c>
      <c r="R11" s="55">
        <v>0.68</v>
      </c>
      <c r="S11" s="55">
        <v>0.52</v>
      </c>
      <c r="T11" s="55">
        <v>0.59</v>
      </c>
      <c r="V11" s="51">
        <v>20150115</v>
      </c>
      <c r="W11" s="54">
        <v>4.18959E-4</v>
      </c>
      <c r="X11" s="55">
        <v>-1.08</v>
      </c>
      <c r="Y11" s="55">
        <v>-0.95</v>
      </c>
      <c r="Z11" s="55">
        <v>0.68</v>
      </c>
      <c r="AA11" s="55">
        <v>0.52</v>
      </c>
      <c r="AB11" s="55">
        <v>0.59</v>
      </c>
      <c r="AF11" s="51">
        <v>20150115</v>
      </c>
      <c r="AG11" s="54">
        <v>-9.2478761255537778E-3</v>
      </c>
      <c r="AH11" s="55">
        <v>-1.08</v>
      </c>
      <c r="AI11" s="55">
        <v>-0.95</v>
      </c>
      <c r="AJ11" s="55">
        <v>0.68</v>
      </c>
      <c r="AK11" s="55">
        <v>0.52</v>
      </c>
      <c r="AL11" s="55">
        <v>0.59</v>
      </c>
    </row>
    <row r="12" spans="1:42">
      <c r="A12" s="51">
        <v>20150116</v>
      </c>
      <c r="B12" s="54">
        <v>1.2631165999999999E-2</v>
      </c>
      <c r="C12" s="54">
        <v>7.7839909999999997E-3</v>
      </c>
      <c r="D12" s="54">
        <f t="shared" si="0"/>
        <v>1.2631165999999999E-2</v>
      </c>
      <c r="E12" s="54">
        <f t="shared" si="1"/>
        <v>7.7839909999999997E-3</v>
      </c>
      <c r="F12" s="51">
        <f t="shared" si="2"/>
        <v>1.36</v>
      </c>
      <c r="G12" s="89">
        <v>1.36</v>
      </c>
      <c r="H12" s="89">
        <v>0.49</v>
      </c>
      <c r="I12" s="89">
        <v>-0.17</v>
      </c>
      <c r="J12" s="89">
        <v>-0.36</v>
      </c>
      <c r="K12" s="89">
        <v>-0.08</v>
      </c>
      <c r="L12" s="89">
        <v>0</v>
      </c>
      <c r="N12" s="51">
        <v>20150116</v>
      </c>
      <c r="O12" s="55">
        <v>1.2631165999999999E-2</v>
      </c>
      <c r="P12" s="55">
        <v>1.36</v>
      </c>
      <c r="Q12" s="55">
        <v>0.49</v>
      </c>
      <c r="R12" s="55">
        <v>-0.17</v>
      </c>
      <c r="S12" s="55">
        <v>-0.36</v>
      </c>
      <c r="T12" s="55">
        <v>-0.08</v>
      </c>
      <c r="V12" s="51">
        <v>20150116</v>
      </c>
      <c r="W12" s="54">
        <v>7.7839909999999997E-3</v>
      </c>
      <c r="X12" s="55">
        <v>1.36</v>
      </c>
      <c r="Y12" s="55">
        <v>0.49</v>
      </c>
      <c r="Z12" s="55">
        <v>-0.17</v>
      </c>
      <c r="AA12" s="55">
        <v>-0.36</v>
      </c>
      <c r="AB12" s="55">
        <v>-0.08</v>
      </c>
      <c r="AF12" s="51">
        <v>20150116</v>
      </c>
      <c r="AG12" s="54">
        <v>1.342419939545203E-2</v>
      </c>
      <c r="AH12" s="55">
        <v>1.36</v>
      </c>
      <c r="AI12" s="55">
        <v>0.49</v>
      </c>
      <c r="AJ12" s="55">
        <v>-0.17</v>
      </c>
      <c r="AK12" s="55">
        <v>-0.36</v>
      </c>
      <c r="AL12" s="55">
        <v>-0.08</v>
      </c>
    </row>
    <row r="13" spans="1:42">
      <c r="A13" s="51">
        <v>20150120</v>
      </c>
      <c r="B13" s="54">
        <v>-4.3459100000000001E-4</v>
      </c>
      <c r="C13" s="54">
        <v>-3.3856530000000002E-3</v>
      </c>
      <c r="D13" s="54">
        <f t="shared" si="0"/>
        <v>-4.3459100000000001E-4</v>
      </c>
      <c r="E13" s="54">
        <f t="shared" si="1"/>
        <v>-3.3856530000000002E-3</v>
      </c>
      <c r="F13" s="51">
        <f t="shared" si="2"/>
        <v>0.11</v>
      </c>
      <c r="G13" s="89">
        <v>0.11</v>
      </c>
      <c r="H13" s="89">
        <v>-0.73</v>
      </c>
      <c r="I13" s="89">
        <v>-0.46</v>
      </c>
      <c r="J13" s="89">
        <v>0.05</v>
      </c>
      <c r="K13" s="89">
        <v>-0.51</v>
      </c>
      <c r="L13" s="89">
        <v>0</v>
      </c>
      <c r="N13" s="51">
        <v>20150120</v>
      </c>
      <c r="O13" s="55">
        <v>-4.3459100000000001E-4</v>
      </c>
      <c r="P13" s="55">
        <v>0.11</v>
      </c>
      <c r="Q13" s="55">
        <v>-0.73</v>
      </c>
      <c r="R13" s="55">
        <v>-0.46</v>
      </c>
      <c r="S13" s="55">
        <v>0.05</v>
      </c>
      <c r="T13" s="55">
        <v>-0.51</v>
      </c>
      <c r="V13" s="51">
        <v>20150120</v>
      </c>
      <c r="W13" s="54">
        <v>-3.3856530000000002E-3</v>
      </c>
      <c r="X13" s="55">
        <v>0.11</v>
      </c>
      <c r="Y13" s="55">
        <v>-0.73</v>
      </c>
      <c r="Z13" s="55">
        <v>-0.46</v>
      </c>
      <c r="AA13" s="55">
        <v>0.05</v>
      </c>
      <c r="AB13" s="55">
        <v>-0.51</v>
      </c>
      <c r="AF13" s="51">
        <v>20150120</v>
      </c>
      <c r="AG13" s="54">
        <v>1.5499524278268506E-3</v>
      </c>
      <c r="AH13" s="55">
        <v>0.11</v>
      </c>
      <c r="AI13" s="55">
        <v>-0.73</v>
      </c>
      <c r="AJ13" s="55">
        <v>-0.46</v>
      </c>
      <c r="AK13" s="55">
        <v>0.05</v>
      </c>
      <c r="AL13" s="55">
        <v>-0.51</v>
      </c>
    </row>
    <row r="14" spans="1:42">
      <c r="A14" s="51">
        <v>20150121</v>
      </c>
      <c r="B14" s="54">
        <v>5.9108000000000001E-4</v>
      </c>
      <c r="C14" s="54">
        <v>-4.5152339999999999E-3</v>
      </c>
      <c r="D14" s="54">
        <f t="shared" si="0"/>
        <v>5.9108000000000001E-4</v>
      </c>
      <c r="E14" s="54">
        <f t="shared" si="1"/>
        <v>-4.5152339999999999E-3</v>
      </c>
      <c r="F14" s="51">
        <f t="shared" si="2"/>
        <v>0.42</v>
      </c>
      <c r="G14" s="89">
        <v>0.42</v>
      </c>
      <c r="H14" s="89">
        <v>-0.93</v>
      </c>
      <c r="I14" s="89">
        <v>0.67</v>
      </c>
      <c r="J14" s="89">
        <v>0.26</v>
      </c>
      <c r="K14" s="89">
        <v>-0.02</v>
      </c>
      <c r="L14" s="89">
        <v>0</v>
      </c>
      <c r="N14" s="51">
        <v>20150121</v>
      </c>
      <c r="O14" s="55">
        <v>5.9108000000000001E-4</v>
      </c>
      <c r="P14" s="55">
        <v>0.42</v>
      </c>
      <c r="Q14" s="55">
        <v>-0.93</v>
      </c>
      <c r="R14" s="55">
        <v>0.67</v>
      </c>
      <c r="S14" s="55">
        <v>0.26</v>
      </c>
      <c r="T14" s="55">
        <v>-0.02</v>
      </c>
      <c r="V14" s="51">
        <v>20150121</v>
      </c>
      <c r="W14" s="54">
        <v>-4.5152339999999999E-3</v>
      </c>
      <c r="X14" s="55">
        <v>0.42</v>
      </c>
      <c r="Y14" s="55">
        <v>-0.93</v>
      </c>
      <c r="Z14" s="55">
        <v>0.67</v>
      </c>
      <c r="AA14" s="55">
        <v>0.26</v>
      </c>
      <c r="AB14" s="55">
        <v>-0.02</v>
      </c>
      <c r="AF14" s="51">
        <v>20150121</v>
      </c>
      <c r="AG14" s="54">
        <v>4.7316238254433429E-3</v>
      </c>
      <c r="AH14" s="55">
        <v>0.42</v>
      </c>
      <c r="AI14" s="55">
        <v>-0.93</v>
      </c>
      <c r="AJ14" s="55">
        <v>0.67</v>
      </c>
      <c r="AK14" s="55">
        <v>0.26</v>
      </c>
      <c r="AL14" s="55">
        <v>-0.02</v>
      </c>
    </row>
    <row r="15" spans="1:42">
      <c r="A15" s="51">
        <v>20150122</v>
      </c>
      <c r="B15" s="54">
        <v>8.6410129999999995E-3</v>
      </c>
      <c r="C15" s="54">
        <v>8.5312219999999998E-3</v>
      </c>
      <c r="D15" s="54">
        <f t="shared" si="0"/>
        <v>8.6410129999999995E-3</v>
      </c>
      <c r="E15" s="54">
        <f t="shared" si="1"/>
        <v>8.5312219999999998E-3</v>
      </c>
      <c r="F15" s="51">
        <f t="shared" si="2"/>
        <v>1.58</v>
      </c>
      <c r="G15" s="89">
        <v>1.58</v>
      </c>
      <c r="H15" s="89">
        <v>0.46</v>
      </c>
      <c r="I15" s="89">
        <v>0.16</v>
      </c>
      <c r="J15" s="89">
        <v>0.21</v>
      </c>
      <c r="K15" s="89">
        <v>-0.13</v>
      </c>
      <c r="L15" s="89">
        <v>0</v>
      </c>
      <c r="N15" s="51">
        <v>20150122</v>
      </c>
      <c r="O15" s="55">
        <v>8.6410129999999995E-3</v>
      </c>
      <c r="P15" s="55">
        <v>1.58</v>
      </c>
      <c r="Q15" s="55">
        <v>0.46</v>
      </c>
      <c r="R15" s="55">
        <v>0.16</v>
      </c>
      <c r="S15" s="55">
        <v>0.21</v>
      </c>
      <c r="T15" s="55">
        <v>-0.13</v>
      </c>
      <c r="V15" s="51">
        <v>20150122</v>
      </c>
      <c r="W15" s="54">
        <v>8.5312219999999998E-3</v>
      </c>
      <c r="X15" s="55">
        <v>1.58</v>
      </c>
      <c r="Y15" s="55">
        <v>0.46</v>
      </c>
      <c r="Z15" s="55">
        <v>0.16</v>
      </c>
      <c r="AA15" s="55">
        <v>0.21</v>
      </c>
      <c r="AB15" s="55">
        <v>-0.13</v>
      </c>
      <c r="AF15" s="51">
        <v>20150122</v>
      </c>
      <c r="AG15" s="54">
        <v>1.5269721805970526E-2</v>
      </c>
      <c r="AH15" s="55">
        <v>1.58</v>
      </c>
      <c r="AI15" s="55">
        <v>0.46</v>
      </c>
      <c r="AJ15" s="55">
        <v>0.16</v>
      </c>
      <c r="AK15" s="55">
        <v>0.21</v>
      </c>
      <c r="AL15" s="55">
        <v>-0.13</v>
      </c>
    </row>
    <row r="16" spans="1:42">
      <c r="A16" s="51">
        <v>20150123</v>
      </c>
      <c r="B16" s="54">
        <v>-1.2591761E-2</v>
      </c>
      <c r="C16" s="54">
        <v>-9.2586060000000008E-3</v>
      </c>
      <c r="D16" s="54">
        <f t="shared" si="0"/>
        <v>-1.2591761E-2</v>
      </c>
      <c r="E16" s="54">
        <f t="shared" si="1"/>
        <v>-9.2586060000000008E-3</v>
      </c>
      <c r="F16" s="51">
        <f t="shared" si="2"/>
        <v>-0.47</v>
      </c>
      <c r="G16" s="89">
        <v>-0.47</v>
      </c>
      <c r="H16" s="89">
        <v>0.42</v>
      </c>
      <c r="I16" s="89">
        <v>-0.75</v>
      </c>
      <c r="J16" s="89">
        <v>-7.0000000000000007E-2</v>
      </c>
      <c r="K16" s="89">
        <v>-0.59</v>
      </c>
      <c r="L16" s="89">
        <v>0</v>
      </c>
      <c r="N16" s="51">
        <v>20150123</v>
      </c>
      <c r="O16" s="55">
        <v>-1.2591761E-2</v>
      </c>
      <c r="P16" s="55">
        <v>-0.47</v>
      </c>
      <c r="Q16" s="55">
        <v>0.42</v>
      </c>
      <c r="R16" s="55">
        <v>-0.75</v>
      </c>
      <c r="S16" s="55">
        <v>-7.0000000000000007E-2</v>
      </c>
      <c r="T16" s="55">
        <v>-0.59</v>
      </c>
      <c r="V16" s="51">
        <v>20150123</v>
      </c>
      <c r="W16" s="54">
        <v>-9.2586060000000008E-3</v>
      </c>
      <c r="X16" s="55">
        <v>-0.47</v>
      </c>
      <c r="Y16" s="55">
        <v>0.42</v>
      </c>
      <c r="Z16" s="55">
        <v>-0.75</v>
      </c>
      <c r="AA16" s="55">
        <v>-7.0000000000000007E-2</v>
      </c>
      <c r="AB16" s="55">
        <v>-0.59</v>
      </c>
      <c r="AF16" s="51">
        <v>20150123</v>
      </c>
      <c r="AG16" s="54">
        <v>-5.4915224477954938E-3</v>
      </c>
      <c r="AH16" s="55">
        <v>-0.47</v>
      </c>
      <c r="AI16" s="55">
        <v>0.42</v>
      </c>
      <c r="AJ16" s="55">
        <v>-0.75</v>
      </c>
      <c r="AK16" s="55">
        <v>-7.0000000000000007E-2</v>
      </c>
      <c r="AL16" s="55">
        <v>-0.59</v>
      </c>
    </row>
    <row r="17" spans="1:38">
      <c r="A17" s="51">
        <v>20150126</v>
      </c>
      <c r="B17" s="54">
        <v>7.7591699999999999E-4</v>
      </c>
      <c r="C17" s="54">
        <v>-5.2057120000000004E-3</v>
      </c>
      <c r="D17" s="54">
        <f t="shared" si="0"/>
        <v>7.7591699999999999E-4</v>
      </c>
      <c r="E17" s="54">
        <f t="shared" si="1"/>
        <v>-5.2057120000000004E-3</v>
      </c>
      <c r="F17" s="51">
        <f t="shared" si="2"/>
        <v>0.43</v>
      </c>
      <c r="G17" s="89">
        <v>0.43</v>
      </c>
      <c r="H17" s="89">
        <v>0.59</v>
      </c>
      <c r="I17" s="89">
        <v>-0.01</v>
      </c>
      <c r="J17" s="89">
        <v>-0.39</v>
      </c>
      <c r="K17" s="89">
        <v>-0.1</v>
      </c>
      <c r="L17" s="89">
        <v>0</v>
      </c>
      <c r="N17" s="51">
        <v>20150126</v>
      </c>
      <c r="O17" s="55">
        <v>7.7591699999999999E-4</v>
      </c>
      <c r="P17" s="55">
        <v>0.43</v>
      </c>
      <c r="Q17" s="55">
        <v>0.59</v>
      </c>
      <c r="R17" s="55">
        <v>-0.01</v>
      </c>
      <c r="S17" s="55">
        <v>-0.39</v>
      </c>
      <c r="T17" s="55">
        <v>-0.1</v>
      </c>
      <c r="V17" s="51">
        <v>20150126</v>
      </c>
      <c r="W17" s="54">
        <v>-5.2057120000000004E-3</v>
      </c>
      <c r="X17" s="55">
        <v>0.43</v>
      </c>
      <c r="Y17" s="55">
        <v>0.59</v>
      </c>
      <c r="Z17" s="55">
        <v>-0.01</v>
      </c>
      <c r="AA17" s="55">
        <v>-0.39</v>
      </c>
      <c r="AB17" s="55">
        <v>-0.1</v>
      </c>
      <c r="AF17" s="51">
        <v>20150126</v>
      </c>
      <c r="AG17" s="54">
        <v>2.5684610859357804E-3</v>
      </c>
      <c r="AH17" s="55">
        <v>0.43</v>
      </c>
      <c r="AI17" s="55">
        <v>0.59</v>
      </c>
      <c r="AJ17" s="55">
        <v>-0.01</v>
      </c>
      <c r="AK17" s="55">
        <v>-0.39</v>
      </c>
      <c r="AL17" s="55">
        <v>-0.1</v>
      </c>
    </row>
    <row r="18" spans="1:38">
      <c r="A18" s="51">
        <v>20150127</v>
      </c>
      <c r="B18" s="54">
        <v>-8.965499E-3</v>
      </c>
      <c r="C18" s="54">
        <v>-9.7530640000000005E-3</v>
      </c>
      <c r="D18" s="54">
        <f t="shared" si="0"/>
        <v>-8.965499E-3</v>
      </c>
      <c r="E18" s="54">
        <f t="shared" si="1"/>
        <v>-9.7530640000000005E-3</v>
      </c>
      <c r="F18" s="51">
        <f t="shared" si="2"/>
        <v>-1.21</v>
      </c>
      <c r="G18" s="89">
        <v>-1.21</v>
      </c>
      <c r="H18" s="89">
        <v>0.74</v>
      </c>
      <c r="I18" s="89">
        <v>0.25</v>
      </c>
      <c r="J18" s="89">
        <v>-0.49</v>
      </c>
      <c r="K18" s="89">
        <v>0.5</v>
      </c>
      <c r="L18" s="89">
        <v>0</v>
      </c>
      <c r="N18" s="51">
        <v>20150127</v>
      </c>
      <c r="O18" s="55">
        <v>-8.965499E-3</v>
      </c>
      <c r="P18" s="55">
        <v>-1.21</v>
      </c>
      <c r="Q18" s="55">
        <v>0.74</v>
      </c>
      <c r="R18" s="55">
        <v>0.25</v>
      </c>
      <c r="S18" s="55">
        <v>-0.49</v>
      </c>
      <c r="T18" s="55">
        <v>0.5</v>
      </c>
      <c r="V18" s="51">
        <v>20150127</v>
      </c>
      <c r="W18" s="54">
        <v>-9.7530640000000005E-3</v>
      </c>
      <c r="X18" s="55">
        <v>-1.21</v>
      </c>
      <c r="Y18" s="55">
        <v>0.74</v>
      </c>
      <c r="Z18" s="55">
        <v>0.25</v>
      </c>
      <c r="AA18" s="55">
        <v>-0.49</v>
      </c>
      <c r="AB18" s="55">
        <v>0.5</v>
      </c>
      <c r="AF18" s="51">
        <v>20150127</v>
      </c>
      <c r="AG18" s="54">
        <v>-1.338786237931644E-2</v>
      </c>
      <c r="AH18" s="55">
        <v>-1.21</v>
      </c>
      <c r="AI18" s="55">
        <v>0.74</v>
      </c>
      <c r="AJ18" s="55">
        <v>0.25</v>
      </c>
      <c r="AK18" s="55">
        <v>-0.49</v>
      </c>
      <c r="AL18" s="55">
        <v>0.5</v>
      </c>
    </row>
    <row r="19" spans="1:38">
      <c r="A19" s="51">
        <v>20150128</v>
      </c>
      <c r="B19" s="54">
        <v>-6.3542659999999999E-3</v>
      </c>
      <c r="C19" s="54">
        <v>7.6647499999999997E-3</v>
      </c>
      <c r="D19" s="54">
        <f t="shared" si="0"/>
        <v>-6.3542659999999999E-3</v>
      </c>
      <c r="E19" s="54">
        <f t="shared" si="1"/>
        <v>7.6647499999999997E-3</v>
      </c>
      <c r="F19" s="51">
        <f t="shared" si="2"/>
        <v>-1.39</v>
      </c>
      <c r="G19" s="89">
        <v>-1.39</v>
      </c>
      <c r="H19" s="89">
        <v>-0.17</v>
      </c>
      <c r="I19" s="89">
        <v>-0.81</v>
      </c>
      <c r="J19" s="89">
        <v>0.56000000000000005</v>
      </c>
      <c r="K19" s="89">
        <v>-0.19</v>
      </c>
      <c r="L19" s="89">
        <v>0</v>
      </c>
      <c r="N19" s="51">
        <v>20150128</v>
      </c>
      <c r="O19" s="55">
        <v>-6.3542659999999999E-3</v>
      </c>
      <c r="P19" s="55">
        <v>-1.39</v>
      </c>
      <c r="Q19" s="55">
        <v>-0.17</v>
      </c>
      <c r="R19" s="55">
        <v>-0.81</v>
      </c>
      <c r="S19" s="55">
        <v>0.56000000000000005</v>
      </c>
      <c r="T19" s="55">
        <v>-0.19</v>
      </c>
      <c r="V19" s="51">
        <v>20150128</v>
      </c>
      <c r="W19" s="54">
        <v>7.6647499999999997E-3</v>
      </c>
      <c r="X19" s="55">
        <v>-1.39</v>
      </c>
      <c r="Y19" s="55">
        <v>-0.17</v>
      </c>
      <c r="Z19" s="55">
        <v>-0.81</v>
      </c>
      <c r="AA19" s="55">
        <v>0.56000000000000005</v>
      </c>
      <c r="AB19" s="55">
        <v>-0.19</v>
      </c>
      <c r="AF19" s="51">
        <v>20150128</v>
      </c>
      <c r="AG19" s="54">
        <v>-1.3495609538427322E-2</v>
      </c>
      <c r="AH19" s="55">
        <v>-1.39</v>
      </c>
      <c r="AI19" s="55">
        <v>-0.17</v>
      </c>
      <c r="AJ19" s="55">
        <v>-0.81</v>
      </c>
      <c r="AK19" s="55">
        <v>0.56000000000000005</v>
      </c>
      <c r="AL19" s="55">
        <v>-0.19</v>
      </c>
    </row>
    <row r="20" spans="1:38">
      <c r="A20" s="51">
        <v>20150129</v>
      </c>
      <c r="B20" s="54">
        <v>1.1290652E-2</v>
      </c>
      <c r="C20" s="54">
        <v>1.8496134000000001E-2</v>
      </c>
      <c r="D20" s="54">
        <f t="shared" si="0"/>
        <v>1.1290652E-2</v>
      </c>
      <c r="E20" s="54">
        <f t="shared" si="1"/>
        <v>1.8496134000000001E-2</v>
      </c>
      <c r="F20" s="51">
        <f t="shared" si="2"/>
        <v>0.98</v>
      </c>
      <c r="G20" s="89">
        <v>0.98</v>
      </c>
      <c r="H20" s="89">
        <v>0.21</v>
      </c>
      <c r="I20" s="89">
        <v>-0.05</v>
      </c>
      <c r="J20" s="89">
        <v>0.19</v>
      </c>
      <c r="K20" s="89">
        <v>-0.32</v>
      </c>
      <c r="L20" s="89">
        <v>0</v>
      </c>
      <c r="N20" s="51">
        <v>20150129</v>
      </c>
      <c r="O20" s="55">
        <v>1.1290652E-2</v>
      </c>
      <c r="P20" s="55">
        <v>0.98</v>
      </c>
      <c r="Q20" s="55">
        <v>0.21</v>
      </c>
      <c r="R20" s="55">
        <v>-0.05</v>
      </c>
      <c r="S20" s="55">
        <v>0.19</v>
      </c>
      <c r="T20" s="55">
        <v>-0.32</v>
      </c>
      <c r="V20" s="51">
        <v>20150129</v>
      </c>
      <c r="W20" s="54">
        <v>1.8496134000000001E-2</v>
      </c>
      <c r="X20" s="55">
        <v>0.98</v>
      </c>
      <c r="Y20" s="55">
        <v>0.21</v>
      </c>
      <c r="Z20" s="55">
        <v>-0.05</v>
      </c>
      <c r="AA20" s="55">
        <v>0.19</v>
      </c>
      <c r="AB20" s="55">
        <v>-0.32</v>
      </c>
      <c r="AF20" s="51">
        <v>20150129</v>
      </c>
      <c r="AG20" s="54">
        <v>9.5346853777025231E-3</v>
      </c>
      <c r="AH20" s="55">
        <v>0.98</v>
      </c>
      <c r="AI20" s="55">
        <v>0.21</v>
      </c>
      <c r="AJ20" s="55">
        <v>-0.05</v>
      </c>
      <c r="AK20" s="55">
        <v>0.19</v>
      </c>
      <c r="AL20" s="55">
        <v>-0.32</v>
      </c>
    </row>
    <row r="21" spans="1:38">
      <c r="A21" s="51">
        <v>20150130</v>
      </c>
      <c r="B21" s="54">
        <v>-1.6604084000000002E-2</v>
      </c>
      <c r="C21" s="54">
        <v>-2.2178710000000001E-2</v>
      </c>
      <c r="D21" s="54">
        <f t="shared" si="0"/>
        <v>-1.6604084000000002E-2</v>
      </c>
      <c r="E21" s="54">
        <f t="shared" si="1"/>
        <v>-2.2178710000000001E-2</v>
      </c>
      <c r="F21" s="51">
        <f t="shared" si="2"/>
        <v>-1.3</v>
      </c>
      <c r="G21" s="89">
        <v>-1.3</v>
      </c>
      <c r="H21" s="89">
        <v>-0.8</v>
      </c>
      <c r="I21" s="89">
        <v>0.12</v>
      </c>
      <c r="J21" s="89">
        <v>-0.02</v>
      </c>
      <c r="K21" s="89">
        <v>-0.43</v>
      </c>
      <c r="L21" s="89">
        <v>0</v>
      </c>
      <c r="N21" s="51">
        <v>20150130</v>
      </c>
      <c r="O21" s="55">
        <v>-1.6604084000000002E-2</v>
      </c>
      <c r="P21" s="55">
        <v>-1.3</v>
      </c>
      <c r="Q21" s="55">
        <v>-0.8</v>
      </c>
      <c r="R21" s="55">
        <v>0.12</v>
      </c>
      <c r="S21" s="55">
        <v>-0.02</v>
      </c>
      <c r="T21" s="55">
        <v>-0.43</v>
      </c>
      <c r="V21" s="51">
        <v>20150130</v>
      </c>
      <c r="W21" s="54">
        <v>-2.2178710000000001E-2</v>
      </c>
      <c r="X21" s="55">
        <v>-1.3</v>
      </c>
      <c r="Y21" s="55">
        <v>-0.8</v>
      </c>
      <c r="Z21" s="55">
        <v>0.12</v>
      </c>
      <c r="AA21" s="55">
        <v>-0.02</v>
      </c>
      <c r="AB21" s="55">
        <v>-0.43</v>
      </c>
      <c r="AF21" s="51">
        <v>20150130</v>
      </c>
      <c r="AG21" s="54">
        <v>-1.2991965367965319E-2</v>
      </c>
      <c r="AH21" s="55">
        <v>-1.3</v>
      </c>
      <c r="AI21" s="55">
        <v>-0.8</v>
      </c>
      <c r="AJ21" s="55">
        <v>0.12</v>
      </c>
      <c r="AK21" s="55">
        <v>-0.02</v>
      </c>
      <c r="AL21" s="55">
        <v>-0.43</v>
      </c>
    </row>
    <row r="22" spans="1:38">
      <c r="A22" s="51">
        <v>20150202</v>
      </c>
      <c r="B22" s="54">
        <v>1.3343488000000001E-2</v>
      </c>
      <c r="C22" s="54">
        <v>6.3762109999999997E-3</v>
      </c>
      <c r="D22" s="54">
        <f t="shared" si="0"/>
        <v>1.3343488000000001E-2</v>
      </c>
      <c r="E22" s="54">
        <f t="shared" si="1"/>
        <v>6.3762109999999997E-3</v>
      </c>
      <c r="F22" s="51">
        <f t="shared" si="2"/>
        <v>1.24</v>
      </c>
      <c r="G22" s="89">
        <v>1.24</v>
      </c>
      <c r="H22" s="89">
        <v>-0.4</v>
      </c>
      <c r="I22" s="89">
        <v>0.99</v>
      </c>
      <c r="J22" s="89">
        <v>0.14000000000000001</v>
      </c>
      <c r="K22" s="89">
        <v>0.17</v>
      </c>
      <c r="L22" s="89">
        <v>0</v>
      </c>
      <c r="N22" s="51">
        <v>20150202</v>
      </c>
      <c r="O22" s="55">
        <v>1.3343488000000001E-2</v>
      </c>
      <c r="P22" s="55">
        <v>1.24</v>
      </c>
      <c r="Q22" s="55">
        <v>-0.4</v>
      </c>
      <c r="R22" s="55">
        <v>0.99</v>
      </c>
      <c r="S22" s="55">
        <v>0.14000000000000001</v>
      </c>
      <c r="T22" s="55">
        <v>0.17</v>
      </c>
      <c r="V22" s="51">
        <v>20150202</v>
      </c>
      <c r="W22" s="54">
        <v>6.3762109999999997E-3</v>
      </c>
      <c r="X22" s="55">
        <v>1.24</v>
      </c>
      <c r="Y22" s="55">
        <v>-0.4</v>
      </c>
      <c r="Z22" s="55">
        <v>0.99</v>
      </c>
      <c r="AA22" s="55">
        <v>0.14000000000000001</v>
      </c>
      <c r="AB22" s="55">
        <v>0.17</v>
      </c>
      <c r="AF22" s="51">
        <v>20150202</v>
      </c>
      <c r="AG22" s="54">
        <v>1.2962464037225452E-2</v>
      </c>
      <c r="AH22" s="55">
        <v>1.24</v>
      </c>
      <c r="AI22" s="55">
        <v>-0.4</v>
      </c>
      <c r="AJ22" s="55">
        <v>0.99</v>
      </c>
      <c r="AK22" s="55">
        <v>0.14000000000000001</v>
      </c>
      <c r="AL22" s="55">
        <v>0.17</v>
      </c>
    </row>
    <row r="23" spans="1:38">
      <c r="A23" s="51">
        <v>20150203</v>
      </c>
      <c r="B23" s="54">
        <v>1.2627073000000001E-2</v>
      </c>
      <c r="C23" s="54">
        <v>4.495064E-3</v>
      </c>
      <c r="D23" s="54">
        <f t="shared" si="0"/>
        <v>1.2627073000000001E-2</v>
      </c>
      <c r="E23" s="54">
        <f t="shared" si="1"/>
        <v>4.495064E-3</v>
      </c>
      <c r="F23" s="51">
        <f t="shared" si="2"/>
        <v>1.49</v>
      </c>
      <c r="G23" s="89">
        <v>1.49</v>
      </c>
      <c r="H23" s="89">
        <v>0.23</v>
      </c>
      <c r="I23" s="89">
        <v>0.56000000000000005</v>
      </c>
      <c r="J23" s="89">
        <v>0.08</v>
      </c>
      <c r="K23" s="89">
        <v>0.45</v>
      </c>
      <c r="L23" s="89">
        <v>0</v>
      </c>
      <c r="N23" s="51">
        <v>20150203</v>
      </c>
      <c r="O23" s="55">
        <v>1.2627073000000001E-2</v>
      </c>
      <c r="P23" s="55">
        <v>1.49</v>
      </c>
      <c r="Q23" s="55">
        <v>0.23</v>
      </c>
      <c r="R23" s="55">
        <v>0.56000000000000005</v>
      </c>
      <c r="S23" s="55">
        <v>0.08</v>
      </c>
      <c r="T23" s="55">
        <v>0.45</v>
      </c>
      <c r="V23" s="51">
        <v>20150203</v>
      </c>
      <c r="W23" s="54">
        <v>4.495064E-3</v>
      </c>
      <c r="X23" s="55">
        <v>1.49</v>
      </c>
      <c r="Y23" s="55">
        <v>0.23</v>
      </c>
      <c r="Z23" s="55">
        <v>0.56000000000000005</v>
      </c>
      <c r="AA23" s="55">
        <v>0.08</v>
      </c>
      <c r="AB23" s="55">
        <v>0.45</v>
      </c>
      <c r="AF23" s="51">
        <v>20150203</v>
      </c>
      <c r="AG23" s="54">
        <v>1.4439494938539577E-2</v>
      </c>
      <c r="AH23" s="55">
        <v>1.49</v>
      </c>
      <c r="AI23" s="55">
        <v>0.23</v>
      </c>
      <c r="AJ23" s="55">
        <v>0.56000000000000005</v>
      </c>
      <c r="AK23" s="55">
        <v>0.08</v>
      </c>
      <c r="AL23" s="55">
        <v>0.45</v>
      </c>
    </row>
    <row r="24" spans="1:38">
      <c r="A24" s="51">
        <v>20150204</v>
      </c>
      <c r="B24" s="54">
        <v>-1.7338010000000001E-3</v>
      </c>
      <c r="C24" s="54">
        <v>1.830103E-3</v>
      </c>
      <c r="D24" s="54">
        <f t="shared" si="0"/>
        <v>-1.7338010000000001E-3</v>
      </c>
      <c r="E24" s="54">
        <f t="shared" si="1"/>
        <v>1.830103E-3</v>
      </c>
      <c r="F24" s="51">
        <f t="shared" si="2"/>
        <v>-0.35</v>
      </c>
      <c r="G24" s="89">
        <v>-0.35</v>
      </c>
      <c r="H24" s="89">
        <v>-0.09</v>
      </c>
      <c r="I24" s="89">
        <v>-0.24</v>
      </c>
      <c r="J24" s="89">
        <v>0.36</v>
      </c>
      <c r="K24" s="89">
        <v>-0.13</v>
      </c>
      <c r="L24" s="89">
        <v>0</v>
      </c>
      <c r="N24" s="51">
        <v>20150204</v>
      </c>
      <c r="O24" s="55">
        <v>-1.7338010000000001E-3</v>
      </c>
      <c r="P24" s="55">
        <v>-0.35</v>
      </c>
      <c r="Q24" s="55">
        <v>-0.09</v>
      </c>
      <c r="R24" s="55">
        <v>-0.24</v>
      </c>
      <c r="S24" s="55">
        <v>0.36</v>
      </c>
      <c r="T24" s="55">
        <v>-0.13</v>
      </c>
      <c r="V24" s="51">
        <v>20150204</v>
      </c>
      <c r="W24" s="54">
        <v>1.830103E-3</v>
      </c>
      <c r="X24" s="55">
        <v>-0.35</v>
      </c>
      <c r="Y24" s="55">
        <v>-0.09</v>
      </c>
      <c r="Z24" s="55">
        <v>-0.24</v>
      </c>
      <c r="AA24" s="55">
        <v>0.36</v>
      </c>
      <c r="AB24" s="55">
        <v>-0.13</v>
      </c>
      <c r="AF24" s="51">
        <v>20150204</v>
      </c>
      <c r="AG24" s="54">
        <v>-4.1560459502908431E-3</v>
      </c>
      <c r="AH24" s="55">
        <v>-0.35</v>
      </c>
      <c r="AI24" s="55">
        <v>-0.09</v>
      </c>
      <c r="AJ24" s="55">
        <v>-0.24</v>
      </c>
      <c r="AK24" s="55">
        <v>0.36</v>
      </c>
      <c r="AL24" s="55">
        <v>-0.13</v>
      </c>
    </row>
    <row r="25" spans="1:38">
      <c r="A25" s="51">
        <v>20150205</v>
      </c>
      <c r="B25" s="54">
        <v>9.0223049999999996E-3</v>
      </c>
      <c r="C25" s="54">
        <v>8.8856109999999999E-3</v>
      </c>
      <c r="D25" s="54">
        <f t="shared" si="0"/>
        <v>9.0223049999999996E-3</v>
      </c>
      <c r="E25" s="54">
        <f t="shared" si="1"/>
        <v>8.8856109999999999E-3</v>
      </c>
      <c r="F25" s="51">
        <f t="shared" si="2"/>
        <v>1.1000000000000001</v>
      </c>
      <c r="G25" s="89">
        <v>1.1000000000000001</v>
      </c>
      <c r="H25" s="89">
        <v>0.44</v>
      </c>
      <c r="I25" s="89">
        <v>-0.13</v>
      </c>
      <c r="J25" s="89">
        <v>-0.51</v>
      </c>
      <c r="K25" s="89">
        <v>-0.2</v>
      </c>
      <c r="L25" s="89">
        <v>0</v>
      </c>
      <c r="N25" s="51">
        <v>20150205</v>
      </c>
      <c r="O25" s="55">
        <v>9.0223049999999996E-3</v>
      </c>
      <c r="P25" s="55">
        <v>1.1000000000000001</v>
      </c>
      <c r="Q25" s="55">
        <v>0.44</v>
      </c>
      <c r="R25" s="55">
        <v>-0.13</v>
      </c>
      <c r="S25" s="55">
        <v>-0.51</v>
      </c>
      <c r="T25" s="55">
        <v>-0.2</v>
      </c>
      <c r="V25" s="51">
        <v>20150205</v>
      </c>
      <c r="W25" s="54">
        <v>8.8856109999999999E-3</v>
      </c>
      <c r="X25" s="55">
        <v>1.1000000000000001</v>
      </c>
      <c r="Y25" s="55">
        <v>0.44</v>
      </c>
      <c r="Z25" s="55">
        <v>-0.13</v>
      </c>
      <c r="AA25" s="55">
        <v>-0.51</v>
      </c>
      <c r="AB25" s="55">
        <v>-0.2</v>
      </c>
      <c r="AF25" s="51">
        <v>20150205</v>
      </c>
      <c r="AG25" s="54">
        <v>1.0291406800400527E-2</v>
      </c>
      <c r="AH25" s="55">
        <v>1.1000000000000001</v>
      </c>
      <c r="AI25" s="55">
        <v>0.44</v>
      </c>
      <c r="AJ25" s="55">
        <v>-0.13</v>
      </c>
      <c r="AK25" s="55">
        <v>-0.51</v>
      </c>
      <c r="AL25" s="55">
        <v>-0.2</v>
      </c>
    </row>
    <row r="26" spans="1:38">
      <c r="A26" s="51">
        <v>20150206</v>
      </c>
      <c r="B26" s="54">
        <v>1.9397800000000001E-3</v>
      </c>
      <c r="C26" s="54">
        <v>2.5624530000000001E-3</v>
      </c>
      <c r="D26" s="54">
        <f t="shared" si="0"/>
        <v>1.9397800000000001E-3</v>
      </c>
      <c r="E26" s="54">
        <f t="shared" si="1"/>
        <v>2.5624530000000001E-3</v>
      </c>
      <c r="F26" s="51">
        <f t="shared" si="2"/>
        <v>-0.2</v>
      </c>
      <c r="G26" s="89">
        <v>-0.2</v>
      </c>
      <c r="H26" s="89">
        <v>0.12</v>
      </c>
      <c r="I26" s="89">
        <v>0.25</v>
      </c>
      <c r="J26" s="89">
        <v>0.17</v>
      </c>
      <c r="K26" s="89">
        <v>-0.08</v>
      </c>
      <c r="L26" s="89">
        <v>0</v>
      </c>
      <c r="N26" s="51">
        <v>20150206</v>
      </c>
      <c r="O26" s="55">
        <v>1.9397800000000001E-3</v>
      </c>
      <c r="P26" s="55">
        <v>-0.2</v>
      </c>
      <c r="Q26" s="55">
        <v>0.12</v>
      </c>
      <c r="R26" s="55">
        <v>0.25</v>
      </c>
      <c r="S26" s="55">
        <v>0.17</v>
      </c>
      <c r="T26" s="55">
        <v>-0.08</v>
      </c>
      <c r="V26" s="51">
        <v>20150206</v>
      </c>
      <c r="W26" s="54">
        <v>2.5624530000000001E-3</v>
      </c>
      <c r="X26" s="55">
        <v>-0.2</v>
      </c>
      <c r="Y26" s="55">
        <v>0.12</v>
      </c>
      <c r="Z26" s="55">
        <v>0.25</v>
      </c>
      <c r="AA26" s="55">
        <v>0.17</v>
      </c>
      <c r="AB26" s="55">
        <v>-0.08</v>
      </c>
      <c r="AF26" s="51">
        <v>20150206</v>
      </c>
      <c r="AG26" s="54">
        <v>-3.4181723966975053E-3</v>
      </c>
      <c r="AH26" s="55">
        <v>-0.2</v>
      </c>
      <c r="AI26" s="55">
        <v>0.12</v>
      </c>
      <c r="AJ26" s="55">
        <v>0.25</v>
      </c>
      <c r="AK26" s="55">
        <v>0.17</v>
      </c>
      <c r="AL26" s="55">
        <v>-0.08</v>
      </c>
    </row>
    <row r="27" spans="1:38">
      <c r="A27" s="51">
        <v>20150209</v>
      </c>
      <c r="B27" s="54">
        <v>-7.4869660000000003E-3</v>
      </c>
      <c r="C27" s="54">
        <v>-1.2641014000000001E-2</v>
      </c>
      <c r="D27" s="54">
        <f t="shared" si="0"/>
        <v>-7.4869660000000003E-3</v>
      </c>
      <c r="E27" s="54">
        <f t="shared" si="1"/>
        <v>-1.2641014000000001E-2</v>
      </c>
      <c r="F27" s="51">
        <f t="shared" si="2"/>
        <v>-0.46</v>
      </c>
      <c r="G27" s="89">
        <v>-0.46</v>
      </c>
      <c r="H27" s="89">
        <v>-0.36</v>
      </c>
      <c r="I27" s="89">
        <v>0.1</v>
      </c>
      <c r="J27" s="89">
        <v>-0.02</v>
      </c>
      <c r="K27" s="89">
        <v>0</v>
      </c>
      <c r="L27" s="89">
        <v>0</v>
      </c>
      <c r="N27" s="51">
        <v>20150209</v>
      </c>
      <c r="O27" s="55">
        <v>-7.4869660000000003E-3</v>
      </c>
      <c r="P27" s="55">
        <v>-0.46</v>
      </c>
      <c r="Q27" s="55">
        <v>-0.36</v>
      </c>
      <c r="R27" s="55">
        <v>0.1</v>
      </c>
      <c r="S27" s="55">
        <v>-0.02</v>
      </c>
      <c r="T27" s="55">
        <v>0</v>
      </c>
      <c r="V27" s="51">
        <v>20150209</v>
      </c>
      <c r="W27" s="54">
        <v>-1.2641014000000001E-2</v>
      </c>
      <c r="X27" s="55">
        <v>-0.46</v>
      </c>
      <c r="Y27" s="55">
        <v>-0.36</v>
      </c>
      <c r="Z27" s="55">
        <v>0.1</v>
      </c>
      <c r="AA27" s="55">
        <v>-0.02</v>
      </c>
      <c r="AB27" s="55">
        <v>0</v>
      </c>
      <c r="AF27" s="51">
        <v>20150209</v>
      </c>
      <c r="AG27" s="54">
        <v>-4.2471946188310516E-3</v>
      </c>
      <c r="AH27" s="55">
        <v>-0.46</v>
      </c>
      <c r="AI27" s="55">
        <v>-0.36</v>
      </c>
      <c r="AJ27" s="55">
        <v>0.1</v>
      </c>
      <c r="AK27" s="55">
        <v>-0.02</v>
      </c>
      <c r="AL27" s="55">
        <v>0</v>
      </c>
    </row>
    <row r="28" spans="1:38">
      <c r="A28" s="51">
        <v>20150210</v>
      </c>
      <c r="B28" s="54">
        <v>1.2540814000000001E-2</v>
      </c>
      <c r="C28" s="54">
        <v>1.9982865999999998E-2</v>
      </c>
      <c r="D28" s="54">
        <f t="shared" si="0"/>
        <v>1.2540814000000001E-2</v>
      </c>
      <c r="E28" s="54">
        <f t="shared" si="1"/>
        <v>1.9982865999999998E-2</v>
      </c>
      <c r="F28" s="51">
        <f t="shared" si="2"/>
        <v>1.04</v>
      </c>
      <c r="G28" s="89">
        <v>1.04</v>
      </c>
      <c r="H28" s="89">
        <v>-0.36</v>
      </c>
      <c r="I28" s="89">
        <v>-0.67</v>
      </c>
      <c r="J28" s="89">
        <v>0.01</v>
      </c>
      <c r="K28" s="89">
        <v>-0.41</v>
      </c>
      <c r="L28" s="89">
        <v>0</v>
      </c>
      <c r="N28" s="51">
        <v>20150210</v>
      </c>
      <c r="O28" s="55">
        <v>1.2540814000000001E-2</v>
      </c>
      <c r="P28" s="55">
        <v>1.04</v>
      </c>
      <c r="Q28" s="55">
        <v>-0.36</v>
      </c>
      <c r="R28" s="55">
        <v>-0.67</v>
      </c>
      <c r="S28" s="55">
        <v>0.01</v>
      </c>
      <c r="T28" s="55">
        <v>-0.41</v>
      </c>
      <c r="V28" s="51">
        <v>20150210</v>
      </c>
      <c r="W28" s="54">
        <v>1.9982865999999998E-2</v>
      </c>
      <c r="X28" s="55">
        <v>1.04</v>
      </c>
      <c r="Y28" s="55">
        <v>-0.36</v>
      </c>
      <c r="Z28" s="55">
        <v>-0.67</v>
      </c>
      <c r="AA28" s="55">
        <v>0.01</v>
      </c>
      <c r="AB28" s="55">
        <v>-0.41</v>
      </c>
      <c r="AF28" s="51">
        <v>20150210</v>
      </c>
      <c r="AG28" s="54">
        <v>1.0675561188404625E-2</v>
      </c>
      <c r="AH28" s="55">
        <v>1.04</v>
      </c>
      <c r="AI28" s="55">
        <v>-0.36</v>
      </c>
      <c r="AJ28" s="55">
        <v>-0.67</v>
      </c>
      <c r="AK28" s="55">
        <v>0.01</v>
      </c>
      <c r="AL28" s="55">
        <v>-0.41</v>
      </c>
    </row>
    <row r="29" spans="1:38">
      <c r="A29" s="51">
        <v>20150211</v>
      </c>
      <c r="B29" s="54">
        <v>-2.68182E-4</v>
      </c>
      <c r="C29" s="54">
        <v>9.7174900000000005E-4</v>
      </c>
      <c r="D29" s="54">
        <f t="shared" si="0"/>
        <v>-2.68182E-4</v>
      </c>
      <c r="E29" s="54">
        <f t="shared" si="1"/>
        <v>9.7174900000000005E-4</v>
      </c>
      <c r="F29" s="51">
        <f t="shared" si="2"/>
        <v>0.03</v>
      </c>
      <c r="G29" s="89">
        <v>0.03</v>
      </c>
      <c r="H29" s="89">
        <v>-0.15</v>
      </c>
      <c r="I29" s="89">
        <v>-0.34</v>
      </c>
      <c r="J29" s="89">
        <v>0.13</v>
      </c>
      <c r="K29" s="89">
        <v>-7.0000000000000007E-2</v>
      </c>
      <c r="L29" s="89">
        <v>0</v>
      </c>
      <c r="N29" s="51">
        <v>20150211</v>
      </c>
      <c r="O29" s="55">
        <v>-2.68182E-4</v>
      </c>
      <c r="P29" s="55">
        <v>0.03</v>
      </c>
      <c r="Q29" s="55">
        <v>-0.15</v>
      </c>
      <c r="R29" s="55">
        <v>-0.34</v>
      </c>
      <c r="S29" s="55">
        <v>0.13</v>
      </c>
      <c r="T29" s="55">
        <v>-7.0000000000000007E-2</v>
      </c>
      <c r="V29" s="51">
        <v>20150211</v>
      </c>
      <c r="W29" s="54">
        <v>9.7174900000000005E-4</v>
      </c>
      <c r="X29" s="55">
        <v>0.03</v>
      </c>
      <c r="Y29" s="55">
        <v>-0.15</v>
      </c>
      <c r="Z29" s="55">
        <v>-0.34</v>
      </c>
      <c r="AA29" s="55">
        <v>0.13</v>
      </c>
      <c r="AB29" s="55">
        <v>-7.0000000000000007E-2</v>
      </c>
      <c r="AF29" s="51">
        <v>20150211</v>
      </c>
      <c r="AG29" s="54">
        <v>-2.9033785063692363E-5</v>
      </c>
      <c r="AH29" s="55">
        <v>0.03</v>
      </c>
      <c r="AI29" s="55">
        <v>-0.15</v>
      </c>
      <c r="AJ29" s="55">
        <v>-0.34</v>
      </c>
      <c r="AK29" s="55">
        <v>0.13</v>
      </c>
      <c r="AL29" s="55">
        <v>-7.0000000000000007E-2</v>
      </c>
    </row>
    <row r="30" spans="1:38">
      <c r="A30" s="51">
        <v>20150212</v>
      </c>
      <c r="B30" s="54">
        <v>2.8724929999999998E-3</v>
      </c>
      <c r="C30" s="54">
        <v>-4.022032E-3</v>
      </c>
      <c r="D30" s="54">
        <f t="shared" si="0"/>
        <v>2.8724929999999998E-3</v>
      </c>
      <c r="E30" s="54">
        <f t="shared" si="1"/>
        <v>-4.022032E-3</v>
      </c>
      <c r="F30" s="51">
        <f t="shared" si="2"/>
        <v>1</v>
      </c>
      <c r="G30" s="89">
        <v>1</v>
      </c>
      <c r="H30" s="89">
        <v>0.19</v>
      </c>
      <c r="I30" s="89">
        <v>-0.15</v>
      </c>
      <c r="J30" s="89">
        <v>-0.05</v>
      </c>
      <c r="K30" s="89">
        <v>-0.15</v>
      </c>
      <c r="L30" s="89">
        <v>0</v>
      </c>
      <c r="N30" s="51">
        <v>20150212</v>
      </c>
      <c r="O30" s="55">
        <v>2.8724929999999998E-3</v>
      </c>
      <c r="P30" s="55">
        <v>1</v>
      </c>
      <c r="Q30" s="55">
        <v>0.19</v>
      </c>
      <c r="R30" s="55">
        <v>-0.15</v>
      </c>
      <c r="S30" s="55">
        <v>-0.05</v>
      </c>
      <c r="T30" s="55">
        <v>-0.15</v>
      </c>
      <c r="V30" s="51">
        <v>20150212</v>
      </c>
      <c r="W30" s="54">
        <v>-4.022032E-3</v>
      </c>
      <c r="X30" s="55">
        <v>1</v>
      </c>
      <c r="Y30" s="55">
        <v>0.19</v>
      </c>
      <c r="Z30" s="55">
        <v>-0.15</v>
      </c>
      <c r="AA30" s="55">
        <v>-0.05</v>
      </c>
      <c r="AB30" s="55">
        <v>-0.15</v>
      </c>
      <c r="AF30" s="51">
        <v>20150212</v>
      </c>
      <c r="AG30" s="54">
        <v>9.6445063500696371E-3</v>
      </c>
      <c r="AH30" s="55">
        <v>1</v>
      </c>
      <c r="AI30" s="55">
        <v>0.19</v>
      </c>
      <c r="AJ30" s="55">
        <v>-0.15</v>
      </c>
      <c r="AK30" s="55">
        <v>-0.05</v>
      </c>
      <c r="AL30" s="55">
        <v>-0.15</v>
      </c>
    </row>
    <row r="31" spans="1:38">
      <c r="A31" s="51">
        <v>20150213</v>
      </c>
      <c r="B31" s="54">
        <v>2.14136E-4</v>
      </c>
      <c r="C31" s="54">
        <v>-6.0323929999999996E-3</v>
      </c>
      <c r="D31" s="54">
        <f t="shared" si="0"/>
        <v>2.14136E-4</v>
      </c>
      <c r="E31" s="54">
        <f t="shared" si="1"/>
        <v>-6.0323929999999996E-3</v>
      </c>
      <c r="F31" s="51">
        <f t="shared" si="2"/>
        <v>0.48</v>
      </c>
      <c r="G31" s="89">
        <v>0.48</v>
      </c>
      <c r="H31" s="89">
        <v>0.16</v>
      </c>
      <c r="I31" s="89">
        <v>-0.32</v>
      </c>
      <c r="J31" s="89">
        <v>-0.19</v>
      </c>
      <c r="K31" s="89">
        <v>-0.21</v>
      </c>
      <c r="L31" s="89">
        <v>0</v>
      </c>
      <c r="N31" s="51">
        <v>20150213</v>
      </c>
      <c r="O31" s="55">
        <v>2.14136E-4</v>
      </c>
      <c r="P31" s="55">
        <v>0.48</v>
      </c>
      <c r="Q31" s="55">
        <v>0.16</v>
      </c>
      <c r="R31" s="55">
        <v>-0.32</v>
      </c>
      <c r="S31" s="55">
        <v>-0.19</v>
      </c>
      <c r="T31" s="55">
        <v>-0.21</v>
      </c>
      <c r="V31" s="51">
        <v>20150213</v>
      </c>
      <c r="W31" s="54">
        <v>-6.0323929999999996E-3</v>
      </c>
      <c r="X31" s="55">
        <v>0.48</v>
      </c>
      <c r="Y31" s="55">
        <v>0.16</v>
      </c>
      <c r="Z31" s="55">
        <v>-0.32</v>
      </c>
      <c r="AA31" s="55">
        <v>-0.19</v>
      </c>
      <c r="AB31" s="55">
        <v>-0.21</v>
      </c>
      <c r="AF31" s="51">
        <v>20150213</v>
      </c>
      <c r="AG31" s="54">
        <v>4.0747386048680667E-3</v>
      </c>
      <c r="AH31" s="55">
        <v>0.48</v>
      </c>
      <c r="AI31" s="55">
        <v>0.16</v>
      </c>
      <c r="AJ31" s="55">
        <v>-0.32</v>
      </c>
      <c r="AK31" s="55">
        <v>-0.19</v>
      </c>
      <c r="AL31" s="55">
        <v>-0.21</v>
      </c>
    </row>
    <row r="32" spans="1:38">
      <c r="A32" s="51">
        <v>20150217</v>
      </c>
      <c r="B32" s="54">
        <v>1.6342400000000001E-4</v>
      </c>
      <c r="C32" s="54">
        <v>1.783726E-3</v>
      </c>
      <c r="D32" s="54">
        <f t="shared" si="0"/>
        <v>1.6342400000000001E-4</v>
      </c>
      <c r="E32" s="54">
        <f t="shared" si="1"/>
        <v>1.783726E-3</v>
      </c>
      <c r="F32" s="51">
        <f t="shared" si="2"/>
        <v>0.17</v>
      </c>
      <c r="G32" s="89">
        <v>0.17</v>
      </c>
      <c r="H32" s="89">
        <v>0</v>
      </c>
      <c r="I32" s="89">
        <v>-0.08</v>
      </c>
      <c r="J32" s="89">
        <v>-0.15</v>
      </c>
      <c r="K32" s="89">
        <v>-0.15</v>
      </c>
      <c r="L32" s="89">
        <v>0</v>
      </c>
      <c r="N32" s="51">
        <v>20150217</v>
      </c>
      <c r="O32" s="55">
        <v>1.6342400000000001E-4</v>
      </c>
      <c r="P32" s="55">
        <v>0.17</v>
      </c>
      <c r="Q32" s="55">
        <v>0</v>
      </c>
      <c r="R32" s="55">
        <v>-0.08</v>
      </c>
      <c r="S32" s="55">
        <v>-0.15</v>
      </c>
      <c r="T32" s="55">
        <v>-0.15</v>
      </c>
      <c r="V32" s="51">
        <v>20150217</v>
      </c>
      <c r="W32" s="54">
        <v>1.783726E-3</v>
      </c>
      <c r="X32" s="55">
        <v>0.17</v>
      </c>
      <c r="Y32" s="55">
        <v>0</v>
      </c>
      <c r="Z32" s="55">
        <v>-0.08</v>
      </c>
      <c r="AA32" s="55">
        <v>-0.15</v>
      </c>
      <c r="AB32" s="55">
        <v>-0.15</v>
      </c>
      <c r="AF32" s="51">
        <v>20150217</v>
      </c>
      <c r="AG32" s="54">
        <v>1.5975746264769164E-3</v>
      </c>
      <c r="AH32" s="55">
        <v>0.17</v>
      </c>
      <c r="AI32" s="55">
        <v>0</v>
      </c>
      <c r="AJ32" s="55">
        <v>-0.08</v>
      </c>
      <c r="AK32" s="55">
        <v>-0.15</v>
      </c>
      <c r="AL32" s="55">
        <v>-0.15</v>
      </c>
    </row>
    <row r="33" spans="1:38">
      <c r="A33" s="51">
        <v>20150218</v>
      </c>
      <c r="B33" s="54">
        <v>-1.0665830000000001E-3</v>
      </c>
      <c r="C33" s="54">
        <v>7.3117069999999998E-3</v>
      </c>
      <c r="D33" s="54">
        <f t="shared" si="0"/>
        <v>-1.0665830000000001E-3</v>
      </c>
      <c r="E33" s="54">
        <f t="shared" si="1"/>
        <v>7.3117069999999998E-3</v>
      </c>
      <c r="F33" s="51">
        <f t="shared" si="2"/>
        <v>0.03</v>
      </c>
      <c r="G33" s="89">
        <v>0.03</v>
      </c>
      <c r="H33" s="89">
        <v>0.2</v>
      </c>
      <c r="I33" s="89">
        <v>-0.68</v>
      </c>
      <c r="J33" s="89">
        <v>0.16</v>
      </c>
      <c r="K33" s="89">
        <v>-0.15</v>
      </c>
      <c r="L33" s="89">
        <v>0</v>
      </c>
      <c r="N33" s="51">
        <v>20150218</v>
      </c>
      <c r="O33" s="55">
        <v>-1.0665830000000001E-3</v>
      </c>
      <c r="P33" s="55">
        <v>0.03</v>
      </c>
      <c r="Q33" s="55">
        <v>0.2</v>
      </c>
      <c r="R33" s="55">
        <v>-0.68</v>
      </c>
      <c r="S33" s="55">
        <v>0.16</v>
      </c>
      <c r="T33" s="55">
        <v>-0.15</v>
      </c>
      <c r="V33" s="51">
        <v>20150218</v>
      </c>
      <c r="W33" s="54">
        <v>7.3117069999999998E-3</v>
      </c>
      <c r="X33" s="55">
        <v>0.03</v>
      </c>
      <c r="Y33" s="55">
        <v>0.2</v>
      </c>
      <c r="Z33" s="55">
        <v>-0.68</v>
      </c>
      <c r="AA33" s="55">
        <v>0.16</v>
      </c>
      <c r="AB33" s="55">
        <v>-0.15</v>
      </c>
      <c r="AF33" s="51">
        <v>20150218</v>
      </c>
      <c r="AG33" s="54">
        <v>-3.1430909868912504E-4</v>
      </c>
      <c r="AH33" s="55">
        <v>0.03</v>
      </c>
      <c r="AI33" s="55">
        <v>0.2</v>
      </c>
      <c r="AJ33" s="55">
        <v>-0.68</v>
      </c>
      <c r="AK33" s="55">
        <v>0.16</v>
      </c>
      <c r="AL33" s="55">
        <v>-0.15</v>
      </c>
    </row>
    <row r="34" spans="1:38">
      <c r="A34" s="51">
        <v>20150219</v>
      </c>
      <c r="B34" s="54">
        <v>-1.0051929999999999E-3</v>
      </c>
      <c r="C34" s="54">
        <v>6.5411050000000002E-3</v>
      </c>
      <c r="D34" s="54">
        <f t="shared" si="0"/>
        <v>-1.0051929999999999E-3</v>
      </c>
      <c r="E34" s="54">
        <f t="shared" si="1"/>
        <v>6.5411050000000002E-3</v>
      </c>
      <c r="F34" s="51">
        <f t="shared" si="2"/>
        <v>-0.01</v>
      </c>
      <c r="G34" s="89">
        <v>-0.01</v>
      </c>
      <c r="H34" s="89">
        <v>0.23</v>
      </c>
      <c r="I34" s="89">
        <v>-0.48</v>
      </c>
      <c r="J34" s="89">
        <v>0.12</v>
      </c>
      <c r="K34" s="89">
        <v>-0.41</v>
      </c>
      <c r="L34" s="89">
        <v>0</v>
      </c>
      <c r="N34" s="51">
        <v>20150219</v>
      </c>
      <c r="O34" s="55">
        <v>-1.0051929999999999E-3</v>
      </c>
      <c r="P34" s="55">
        <v>-0.01</v>
      </c>
      <c r="Q34" s="55">
        <v>0.23</v>
      </c>
      <c r="R34" s="55">
        <v>-0.48</v>
      </c>
      <c r="S34" s="55">
        <v>0.12</v>
      </c>
      <c r="T34" s="55">
        <v>-0.41</v>
      </c>
      <c r="V34" s="51">
        <v>20150219</v>
      </c>
      <c r="W34" s="54">
        <v>6.5411050000000002E-3</v>
      </c>
      <c r="X34" s="55">
        <v>-0.01</v>
      </c>
      <c r="Y34" s="55">
        <v>0.23</v>
      </c>
      <c r="Z34" s="55">
        <v>-0.48</v>
      </c>
      <c r="AA34" s="55">
        <v>0.12</v>
      </c>
      <c r="AB34" s="55">
        <v>-0.41</v>
      </c>
      <c r="AF34" s="51">
        <v>20150219</v>
      </c>
      <c r="AG34" s="54">
        <v>-1.0620575860226245E-3</v>
      </c>
      <c r="AH34" s="55">
        <v>-0.01</v>
      </c>
      <c r="AI34" s="55">
        <v>0.23</v>
      </c>
      <c r="AJ34" s="55">
        <v>-0.48</v>
      </c>
      <c r="AK34" s="55">
        <v>0.12</v>
      </c>
      <c r="AL34" s="55">
        <v>-0.41</v>
      </c>
    </row>
    <row r="35" spans="1:38">
      <c r="A35" s="51">
        <v>20150220</v>
      </c>
      <c r="B35" s="54">
        <v>2.304076E-3</v>
      </c>
      <c r="C35" s="54">
        <v>1.677925E-3</v>
      </c>
      <c r="D35" s="54">
        <f t="shared" si="0"/>
        <v>2.304076E-3</v>
      </c>
      <c r="E35" s="54">
        <f t="shared" si="1"/>
        <v>1.677925E-3</v>
      </c>
      <c r="F35" s="51">
        <f t="shared" si="2"/>
        <v>0.61</v>
      </c>
      <c r="G35" s="89">
        <v>0.61</v>
      </c>
      <c r="H35" s="89">
        <v>-0.43</v>
      </c>
      <c r="I35" s="89">
        <v>-0.33</v>
      </c>
      <c r="J35" s="89">
        <v>-0.04</v>
      </c>
      <c r="K35" s="89">
        <v>-0.1</v>
      </c>
      <c r="L35" s="89">
        <v>0</v>
      </c>
      <c r="N35" s="51">
        <v>20150220</v>
      </c>
      <c r="O35" s="55">
        <v>2.304076E-3</v>
      </c>
      <c r="P35" s="55">
        <v>0.61</v>
      </c>
      <c r="Q35" s="55">
        <v>-0.43</v>
      </c>
      <c r="R35" s="55">
        <v>-0.33</v>
      </c>
      <c r="S35" s="55">
        <v>-0.04</v>
      </c>
      <c r="T35" s="55">
        <v>-0.1</v>
      </c>
      <c r="V35" s="51">
        <v>20150220</v>
      </c>
      <c r="W35" s="54">
        <v>1.677925E-3</v>
      </c>
      <c r="X35" s="55">
        <v>0.61</v>
      </c>
      <c r="Y35" s="55">
        <v>-0.43</v>
      </c>
      <c r="Z35" s="55">
        <v>-0.33</v>
      </c>
      <c r="AA35" s="55">
        <v>-0.04</v>
      </c>
      <c r="AB35" s="55">
        <v>-0.1</v>
      </c>
      <c r="AF35" s="51">
        <v>20150220</v>
      </c>
      <c r="AG35" s="54">
        <v>6.1265337911273754E-3</v>
      </c>
      <c r="AH35" s="55">
        <v>0.61</v>
      </c>
      <c r="AI35" s="55">
        <v>-0.43</v>
      </c>
      <c r="AJ35" s="55">
        <v>-0.33</v>
      </c>
      <c r="AK35" s="55">
        <v>-0.04</v>
      </c>
      <c r="AL35" s="55">
        <v>-0.1</v>
      </c>
    </row>
    <row r="36" spans="1:38">
      <c r="A36" s="51">
        <v>20150223</v>
      </c>
      <c r="B36" s="54">
        <v>-7.4122399999999996E-4</v>
      </c>
      <c r="C36" s="54">
        <v>2.5522779999999998E-3</v>
      </c>
      <c r="D36" s="54">
        <f t="shared" si="0"/>
        <v>-7.4122399999999996E-4</v>
      </c>
      <c r="E36" s="54">
        <f t="shared" si="1"/>
        <v>2.5522779999999998E-3</v>
      </c>
      <c r="F36" s="51">
        <f t="shared" si="2"/>
        <v>-0.08</v>
      </c>
      <c r="G36" s="89">
        <v>-0.08</v>
      </c>
      <c r="H36" s="89">
        <v>0.04</v>
      </c>
      <c r="I36" s="89">
        <v>-0.37</v>
      </c>
      <c r="J36" s="89">
        <v>0.33</v>
      </c>
      <c r="K36" s="89">
        <v>-0.2</v>
      </c>
      <c r="L36" s="89">
        <v>0</v>
      </c>
      <c r="N36" s="51">
        <v>20150223</v>
      </c>
      <c r="O36" s="55">
        <v>-7.4122399999999996E-4</v>
      </c>
      <c r="P36" s="55">
        <v>-0.08</v>
      </c>
      <c r="Q36" s="55">
        <v>0.04</v>
      </c>
      <c r="R36" s="55">
        <v>-0.37</v>
      </c>
      <c r="S36" s="55">
        <v>0.33</v>
      </c>
      <c r="T36" s="55">
        <v>-0.2</v>
      </c>
      <c r="V36" s="51">
        <v>20150223</v>
      </c>
      <c r="W36" s="54">
        <v>2.5522779999999998E-3</v>
      </c>
      <c r="X36" s="55">
        <v>-0.08</v>
      </c>
      <c r="Y36" s="55">
        <v>0.04</v>
      </c>
      <c r="Z36" s="55">
        <v>-0.37</v>
      </c>
      <c r="AA36" s="55">
        <v>0.33</v>
      </c>
      <c r="AB36" s="55">
        <v>-0.2</v>
      </c>
      <c r="AF36" s="51">
        <v>20150223</v>
      </c>
      <c r="AG36" s="54">
        <v>-3.0333932859605284E-4</v>
      </c>
      <c r="AH36" s="55">
        <v>-0.08</v>
      </c>
      <c r="AI36" s="55">
        <v>0.04</v>
      </c>
      <c r="AJ36" s="55">
        <v>-0.37</v>
      </c>
      <c r="AK36" s="55">
        <v>0.33</v>
      </c>
      <c r="AL36" s="55">
        <v>-0.2</v>
      </c>
    </row>
    <row r="37" spans="1:38">
      <c r="A37" s="51">
        <v>20150224</v>
      </c>
      <c r="B37" s="54">
        <v>4.3716739999999999E-3</v>
      </c>
      <c r="C37" s="54">
        <v>5.0947129999999998E-3</v>
      </c>
      <c r="D37" s="54">
        <f t="shared" si="0"/>
        <v>4.3716739999999999E-3</v>
      </c>
      <c r="E37" s="54">
        <f t="shared" si="1"/>
        <v>5.0947129999999998E-3</v>
      </c>
      <c r="F37" s="51">
        <f t="shared" si="2"/>
        <v>0.32</v>
      </c>
      <c r="G37" s="89">
        <v>0.32</v>
      </c>
      <c r="H37" s="89">
        <v>-0.02</v>
      </c>
      <c r="I37" s="89">
        <v>0.65</v>
      </c>
      <c r="J37" s="89">
        <v>-0.14000000000000001</v>
      </c>
      <c r="K37" s="89">
        <v>0.37</v>
      </c>
      <c r="L37" s="89">
        <v>0</v>
      </c>
      <c r="N37" s="51">
        <v>20150224</v>
      </c>
      <c r="O37" s="55">
        <v>4.3716739999999999E-3</v>
      </c>
      <c r="P37" s="55">
        <v>0.32</v>
      </c>
      <c r="Q37" s="55">
        <v>-0.02</v>
      </c>
      <c r="R37" s="55">
        <v>0.65</v>
      </c>
      <c r="S37" s="55">
        <v>-0.14000000000000001</v>
      </c>
      <c r="T37" s="55">
        <v>0.37</v>
      </c>
      <c r="V37" s="51">
        <v>20150224</v>
      </c>
      <c r="W37" s="54">
        <v>5.0947129999999998E-3</v>
      </c>
      <c r="X37" s="55">
        <v>0.32</v>
      </c>
      <c r="Y37" s="55">
        <v>-0.02</v>
      </c>
      <c r="Z37" s="55">
        <v>0.65</v>
      </c>
      <c r="AA37" s="55">
        <v>-0.14000000000000001</v>
      </c>
      <c r="AB37" s="55">
        <v>0.37</v>
      </c>
      <c r="AF37" s="51">
        <v>20150224</v>
      </c>
      <c r="AG37" s="54">
        <v>2.7587707226623959E-3</v>
      </c>
      <c r="AH37" s="55">
        <v>0.32</v>
      </c>
      <c r="AI37" s="55">
        <v>-0.02</v>
      </c>
      <c r="AJ37" s="55">
        <v>0.65</v>
      </c>
      <c r="AK37" s="55">
        <v>-0.14000000000000001</v>
      </c>
      <c r="AL37" s="55">
        <v>0.37</v>
      </c>
    </row>
    <row r="38" spans="1:38">
      <c r="A38" s="51">
        <v>20150225</v>
      </c>
      <c r="B38" s="54">
        <v>5.3773830000000003E-3</v>
      </c>
      <c r="C38" s="54">
        <v>5.9764900000000001E-3</v>
      </c>
      <c r="D38" s="54">
        <f t="shared" si="0"/>
        <v>5.3773830000000003E-3</v>
      </c>
      <c r="E38" s="54">
        <f t="shared" si="1"/>
        <v>5.9764900000000001E-3</v>
      </c>
      <c r="F38" s="51">
        <f t="shared" si="2"/>
        <v>0.02</v>
      </c>
      <c r="G38" s="89">
        <v>0.02</v>
      </c>
      <c r="H38" s="89">
        <v>0.2</v>
      </c>
      <c r="I38" s="89">
        <v>-0.48</v>
      </c>
      <c r="J38" s="89">
        <v>-0.39</v>
      </c>
      <c r="K38" s="89">
        <v>-0.23</v>
      </c>
      <c r="L38" s="89">
        <v>0</v>
      </c>
      <c r="N38" s="51">
        <v>20150225</v>
      </c>
      <c r="O38" s="55">
        <v>5.3773830000000003E-3</v>
      </c>
      <c r="P38" s="55">
        <v>0.02</v>
      </c>
      <c r="Q38" s="55">
        <v>0.2</v>
      </c>
      <c r="R38" s="55">
        <v>-0.48</v>
      </c>
      <c r="S38" s="55">
        <v>-0.39</v>
      </c>
      <c r="T38" s="55">
        <v>-0.23</v>
      </c>
      <c r="V38" s="51">
        <v>20150225</v>
      </c>
      <c r="W38" s="54">
        <v>5.9764900000000001E-3</v>
      </c>
      <c r="X38" s="55">
        <v>0.02</v>
      </c>
      <c r="Y38" s="55">
        <v>0.2</v>
      </c>
      <c r="Z38" s="55">
        <v>-0.48</v>
      </c>
      <c r="AA38" s="55">
        <v>-0.39</v>
      </c>
      <c r="AB38" s="55">
        <v>-0.23</v>
      </c>
      <c r="AF38" s="51">
        <v>20150225</v>
      </c>
      <c r="AG38" s="54">
        <v>-7.6572362551974305E-4</v>
      </c>
      <c r="AH38" s="55">
        <v>0.02</v>
      </c>
      <c r="AI38" s="55">
        <v>0.2</v>
      </c>
      <c r="AJ38" s="55">
        <v>-0.48</v>
      </c>
      <c r="AK38" s="55">
        <v>-0.39</v>
      </c>
      <c r="AL38" s="55">
        <v>-0.23</v>
      </c>
    </row>
    <row r="39" spans="1:38">
      <c r="A39" s="51">
        <v>20150226</v>
      </c>
      <c r="B39" s="54">
        <v>6.7241849999999997E-3</v>
      </c>
      <c r="C39" s="54">
        <v>1.483028E-2</v>
      </c>
      <c r="D39" s="54">
        <f t="shared" si="0"/>
        <v>6.7241849999999997E-3</v>
      </c>
      <c r="E39" s="54">
        <f t="shared" si="1"/>
        <v>1.483028E-2</v>
      </c>
      <c r="F39" s="51">
        <f t="shared" si="2"/>
        <v>-0.08</v>
      </c>
      <c r="G39" s="89">
        <v>-0.08</v>
      </c>
      <c r="H39" s="89">
        <v>0.56999999999999995</v>
      </c>
      <c r="I39" s="89">
        <v>-0.53</v>
      </c>
      <c r="J39" s="89">
        <v>-0.02</v>
      </c>
      <c r="K39" s="89">
        <v>-0.32</v>
      </c>
      <c r="L39" s="89">
        <v>0</v>
      </c>
      <c r="N39" s="51">
        <v>20150226</v>
      </c>
      <c r="O39" s="55">
        <v>6.7241849999999997E-3</v>
      </c>
      <c r="P39" s="55">
        <v>-0.08</v>
      </c>
      <c r="Q39" s="55">
        <v>0.56999999999999995</v>
      </c>
      <c r="R39" s="55">
        <v>-0.53</v>
      </c>
      <c r="S39" s="55">
        <v>-0.02</v>
      </c>
      <c r="T39" s="55">
        <v>-0.32</v>
      </c>
      <c r="V39" s="51">
        <v>20150226</v>
      </c>
      <c r="W39" s="54">
        <v>1.483028E-2</v>
      </c>
      <c r="X39" s="55">
        <v>-0.08</v>
      </c>
      <c r="Y39" s="55">
        <v>0.56999999999999995</v>
      </c>
      <c r="Z39" s="55">
        <v>-0.53</v>
      </c>
      <c r="AA39" s="55">
        <v>-0.02</v>
      </c>
      <c r="AB39" s="55">
        <v>-0.32</v>
      </c>
      <c r="AF39" s="51">
        <v>20150226</v>
      </c>
      <c r="AG39" s="54">
        <v>-1.4760281390748808E-3</v>
      </c>
      <c r="AH39" s="55">
        <v>-0.08</v>
      </c>
      <c r="AI39" s="55">
        <v>0.56999999999999995</v>
      </c>
      <c r="AJ39" s="55">
        <v>-0.53</v>
      </c>
      <c r="AK39" s="55">
        <v>-0.02</v>
      </c>
      <c r="AL39" s="55">
        <v>-0.32</v>
      </c>
    </row>
    <row r="40" spans="1:38">
      <c r="A40" s="51">
        <v>20150227</v>
      </c>
      <c r="B40" s="54">
        <v>-1.181274E-3</v>
      </c>
      <c r="C40" s="54">
        <v>-6.5716099999999996E-4</v>
      </c>
      <c r="D40" s="54">
        <f t="shared" si="0"/>
        <v>-1.181274E-3</v>
      </c>
      <c r="E40" s="54">
        <f t="shared" si="1"/>
        <v>-6.5716099999999996E-4</v>
      </c>
      <c r="F40" s="51">
        <f t="shared" si="2"/>
        <v>-0.36</v>
      </c>
      <c r="G40" s="89">
        <v>-0.36</v>
      </c>
      <c r="H40" s="89">
        <v>-0.22</v>
      </c>
      <c r="I40" s="89">
        <v>0.27</v>
      </c>
      <c r="J40" s="89">
        <v>0.03</v>
      </c>
      <c r="K40" s="89">
        <v>0.31</v>
      </c>
      <c r="L40" s="89">
        <v>0</v>
      </c>
      <c r="N40" s="51">
        <v>20150227</v>
      </c>
      <c r="O40" s="55">
        <v>-1.181274E-3</v>
      </c>
      <c r="P40" s="55">
        <v>-0.36</v>
      </c>
      <c r="Q40" s="55">
        <v>-0.22</v>
      </c>
      <c r="R40" s="55">
        <v>0.27</v>
      </c>
      <c r="S40" s="55">
        <v>0.03</v>
      </c>
      <c r="T40" s="55">
        <v>0.31</v>
      </c>
      <c r="V40" s="51">
        <v>20150227</v>
      </c>
      <c r="W40" s="54">
        <v>-6.5716099999999996E-4</v>
      </c>
      <c r="X40" s="55">
        <v>-0.36</v>
      </c>
      <c r="Y40" s="55">
        <v>-0.22</v>
      </c>
      <c r="Z40" s="55">
        <v>0.27</v>
      </c>
      <c r="AA40" s="55">
        <v>0.03</v>
      </c>
      <c r="AB40" s="55">
        <v>0.31</v>
      </c>
      <c r="AF40" s="51">
        <v>20150227</v>
      </c>
      <c r="AG40" s="54">
        <v>-2.9563044380468417E-3</v>
      </c>
      <c r="AH40" s="55">
        <v>-0.36</v>
      </c>
      <c r="AI40" s="55">
        <v>-0.22</v>
      </c>
      <c r="AJ40" s="55">
        <v>0.27</v>
      </c>
      <c r="AK40" s="55">
        <v>0.03</v>
      </c>
      <c r="AL40" s="55">
        <v>0.31</v>
      </c>
    </row>
    <row r="41" spans="1:38">
      <c r="A41" s="51">
        <v>20150302</v>
      </c>
      <c r="B41" s="54">
        <v>6.8805330000000003E-3</v>
      </c>
      <c r="C41" s="54">
        <v>1.2401855999999999E-2</v>
      </c>
      <c r="D41" s="54">
        <f t="shared" si="0"/>
        <v>6.8805330000000003E-3</v>
      </c>
      <c r="E41" s="54">
        <f t="shared" si="1"/>
        <v>1.2401855999999999E-2</v>
      </c>
      <c r="F41" s="51">
        <f t="shared" si="2"/>
        <v>0.62</v>
      </c>
      <c r="G41" s="89">
        <v>0.62</v>
      </c>
      <c r="H41" s="89">
        <v>0.22</v>
      </c>
      <c r="I41" s="89">
        <v>-0.66</v>
      </c>
      <c r="J41" s="89">
        <v>0.27</v>
      </c>
      <c r="K41" s="89">
        <v>0.08</v>
      </c>
      <c r="L41" s="89">
        <v>0</v>
      </c>
      <c r="N41" s="51">
        <v>20150302</v>
      </c>
      <c r="O41" s="55">
        <v>6.8805330000000003E-3</v>
      </c>
      <c r="P41" s="55">
        <v>0.62</v>
      </c>
      <c r="Q41" s="55">
        <v>0.22</v>
      </c>
      <c r="R41" s="55">
        <v>-0.66</v>
      </c>
      <c r="S41" s="55">
        <v>0.27</v>
      </c>
      <c r="T41" s="55">
        <v>0.08</v>
      </c>
      <c r="V41" s="51">
        <v>20150302</v>
      </c>
      <c r="W41" s="54">
        <v>1.2401855999999999E-2</v>
      </c>
      <c r="X41" s="55">
        <v>0.62</v>
      </c>
      <c r="Y41" s="55">
        <v>0.22</v>
      </c>
      <c r="Z41" s="55">
        <v>-0.66</v>
      </c>
      <c r="AA41" s="55">
        <v>0.27</v>
      </c>
      <c r="AB41" s="55">
        <v>0.08</v>
      </c>
      <c r="AF41" s="51">
        <v>20150302</v>
      </c>
      <c r="AG41" s="54">
        <v>6.1249194583037347E-3</v>
      </c>
      <c r="AH41" s="55">
        <v>0.62</v>
      </c>
      <c r="AI41" s="55">
        <v>0.22</v>
      </c>
      <c r="AJ41" s="55">
        <v>-0.66</v>
      </c>
      <c r="AK41" s="55">
        <v>0.27</v>
      </c>
      <c r="AL41" s="55">
        <v>0.08</v>
      </c>
    </row>
    <row r="42" spans="1:38">
      <c r="A42" s="51">
        <v>20150303</v>
      </c>
      <c r="B42" s="54">
        <v>-6.7592700000000004E-3</v>
      </c>
      <c r="C42" s="54">
        <v>-7.0943969999999997E-3</v>
      </c>
      <c r="D42" s="54">
        <f t="shared" si="0"/>
        <v>-6.7592700000000004E-3</v>
      </c>
      <c r="E42" s="54">
        <f t="shared" si="1"/>
        <v>-7.0943969999999997E-3</v>
      </c>
      <c r="F42" s="51">
        <f t="shared" si="2"/>
        <v>-0.43</v>
      </c>
      <c r="G42" s="89">
        <v>-0.43</v>
      </c>
      <c r="H42" s="89">
        <v>-0.3</v>
      </c>
      <c r="I42" s="89">
        <v>0.38</v>
      </c>
      <c r="J42" s="89">
        <v>-0.19</v>
      </c>
      <c r="K42" s="89">
        <v>0</v>
      </c>
      <c r="L42" s="89">
        <v>0</v>
      </c>
      <c r="N42" s="51">
        <v>20150303</v>
      </c>
      <c r="O42" s="55">
        <v>-6.7592700000000004E-3</v>
      </c>
      <c r="P42" s="55">
        <v>-0.43</v>
      </c>
      <c r="Q42" s="55">
        <v>-0.3</v>
      </c>
      <c r="R42" s="55">
        <v>0.38</v>
      </c>
      <c r="S42" s="55">
        <v>-0.19</v>
      </c>
      <c r="T42" s="55">
        <v>0</v>
      </c>
      <c r="V42" s="51">
        <v>20150303</v>
      </c>
      <c r="W42" s="54">
        <v>-7.0943969999999997E-3</v>
      </c>
      <c r="X42" s="55">
        <v>-0.43</v>
      </c>
      <c r="Y42" s="55">
        <v>-0.3</v>
      </c>
      <c r="Z42" s="55">
        <v>0.38</v>
      </c>
      <c r="AA42" s="55">
        <v>-0.19</v>
      </c>
      <c r="AB42" s="55">
        <v>0</v>
      </c>
      <c r="AF42" s="51">
        <v>20150303</v>
      </c>
      <c r="AG42" s="54">
        <v>-4.5385424912860461E-3</v>
      </c>
      <c r="AH42" s="55">
        <v>-0.43</v>
      </c>
      <c r="AI42" s="55">
        <v>-0.3</v>
      </c>
      <c r="AJ42" s="55">
        <v>0.38</v>
      </c>
      <c r="AK42" s="55">
        <v>-0.19</v>
      </c>
      <c r="AL42" s="55">
        <v>0</v>
      </c>
    </row>
    <row r="43" spans="1:38">
      <c r="A43" s="51">
        <v>20150304</v>
      </c>
      <c r="B43" s="54">
        <v>-5.6912689999999997E-3</v>
      </c>
      <c r="C43" s="54">
        <v>-7.024794E-3</v>
      </c>
      <c r="D43" s="54">
        <f t="shared" si="0"/>
        <v>-5.6912689999999997E-3</v>
      </c>
      <c r="E43" s="54">
        <f t="shared" si="1"/>
        <v>-7.024794E-3</v>
      </c>
      <c r="F43" s="51">
        <f t="shared" si="2"/>
        <v>-0.41</v>
      </c>
      <c r="G43" s="89">
        <v>-0.41</v>
      </c>
      <c r="H43" s="89">
        <v>0.11</v>
      </c>
      <c r="I43" s="89">
        <v>-0.39</v>
      </c>
      <c r="J43" s="89">
        <v>-0.03</v>
      </c>
      <c r="K43" s="89">
        <v>-0.26</v>
      </c>
      <c r="L43" s="89">
        <v>0</v>
      </c>
      <c r="N43" s="51">
        <v>20150304</v>
      </c>
      <c r="O43" s="55">
        <v>-5.6912689999999997E-3</v>
      </c>
      <c r="P43" s="55">
        <v>-0.41</v>
      </c>
      <c r="Q43" s="55">
        <v>0.11</v>
      </c>
      <c r="R43" s="55">
        <v>-0.39</v>
      </c>
      <c r="S43" s="55">
        <v>-0.03</v>
      </c>
      <c r="T43" s="55">
        <v>-0.26</v>
      </c>
      <c r="V43" s="51">
        <v>20150304</v>
      </c>
      <c r="W43" s="54">
        <v>-7.024794E-3</v>
      </c>
      <c r="X43" s="55">
        <v>-0.41</v>
      </c>
      <c r="Y43" s="55">
        <v>0.11</v>
      </c>
      <c r="Z43" s="55">
        <v>-0.39</v>
      </c>
      <c r="AA43" s="55">
        <v>-0.03</v>
      </c>
      <c r="AB43" s="55">
        <v>-0.26</v>
      </c>
      <c r="AF43" s="51">
        <v>20150304</v>
      </c>
      <c r="AG43" s="54">
        <v>-4.3885034836337322E-3</v>
      </c>
      <c r="AH43" s="55">
        <v>-0.41</v>
      </c>
      <c r="AI43" s="55">
        <v>0.11</v>
      </c>
      <c r="AJ43" s="55">
        <v>-0.39</v>
      </c>
      <c r="AK43" s="55">
        <v>-0.03</v>
      </c>
      <c r="AL43" s="55">
        <v>-0.26</v>
      </c>
    </row>
    <row r="44" spans="1:38">
      <c r="A44" s="51">
        <v>20150305</v>
      </c>
      <c r="B44" s="54">
        <v>-8.0531799999999996E-4</v>
      </c>
      <c r="C44" s="54">
        <v>7.1577200000000004E-4</v>
      </c>
      <c r="D44" s="54">
        <f t="shared" si="0"/>
        <v>-8.0531799999999996E-4</v>
      </c>
      <c r="E44" s="54">
        <f t="shared" si="1"/>
        <v>7.1577200000000004E-4</v>
      </c>
      <c r="F44" s="51">
        <f t="shared" si="2"/>
        <v>0.15</v>
      </c>
      <c r="G44" s="89">
        <v>0.15</v>
      </c>
      <c r="H44" s="89">
        <v>0.21</v>
      </c>
      <c r="I44" s="89">
        <v>-0.44</v>
      </c>
      <c r="J44" s="89">
        <v>-0.54</v>
      </c>
      <c r="K44" s="89">
        <v>-0.16</v>
      </c>
      <c r="L44" s="89">
        <v>0</v>
      </c>
      <c r="N44" s="51">
        <v>20150305</v>
      </c>
      <c r="O44" s="55">
        <v>-8.0531799999999996E-4</v>
      </c>
      <c r="P44" s="55">
        <v>0.15</v>
      </c>
      <c r="Q44" s="55">
        <v>0.21</v>
      </c>
      <c r="R44" s="55">
        <v>-0.44</v>
      </c>
      <c r="S44" s="55">
        <v>-0.54</v>
      </c>
      <c r="T44" s="55">
        <v>-0.16</v>
      </c>
      <c r="V44" s="51">
        <v>20150305</v>
      </c>
      <c r="W44" s="54">
        <v>7.1577200000000004E-4</v>
      </c>
      <c r="X44" s="55">
        <v>0.15</v>
      </c>
      <c r="Y44" s="55">
        <v>0.21</v>
      </c>
      <c r="Z44" s="55">
        <v>-0.44</v>
      </c>
      <c r="AA44" s="55">
        <v>-0.54</v>
      </c>
      <c r="AB44" s="55">
        <v>-0.16</v>
      </c>
      <c r="AF44" s="51">
        <v>20150305</v>
      </c>
      <c r="AG44" s="54">
        <v>1.1960800966932528E-3</v>
      </c>
      <c r="AH44" s="55">
        <v>0.15</v>
      </c>
      <c r="AI44" s="55">
        <v>0.21</v>
      </c>
      <c r="AJ44" s="55">
        <v>-0.44</v>
      </c>
      <c r="AK44" s="55">
        <v>-0.54</v>
      </c>
      <c r="AL44" s="55">
        <v>-0.16</v>
      </c>
    </row>
    <row r="45" spans="1:38">
      <c r="A45" s="51">
        <v>20150306</v>
      </c>
      <c r="B45" s="54">
        <v>-1.8202876E-2</v>
      </c>
      <c r="C45" s="54">
        <v>-2.0714463999999998E-2</v>
      </c>
      <c r="D45" s="54">
        <f t="shared" si="0"/>
        <v>-1.8202876E-2</v>
      </c>
      <c r="E45" s="54">
        <f t="shared" si="1"/>
        <v>-2.0714463999999998E-2</v>
      </c>
      <c r="F45" s="51">
        <f t="shared" si="2"/>
        <v>-1.29</v>
      </c>
      <c r="G45" s="89">
        <v>-1.29</v>
      </c>
      <c r="H45" s="89">
        <v>0.31</v>
      </c>
      <c r="I45" s="89">
        <v>0.31</v>
      </c>
      <c r="J45" s="89">
        <v>-0.01</v>
      </c>
      <c r="K45" s="89">
        <v>0</v>
      </c>
      <c r="L45" s="89">
        <v>0</v>
      </c>
      <c r="N45" s="51">
        <v>20150306</v>
      </c>
      <c r="O45" s="55">
        <v>-1.8202876E-2</v>
      </c>
      <c r="P45" s="55">
        <v>-1.29</v>
      </c>
      <c r="Q45" s="55">
        <v>0.31</v>
      </c>
      <c r="R45" s="55">
        <v>0.31</v>
      </c>
      <c r="S45" s="55">
        <v>-0.01</v>
      </c>
      <c r="T45" s="55">
        <v>0</v>
      </c>
      <c r="V45" s="51">
        <v>20150306</v>
      </c>
      <c r="W45" s="54">
        <v>-2.0714463999999998E-2</v>
      </c>
      <c r="X45" s="55">
        <v>-1.29</v>
      </c>
      <c r="Y45" s="55">
        <v>0.31</v>
      </c>
      <c r="Z45" s="55">
        <v>0.31</v>
      </c>
      <c r="AA45" s="55">
        <v>-0.01</v>
      </c>
      <c r="AB45" s="55">
        <v>0</v>
      </c>
      <c r="AF45" s="51">
        <v>20150306</v>
      </c>
      <c r="AG45" s="54">
        <v>-1.4173946449004382E-2</v>
      </c>
      <c r="AH45" s="55">
        <v>-1.29</v>
      </c>
      <c r="AI45" s="55">
        <v>0.31</v>
      </c>
      <c r="AJ45" s="55">
        <v>0.31</v>
      </c>
      <c r="AK45" s="55">
        <v>-0.01</v>
      </c>
      <c r="AL45" s="55">
        <v>0</v>
      </c>
    </row>
    <row r="46" spans="1:38">
      <c r="A46" s="51">
        <v>20150309</v>
      </c>
      <c r="B46" s="54">
        <v>4.2368279999999998E-3</v>
      </c>
      <c r="C46" s="54">
        <v>6.204574E-3</v>
      </c>
      <c r="D46" s="54">
        <f t="shared" si="0"/>
        <v>4.2368279999999998E-3</v>
      </c>
      <c r="E46" s="54">
        <f t="shared" si="1"/>
        <v>6.204574E-3</v>
      </c>
      <c r="F46" s="51">
        <f t="shared" si="2"/>
        <v>0.37</v>
      </c>
      <c r="G46" s="89">
        <v>0.37</v>
      </c>
      <c r="H46" s="89">
        <v>0.09</v>
      </c>
      <c r="I46" s="89">
        <v>-0.1</v>
      </c>
      <c r="J46" s="89">
        <v>0.31</v>
      </c>
      <c r="K46" s="89">
        <v>-0.02</v>
      </c>
      <c r="L46" s="89">
        <v>0</v>
      </c>
      <c r="N46" s="51">
        <v>20150309</v>
      </c>
      <c r="O46" s="55">
        <v>4.2368279999999998E-3</v>
      </c>
      <c r="P46" s="55">
        <v>0.37</v>
      </c>
      <c r="Q46" s="55">
        <v>0.09</v>
      </c>
      <c r="R46" s="55">
        <v>-0.1</v>
      </c>
      <c r="S46" s="55">
        <v>0.31</v>
      </c>
      <c r="T46" s="55">
        <v>-0.02</v>
      </c>
      <c r="V46" s="51">
        <v>20150309</v>
      </c>
      <c r="W46" s="54">
        <v>6.204574E-3</v>
      </c>
      <c r="X46" s="55">
        <v>0.37</v>
      </c>
      <c r="Y46" s="55">
        <v>0.09</v>
      </c>
      <c r="Z46" s="55">
        <v>-0.1</v>
      </c>
      <c r="AA46" s="55">
        <v>0.31</v>
      </c>
      <c r="AB46" s="55">
        <v>-0.02</v>
      </c>
      <c r="AF46" s="51">
        <v>20150309</v>
      </c>
      <c r="AG46" s="54">
        <v>3.9444212511012822E-3</v>
      </c>
      <c r="AH46" s="55">
        <v>0.37</v>
      </c>
      <c r="AI46" s="55">
        <v>0.09</v>
      </c>
      <c r="AJ46" s="55">
        <v>-0.1</v>
      </c>
      <c r="AK46" s="55">
        <v>0.31</v>
      </c>
      <c r="AL46" s="55">
        <v>-0.02</v>
      </c>
    </row>
    <row r="47" spans="1:38">
      <c r="A47" s="51">
        <v>20150310</v>
      </c>
      <c r="B47" s="54">
        <v>-1.6981939000000001E-2</v>
      </c>
      <c r="C47" s="54">
        <v>-1.9702613000000001E-2</v>
      </c>
      <c r="D47" s="54">
        <f t="shared" si="0"/>
        <v>-1.6981939000000001E-2</v>
      </c>
      <c r="E47" s="54">
        <f t="shared" si="1"/>
        <v>-1.9702613000000001E-2</v>
      </c>
      <c r="F47" s="51">
        <f t="shared" si="2"/>
        <v>-1.63</v>
      </c>
      <c r="G47" s="89">
        <v>-1.63</v>
      </c>
      <c r="H47" s="89">
        <v>0.42</v>
      </c>
      <c r="I47" s="89">
        <v>-0.42</v>
      </c>
      <c r="J47" s="89">
        <v>-0.01</v>
      </c>
      <c r="K47" s="89">
        <v>-0.13</v>
      </c>
      <c r="L47" s="89">
        <v>0</v>
      </c>
      <c r="N47" s="51">
        <v>20150310</v>
      </c>
      <c r="O47" s="55">
        <v>-1.6981939000000001E-2</v>
      </c>
      <c r="P47" s="55">
        <v>-1.63</v>
      </c>
      <c r="Q47" s="55">
        <v>0.42</v>
      </c>
      <c r="R47" s="55">
        <v>-0.42</v>
      </c>
      <c r="S47" s="55">
        <v>-0.01</v>
      </c>
      <c r="T47" s="55">
        <v>-0.13</v>
      </c>
      <c r="V47" s="51">
        <v>20150310</v>
      </c>
      <c r="W47" s="54">
        <v>-1.9702613000000001E-2</v>
      </c>
      <c r="X47" s="55">
        <v>-1.63</v>
      </c>
      <c r="Y47" s="55">
        <v>0.42</v>
      </c>
      <c r="Z47" s="55">
        <v>-0.42</v>
      </c>
      <c r="AA47" s="55">
        <v>-0.01</v>
      </c>
      <c r="AB47" s="55">
        <v>-0.13</v>
      </c>
      <c r="AF47" s="51">
        <v>20150310</v>
      </c>
      <c r="AG47" s="54">
        <v>-1.6961330342146863E-2</v>
      </c>
      <c r="AH47" s="55">
        <v>-1.63</v>
      </c>
      <c r="AI47" s="55">
        <v>0.42</v>
      </c>
      <c r="AJ47" s="55">
        <v>-0.42</v>
      </c>
      <c r="AK47" s="55">
        <v>-0.01</v>
      </c>
      <c r="AL47" s="55">
        <v>-0.13</v>
      </c>
    </row>
    <row r="48" spans="1:38">
      <c r="A48" s="51">
        <v>20150311</v>
      </c>
      <c r="B48" s="54">
        <v>-5.7005010000000002E-3</v>
      </c>
      <c r="C48" s="54">
        <v>-8.8029159999999992E-3</v>
      </c>
      <c r="D48" s="54">
        <f t="shared" si="0"/>
        <v>-5.7005010000000002E-3</v>
      </c>
      <c r="E48" s="54">
        <f t="shared" si="1"/>
        <v>-8.8029159999999992E-3</v>
      </c>
      <c r="F48" s="51">
        <f t="shared" si="2"/>
        <v>-0.04</v>
      </c>
      <c r="G48" s="89">
        <v>-0.04</v>
      </c>
      <c r="H48" s="89">
        <v>0.62</v>
      </c>
      <c r="I48" s="89">
        <v>0.46</v>
      </c>
      <c r="J48" s="89">
        <v>-0.43</v>
      </c>
      <c r="K48" s="89">
        <v>-0.03</v>
      </c>
      <c r="L48" s="89">
        <v>0</v>
      </c>
      <c r="N48" s="51">
        <v>20150311</v>
      </c>
      <c r="O48" s="55">
        <v>-5.7005010000000002E-3</v>
      </c>
      <c r="P48" s="55">
        <v>-0.04</v>
      </c>
      <c r="Q48" s="55">
        <v>0.62</v>
      </c>
      <c r="R48" s="55">
        <v>0.46</v>
      </c>
      <c r="S48" s="55">
        <v>-0.43</v>
      </c>
      <c r="T48" s="55">
        <v>-0.03</v>
      </c>
      <c r="V48" s="51">
        <v>20150311</v>
      </c>
      <c r="W48" s="54">
        <v>-8.8029159999999992E-3</v>
      </c>
      <c r="X48" s="55">
        <v>-0.04</v>
      </c>
      <c r="Y48" s="55">
        <v>0.62</v>
      </c>
      <c r="Z48" s="55">
        <v>0.46</v>
      </c>
      <c r="AA48" s="55">
        <v>-0.43</v>
      </c>
      <c r="AB48" s="55">
        <v>-0.03</v>
      </c>
      <c r="AF48" s="51">
        <v>20150311</v>
      </c>
      <c r="AG48" s="54">
        <v>-1.9176796017918996E-3</v>
      </c>
      <c r="AH48" s="55">
        <v>-0.04</v>
      </c>
      <c r="AI48" s="55">
        <v>0.62</v>
      </c>
      <c r="AJ48" s="55">
        <v>0.46</v>
      </c>
      <c r="AK48" s="55">
        <v>-0.43</v>
      </c>
      <c r="AL48" s="55">
        <v>-0.03</v>
      </c>
    </row>
    <row r="49" spans="1:38">
      <c r="A49" s="51">
        <v>20150312</v>
      </c>
      <c r="B49" s="54">
        <v>1.6131959000000001E-2</v>
      </c>
      <c r="C49" s="54">
        <v>2.4711284E-2</v>
      </c>
      <c r="D49" s="54">
        <f t="shared" si="0"/>
        <v>1.6131959000000001E-2</v>
      </c>
      <c r="E49" s="54">
        <f t="shared" si="1"/>
        <v>2.4711284E-2</v>
      </c>
      <c r="F49" s="51">
        <f t="shared" si="2"/>
        <v>1.28</v>
      </c>
      <c r="G49" s="89">
        <v>1.28</v>
      </c>
      <c r="H49" s="89">
        <v>0.41</v>
      </c>
      <c r="I49" s="89">
        <v>0.37</v>
      </c>
      <c r="J49" s="89">
        <v>-0.08</v>
      </c>
      <c r="K49" s="89">
        <v>0.23</v>
      </c>
      <c r="L49" s="89">
        <v>0</v>
      </c>
      <c r="N49" s="51">
        <v>20150312</v>
      </c>
      <c r="O49" s="55">
        <v>1.6131959000000001E-2</v>
      </c>
      <c r="P49" s="55">
        <v>1.28</v>
      </c>
      <c r="Q49" s="55">
        <v>0.41</v>
      </c>
      <c r="R49" s="55">
        <v>0.37</v>
      </c>
      <c r="S49" s="55">
        <v>-0.08</v>
      </c>
      <c r="T49" s="55">
        <v>0.23</v>
      </c>
      <c r="V49" s="51">
        <v>20150312</v>
      </c>
      <c r="W49" s="54">
        <v>2.4711284E-2</v>
      </c>
      <c r="X49" s="55">
        <v>1.28</v>
      </c>
      <c r="Y49" s="55">
        <v>0.41</v>
      </c>
      <c r="Z49" s="55">
        <v>0.37</v>
      </c>
      <c r="AA49" s="55">
        <v>-0.08</v>
      </c>
      <c r="AB49" s="55">
        <v>0.23</v>
      </c>
      <c r="AF49" s="51">
        <v>20150312</v>
      </c>
      <c r="AG49" s="54">
        <v>1.2601439598289632E-2</v>
      </c>
      <c r="AH49" s="55">
        <v>1.28</v>
      </c>
      <c r="AI49" s="55">
        <v>0.41</v>
      </c>
      <c r="AJ49" s="55">
        <v>0.37</v>
      </c>
      <c r="AK49" s="55">
        <v>-0.08</v>
      </c>
      <c r="AL49" s="55">
        <v>0.23</v>
      </c>
    </row>
    <row r="50" spans="1:38">
      <c r="A50" s="51">
        <v>20150313</v>
      </c>
      <c r="B50" s="54">
        <v>-5.9939140000000004E-3</v>
      </c>
      <c r="C50" s="54">
        <v>-5.9601139999999999E-3</v>
      </c>
      <c r="D50" s="54">
        <f t="shared" si="0"/>
        <v>-5.9939140000000004E-3</v>
      </c>
      <c r="E50" s="54">
        <f t="shared" si="1"/>
        <v>-5.9601139999999999E-3</v>
      </c>
      <c r="F50" s="51">
        <f t="shared" si="2"/>
        <v>-0.56999999999999995</v>
      </c>
      <c r="G50" s="89">
        <v>-0.56999999999999995</v>
      </c>
      <c r="H50" s="89">
        <v>0.19</v>
      </c>
      <c r="I50" s="89">
        <v>-0.02</v>
      </c>
      <c r="J50" s="89">
        <v>-0.12</v>
      </c>
      <c r="K50" s="89">
        <v>-0.13</v>
      </c>
      <c r="L50" s="89">
        <v>0</v>
      </c>
      <c r="N50" s="51">
        <v>20150313</v>
      </c>
      <c r="O50" s="55">
        <v>-5.9939140000000004E-3</v>
      </c>
      <c r="P50" s="55">
        <v>-0.56999999999999995</v>
      </c>
      <c r="Q50" s="55">
        <v>0.19</v>
      </c>
      <c r="R50" s="55">
        <v>-0.02</v>
      </c>
      <c r="S50" s="55">
        <v>-0.12</v>
      </c>
      <c r="T50" s="55">
        <v>-0.13</v>
      </c>
      <c r="V50" s="51">
        <v>20150313</v>
      </c>
      <c r="W50" s="54">
        <v>-5.9601139999999999E-3</v>
      </c>
      <c r="X50" s="55">
        <v>-0.56999999999999995</v>
      </c>
      <c r="Y50" s="55">
        <v>0.19</v>
      </c>
      <c r="Z50" s="55">
        <v>-0.02</v>
      </c>
      <c r="AA50" s="55">
        <v>-0.12</v>
      </c>
      <c r="AB50" s="55">
        <v>-0.13</v>
      </c>
      <c r="AF50" s="51">
        <v>20150313</v>
      </c>
      <c r="AG50" s="54">
        <v>-6.074711051894166E-3</v>
      </c>
      <c r="AH50" s="55">
        <v>-0.56999999999999995</v>
      </c>
      <c r="AI50" s="55">
        <v>0.19</v>
      </c>
      <c r="AJ50" s="55">
        <v>-0.02</v>
      </c>
      <c r="AK50" s="55">
        <v>-0.12</v>
      </c>
      <c r="AL50" s="55">
        <v>-0.13</v>
      </c>
    </row>
    <row r="51" spans="1:38">
      <c r="A51" s="51">
        <v>20150316</v>
      </c>
      <c r="B51" s="54">
        <v>1.4372922999999999E-2</v>
      </c>
      <c r="C51" s="54">
        <v>1.4988324000000001E-2</v>
      </c>
      <c r="D51" s="54">
        <f t="shared" si="0"/>
        <v>1.4372922999999999E-2</v>
      </c>
      <c r="E51" s="54">
        <f t="shared" si="1"/>
        <v>1.4988324000000001E-2</v>
      </c>
      <c r="F51" s="51">
        <f t="shared" si="2"/>
        <v>1.23</v>
      </c>
      <c r="G51" s="89">
        <v>1.23</v>
      </c>
      <c r="H51" s="89">
        <v>-0.77</v>
      </c>
      <c r="I51" s="89">
        <v>-0.43</v>
      </c>
      <c r="J51" s="89">
        <v>-0.12</v>
      </c>
      <c r="K51" s="89">
        <v>-0.15</v>
      </c>
      <c r="L51" s="89">
        <v>0</v>
      </c>
      <c r="N51" s="51">
        <v>20150316</v>
      </c>
      <c r="O51" s="55">
        <v>1.4372922999999999E-2</v>
      </c>
      <c r="P51" s="55">
        <v>1.23</v>
      </c>
      <c r="Q51" s="55">
        <v>-0.77</v>
      </c>
      <c r="R51" s="55">
        <v>-0.43</v>
      </c>
      <c r="S51" s="55">
        <v>-0.12</v>
      </c>
      <c r="T51" s="55">
        <v>-0.15</v>
      </c>
      <c r="V51" s="51">
        <v>20150316</v>
      </c>
      <c r="W51" s="54">
        <v>1.4988324000000001E-2</v>
      </c>
      <c r="X51" s="55">
        <v>1.23</v>
      </c>
      <c r="Y51" s="55">
        <v>-0.77</v>
      </c>
      <c r="Z51" s="55">
        <v>-0.43</v>
      </c>
      <c r="AA51" s="55">
        <v>-0.12</v>
      </c>
      <c r="AB51" s="55">
        <v>-0.15</v>
      </c>
      <c r="AF51" s="51">
        <v>20150316</v>
      </c>
      <c r="AG51" s="54">
        <v>1.3533671143615367E-2</v>
      </c>
      <c r="AH51" s="55">
        <v>1.23</v>
      </c>
      <c r="AI51" s="55">
        <v>-0.77</v>
      </c>
      <c r="AJ51" s="55">
        <v>-0.43</v>
      </c>
      <c r="AK51" s="55">
        <v>-0.12</v>
      </c>
      <c r="AL51" s="55">
        <v>-0.15</v>
      </c>
    </row>
    <row r="52" spans="1:38">
      <c r="A52" s="51">
        <v>20150317</v>
      </c>
      <c r="B52" s="54">
        <v>-7.9118950000000004E-3</v>
      </c>
      <c r="C52" s="54">
        <v>-9.64163E-3</v>
      </c>
      <c r="D52" s="54">
        <f t="shared" si="0"/>
        <v>-7.9118950000000004E-3</v>
      </c>
      <c r="E52" s="54">
        <f t="shared" si="1"/>
        <v>-9.64163E-3</v>
      </c>
      <c r="F52" s="51">
        <f t="shared" si="2"/>
        <v>-0.2</v>
      </c>
      <c r="G52" s="89">
        <v>-0.2</v>
      </c>
      <c r="H52" s="89">
        <v>0.53</v>
      </c>
      <c r="I52" s="89">
        <v>-0.02</v>
      </c>
      <c r="J52" s="89">
        <v>0</v>
      </c>
      <c r="K52" s="89">
        <v>-0.31</v>
      </c>
      <c r="L52" s="89">
        <v>0</v>
      </c>
      <c r="N52" s="51">
        <v>20150317</v>
      </c>
      <c r="O52" s="55">
        <v>-7.9118950000000004E-3</v>
      </c>
      <c r="P52" s="55">
        <v>-0.2</v>
      </c>
      <c r="Q52" s="55">
        <v>0.53</v>
      </c>
      <c r="R52" s="55">
        <v>-0.02</v>
      </c>
      <c r="S52" s="55">
        <v>0</v>
      </c>
      <c r="T52" s="55">
        <v>-0.31</v>
      </c>
      <c r="V52" s="51">
        <v>20150317</v>
      </c>
      <c r="W52" s="54">
        <v>-9.64163E-3</v>
      </c>
      <c r="X52" s="55">
        <v>-0.2</v>
      </c>
      <c r="Y52" s="55">
        <v>0.53</v>
      </c>
      <c r="Z52" s="55">
        <v>-0.02</v>
      </c>
      <c r="AA52" s="55">
        <v>0</v>
      </c>
      <c r="AB52" s="55">
        <v>-0.31</v>
      </c>
      <c r="AF52" s="51">
        <v>20150317</v>
      </c>
      <c r="AG52" s="54">
        <v>-3.3201736486770939E-3</v>
      </c>
      <c r="AH52" s="55">
        <v>-0.2</v>
      </c>
      <c r="AI52" s="55">
        <v>0.53</v>
      </c>
      <c r="AJ52" s="55">
        <v>-0.02</v>
      </c>
      <c r="AK52" s="55">
        <v>0</v>
      </c>
      <c r="AL52" s="55">
        <v>-0.31</v>
      </c>
    </row>
    <row r="53" spans="1:38">
      <c r="A53" s="51">
        <v>20150318</v>
      </c>
      <c r="B53" s="54">
        <v>1.1598073E-2</v>
      </c>
      <c r="C53" s="54">
        <v>4.4809280000000003E-3</v>
      </c>
      <c r="D53" s="54">
        <f t="shared" si="0"/>
        <v>1.1598073E-2</v>
      </c>
      <c r="E53" s="54">
        <f t="shared" si="1"/>
        <v>4.4809280000000003E-3</v>
      </c>
      <c r="F53" s="51">
        <f t="shared" si="2"/>
        <v>1.08</v>
      </c>
      <c r="G53" s="89">
        <v>1.08</v>
      </c>
      <c r="H53" s="89">
        <v>-0.51</v>
      </c>
      <c r="I53" s="89">
        <v>0.18</v>
      </c>
      <c r="J53" s="89">
        <v>0.01</v>
      </c>
      <c r="K53" s="89">
        <v>-0.03</v>
      </c>
      <c r="L53" s="89">
        <v>0</v>
      </c>
      <c r="N53" s="51">
        <v>20150318</v>
      </c>
      <c r="O53" s="55">
        <v>1.1598073E-2</v>
      </c>
      <c r="P53" s="55">
        <v>1.08</v>
      </c>
      <c r="Q53" s="55">
        <v>-0.51</v>
      </c>
      <c r="R53" s="55">
        <v>0.18</v>
      </c>
      <c r="S53" s="55">
        <v>0.01</v>
      </c>
      <c r="T53" s="55">
        <v>-0.03</v>
      </c>
      <c r="V53" s="51">
        <v>20150318</v>
      </c>
      <c r="W53" s="54">
        <v>4.4809280000000003E-3</v>
      </c>
      <c r="X53" s="55">
        <v>1.08</v>
      </c>
      <c r="Y53" s="55">
        <v>-0.51</v>
      </c>
      <c r="Z53" s="55">
        <v>0.18</v>
      </c>
      <c r="AA53" s="55">
        <v>0.01</v>
      </c>
      <c r="AB53" s="55">
        <v>-0.03</v>
      </c>
      <c r="AF53" s="51">
        <v>20150318</v>
      </c>
      <c r="AG53" s="54">
        <v>1.2158421547431297E-2</v>
      </c>
      <c r="AH53" s="55">
        <v>1.08</v>
      </c>
      <c r="AI53" s="55">
        <v>-0.51</v>
      </c>
      <c r="AJ53" s="55">
        <v>0.18</v>
      </c>
      <c r="AK53" s="55">
        <v>0.01</v>
      </c>
      <c r="AL53" s="55">
        <v>-0.03</v>
      </c>
    </row>
    <row r="54" spans="1:38">
      <c r="A54" s="51">
        <v>20150319</v>
      </c>
      <c r="B54" s="54">
        <v>-6.4076189999999998E-3</v>
      </c>
      <c r="C54" s="54">
        <v>-1.3052249999999999E-3</v>
      </c>
      <c r="D54" s="54">
        <f t="shared" si="0"/>
        <v>-6.4076189999999998E-3</v>
      </c>
      <c r="E54" s="54">
        <f t="shared" si="1"/>
        <v>-1.3052249999999999E-3</v>
      </c>
      <c r="F54" s="51">
        <f t="shared" si="2"/>
        <v>-0.36</v>
      </c>
      <c r="G54" s="89">
        <v>-0.36</v>
      </c>
      <c r="H54" s="89">
        <v>0.79</v>
      </c>
      <c r="I54" s="89">
        <v>-1.17</v>
      </c>
      <c r="J54" s="89">
        <v>0.11</v>
      </c>
      <c r="K54" s="89">
        <v>-0.41</v>
      </c>
      <c r="L54" s="89">
        <v>0</v>
      </c>
      <c r="N54" s="51">
        <v>20150319</v>
      </c>
      <c r="O54" s="55">
        <v>-6.4076189999999998E-3</v>
      </c>
      <c r="P54" s="55">
        <v>-0.36</v>
      </c>
      <c r="Q54" s="55">
        <v>0.79</v>
      </c>
      <c r="R54" s="55">
        <v>-1.17</v>
      </c>
      <c r="S54" s="55">
        <v>0.11</v>
      </c>
      <c r="T54" s="55">
        <v>-0.41</v>
      </c>
      <c r="V54" s="51">
        <v>20150319</v>
      </c>
      <c r="W54" s="54">
        <v>-1.3052249999999999E-3</v>
      </c>
      <c r="X54" s="55">
        <v>-0.36</v>
      </c>
      <c r="Y54" s="55">
        <v>0.79</v>
      </c>
      <c r="Z54" s="55">
        <v>-1.17</v>
      </c>
      <c r="AA54" s="55">
        <v>0.11</v>
      </c>
      <c r="AB54" s="55">
        <v>-0.41</v>
      </c>
      <c r="AF54" s="51">
        <v>20150319</v>
      </c>
      <c r="AG54" s="54">
        <v>-4.8725791855204204E-3</v>
      </c>
      <c r="AH54" s="55">
        <v>-0.36</v>
      </c>
      <c r="AI54" s="55">
        <v>0.79</v>
      </c>
      <c r="AJ54" s="55">
        <v>-1.17</v>
      </c>
      <c r="AK54" s="55">
        <v>0.11</v>
      </c>
      <c r="AL54" s="55">
        <v>-0.41</v>
      </c>
    </row>
    <row r="55" spans="1:38">
      <c r="A55" s="51">
        <v>20150320</v>
      </c>
      <c r="B55" s="54">
        <v>6.7861869999999999E-3</v>
      </c>
      <c r="C55" s="54">
        <v>4.555122E-3</v>
      </c>
      <c r="D55" s="54">
        <f t="shared" si="0"/>
        <v>6.7861869999999999E-3</v>
      </c>
      <c r="E55" s="54">
        <f t="shared" si="1"/>
        <v>4.555122E-3</v>
      </c>
      <c r="F55" s="51">
        <f t="shared" si="2"/>
        <v>0.81</v>
      </c>
      <c r="G55" s="89">
        <v>0.81</v>
      </c>
      <c r="H55" s="89">
        <v>-0.11</v>
      </c>
      <c r="I55" s="89">
        <v>0.51</v>
      </c>
      <c r="J55" s="89">
        <v>0.48</v>
      </c>
      <c r="K55" s="89">
        <v>0.25</v>
      </c>
      <c r="L55" s="89">
        <v>0</v>
      </c>
      <c r="N55" s="51">
        <v>20150320</v>
      </c>
      <c r="O55" s="55">
        <v>6.7861869999999999E-3</v>
      </c>
      <c r="P55" s="55">
        <v>0.81</v>
      </c>
      <c r="Q55" s="55">
        <v>-0.11</v>
      </c>
      <c r="R55" s="55">
        <v>0.51</v>
      </c>
      <c r="S55" s="55">
        <v>0.48</v>
      </c>
      <c r="T55" s="55">
        <v>0.25</v>
      </c>
      <c r="V55" s="51">
        <v>20150320</v>
      </c>
      <c r="W55" s="54">
        <v>4.555122E-3</v>
      </c>
      <c r="X55" s="55">
        <v>0.81</v>
      </c>
      <c r="Y55" s="55">
        <v>-0.11</v>
      </c>
      <c r="Z55" s="55">
        <v>0.51</v>
      </c>
      <c r="AA55" s="55">
        <v>0.48</v>
      </c>
      <c r="AB55" s="55">
        <v>0.25</v>
      </c>
      <c r="AF55" s="51">
        <v>20150320</v>
      </c>
      <c r="AG55" s="54">
        <v>9.0127546079468157E-3</v>
      </c>
      <c r="AH55" s="55">
        <v>0.81</v>
      </c>
      <c r="AI55" s="55">
        <v>-0.11</v>
      </c>
      <c r="AJ55" s="55">
        <v>0.51</v>
      </c>
      <c r="AK55" s="55">
        <v>0.48</v>
      </c>
      <c r="AL55" s="55">
        <v>0.25</v>
      </c>
    </row>
    <row r="56" spans="1:38">
      <c r="A56" s="51">
        <v>20150323</v>
      </c>
      <c r="B56" s="54">
        <v>4.839472E-3</v>
      </c>
      <c r="C56" s="54">
        <v>7.0954920000000001E-3</v>
      </c>
      <c r="D56" s="54">
        <f t="shared" si="0"/>
        <v>4.839472E-3</v>
      </c>
      <c r="E56" s="54">
        <f t="shared" si="1"/>
        <v>7.0954920000000001E-3</v>
      </c>
      <c r="F56" s="51">
        <f t="shared" si="2"/>
        <v>-0.19</v>
      </c>
      <c r="G56" s="89">
        <v>-0.19</v>
      </c>
      <c r="H56" s="89">
        <v>0.21</v>
      </c>
      <c r="I56" s="89">
        <v>0.23</v>
      </c>
      <c r="J56" s="89">
        <v>0.28999999999999998</v>
      </c>
      <c r="K56" s="89">
        <v>0.31</v>
      </c>
      <c r="L56" s="89">
        <v>0</v>
      </c>
      <c r="N56" s="51">
        <v>20150323</v>
      </c>
      <c r="O56" s="55">
        <v>4.839472E-3</v>
      </c>
      <c r="P56" s="55">
        <v>-0.19</v>
      </c>
      <c r="Q56" s="55">
        <v>0.21</v>
      </c>
      <c r="R56" s="55">
        <v>0.23</v>
      </c>
      <c r="S56" s="55">
        <v>0.28999999999999998</v>
      </c>
      <c r="T56" s="55">
        <v>0.31</v>
      </c>
      <c r="V56" s="51">
        <v>20150323</v>
      </c>
      <c r="W56" s="54">
        <v>7.0954920000000001E-3</v>
      </c>
      <c r="X56" s="55">
        <v>-0.19</v>
      </c>
      <c r="Y56" s="55">
        <v>0.21</v>
      </c>
      <c r="Z56" s="55">
        <v>0.23</v>
      </c>
      <c r="AA56" s="55">
        <v>0.28999999999999998</v>
      </c>
      <c r="AB56" s="55">
        <v>0.31</v>
      </c>
      <c r="AF56" s="51">
        <v>20150323</v>
      </c>
      <c r="AG56" s="54">
        <v>-1.7457311460168379E-3</v>
      </c>
      <c r="AH56" s="55">
        <v>-0.19</v>
      </c>
      <c r="AI56" s="55">
        <v>0.21</v>
      </c>
      <c r="AJ56" s="55">
        <v>0.23</v>
      </c>
      <c r="AK56" s="55">
        <v>0.28999999999999998</v>
      </c>
      <c r="AL56" s="55">
        <v>0.31</v>
      </c>
    </row>
    <row r="57" spans="1:38">
      <c r="A57" s="51">
        <v>20150324</v>
      </c>
      <c r="B57" s="54">
        <v>-3.8055900000000002E-3</v>
      </c>
      <c r="C57" s="54">
        <v>1.79288E-4</v>
      </c>
      <c r="D57" s="54">
        <f t="shared" si="0"/>
        <v>-3.8055900000000002E-3</v>
      </c>
      <c r="E57" s="54">
        <f t="shared" si="1"/>
        <v>1.79288E-4</v>
      </c>
      <c r="F57" s="51">
        <f t="shared" si="2"/>
        <v>-0.51</v>
      </c>
      <c r="G57" s="89">
        <v>-0.51</v>
      </c>
      <c r="H57" s="89">
        <v>0.53</v>
      </c>
      <c r="I57" s="89">
        <v>-0.28999999999999998</v>
      </c>
      <c r="J57" s="89">
        <v>0.14000000000000001</v>
      </c>
      <c r="K57" s="89">
        <v>-0.2</v>
      </c>
      <c r="L57" s="89">
        <v>0</v>
      </c>
      <c r="N57" s="51">
        <v>20150324</v>
      </c>
      <c r="O57" s="55">
        <v>-3.8055900000000002E-3</v>
      </c>
      <c r="P57" s="55">
        <v>-0.51</v>
      </c>
      <c r="Q57" s="55">
        <v>0.53</v>
      </c>
      <c r="R57" s="55">
        <v>-0.28999999999999998</v>
      </c>
      <c r="S57" s="55">
        <v>0.14000000000000001</v>
      </c>
      <c r="T57" s="55">
        <v>-0.2</v>
      </c>
      <c r="V57" s="51">
        <v>20150324</v>
      </c>
      <c r="W57" s="54">
        <v>1.79288E-4</v>
      </c>
      <c r="X57" s="55">
        <v>-0.51</v>
      </c>
      <c r="Y57" s="55">
        <v>0.53</v>
      </c>
      <c r="Z57" s="55">
        <v>-0.28999999999999998</v>
      </c>
      <c r="AA57" s="55">
        <v>0.14000000000000001</v>
      </c>
      <c r="AB57" s="55">
        <v>-0.2</v>
      </c>
      <c r="AF57" s="51">
        <v>20150324</v>
      </c>
      <c r="AG57" s="54">
        <v>-6.1394220159830537E-3</v>
      </c>
      <c r="AH57" s="55">
        <v>-0.51</v>
      </c>
      <c r="AI57" s="55">
        <v>0.53</v>
      </c>
      <c r="AJ57" s="55">
        <v>-0.28999999999999998</v>
      </c>
      <c r="AK57" s="55">
        <v>0.14000000000000001</v>
      </c>
      <c r="AL57" s="55">
        <v>-0.2</v>
      </c>
    </row>
    <row r="58" spans="1:38">
      <c r="A58" s="51">
        <v>20150325</v>
      </c>
      <c r="B58" s="54">
        <v>-1.3901E-2</v>
      </c>
      <c r="C58" s="54">
        <v>-2.321838E-2</v>
      </c>
      <c r="D58" s="54">
        <f t="shared" si="0"/>
        <v>-1.3901E-2</v>
      </c>
      <c r="E58" s="54">
        <f t="shared" si="1"/>
        <v>-2.321838E-2</v>
      </c>
      <c r="F58" s="51">
        <f t="shared" si="2"/>
        <v>-1.56</v>
      </c>
      <c r="G58" s="89">
        <v>-1.56</v>
      </c>
      <c r="H58" s="89">
        <v>-0.9</v>
      </c>
      <c r="I58" s="89">
        <v>1.1499999999999999</v>
      </c>
      <c r="J58" s="89">
        <v>0.24</v>
      </c>
      <c r="K58" s="89">
        <v>0.5</v>
      </c>
      <c r="L58" s="89">
        <v>0</v>
      </c>
      <c r="N58" s="51">
        <v>20150325</v>
      </c>
      <c r="O58" s="55">
        <v>-1.3901E-2</v>
      </c>
      <c r="P58" s="55">
        <v>-1.56</v>
      </c>
      <c r="Q58" s="55">
        <v>-0.9</v>
      </c>
      <c r="R58" s="55">
        <v>1.1499999999999999</v>
      </c>
      <c r="S58" s="55">
        <v>0.24</v>
      </c>
      <c r="T58" s="55">
        <v>0.5</v>
      </c>
      <c r="V58" s="51">
        <v>20150325</v>
      </c>
      <c r="W58" s="54">
        <v>-2.321838E-2</v>
      </c>
      <c r="X58" s="55">
        <v>-1.56</v>
      </c>
      <c r="Y58" s="55">
        <v>-0.9</v>
      </c>
      <c r="Z58" s="55">
        <v>1.1499999999999999</v>
      </c>
      <c r="AA58" s="55">
        <v>0.24</v>
      </c>
      <c r="AB58" s="55">
        <v>0.5</v>
      </c>
      <c r="AF58" s="51">
        <v>20150325</v>
      </c>
      <c r="AG58" s="54">
        <v>-1.4558905570164926E-2</v>
      </c>
      <c r="AH58" s="55">
        <v>-1.56</v>
      </c>
      <c r="AI58" s="55">
        <v>-0.9</v>
      </c>
      <c r="AJ58" s="55">
        <v>1.1499999999999999</v>
      </c>
      <c r="AK58" s="55">
        <v>0.24</v>
      </c>
      <c r="AL58" s="55">
        <v>0.5</v>
      </c>
    </row>
    <row r="59" spans="1:38">
      <c r="A59" s="51">
        <v>20150326</v>
      </c>
      <c r="B59" s="54">
        <v>-2.4275289999999999E-3</v>
      </c>
      <c r="C59" s="54">
        <v>-1.3242460000000001E-3</v>
      </c>
      <c r="D59" s="54">
        <f t="shared" si="0"/>
        <v>-2.4275289999999999E-3</v>
      </c>
      <c r="E59" s="54">
        <f t="shared" si="1"/>
        <v>-1.3242460000000001E-3</v>
      </c>
      <c r="F59" s="51">
        <f t="shared" si="2"/>
        <v>-0.22</v>
      </c>
      <c r="G59" s="89">
        <v>-0.22</v>
      </c>
      <c r="H59" s="89">
        <v>0.1</v>
      </c>
      <c r="I59" s="89">
        <v>-0.1</v>
      </c>
      <c r="J59" s="89">
        <v>0.15</v>
      </c>
      <c r="K59" s="89">
        <v>-0.22</v>
      </c>
      <c r="L59" s="89">
        <v>0</v>
      </c>
      <c r="N59" s="51">
        <v>20150326</v>
      </c>
      <c r="O59" s="55">
        <v>-2.4275289999999999E-3</v>
      </c>
      <c r="P59" s="55">
        <v>-0.22</v>
      </c>
      <c r="Q59" s="55">
        <v>0.1</v>
      </c>
      <c r="R59" s="55">
        <v>-0.1</v>
      </c>
      <c r="S59" s="55">
        <v>0.15</v>
      </c>
      <c r="T59" s="55">
        <v>-0.22</v>
      </c>
      <c r="V59" s="51">
        <v>20150326</v>
      </c>
      <c r="W59" s="54">
        <v>-1.3242460000000001E-3</v>
      </c>
      <c r="X59" s="55">
        <v>-0.22</v>
      </c>
      <c r="Y59" s="55">
        <v>0.1</v>
      </c>
      <c r="Z59" s="55">
        <v>-0.1</v>
      </c>
      <c r="AA59" s="55">
        <v>0.15</v>
      </c>
      <c r="AB59" s="55">
        <v>-0.22</v>
      </c>
      <c r="AF59" s="51">
        <v>20150326</v>
      </c>
      <c r="AG59" s="54">
        <v>-2.3775002467200101E-3</v>
      </c>
      <c r="AH59" s="55">
        <v>-0.22</v>
      </c>
      <c r="AI59" s="55">
        <v>0.1</v>
      </c>
      <c r="AJ59" s="55">
        <v>-0.1</v>
      </c>
      <c r="AK59" s="55">
        <v>0.15</v>
      </c>
      <c r="AL59" s="55">
        <v>-0.22</v>
      </c>
    </row>
    <row r="60" spans="1:38">
      <c r="A60" s="51">
        <v>20150327</v>
      </c>
      <c r="B60" s="54">
        <v>2.2209339999999999E-3</v>
      </c>
      <c r="C60" s="54">
        <v>6.8520899999999999E-3</v>
      </c>
      <c r="D60" s="54">
        <f t="shared" si="0"/>
        <v>2.2209339999999999E-3</v>
      </c>
      <c r="E60" s="54">
        <f t="shared" si="1"/>
        <v>6.8520899999999999E-3</v>
      </c>
      <c r="F60" s="51">
        <f t="shared" si="2"/>
        <v>0.32</v>
      </c>
      <c r="G60" s="89">
        <v>0.32</v>
      </c>
      <c r="H60" s="89">
        <v>0.42</v>
      </c>
      <c r="I60" s="89">
        <v>-0.7</v>
      </c>
      <c r="J60" s="89">
        <v>-0.27</v>
      </c>
      <c r="K60" s="89">
        <v>-0.13</v>
      </c>
      <c r="L60" s="89">
        <v>0</v>
      </c>
      <c r="N60" s="51">
        <v>20150327</v>
      </c>
      <c r="O60" s="55">
        <v>2.2209339999999999E-3</v>
      </c>
      <c r="P60" s="55">
        <v>0.32</v>
      </c>
      <c r="Q60" s="55">
        <v>0.42</v>
      </c>
      <c r="R60" s="55">
        <v>-0.7</v>
      </c>
      <c r="S60" s="55">
        <v>-0.27</v>
      </c>
      <c r="T60" s="55">
        <v>-0.13</v>
      </c>
      <c r="V60" s="51">
        <v>20150327</v>
      </c>
      <c r="W60" s="54">
        <v>6.8520899999999999E-3</v>
      </c>
      <c r="X60" s="55">
        <v>0.32</v>
      </c>
      <c r="Y60" s="55">
        <v>0.42</v>
      </c>
      <c r="Z60" s="55">
        <v>-0.7</v>
      </c>
      <c r="AA60" s="55">
        <v>-0.27</v>
      </c>
      <c r="AB60" s="55">
        <v>-0.13</v>
      </c>
      <c r="AF60" s="51">
        <v>20150327</v>
      </c>
      <c r="AG60" s="54">
        <v>2.3685617450666108E-3</v>
      </c>
      <c r="AH60" s="55">
        <v>0.32</v>
      </c>
      <c r="AI60" s="55">
        <v>0.42</v>
      </c>
      <c r="AJ60" s="55">
        <v>-0.7</v>
      </c>
      <c r="AK60" s="55">
        <v>-0.27</v>
      </c>
      <c r="AL60" s="55">
        <v>-0.13</v>
      </c>
    </row>
    <row r="61" spans="1:38">
      <c r="A61" s="51">
        <v>20150330</v>
      </c>
      <c r="B61" s="54">
        <v>1.1967837E-2</v>
      </c>
      <c r="C61" s="54">
        <v>6.7415510000000001E-3</v>
      </c>
      <c r="D61" s="54">
        <f t="shared" si="0"/>
        <v>1.1967837E-2</v>
      </c>
      <c r="E61" s="54">
        <f t="shared" si="1"/>
        <v>6.7415510000000001E-3</v>
      </c>
      <c r="F61" s="51">
        <f t="shared" si="2"/>
        <v>1.24</v>
      </c>
      <c r="G61" s="89">
        <v>1.24</v>
      </c>
      <c r="H61" s="89">
        <v>0.06</v>
      </c>
      <c r="I61" s="89">
        <v>-0.01</v>
      </c>
      <c r="J61" s="89">
        <v>-0.19</v>
      </c>
      <c r="K61" s="89">
        <v>0.01</v>
      </c>
      <c r="L61" s="89">
        <v>0</v>
      </c>
      <c r="N61" s="51">
        <v>20150330</v>
      </c>
      <c r="O61" s="55">
        <v>1.1967837E-2</v>
      </c>
      <c r="P61" s="55">
        <v>1.24</v>
      </c>
      <c r="Q61" s="55">
        <v>0.06</v>
      </c>
      <c r="R61" s="55">
        <v>-0.01</v>
      </c>
      <c r="S61" s="55">
        <v>-0.19</v>
      </c>
      <c r="T61" s="55">
        <v>0.01</v>
      </c>
      <c r="V61" s="51">
        <v>20150330</v>
      </c>
      <c r="W61" s="54">
        <v>6.7415510000000001E-3</v>
      </c>
      <c r="X61" s="55">
        <v>1.24</v>
      </c>
      <c r="Y61" s="55">
        <v>0.06</v>
      </c>
      <c r="Z61" s="55">
        <v>-0.01</v>
      </c>
      <c r="AA61" s="55">
        <v>-0.19</v>
      </c>
      <c r="AB61" s="55">
        <v>0.01</v>
      </c>
      <c r="AF61" s="51">
        <v>20150330</v>
      </c>
      <c r="AG61" s="54">
        <v>1.2236644843459654E-2</v>
      </c>
      <c r="AH61" s="55">
        <v>1.24</v>
      </c>
      <c r="AI61" s="55">
        <v>0.06</v>
      </c>
      <c r="AJ61" s="55">
        <v>-0.01</v>
      </c>
      <c r="AK61" s="55">
        <v>-0.19</v>
      </c>
      <c r="AL61" s="55">
        <v>0.01</v>
      </c>
    </row>
    <row r="62" spans="1:38">
      <c r="A62" s="51">
        <v>20150331</v>
      </c>
      <c r="B62" s="54">
        <v>-6.7181239999999998E-3</v>
      </c>
      <c r="C62" s="54">
        <v>-4.1216289999999999E-3</v>
      </c>
      <c r="D62" s="54">
        <f t="shared" si="0"/>
        <v>-6.7181239999999998E-3</v>
      </c>
      <c r="E62" s="54">
        <f t="shared" si="1"/>
        <v>-4.1216289999999999E-3</v>
      </c>
      <c r="F62" s="51">
        <f t="shared" si="2"/>
        <v>-0.75</v>
      </c>
      <c r="G62" s="89">
        <v>-0.75</v>
      </c>
      <c r="H62" s="89">
        <v>0.45</v>
      </c>
      <c r="I62" s="89">
        <v>0.38</v>
      </c>
      <c r="J62" s="89">
        <v>0.14000000000000001</v>
      </c>
      <c r="K62" s="89">
        <v>0.24</v>
      </c>
      <c r="L62" s="89">
        <v>0</v>
      </c>
      <c r="N62" s="51">
        <v>20150331</v>
      </c>
      <c r="O62" s="55">
        <v>-6.7181239999999998E-3</v>
      </c>
      <c r="P62" s="55">
        <v>-0.75</v>
      </c>
      <c r="Q62" s="55">
        <v>0.45</v>
      </c>
      <c r="R62" s="55">
        <v>0.38</v>
      </c>
      <c r="S62" s="55">
        <v>0.14000000000000001</v>
      </c>
      <c r="T62" s="55">
        <v>0.24</v>
      </c>
      <c r="V62" s="51">
        <v>20150331</v>
      </c>
      <c r="W62" s="54">
        <v>-4.1216289999999999E-3</v>
      </c>
      <c r="X62" s="55">
        <v>-0.75</v>
      </c>
      <c r="Y62" s="55">
        <v>0.45</v>
      </c>
      <c r="Z62" s="55">
        <v>0.38</v>
      </c>
      <c r="AA62" s="55">
        <v>0.14000000000000001</v>
      </c>
      <c r="AB62" s="55">
        <v>0.24</v>
      </c>
      <c r="AF62" s="51">
        <v>20150331</v>
      </c>
      <c r="AG62" s="54">
        <v>-8.7957747373061945E-3</v>
      </c>
      <c r="AH62" s="55">
        <v>-0.75</v>
      </c>
      <c r="AI62" s="55">
        <v>0.45</v>
      </c>
      <c r="AJ62" s="55">
        <v>0.38</v>
      </c>
      <c r="AK62" s="55">
        <v>0.14000000000000001</v>
      </c>
      <c r="AL62" s="55">
        <v>0.24</v>
      </c>
    </row>
    <row r="63" spans="1:38">
      <c r="A63" s="51">
        <v>20150401</v>
      </c>
      <c r="B63" s="54">
        <v>-6.8096629999999997E-3</v>
      </c>
      <c r="C63" s="54">
        <v>-7.9821249999999996E-3</v>
      </c>
      <c r="D63" s="54">
        <f t="shared" si="0"/>
        <v>-6.8096629999999997E-3</v>
      </c>
      <c r="E63" s="54">
        <f t="shared" si="1"/>
        <v>-7.9821249999999996E-3</v>
      </c>
      <c r="F63" s="51">
        <f t="shared" si="2"/>
        <v>-0.38</v>
      </c>
      <c r="G63" s="89">
        <v>-0.38</v>
      </c>
      <c r="H63" s="89">
        <v>0.34</v>
      </c>
      <c r="I63" s="89">
        <v>0.53</v>
      </c>
      <c r="J63" s="89">
        <v>-0.2</v>
      </c>
      <c r="K63" s="89">
        <v>0.24</v>
      </c>
      <c r="L63" s="89">
        <v>0</v>
      </c>
      <c r="N63" s="51">
        <v>20150401</v>
      </c>
      <c r="O63" s="55">
        <v>-6.8096629999999997E-3</v>
      </c>
      <c r="P63" s="55">
        <v>-0.38</v>
      </c>
      <c r="Q63" s="55">
        <v>0.34</v>
      </c>
      <c r="R63" s="55">
        <v>0.53</v>
      </c>
      <c r="S63" s="55">
        <v>-0.2</v>
      </c>
      <c r="T63" s="55">
        <v>0.24</v>
      </c>
      <c r="V63" s="51">
        <v>20150401</v>
      </c>
      <c r="W63" s="54">
        <v>-7.9821249999999996E-3</v>
      </c>
      <c r="X63" s="55">
        <v>-0.38</v>
      </c>
      <c r="Y63" s="55">
        <v>0.34</v>
      </c>
      <c r="Z63" s="55">
        <v>0.53</v>
      </c>
      <c r="AA63" s="55">
        <v>-0.2</v>
      </c>
      <c r="AB63" s="55">
        <v>0.24</v>
      </c>
      <c r="AF63" s="51">
        <v>20150401</v>
      </c>
      <c r="AG63" s="54">
        <v>-3.9653716707825915E-3</v>
      </c>
      <c r="AH63" s="55">
        <v>-0.38</v>
      </c>
      <c r="AI63" s="55">
        <v>0.34</v>
      </c>
      <c r="AJ63" s="55">
        <v>0.53</v>
      </c>
      <c r="AK63" s="55">
        <v>-0.2</v>
      </c>
      <c r="AL63" s="55">
        <v>0.24</v>
      </c>
    </row>
    <row r="64" spans="1:38">
      <c r="A64" s="51">
        <v>20150402</v>
      </c>
      <c r="B64" s="54">
        <v>3.0769E-3</v>
      </c>
      <c r="C64" s="54">
        <v>3.6866450000000001E-3</v>
      </c>
      <c r="D64" s="54">
        <f t="shared" si="0"/>
        <v>3.0769E-3</v>
      </c>
      <c r="E64" s="54">
        <f t="shared" si="1"/>
        <v>3.6866450000000001E-3</v>
      </c>
      <c r="F64" s="51">
        <f t="shared" si="2"/>
        <v>0.35</v>
      </c>
      <c r="G64" s="89">
        <v>0.35</v>
      </c>
      <c r="H64" s="89">
        <v>-0.1</v>
      </c>
      <c r="I64" s="89">
        <v>0.28000000000000003</v>
      </c>
      <c r="J64" s="89">
        <v>-7.0000000000000007E-2</v>
      </c>
      <c r="K64" s="89">
        <v>0.24</v>
      </c>
      <c r="L64" s="89">
        <v>0</v>
      </c>
      <c r="N64" s="51">
        <v>20150402</v>
      </c>
      <c r="O64" s="55">
        <v>3.0769E-3</v>
      </c>
      <c r="P64" s="55">
        <v>0.35</v>
      </c>
      <c r="Q64" s="55">
        <v>-0.1</v>
      </c>
      <c r="R64" s="55">
        <v>0.28000000000000003</v>
      </c>
      <c r="S64" s="55">
        <v>-7.0000000000000007E-2</v>
      </c>
      <c r="T64" s="55">
        <v>0.24</v>
      </c>
      <c r="V64" s="51">
        <v>20150402</v>
      </c>
      <c r="W64" s="54">
        <v>3.6866450000000001E-3</v>
      </c>
      <c r="X64" s="55">
        <v>0.35</v>
      </c>
      <c r="Y64" s="55">
        <v>-0.1</v>
      </c>
      <c r="Z64" s="55">
        <v>0.28000000000000003</v>
      </c>
      <c r="AA64" s="55">
        <v>-7.0000000000000007E-2</v>
      </c>
      <c r="AB64" s="55">
        <v>0.24</v>
      </c>
      <c r="AF64" s="51">
        <v>20150402</v>
      </c>
      <c r="AG64" s="54">
        <v>3.5296671869311513E-3</v>
      </c>
      <c r="AH64" s="55">
        <v>0.35</v>
      </c>
      <c r="AI64" s="55">
        <v>-0.1</v>
      </c>
      <c r="AJ64" s="55">
        <v>0.28000000000000003</v>
      </c>
      <c r="AK64" s="55">
        <v>-7.0000000000000007E-2</v>
      </c>
      <c r="AL64" s="55">
        <v>0.24</v>
      </c>
    </row>
    <row r="65" spans="1:38">
      <c r="A65" s="51">
        <v>20150406</v>
      </c>
      <c r="B65" s="54">
        <v>7.5081719999999996E-3</v>
      </c>
      <c r="C65" s="54">
        <v>5.2968729999999997E-3</v>
      </c>
      <c r="D65" s="54">
        <f t="shared" si="0"/>
        <v>7.5081719999999996E-3</v>
      </c>
      <c r="E65" s="54">
        <f t="shared" si="1"/>
        <v>5.2968729999999997E-3</v>
      </c>
      <c r="F65" s="51">
        <f t="shared" si="2"/>
        <v>0.61</v>
      </c>
      <c r="G65" s="89">
        <v>0.61</v>
      </c>
      <c r="H65" s="89">
        <v>-0.3</v>
      </c>
      <c r="I65" s="89">
        <v>0</v>
      </c>
      <c r="J65" s="89">
        <v>0.16</v>
      </c>
      <c r="K65" s="89">
        <v>-0.2</v>
      </c>
      <c r="L65" s="89">
        <v>0</v>
      </c>
      <c r="N65" s="51">
        <v>20150406</v>
      </c>
      <c r="O65" s="55">
        <v>7.5081719999999996E-3</v>
      </c>
      <c r="P65" s="55">
        <v>0.61</v>
      </c>
      <c r="Q65" s="55">
        <v>-0.3</v>
      </c>
      <c r="R65" s="55">
        <v>0</v>
      </c>
      <c r="S65" s="55">
        <v>0.16</v>
      </c>
      <c r="T65" s="55">
        <v>-0.2</v>
      </c>
      <c r="V65" s="51">
        <v>20150406</v>
      </c>
      <c r="W65" s="54">
        <v>5.2968729999999997E-3</v>
      </c>
      <c r="X65" s="55">
        <v>0.61</v>
      </c>
      <c r="Y65" s="55">
        <v>-0.3</v>
      </c>
      <c r="Z65" s="55">
        <v>0</v>
      </c>
      <c r="AA65" s="55">
        <v>0.16</v>
      </c>
      <c r="AB65" s="55">
        <v>-0.2</v>
      </c>
      <c r="AF65" s="51">
        <v>20150406</v>
      </c>
      <c r="AG65" s="54">
        <v>6.6088150025853665E-3</v>
      </c>
      <c r="AH65" s="55">
        <v>0.61</v>
      </c>
      <c r="AI65" s="55">
        <v>-0.3</v>
      </c>
      <c r="AJ65" s="55">
        <v>0</v>
      </c>
      <c r="AK65" s="55">
        <v>0.16</v>
      </c>
      <c r="AL65" s="55">
        <v>-0.2</v>
      </c>
    </row>
    <row r="66" spans="1:38">
      <c r="A66" s="51">
        <v>20150407</v>
      </c>
      <c r="B66" s="54">
        <v>4.4789199999999997E-4</v>
      </c>
      <c r="C66" s="54">
        <v>-4.1142410000000003E-3</v>
      </c>
      <c r="D66" s="54">
        <f t="shared" si="0"/>
        <v>4.4789199999999997E-4</v>
      </c>
      <c r="E66" s="54">
        <f t="shared" si="1"/>
        <v>-4.1142410000000003E-3</v>
      </c>
      <c r="F66" s="51">
        <f t="shared" si="2"/>
        <v>-0.22</v>
      </c>
      <c r="G66" s="89">
        <v>-0.22</v>
      </c>
      <c r="H66" s="89">
        <v>-0.18</v>
      </c>
      <c r="I66" s="89">
        <v>-0.21</v>
      </c>
      <c r="J66" s="89">
        <v>-0.14000000000000001</v>
      </c>
      <c r="K66" s="89">
        <v>-0.23</v>
      </c>
      <c r="L66" s="89">
        <v>0</v>
      </c>
      <c r="N66" s="51">
        <v>20150407</v>
      </c>
      <c r="O66" s="55">
        <v>4.4789199999999997E-4</v>
      </c>
      <c r="P66" s="55">
        <v>-0.22</v>
      </c>
      <c r="Q66" s="55">
        <v>-0.18</v>
      </c>
      <c r="R66" s="55">
        <v>-0.21</v>
      </c>
      <c r="S66" s="55">
        <v>-0.14000000000000001</v>
      </c>
      <c r="T66" s="55">
        <v>-0.23</v>
      </c>
      <c r="V66" s="51">
        <v>20150407</v>
      </c>
      <c r="W66" s="54">
        <v>-4.1142410000000003E-3</v>
      </c>
      <c r="X66" s="55">
        <v>-0.22</v>
      </c>
      <c r="Y66" s="55">
        <v>-0.18</v>
      </c>
      <c r="Z66" s="55">
        <v>-0.21</v>
      </c>
      <c r="AA66" s="55">
        <v>-0.14000000000000001</v>
      </c>
      <c r="AB66" s="55">
        <v>-0.23</v>
      </c>
      <c r="AF66" s="51">
        <v>20150407</v>
      </c>
      <c r="AG66" s="54">
        <v>-2.0619040280095424E-3</v>
      </c>
      <c r="AH66" s="55">
        <v>-0.22</v>
      </c>
      <c r="AI66" s="55">
        <v>-0.18</v>
      </c>
      <c r="AJ66" s="55">
        <v>-0.21</v>
      </c>
      <c r="AK66" s="55">
        <v>-0.14000000000000001</v>
      </c>
      <c r="AL66" s="55">
        <v>-0.23</v>
      </c>
    </row>
    <row r="67" spans="1:38">
      <c r="A67" s="51">
        <v>20150408</v>
      </c>
      <c r="B67" s="54">
        <v>2.0743229999999999E-3</v>
      </c>
      <c r="C67" s="54">
        <v>1.0682565E-2</v>
      </c>
      <c r="D67" s="54">
        <f t="shared" ref="D67:D130" si="3">B67-L67</f>
        <v>2.0743229999999999E-3</v>
      </c>
      <c r="E67" s="54">
        <f t="shared" ref="E67:E130" si="4">C67-L67</f>
        <v>1.0682565E-2</v>
      </c>
      <c r="F67" s="51">
        <f t="shared" ref="F67:F130" si="5">G67+L67</f>
        <v>0.37</v>
      </c>
      <c r="G67" s="89">
        <v>0.37</v>
      </c>
      <c r="H67" s="89">
        <v>0.47</v>
      </c>
      <c r="I67" s="89">
        <v>-0.73</v>
      </c>
      <c r="J67" s="89">
        <v>-7.0000000000000007E-2</v>
      </c>
      <c r="K67" s="89">
        <v>-0.27</v>
      </c>
      <c r="L67" s="89">
        <v>0</v>
      </c>
      <c r="N67" s="51">
        <v>20150408</v>
      </c>
      <c r="O67" s="55">
        <v>2.0743229999999999E-3</v>
      </c>
      <c r="P67" s="55">
        <v>0.37</v>
      </c>
      <c r="Q67" s="55">
        <v>0.47</v>
      </c>
      <c r="R67" s="55">
        <v>-0.73</v>
      </c>
      <c r="S67" s="55">
        <v>-7.0000000000000007E-2</v>
      </c>
      <c r="T67" s="55">
        <v>-0.27</v>
      </c>
      <c r="V67" s="51">
        <v>20150408</v>
      </c>
      <c r="W67" s="54">
        <v>1.0682565E-2</v>
      </c>
      <c r="X67" s="55">
        <v>0.37</v>
      </c>
      <c r="Y67" s="55">
        <v>0.47</v>
      </c>
      <c r="Z67" s="55">
        <v>-0.73</v>
      </c>
      <c r="AA67" s="55">
        <v>-7.0000000000000007E-2</v>
      </c>
      <c r="AB67" s="55">
        <v>-0.27</v>
      </c>
      <c r="AF67" s="51">
        <v>20150408</v>
      </c>
      <c r="AG67" s="54">
        <v>2.6825330225748178E-3</v>
      </c>
      <c r="AH67" s="55">
        <v>0.37</v>
      </c>
      <c r="AI67" s="55">
        <v>0.47</v>
      </c>
      <c r="AJ67" s="55">
        <v>-0.73</v>
      </c>
      <c r="AK67" s="55">
        <v>-7.0000000000000007E-2</v>
      </c>
      <c r="AL67" s="55">
        <v>-0.27</v>
      </c>
    </row>
    <row r="68" spans="1:38">
      <c r="A68" s="51">
        <v>20150409</v>
      </c>
      <c r="B68" s="54">
        <v>3.383236E-3</v>
      </c>
      <c r="C68" s="54">
        <v>2.8414249999999999E-3</v>
      </c>
      <c r="D68" s="54">
        <f t="shared" si="3"/>
        <v>3.383236E-3</v>
      </c>
      <c r="E68" s="54">
        <f t="shared" si="4"/>
        <v>2.8414249999999999E-3</v>
      </c>
      <c r="F68" s="51">
        <f t="shared" si="5"/>
        <v>0.41</v>
      </c>
      <c r="G68" s="89">
        <v>0.41</v>
      </c>
      <c r="H68" s="89">
        <v>-0.69</v>
      </c>
      <c r="I68" s="89">
        <v>-0.03</v>
      </c>
      <c r="J68" s="89">
        <v>-0.12</v>
      </c>
      <c r="K68" s="89">
        <v>0.15</v>
      </c>
      <c r="L68" s="89">
        <v>0</v>
      </c>
      <c r="N68" s="51">
        <v>20150409</v>
      </c>
      <c r="O68" s="55">
        <v>3.383236E-3</v>
      </c>
      <c r="P68" s="55">
        <v>0.41</v>
      </c>
      <c r="Q68" s="55">
        <v>-0.69</v>
      </c>
      <c r="R68" s="55">
        <v>-0.03</v>
      </c>
      <c r="S68" s="55">
        <v>-0.12</v>
      </c>
      <c r="T68" s="55">
        <v>0.15</v>
      </c>
      <c r="V68" s="51">
        <v>20150409</v>
      </c>
      <c r="W68" s="54">
        <v>2.8414249999999999E-3</v>
      </c>
      <c r="X68" s="55">
        <v>0.41</v>
      </c>
      <c r="Y68" s="55">
        <v>-0.69</v>
      </c>
      <c r="Z68" s="55">
        <v>-0.03</v>
      </c>
      <c r="AA68" s="55">
        <v>-0.12</v>
      </c>
      <c r="AB68" s="55">
        <v>0.15</v>
      </c>
      <c r="AF68" s="51">
        <v>20150409</v>
      </c>
      <c r="AG68" s="54">
        <v>4.4574813568534211E-3</v>
      </c>
      <c r="AH68" s="55">
        <v>0.41</v>
      </c>
      <c r="AI68" s="55">
        <v>-0.69</v>
      </c>
      <c r="AJ68" s="55">
        <v>-0.03</v>
      </c>
      <c r="AK68" s="55">
        <v>-0.12</v>
      </c>
      <c r="AL68" s="55">
        <v>0.15</v>
      </c>
    </row>
    <row r="69" spans="1:38">
      <c r="A69" s="51">
        <v>20150410</v>
      </c>
      <c r="B69" s="54">
        <v>4.7739810000000001E-3</v>
      </c>
      <c r="C69" s="54">
        <v>4.7657300000000001E-3</v>
      </c>
      <c r="D69" s="54">
        <f t="shared" si="3"/>
        <v>4.7739810000000001E-3</v>
      </c>
      <c r="E69" s="54">
        <f t="shared" si="4"/>
        <v>4.7657300000000001E-3</v>
      </c>
      <c r="F69" s="51">
        <f t="shared" si="5"/>
        <v>0.49</v>
      </c>
      <c r="G69" s="89">
        <v>0.49</v>
      </c>
      <c r="H69" s="89">
        <v>-0.08</v>
      </c>
      <c r="I69" s="89">
        <v>-0.28000000000000003</v>
      </c>
      <c r="J69" s="89">
        <v>-0.11</v>
      </c>
      <c r="K69" s="89">
        <v>0.21</v>
      </c>
      <c r="L69" s="89">
        <v>0</v>
      </c>
      <c r="N69" s="51">
        <v>20150410</v>
      </c>
      <c r="O69" s="55">
        <v>4.7739810000000001E-3</v>
      </c>
      <c r="P69" s="55">
        <v>0.49</v>
      </c>
      <c r="Q69" s="55">
        <v>-0.08</v>
      </c>
      <c r="R69" s="55">
        <v>-0.28000000000000003</v>
      </c>
      <c r="S69" s="55">
        <v>-0.11</v>
      </c>
      <c r="T69" s="55">
        <v>0.21</v>
      </c>
      <c r="V69" s="51">
        <v>20150410</v>
      </c>
      <c r="W69" s="54">
        <v>4.7657300000000001E-3</v>
      </c>
      <c r="X69" s="55">
        <v>0.49</v>
      </c>
      <c r="Y69" s="55">
        <v>-0.08</v>
      </c>
      <c r="Z69" s="55">
        <v>-0.28000000000000003</v>
      </c>
      <c r="AA69" s="55">
        <v>-0.11</v>
      </c>
      <c r="AB69" s="55">
        <v>0.21</v>
      </c>
      <c r="AF69" s="51">
        <v>20150410</v>
      </c>
      <c r="AG69" s="54">
        <v>5.2028650588638037E-3</v>
      </c>
      <c r="AH69" s="55">
        <v>0.49</v>
      </c>
      <c r="AI69" s="55">
        <v>-0.08</v>
      </c>
      <c r="AJ69" s="55">
        <v>-0.28000000000000003</v>
      </c>
      <c r="AK69" s="55">
        <v>-0.11</v>
      </c>
      <c r="AL69" s="55">
        <v>0.21</v>
      </c>
    </row>
    <row r="70" spans="1:38">
      <c r="A70" s="51">
        <v>20150413</v>
      </c>
      <c r="B70" s="54">
        <v>-6.062909E-3</v>
      </c>
      <c r="C70" s="54">
        <v>-7.2143229999999999E-3</v>
      </c>
      <c r="D70" s="54">
        <f t="shared" si="3"/>
        <v>-6.062909E-3</v>
      </c>
      <c r="E70" s="54">
        <f t="shared" si="4"/>
        <v>-7.2143229999999999E-3</v>
      </c>
      <c r="F70" s="51">
        <f t="shared" si="5"/>
        <v>-0.38</v>
      </c>
      <c r="G70" s="89">
        <v>-0.38</v>
      </c>
      <c r="H70" s="89">
        <v>0.55000000000000004</v>
      </c>
      <c r="I70" s="89">
        <v>0.13</v>
      </c>
      <c r="J70" s="89">
        <v>-0.15</v>
      </c>
      <c r="K70" s="89">
        <v>-0.14000000000000001</v>
      </c>
      <c r="L70" s="89">
        <v>0</v>
      </c>
      <c r="N70" s="51">
        <v>20150413</v>
      </c>
      <c r="O70" s="55">
        <v>-6.062909E-3</v>
      </c>
      <c r="P70" s="55">
        <v>-0.38</v>
      </c>
      <c r="Q70" s="55">
        <v>0.55000000000000004</v>
      </c>
      <c r="R70" s="55">
        <v>0.13</v>
      </c>
      <c r="S70" s="55">
        <v>-0.15</v>
      </c>
      <c r="T70" s="55">
        <v>-0.14000000000000001</v>
      </c>
      <c r="V70" s="51">
        <v>20150413</v>
      </c>
      <c r="W70" s="54">
        <v>-7.2143229999999999E-3</v>
      </c>
      <c r="X70" s="55">
        <v>-0.38</v>
      </c>
      <c r="Y70" s="55">
        <v>0.55000000000000004</v>
      </c>
      <c r="Z70" s="55">
        <v>0.13</v>
      </c>
      <c r="AA70" s="55">
        <v>-0.15</v>
      </c>
      <c r="AB70" s="55">
        <v>-0.14000000000000001</v>
      </c>
      <c r="AF70" s="51">
        <v>20150413</v>
      </c>
      <c r="AG70" s="54">
        <v>-4.5812806150653529E-3</v>
      </c>
      <c r="AH70" s="55">
        <v>-0.38</v>
      </c>
      <c r="AI70" s="55">
        <v>0.55000000000000004</v>
      </c>
      <c r="AJ70" s="55">
        <v>0.13</v>
      </c>
      <c r="AK70" s="55">
        <v>-0.15</v>
      </c>
      <c r="AL70" s="55">
        <v>-0.14000000000000001</v>
      </c>
    </row>
    <row r="71" spans="1:38">
      <c r="A71" s="51">
        <v>20150414</v>
      </c>
      <c r="B71" s="54">
        <v>-3.4019399999999999E-4</v>
      </c>
      <c r="C71" s="54">
        <v>-8.1766189999999996E-3</v>
      </c>
      <c r="D71" s="54">
        <f t="shared" si="3"/>
        <v>-3.4019399999999999E-4</v>
      </c>
      <c r="E71" s="54">
        <f t="shared" si="4"/>
        <v>-8.1766189999999996E-3</v>
      </c>
      <c r="F71" s="51">
        <f t="shared" si="5"/>
        <v>0.11</v>
      </c>
      <c r="G71" s="89">
        <v>0.11</v>
      </c>
      <c r="H71" s="89">
        <v>-0.15</v>
      </c>
      <c r="I71" s="89">
        <v>0.28999999999999998</v>
      </c>
      <c r="J71" s="89">
        <v>-0.02</v>
      </c>
      <c r="K71" s="89">
        <v>0.08</v>
      </c>
      <c r="L71" s="89">
        <v>0</v>
      </c>
      <c r="N71" s="51">
        <v>20150414</v>
      </c>
      <c r="O71" s="55">
        <v>-3.4019399999999999E-4</v>
      </c>
      <c r="P71" s="55">
        <v>0.11</v>
      </c>
      <c r="Q71" s="55">
        <v>-0.15</v>
      </c>
      <c r="R71" s="55">
        <v>0.28999999999999998</v>
      </c>
      <c r="S71" s="55">
        <v>-0.02</v>
      </c>
      <c r="T71" s="55">
        <v>0.08</v>
      </c>
      <c r="V71" s="51">
        <v>20150414</v>
      </c>
      <c r="W71" s="54">
        <v>-8.1766189999999996E-3</v>
      </c>
      <c r="X71" s="55">
        <v>0.11</v>
      </c>
      <c r="Y71" s="55">
        <v>-0.15</v>
      </c>
      <c r="Z71" s="55">
        <v>0.28999999999999998</v>
      </c>
      <c r="AA71" s="55">
        <v>-0.02</v>
      </c>
      <c r="AB71" s="55">
        <v>0.08</v>
      </c>
      <c r="AF71" s="51">
        <v>20150414</v>
      </c>
      <c r="AG71" s="54">
        <v>1.6297587545692771E-3</v>
      </c>
      <c r="AH71" s="55">
        <v>0.11</v>
      </c>
      <c r="AI71" s="55">
        <v>-0.15</v>
      </c>
      <c r="AJ71" s="55">
        <v>0.28999999999999998</v>
      </c>
      <c r="AK71" s="55">
        <v>-0.02</v>
      </c>
      <c r="AL71" s="55">
        <v>0.08</v>
      </c>
    </row>
    <row r="72" spans="1:38">
      <c r="A72" s="51">
        <v>20150415</v>
      </c>
      <c r="B72" s="54">
        <v>1.2657720000000001E-3</v>
      </c>
      <c r="C72" s="54">
        <v>-4.7322709999999997E-3</v>
      </c>
      <c r="D72" s="54">
        <f t="shared" si="3"/>
        <v>1.2657720000000001E-3</v>
      </c>
      <c r="E72" s="54">
        <f t="shared" si="4"/>
        <v>-4.7322709999999997E-3</v>
      </c>
      <c r="F72" s="51">
        <f t="shared" si="5"/>
        <v>0.56999999999999995</v>
      </c>
      <c r="G72" s="89">
        <v>0.56999999999999995</v>
      </c>
      <c r="H72" s="89">
        <v>0.25</v>
      </c>
      <c r="I72" s="89">
        <v>0.33</v>
      </c>
      <c r="J72" s="89">
        <v>-0.2</v>
      </c>
      <c r="K72" s="89">
        <v>-0.05</v>
      </c>
      <c r="L72" s="89">
        <v>0</v>
      </c>
      <c r="N72" s="51">
        <v>20150415</v>
      </c>
      <c r="O72" s="55">
        <v>1.2657720000000001E-3</v>
      </c>
      <c r="P72" s="55">
        <v>0.56999999999999995</v>
      </c>
      <c r="Q72" s="55">
        <v>0.25</v>
      </c>
      <c r="R72" s="55">
        <v>0.33</v>
      </c>
      <c r="S72" s="55">
        <v>-0.2</v>
      </c>
      <c r="T72" s="55">
        <v>-0.05</v>
      </c>
      <c r="V72" s="51">
        <v>20150415</v>
      </c>
      <c r="W72" s="54">
        <v>-4.7322709999999997E-3</v>
      </c>
      <c r="X72" s="55">
        <v>0.56999999999999995</v>
      </c>
      <c r="Y72" s="55">
        <v>0.25</v>
      </c>
      <c r="Z72" s="55">
        <v>0.33</v>
      </c>
      <c r="AA72" s="55">
        <v>-0.2</v>
      </c>
      <c r="AB72" s="55">
        <v>-0.05</v>
      </c>
      <c r="AF72" s="51">
        <v>20150415</v>
      </c>
      <c r="AG72" s="54">
        <v>5.1481957339105655E-3</v>
      </c>
      <c r="AH72" s="55">
        <v>0.56999999999999995</v>
      </c>
      <c r="AI72" s="55">
        <v>0.25</v>
      </c>
      <c r="AJ72" s="55">
        <v>0.33</v>
      </c>
      <c r="AK72" s="55">
        <v>-0.2</v>
      </c>
      <c r="AL72" s="55">
        <v>-0.05</v>
      </c>
    </row>
    <row r="73" spans="1:38">
      <c r="A73" s="51">
        <v>20150416</v>
      </c>
      <c r="B73" s="54">
        <v>-3.0623149999999999E-3</v>
      </c>
      <c r="C73" s="54">
        <v>-3.0625409999999998E-3</v>
      </c>
      <c r="D73" s="54">
        <f t="shared" si="3"/>
        <v>-3.0623149999999999E-3</v>
      </c>
      <c r="E73" s="54">
        <f t="shared" si="4"/>
        <v>-3.0625409999999998E-3</v>
      </c>
      <c r="F73" s="51">
        <f t="shared" si="5"/>
        <v>-0.08</v>
      </c>
      <c r="G73" s="89">
        <v>-0.08</v>
      </c>
      <c r="H73" s="89">
        <v>-0.11</v>
      </c>
      <c r="I73" s="89">
        <v>-0.26</v>
      </c>
      <c r="J73" s="89">
        <v>-0.2</v>
      </c>
      <c r="K73" s="89">
        <v>-0.21</v>
      </c>
      <c r="L73" s="89">
        <v>0</v>
      </c>
      <c r="N73" s="51">
        <v>20150416</v>
      </c>
      <c r="O73" s="55">
        <v>-3.0623149999999999E-3</v>
      </c>
      <c r="P73" s="55">
        <v>-0.08</v>
      </c>
      <c r="Q73" s="55">
        <v>-0.11</v>
      </c>
      <c r="R73" s="55">
        <v>-0.26</v>
      </c>
      <c r="S73" s="55">
        <v>-0.2</v>
      </c>
      <c r="T73" s="55">
        <v>-0.21</v>
      </c>
      <c r="V73" s="51">
        <v>20150416</v>
      </c>
      <c r="W73" s="54">
        <v>-3.0625409999999998E-3</v>
      </c>
      <c r="X73" s="55">
        <v>-0.08</v>
      </c>
      <c r="Y73" s="55">
        <v>-0.11</v>
      </c>
      <c r="Z73" s="55">
        <v>-0.26</v>
      </c>
      <c r="AA73" s="55">
        <v>-0.2</v>
      </c>
      <c r="AB73" s="55">
        <v>-0.21</v>
      </c>
      <c r="AF73" s="51">
        <v>20150416</v>
      </c>
      <c r="AG73" s="54">
        <v>-7.7844381361602544E-4</v>
      </c>
      <c r="AH73" s="55">
        <v>-0.08</v>
      </c>
      <c r="AI73" s="55">
        <v>-0.11</v>
      </c>
      <c r="AJ73" s="55">
        <v>-0.26</v>
      </c>
      <c r="AK73" s="55">
        <v>-0.2</v>
      </c>
      <c r="AL73" s="55">
        <v>-0.21</v>
      </c>
    </row>
    <row r="74" spans="1:38">
      <c r="A74" s="51">
        <v>20150417</v>
      </c>
      <c r="B74" s="54">
        <v>-1.1758255E-2</v>
      </c>
      <c r="C74" s="54">
        <v>-1.2798103999999999E-2</v>
      </c>
      <c r="D74" s="54">
        <f t="shared" si="3"/>
        <v>-1.1758255E-2</v>
      </c>
      <c r="E74" s="54">
        <f t="shared" si="4"/>
        <v>-1.2798103999999999E-2</v>
      </c>
      <c r="F74" s="51">
        <f t="shared" si="5"/>
        <v>-1.23</v>
      </c>
      <c r="G74" s="89">
        <v>-1.23</v>
      </c>
      <c r="H74" s="89">
        <v>-0.44</v>
      </c>
      <c r="I74" s="89">
        <v>0.32</v>
      </c>
      <c r="J74" s="89">
        <v>0.08</v>
      </c>
      <c r="K74" s="89">
        <v>0.09</v>
      </c>
      <c r="L74" s="89">
        <v>0</v>
      </c>
      <c r="N74" s="51">
        <v>20150417</v>
      </c>
      <c r="O74" s="55">
        <v>-1.1758255E-2</v>
      </c>
      <c r="P74" s="55">
        <v>-1.23</v>
      </c>
      <c r="Q74" s="55">
        <v>-0.44</v>
      </c>
      <c r="R74" s="55">
        <v>0.32</v>
      </c>
      <c r="S74" s="55">
        <v>0.08</v>
      </c>
      <c r="T74" s="55">
        <v>0.09</v>
      </c>
      <c r="V74" s="51">
        <v>20150417</v>
      </c>
      <c r="W74" s="54">
        <v>-1.2798103999999999E-2</v>
      </c>
      <c r="X74" s="55">
        <v>-1.23</v>
      </c>
      <c r="Y74" s="55">
        <v>-0.44</v>
      </c>
      <c r="Z74" s="55">
        <v>0.32</v>
      </c>
      <c r="AA74" s="55">
        <v>0.08</v>
      </c>
      <c r="AB74" s="55">
        <v>0.09</v>
      </c>
      <c r="AF74" s="51">
        <v>20150417</v>
      </c>
      <c r="AG74" s="54">
        <v>-1.1311245237798029E-2</v>
      </c>
      <c r="AH74" s="55">
        <v>-1.23</v>
      </c>
      <c r="AI74" s="55">
        <v>-0.44</v>
      </c>
      <c r="AJ74" s="55">
        <v>0.32</v>
      </c>
      <c r="AK74" s="55">
        <v>0.08</v>
      </c>
      <c r="AL74" s="55">
        <v>0.09</v>
      </c>
    </row>
    <row r="75" spans="1:38">
      <c r="A75" s="51">
        <v>20150420</v>
      </c>
      <c r="B75" s="54">
        <v>1.0394097E-2</v>
      </c>
      <c r="C75" s="54">
        <v>1.1670474E-2</v>
      </c>
      <c r="D75" s="54">
        <f t="shared" si="3"/>
        <v>1.0394097E-2</v>
      </c>
      <c r="E75" s="54">
        <f t="shared" si="4"/>
        <v>1.1670474E-2</v>
      </c>
      <c r="F75" s="51">
        <f t="shared" si="5"/>
        <v>0.95</v>
      </c>
      <c r="G75" s="89">
        <v>0.95</v>
      </c>
      <c r="H75" s="89">
        <v>0.13</v>
      </c>
      <c r="I75" s="89">
        <v>-0.22</v>
      </c>
      <c r="J75" s="89">
        <v>0.35</v>
      </c>
      <c r="K75" s="89">
        <v>-0.31</v>
      </c>
      <c r="L75" s="89">
        <v>0</v>
      </c>
      <c r="N75" s="51">
        <v>20150420</v>
      </c>
      <c r="O75" s="55">
        <v>1.0394097E-2</v>
      </c>
      <c r="P75" s="55">
        <v>0.95</v>
      </c>
      <c r="Q75" s="55">
        <v>0.13</v>
      </c>
      <c r="R75" s="55">
        <v>-0.22</v>
      </c>
      <c r="S75" s="55">
        <v>0.35</v>
      </c>
      <c r="T75" s="55">
        <v>-0.31</v>
      </c>
      <c r="V75" s="51">
        <v>20150420</v>
      </c>
      <c r="W75" s="54">
        <v>1.1670474E-2</v>
      </c>
      <c r="X75" s="55">
        <v>0.95</v>
      </c>
      <c r="Y75" s="55">
        <v>0.13</v>
      </c>
      <c r="Z75" s="55">
        <v>-0.22</v>
      </c>
      <c r="AA75" s="55">
        <v>0.35</v>
      </c>
      <c r="AB75" s="55">
        <v>-0.31</v>
      </c>
      <c r="AF75" s="51">
        <v>20150420</v>
      </c>
      <c r="AG75" s="54">
        <v>9.2351313331806573E-3</v>
      </c>
      <c r="AH75" s="55">
        <v>0.95</v>
      </c>
      <c r="AI75" s="55">
        <v>0.13</v>
      </c>
      <c r="AJ75" s="55">
        <v>-0.22</v>
      </c>
      <c r="AK75" s="55">
        <v>0.35</v>
      </c>
      <c r="AL75" s="55">
        <v>-0.31</v>
      </c>
    </row>
    <row r="76" spans="1:38">
      <c r="A76" s="51">
        <v>20150421</v>
      </c>
      <c r="B76" s="54">
        <v>-3.4196370000000001E-3</v>
      </c>
      <c r="C76" s="54">
        <v>-2.8971940000000001E-3</v>
      </c>
      <c r="D76" s="54">
        <f t="shared" si="3"/>
        <v>-3.4196370000000001E-3</v>
      </c>
      <c r="E76" s="54">
        <f t="shared" si="4"/>
        <v>-2.8971940000000001E-3</v>
      </c>
      <c r="F76" s="51">
        <f t="shared" si="5"/>
        <v>-0.1</v>
      </c>
      <c r="G76" s="89">
        <v>-0.1</v>
      </c>
      <c r="H76" s="89">
        <v>0.13</v>
      </c>
      <c r="I76" s="89">
        <v>-0.81</v>
      </c>
      <c r="J76" s="89">
        <v>0.1</v>
      </c>
      <c r="K76" s="89">
        <v>-0.25</v>
      </c>
      <c r="L76" s="89">
        <v>0</v>
      </c>
      <c r="N76" s="51">
        <v>20150421</v>
      </c>
      <c r="O76" s="55">
        <v>-3.4196370000000001E-3</v>
      </c>
      <c r="P76" s="55">
        <v>-0.1</v>
      </c>
      <c r="Q76" s="55">
        <v>0.13</v>
      </c>
      <c r="R76" s="55">
        <v>-0.81</v>
      </c>
      <c r="S76" s="55">
        <v>0.1</v>
      </c>
      <c r="T76" s="55">
        <v>-0.25</v>
      </c>
      <c r="V76" s="51">
        <v>20150421</v>
      </c>
      <c r="W76" s="54">
        <v>-2.8971940000000001E-3</v>
      </c>
      <c r="X76" s="55">
        <v>-0.1</v>
      </c>
      <c r="Y76" s="55">
        <v>0.13</v>
      </c>
      <c r="Z76" s="55">
        <v>-0.81</v>
      </c>
      <c r="AA76" s="55">
        <v>0.1</v>
      </c>
      <c r="AB76" s="55">
        <v>-0.25</v>
      </c>
      <c r="AF76" s="51">
        <v>20150421</v>
      </c>
      <c r="AG76" s="54">
        <v>-1.4806051919155072E-3</v>
      </c>
      <c r="AH76" s="55">
        <v>-0.1</v>
      </c>
      <c r="AI76" s="55">
        <v>0.13</v>
      </c>
      <c r="AJ76" s="55">
        <v>-0.81</v>
      </c>
      <c r="AK76" s="55">
        <v>0.1</v>
      </c>
      <c r="AL76" s="55">
        <v>-0.25</v>
      </c>
    </row>
    <row r="77" spans="1:38">
      <c r="A77" s="51">
        <v>20150422</v>
      </c>
      <c r="B77" s="54">
        <v>7.883068E-3</v>
      </c>
      <c r="C77" s="54">
        <v>1.0414395999999999E-2</v>
      </c>
      <c r="D77" s="54">
        <f t="shared" si="3"/>
        <v>7.883068E-3</v>
      </c>
      <c r="E77" s="54">
        <f t="shared" si="4"/>
        <v>1.0414395999999999E-2</v>
      </c>
      <c r="F77" s="51">
        <f t="shared" si="5"/>
        <v>0.46</v>
      </c>
      <c r="G77" s="89">
        <v>0.46</v>
      </c>
      <c r="H77" s="89">
        <v>-0.37</v>
      </c>
      <c r="I77" s="89">
        <v>0.13</v>
      </c>
      <c r="J77" s="89">
        <v>0.09</v>
      </c>
      <c r="K77" s="89">
        <v>0</v>
      </c>
      <c r="L77" s="89">
        <v>0</v>
      </c>
      <c r="N77" s="51">
        <v>20150422</v>
      </c>
      <c r="O77" s="55">
        <v>7.883068E-3</v>
      </c>
      <c r="P77" s="55">
        <v>0.46</v>
      </c>
      <c r="Q77" s="55">
        <v>-0.37</v>
      </c>
      <c r="R77" s="55">
        <v>0.13</v>
      </c>
      <c r="S77" s="55">
        <v>0.09</v>
      </c>
      <c r="T77" s="55">
        <v>0</v>
      </c>
      <c r="V77" s="51">
        <v>20150422</v>
      </c>
      <c r="W77" s="54">
        <v>1.0414395999999999E-2</v>
      </c>
      <c r="X77" s="55">
        <v>0.46</v>
      </c>
      <c r="Y77" s="55">
        <v>-0.37</v>
      </c>
      <c r="Z77" s="55">
        <v>0.13</v>
      </c>
      <c r="AA77" s="55">
        <v>0.09</v>
      </c>
      <c r="AB77" s="55">
        <v>0</v>
      </c>
      <c r="AF77" s="51">
        <v>20150422</v>
      </c>
      <c r="AG77" s="54">
        <v>5.0874804159597442E-3</v>
      </c>
      <c r="AH77" s="55">
        <v>0.46</v>
      </c>
      <c r="AI77" s="55">
        <v>-0.37</v>
      </c>
      <c r="AJ77" s="55">
        <v>0.13</v>
      </c>
      <c r="AK77" s="55">
        <v>0.09</v>
      </c>
      <c r="AL77" s="55">
        <v>0</v>
      </c>
    </row>
    <row r="78" spans="1:38">
      <c r="A78" s="51">
        <v>20150423</v>
      </c>
      <c r="B78" s="54">
        <v>-4.4208620000000002E-3</v>
      </c>
      <c r="C78" s="54">
        <v>-7.4554929999999997E-3</v>
      </c>
      <c r="D78" s="54">
        <f t="shared" si="3"/>
        <v>-4.4208620000000002E-3</v>
      </c>
      <c r="E78" s="54">
        <f t="shared" si="4"/>
        <v>-7.4554929999999997E-3</v>
      </c>
      <c r="F78" s="51">
        <f t="shared" si="5"/>
        <v>0.28999999999999998</v>
      </c>
      <c r="G78" s="89">
        <v>0.28999999999999998</v>
      </c>
      <c r="H78" s="89">
        <v>0.26</v>
      </c>
      <c r="I78" s="89">
        <v>-0.13</v>
      </c>
      <c r="J78" s="89">
        <v>-0.11</v>
      </c>
      <c r="K78" s="89">
        <v>-0.22</v>
      </c>
      <c r="L78" s="89">
        <v>0</v>
      </c>
      <c r="N78" s="51">
        <v>20150423</v>
      </c>
      <c r="O78" s="55">
        <v>-4.4208620000000002E-3</v>
      </c>
      <c r="P78" s="55">
        <v>0.28999999999999998</v>
      </c>
      <c r="Q78" s="55">
        <v>0.26</v>
      </c>
      <c r="R78" s="55">
        <v>-0.13</v>
      </c>
      <c r="S78" s="55">
        <v>-0.11</v>
      </c>
      <c r="T78" s="55">
        <v>-0.22</v>
      </c>
      <c r="V78" s="51">
        <v>20150423</v>
      </c>
      <c r="W78" s="54">
        <v>-7.4554929999999997E-3</v>
      </c>
      <c r="X78" s="55">
        <v>0.28999999999999998</v>
      </c>
      <c r="Y78" s="55">
        <v>0.26</v>
      </c>
      <c r="Z78" s="55">
        <v>-0.13</v>
      </c>
      <c r="AA78" s="55">
        <v>-0.11</v>
      </c>
      <c r="AB78" s="55">
        <v>-0.22</v>
      </c>
      <c r="AF78" s="51">
        <v>20150423</v>
      </c>
      <c r="AG78" s="54">
        <v>2.3577160344365744E-3</v>
      </c>
      <c r="AH78" s="55">
        <v>0.28999999999999998</v>
      </c>
      <c r="AI78" s="55">
        <v>0.26</v>
      </c>
      <c r="AJ78" s="55">
        <v>-0.13</v>
      </c>
      <c r="AK78" s="55">
        <v>-0.11</v>
      </c>
      <c r="AL78" s="55">
        <v>-0.22</v>
      </c>
    </row>
    <row r="79" spans="1:38">
      <c r="A79" s="51">
        <v>20150424</v>
      </c>
      <c r="B79" s="54">
        <v>3.31952E-4</v>
      </c>
      <c r="C79" s="54">
        <v>1.9867019999999999E-3</v>
      </c>
      <c r="D79" s="54">
        <f t="shared" si="3"/>
        <v>3.31952E-4</v>
      </c>
      <c r="E79" s="54">
        <f t="shared" si="4"/>
        <v>1.9867019999999999E-3</v>
      </c>
      <c r="F79" s="51">
        <f t="shared" si="5"/>
        <v>0.17</v>
      </c>
      <c r="G79" s="89">
        <v>0.17</v>
      </c>
      <c r="H79" s="89">
        <v>-0.54</v>
      </c>
      <c r="I79" s="89">
        <v>-0.18</v>
      </c>
      <c r="J79" s="89">
        <v>0.71</v>
      </c>
      <c r="K79" s="89">
        <v>-0.53</v>
      </c>
      <c r="L79" s="89">
        <v>0</v>
      </c>
      <c r="N79" s="51">
        <v>20150424</v>
      </c>
      <c r="O79" s="55">
        <v>3.31952E-4</v>
      </c>
      <c r="P79" s="55">
        <v>0.17</v>
      </c>
      <c r="Q79" s="55">
        <v>-0.54</v>
      </c>
      <c r="R79" s="55">
        <v>-0.18</v>
      </c>
      <c r="S79" s="55">
        <v>0.71</v>
      </c>
      <c r="T79" s="55">
        <v>-0.53</v>
      </c>
      <c r="V79" s="51">
        <v>20150424</v>
      </c>
      <c r="W79" s="54">
        <v>1.9867019999999999E-3</v>
      </c>
      <c r="X79" s="55">
        <v>0.17</v>
      </c>
      <c r="Y79" s="55">
        <v>-0.54</v>
      </c>
      <c r="Z79" s="55">
        <v>-0.18</v>
      </c>
      <c r="AA79" s="55">
        <v>0.71</v>
      </c>
      <c r="AB79" s="55">
        <v>-0.53</v>
      </c>
      <c r="AF79" s="51">
        <v>20150424</v>
      </c>
      <c r="AG79" s="54">
        <v>2.2528002125912217E-3</v>
      </c>
      <c r="AH79" s="55">
        <v>0.17</v>
      </c>
      <c r="AI79" s="55">
        <v>-0.54</v>
      </c>
      <c r="AJ79" s="55">
        <v>-0.18</v>
      </c>
      <c r="AK79" s="55">
        <v>0.71</v>
      </c>
      <c r="AL79" s="55">
        <v>-0.53</v>
      </c>
    </row>
    <row r="80" spans="1:38">
      <c r="A80" s="51">
        <v>20150427</v>
      </c>
      <c r="B80" s="54">
        <v>-7.0848339999999999E-3</v>
      </c>
      <c r="C80" s="54">
        <v>-9.8490899999999996E-3</v>
      </c>
      <c r="D80" s="54">
        <f t="shared" si="3"/>
        <v>-7.0848339999999999E-3</v>
      </c>
      <c r="E80" s="54">
        <f t="shared" si="4"/>
        <v>-9.8490899999999996E-3</v>
      </c>
      <c r="F80" s="51">
        <f t="shared" si="5"/>
        <v>-0.54</v>
      </c>
      <c r="G80" s="89">
        <v>-0.54</v>
      </c>
      <c r="H80" s="89">
        <v>-0.67</v>
      </c>
      <c r="I80" s="89">
        <v>0.5</v>
      </c>
      <c r="J80" s="89">
        <v>0.6</v>
      </c>
      <c r="K80" s="89">
        <v>-0.03</v>
      </c>
      <c r="L80" s="89">
        <v>0</v>
      </c>
      <c r="N80" s="51">
        <v>20150427</v>
      </c>
      <c r="O80" s="55">
        <v>-7.0848339999999999E-3</v>
      </c>
      <c r="P80" s="55">
        <v>-0.54</v>
      </c>
      <c r="Q80" s="55">
        <v>-0.67</v>
      </c>
      <c r="R80" s="55">
        <v>0.5</v>
      </c>
      <c r="S80" s="55">
        <v>0.6</v>
      </c>
      <c r="T80" s="55">
        <v>-0.03</v>
      </c>
      <c r="V80" s="51">
        <v>20150427</v>
      </c>
      <c r="W80" s="54">
        <v>-9.8490899999999996E-3</v>
      </c>
      <c r="X80" s="55">
        <v>-0.54</v>
      </c>
      <c r="Y80" s="55">
        <v>-0.67</v>
      </c>
      <c r="Z80" s="55">
        <v>0.5</v>
      </c>
      <c r="AA80" s="55">
        <v>0.6</v>
      </c>
      <c r="AB80" s="55">
        <v>-0.03</v>
      </c>
      <c r="AF80" s="51">
        <v>20150427</v>
      </c>
      <c r="AG80" s="54">
        <v>-4.14131399984774E-3</v>
      </c>
      <c r="AH80" s="55">
        <v>-0.54</v>
      </c>
      <c r="AI80" s="55">
        <v>-0.67</v>
      </c>
      <c r="AJ80" s="55">
        <v>0.5</v>
      </c>
      <c r="AK80" s="55">
        <v>0.6</v>
      </c>
      <c r="AL80" s="55">
        <v>-0.03</v>
      </c>
    </row>
    <row r="81" spans="1:38">
      <c r="A81" s="51">
        <v>20150428</v>
      </c>
      <c r="B81" s="54">
        <v>4.2327500000000004E-3</v>
      </c>
      <c r="C81" s="54">
        <v>1.2512910000000001E-3</v>
      </c>
      <c r="D81" s="54">
        <f t="shared" si="3"/>
        <v>4.2327500000000004E-3</v>
      </c>
      <c r="E81" s="54">
        <f t="shared" si="4"/>
        <v>1.2512910000000001E-3</v>
      </c>
      <c r="F81" s="51">
        <f t="shared" si="5"/>
        <v>0.27</v>
      </c>
      <c r="G81" s="89">
        <v>0.27</v>
      </c>
      <c r="H81" s="89">
        <v>0.25</v>
      </c>
      <c r="I81" s="89">
        <v>1.06</v>
      </c>
      <c r="J81" s="89">
        <v>0.12</v>
      </c>
      <c r="K81" s="89">
        <v>0.44</v>
      </c>
      <c r="L81" s="89">
        <v>0</v>
      </c>
      <c r="N81" s="51">
        <v>20150428</v>
      </c>
      <c r="O81" s="55">
        <v>4.2327500000000004E-3</v>
      </c>
      <c r="P81" s="55">
        <v>0.27</v>
      </c>
      <c r="Q81" s="55">
        <v>0.25</v>
      </c>
      <c r="R81" s="55">
        <v>1.06</v>
      </c>
      <c r="S81" s="55">
        <v>0.12</v>
      </c>
      <c r="T81" s="55">
        <v>0.44</v>
      </c>
      <c r="V81" s="51">
        <v>20150428</v>
      </c>
      <c r="W81" s="54">
        <v>1.2512910000000001E-3</v>
      </c>
      <c r="X81" s="55">
        <v>0.27</v>
      </c>
      <c r="Y81" s="55">
        <v>0.25</v>
      </c>
      <c r="Z81" s="55">
        <v>1.06</v>
      </c>
      <c r="AA81" s="55">
        <v>0.12</v>
      </c>
      <c r="AB81" s="55">
        <v>0.44</v>
      </c>
      <c r="AF81" s="51">
        <v>20150428</v>
      </c>
      <c r="AG81" s="54">
        <v>2.7692317470553451E-3</v>
      </c>
      <c r="AH81" s="55">
        <v>0.27</v>
      </c>
      <c r="AI81" s="55">
        <v>0.25</v>
      </c>
      <c r="AJ81" s="55">
        <v>1.06</v>
      </c>
      <c r="AK81" s="55">
        <v>0.12</v>
      </c>
      <c r="AL81" s="55">
        <v>0.44</v>
      </c>
    </row>
    <row r="82" spans="1:38">
      <c r="A82" s="51">
        <v>20150429</v>
      </c>
      <c r="B82" s="54">
        <v>-4.6430899999999999E-3</v>
      </c>
      <c r="C82" s="54">
        <v>-8.1071930000000004E-3</v>
      </c>
      <c r="D82" s="54">
        <f t="shared" si="3"/>
        <v>-4.6430899999999999E-3</v>
      </c>
      <c r="E82" s="54">
        <f t="shared" si="4"/>
        <v>-8.1071930000000004E-3</v>
      </c>
      <c r="F82" s="51">
        <f t="shared" si="5"/>
        <v>-0.38</v>
      </c>
      <c r="G82" s="89">
        <v>-0.38</v>
      </c>
      <c r="H82" s="89">
        <v>-0.71</v>
      </c>
      <c r="I82" s="89">
        <v>0.71</v>
      </c>
      <c r="J82" s="89">
        <v>-0.71</v>
      </c>
      <c r="K82" s="89">
        <v>0.01</v>
      </c>
      <c r="L82" s="89">
        <v>0</v>
      </c>
      <c r="N82" s="51">
        <v>20150429</v>
      </c>
      <c r="O82" s="55">
        <v>-4.6430899999999999E-3</v>
      </c>
      <c r="P82" s="55">
        <v>-0.38</v>
      </c>
      <c r="Q82" s="55">
        <v>-0.71</v>
      </c>
      <c r="R82" s="55">
        <v>0.71</v>
      </c>
      <c r="S82" s="55">
        <v>-0.71</v>
      </c>
      <c r="T82" s="55">
        <v>0.01</v>
      </c>
      <c r="V82" s="51">
        <v>20150429</v>
      </c>
      <c r="W82" s="54">
        <v>-8.1071930000000004E-3</v>
      </c>
      <c r="X82" s="55">
        <v>-0.38</v>
      </c>
      <c r="Y82" s="55">
        <v>-0.71</v>
      </c>
      <c r="Z82" s="55">
        <v>0.71</v>
      </c>
      <c r="AA82" s="55">
        <v>-0.71</v>
      </c>
      <c r="AB82" s="55">
        <v>0.01</v>
      </c>
      <c r="AF82" s="51">
        <v>20150429</v>
      </c>
      <c r="AG82" s="54">
        <v>-3.7403355286635964E-3</v>
      </c>
      <c r="AH82" s="55">
        <v>-0.38</v>
      </c>
      <c r="AI82" s="55">
        <v>-0.71</v>
      </c>
      <c r="AJ82" s="55">
        <v>0.71</v>
      </c>
      <c r="AK82" s="55">
        <v>-0.71</v>
      </c>
      <c r="AL82" s="55">
        <v>0.01</v>
      </c>
    </row>
    <row r="83" spans="1:38">
      <c r="A83" s="51">
        <v>20150430</v>
      </c>
      <c r="B83" s="54">
        <v>-4.5403300000000004E-3</v>
      </c>
      <c r="C83" s="54">
        <v>-3.9613239999999996E-3</v>
      </c>
      <c r="D83" s="54">
        <f t="shared" si="3"/>
        <v>-4.5403300000000004E-3</v>
      </c>
      <c r="E83" s="54">
        <f t="shared" si="4"/>
        <v>-3.9613239999999996E-3</v>
      </c>
      <c r="F83" s="51">
        <f t="shared" si="5"/>
        <v>-1.1100000000000001</v>
      </c>
      <c r="G83" s="89">
        <v>-1.1100000000000001</v>
      </c>
      <c r="H83" s="89">
        <v>-1.02</v>
      </c>
      <c r="I83" s="89">
        <v>0.72</v>
      </c>
      <c r="J83" s="89">
        <v>0.3</v>
      </c>
      <c r="K83" s="89">
        <v>0.47</v>
      </c>
      <c r="L83" s="89">
        <v>0</v>
      </c>
      <c r="N83" s="51">
        <v>20150430</v>
      </c>
      <c r="O83" s="55">
        <v>-4.5403300000000004E-3</v>
      </c>
      <c r="P83" s="55">
        <v>-1.1100000000000001</v>
      </c>
      <c r="Q83" s="55">
        <v>-1.02</v>
      </c>
      <c r="R83" s="55">
        <v>0.72</v>
      </c>
      <c r="S83" s="55">
        <v>0.3</v>
      </c>
      <c r="T83" s="55">
        <v>0.47</v>
      </c>
      <c r="V83" s="51">
        <v>20150430</v>
      </c>
      <c r="W83" s="54">
        <v>-3.9613239999999996E-3</v>
      </c>
      <c r="X83" s="55">
        <v>-1.1100000000000001</v>
      </c>
      <c r="Y83" s="55">
        <v>-1.02</v>
      </c>
      <c r="Z83" s="55">
        <v>0.72</v>
      </c>
      <c r="AA83" s="55">
        <v>0.3</v>
      </c>
      <c r="AB83" s="55">
        <v>0.47</v>
      </c>
      <c r="AF83" s="51">
        <v>20150430</v>
      </c>
      <c r="AG83" s="54">
        <v>-1.0128906665100579E-2</v>
      </c>
      <c r="AH83" s="55">
        <v>-1.1100000000000001</v>
      </c>
      <c r="AI83" s="55">
        <v>-1.02</v>
      </c>
      <c r="AJ83" s="55">
        <v>0.72</v>
      </c>
      <c r="AK83" s="55">
        <v>0.3</v>
      </c>
      <c r="AL83" s="55">
        <v>0.47</v>
      </c>
    </row>
    <row r="84" spans="1:38">
      <c r="A84" s="51">
        <v>20150501</v>
      </c>
      <c r="B84" s="54">
        <v>5.8282430000000003E-3</v>
      </c>
      <c r="C84" s="54">
        <v>9.2354680000000001E-3</v>
      </c>
      <c r="D84" s="54">
        <f t="shared" si="3"/>
        <v>5.8282430000000003E-3</v>
      </c>
      <c r="E84" s="54">
        <f t="shared" si="4"/>
        <v>9.2354680000000001E-3</v>
      </c>
      <c r="F84" s="51">
        <f t="shared" si="5"/>
        <v>1.01</v>
      </c>
      <c r="G84" s="89">
        <v>1.01</v>
      </c>
      <c r="H84" s="89">
        <v>-0.32</v>
      </c>
      <c r="I84" s="89">
        <v>-0.6</v>
      </c>
      <c r="J84" s="89">
        <v>0.2</v>
      </c>
      <c r="K84" s="89">
        <v>-0.17</v>
      </c>
      <c r="L84" s="89">
        <v>0</v>
      </c>
      <c r="N84" s="51">
        <v>20150501</v>
      </c>
      <c r="O84" s="55">
        <v>5.8282430000000003E-3</v>
      </c>
      <c r="P84" s="55">
        <v>1.01</v>
      </c>
      <c r="Q84" s="55">
        <v>-0.32</v>
      </c>
      <c r="R84" s="55">
        <v>-0.6</v>
      </c>
      <c r="S84" s="55">
        <v>0.2</v>
      </c>
      <c r="T84" s="55">
        <v>-0.17</v>
      </c>
      <c r="V84" s="51">
        <v>20150501</v>
      </c>
      <c r="W84" s="54">
        <v>9.2354680000000001E-3</v>
      </c>
      <c r="X84" s="55">
        <v>1.01</v>
      </c>
      <c r="Y84" s="55">
        <v>-0.32</v>
      </c>
      <c r="Z84" s="55">
        <v>-0.6</v>
      </c>
      <c r="AA84" s="55">
        <v>0.2</v>
      </c>
      <c r="AB84" s="55">
        <v>-0.17</v>
      </c>
      <c r="AF84" s="51">
        <v>20150501</v>
      </c>
      <c r="AG84" s="54">
        <v>1.0923001515586117E-2</v>
      </c>
      <c r="AH84" s="55">
        <v>1.01</v>
      </c>
      <c r="AI84" s="55">
        <v>-0.32</v>
      </c>
      <c r="AJ84" s="55">
        <v>-0.6</v>
      </c>
      <c r="AK84" s="55">
        <v>0.2</v>
      </c>
      <c r="AL84" s="55">
        <v>-0.17</v>
      </c>
    </row>
    <row r="85" spans="1:38">
      <c r="A85" s="51">
        <v>20150504</v>
      </c>
      <c r="B85" s="54">
        <v>2.3413090000000002E-3</v>
      </c>
      <c r="C85" s="54">
        <v>4.2753579999999999E-3</v>
      </c>
      <c r="D85" s="54">
        <f t="shared" si="3"/>
        <v>2.3413090000000002E-3</v>
      </c>
      <c r="E85" s="54">
        <f t="shared" si="4"/>
        <v>4.2753579999999999E-3</v>
      </c>
      <c r="F85" s="51">
        <f t="shared" si="5"/>
        <v>0.32</v>
      </c>
      <c r="G85" s="89">
        <v>0.32</v>
      </c>
      <c r="H85" s="89">
        <v>0.09</v>
      </c>
      <c r="I85" s="89">
        <v>0.15</v>
      </c>
      <c r="J85" s="89">
        <v>-0.18</v>
      </c>
      <c r="K85" s="89">
        <v>0.03</v>
      </c>
      <c r="L85" s="89">
        <v>0</v>
      </c>
      <c r="N85" s="51">
        <v>20150504</v>
      </c>
      <c r="O85" s="55">
        <v>2.3413090000000002E-3</v>
      </c>
      <c r="P85" s="55">
        <v>0.32</v>
      </c>
      <c r="Q85" s="55">
        <v>0.09</v>
      </c>
      <c r="R85" s="55">
        <v>0.15</v>
      </c>
      <c r="S85" s="55">
        <v>-0.18</v>
      </c>
      <c r="T85" s="55">
        <v>0.03</v>
      </c>
      <c r="V85" s="51">
        <v>20150504</v>
      </c>
      <c r="W85" s="54">
        <v>4.2753579999999999E-3</v>
      </c>
      <c r="X85" s="55">
        <v>0.32</v>
      </c>
      <c r="Y85" s="55">
        <v>0.09</v>
      </c>
      <c r="Z85" s="55">
        <v>0.15</v>
      </c>
      <c r="AA85" s="55">
        <v>-0.18</v>
      </c>
      <c r="AB85" s="55">
        <v>0.03</v>
      </c>
      <c r="AF85" s="51">
        <v>20150504</v>
      </c>
      <c r="AG85" s="54">
        <v>2.9407486092096757E-3</v>
      </c>
      <c r="AH85" s="55">
        <v>0.32</v>
      </c>
      <c r="AI85" s="55">
        <v>0.09</v>
      </c>
      <c r="AJ85" s="55">
        <v>0.15</v>
      </c>
      <c r="AK85" s="55">
        <v>-0.18</v>
      </c>
      <c r="AL85" s="55">
        <v>0.03</v>
      </c>
    </row>
    <row r="86" spans="1:38">
      <c r="A86" s="51">
        <v>20150505</v>
      </c>
      <c r="B86" s="54">
        <v>-7.7842909999999996E-3</v>
      </c>
      <c r="C86" s="54">
        <v>-9.3267369999999999E-3</v>
      </c>
      <c r="D86" s="54">
        <f t="shared" si="3"/>
        <v>-7.7842909999999996E-3</v>
      </c>
      <c r="E86" s="54">
        <f t="shared" si="4"/>
        <v>-9.3267369999999999E-3</v>
      </c>
      <c r="F86" s="51">
        <f t="shared" si="5"/>
        <v>-1.19</v>
      </c>
      <c r="G86" s="89">
        <v>-1.19</v>
      </c>
      <c r="H86" s="89">
        <v>-0.11</v>
      </c>
      <c r="I86" s="89">
        <v>0.34</v>
      </c>
      <c r="J86" s="89">
        <v>0.12</v>
      </c>
      <c r="K86" s="89">
        <v>0.28000000000000003</v>
      </c>
      <c r="L86" s="89">
        <v>0</v>
      </c>
      <c r="N86" s="51">
        <v>20150505</v>
      </c>
      <c r="O86" s="55">
        <v>-7.7842909999999996E-3</v>
      </c>
      <c r="P86" s="55">
        <v>-1.19</v>
      </c>
      <c r="Q86" s="55">
        <v>-0.11</v>
      </c>
      <c r="R86" s="55">
        <v>0.34</v>
      </c>
      <c r="S86" s="55">
        <v>0.12</v>
      </c>
      <c r="T86" s="55">
        <v>0.28000000000000003</v>
      </c>
      <c r="V86" s="51">
        <v>20150505</v>
      </c>
      <c r="W86" s="54">
        <v>-9.3267369999999999E-3</v>
      </c>
      <c r="X86" s="55">
        <v>-1.19</v>
      </c>
      <c r="Y86" s="55">
        <v>-0.11</v>
      </c>
      <c r="Z86" s="55">
        <v>0.34</v>
      </c>
      <c r="AA86" s="55">
        <v>0.12</v>
      </c>
      <c r="AB86" s="55">
        <v>0.28000000000000003</v>
      </c>
      <c r="AF86" s="51">
        <v>20150505</v>
      </c>
      <c r="AG86" s="54">
        <v>-1.1837383538524149E-2</v>
      </c>
      <c r="AH86" s="55">
        <v>-1.19</v>
      </c>
      <c r="AI86" s="55">
        <v>-0.11</v>
      </c>
      <c r="AJ86" s="55">
        <v>0.34</v>
      </c>
      <c r="AK86" s="55">
        <v>0.12</v>
      </c>
      <c r="AL86" s="55">
        <v>0.28000000000000003</v>
      </c>
    </row>
    <row r="87" spans="1:38">
      <c r="A87" s="51">
        <v>20150506</v>
      </c>
      <c r="B87" s="54">
        <v>-4.3677000000000004E-3</v>
      </c>
      <c r="C87" s="54">
        <v>-5.1838689999999998E-3</v>
      </c>
      <c r="D87" s="54">
        <f t="shared" si="3"/>
        <v>-4.3677000000000004E-3</v>
      </c>
      <c r="E87" s="54">
        <f t="shared" si="4"/>
        <v>-5.1838689999999998E-3</v>
      </c>
      <c r="F87" s="51">
        <f t="shared" si="5"/>
        <v>-0.31</v>
      </c>
      <c r="G87" s="89">
        <v>-0.31</v>
      </c>
      <c r="H87" s="89">
        <v>0.59</v>
      </c>
      <c r="I87" s="89">
        <v>-0.2</v>
      </c>
      <c r="J87" s="89">
        <v>-0.26</v>
      </c>
      <c r="K87" s="89">
        <v>0.1</v>
      </c>
      <c r="L87" s="89">
        <v>0</v>
      </c>
      <c r="N87" s="51">
        <v>20150506</v>
      </c>
      <c r="O87" s="55">
        <v>-4.3677000000000004E-3</v>
      </c>
      <c r="P87" s="55">
        <v>-0.31</v>
      </c>
      <c r="Q87" s="55">
        <v>0.59</v>
      </c>
      <c r="R87" s="55">
        <v>-0.2</v>
      </c>
      <c r="S87" s="55">
        <v>-0.26</v>
      </c>
      <c r="T87" s="55">
        <v>0.1</v>
      </c>
      <c r="V87" s="51">
        <v>20150506</v>
      </c>
      <c r="W87" s="54">
        <v>-5.1838689999999998E-3</v>
      </c>
      <c r="X87" s="55">
        <v>-0.31</v>
      </c>
      <c r="Y87" s="55">
        <v>0.59</v>
      </c>
      <c r="Z87" s="55">
        <v>-0.2</v>
      </c>
      <c r="AA87" s="55">
        <v>-0.26</v>
      </c>
      <c r="AB87" s="55">
        <v>0.1</v>
      </c>
      <c r="AF87" s="51">
        <v>20150506</v>
      </c>
      <c r="AG87" s="54">
        <v>-4.4557250073096188E-3</v>
      </c>
      <c r="AH87" s="55">
        <v>-0.31</v>
      </c>
      <c r="AI87" s="55">
        <v>0.59</v>
      </c>
      <c r="AJ87" s="55">
        <v>-0.2</v>
      </c>
      <c r="AK87" s="55">
        <v>-0.26</v>
      </c>
      <c r="AL87" s="55">
        <v>0.1</v>
      </c>
    </row>
    <row r="88" spans="1:38">
      <c r="A88" s="51">
        <v>20150507</v>
      </c>
      <c r="B88" s="54">
        <v>3.4108810000000002E-3</v>
      </c>
      <c r="C88" s="54">
        <v>7.0810960000000003E-3</v>
      </c>
      <c r="D88" s="54">
        <f t="shared" si="3"/>
        <v>3.4108810000000002E-3</v>
      </c>
      <c r="E88" s="54">
        <f t="shared" si="4"/>
        <v>7.0810960000000003E-3</v>
      </c>
      <c r="F88" s="51">
        <f t="shared" si="5"/>
        <v>0.39</v>
      </c>
      <c r="G88" s="89">
        <v>0.39</v>
      </c>
      <c r="H88" s="89">
        <v>-0.03</v>
      </c>
      <c r="I88" s="89">
        <v>-0.44</v>
      </c>
      <c r="J88" s="89">
        <v>-0.24</v>
      </c>
      <c r="K88" s="89">
        <v>-0.02</v>
      </c>
      <c r="L88" s="89">
        <v>0</v>
      </c>
      <c r="N88" s="51">
        <v>20150507</v>
      </c>
      <c r="O88" s="55">
        <v>3.4108810000000002E-3</v>
      </c>
      <c r="P88" s="55">
        <v>0.39</v>
      </c>
      <c r="Q88" s="55">
        <v>-0.03</v>
      </c>
      <c r="R88" s="55">
        <v>-0.44</v>
      </c>
      <c r="S88" s="55">
        <v>-0.24</v>
      </c>
      <c r="T88" s="55">
        <v>-0.02</v>
      </c>
      <c r="V88" s="51">
        <v>20150507</v>
      </c>
      <c r="W88" s="54">
        <v>7.0810960000000003E-3</v>
      </c>
      <c r="X88" s="55">
        <v>0.39</v>
      </c>
      <c r="Y88" s="55">
        <v>-0.03</v>
      </c>
      <c r="Z88" s="55">
        <v>-0.44</v>
      </c>
      <c r="AA88" s="55">
        <v>-0.24</v>
      </c>
      <c r="AB88" s="55">
        <v>-0.02</v>
      </c>
      <c r="AF88" s="51">
        <v>20150507</v>
      </c>
      <c r="AG88" s="54">
        <v>3.7738136047080761E-3</v>
      </c>
      <c r="AH88" s="55">
        <v>0.39</v>
      </c>
      <c r="AI88" s="55">
        <v>-0.03</v>
      </c>
      <c r="AJ88" s="55">
        <v>-0.44</v>
      </c>
      <c r="AK88" s="55">
        <v>-0.24</v>
      </c>
      <c r="AL88" s="55">
        <v>-0.02</v>
      </c>
    </row>
    <row r="89" spans="1:38">
      <c r="A89" s="51">
        <v>20150508</v>
      </c>
      <c r="B89" s="54">
        <v>1.1924588E-2</v>
      </c>
      <c r="C89" s="54">
        <v>1.1552824E-2</v>
      </c>
      <c r="D89" s="54">
        <f t="shared" si="3"/>
        <v>1.1924588E-2</v>
      </c>
      <c r="E89" s="54">
        <f t="shared" si="4"/>
        <v>1.1552824E-2</v>
      </c>
      <c r="F89" s="51">
        <f t="shared" si="5"/>
        <v>1.21</v>
      </c>
      <c r="G89" s="89">
        <v>1.21</v>
      </c>
      <c r="H89" s="89">
        <v>-0.54</v>
      </c>
      <c r="I89" s="89">
        <v>-0.2</v>
      </c>
      <c r="J89" s="89">
        <v>-0.3</v>
      </c>
      <c r="K89" s="89">
        <v>-0.23</v>
      </c>
      <c r="L89" s="89">
        <v>0</v>
      </c>
      <c r="N89" s="51">
        <v>20150508</v>
      </c>
      <c r="O89" s="55">
        <v>1.1924588E-2</v>
      </c>
      <c r="P89" s="55">
        <v>1.21</v>
      </c>
      <c r="Q89" s="55">
        <v>-0.54</v>
      </c>
      <c r="R89" s="55">
        <v>-0.2</v>
      </c>
      <c r="S89" s="55">
        <v>-0.3</v>
      </c>
      <c r="T89" s="55">
        <v>-0.23</v>
      </c>
      <c r="V89" s="51">
        <v>20150508</v>
      </c>
      <c r="W89" s="54">
        <v>1.1552824E-2</v>
      </c>
      <c r="X89" s="55">
        <v>1.21</v>
      </c>
      <c r="Y89" s="55">
        <v>-0.54</v>
      </c>
      <c r="Z89" s="55">
        <v>-0.2</v>
      </c>
      <c r="AA89" s="55">
        <v>-0.3</v>
      </c>
      <c r="AB89" s="55">
        <v>-0.23</v>
      </c>
      <c r="AF89" s="51">
        <v>20150508</v>
      </c>
      <c r="AG89" s="54">
        <v>1.3457901340996115E-2</v>
      </c>
      <c r="AH89" s="55">
        <v>1.21</v>
      </c>
      <c r="AI89" s="55">
        <v>-0.54</v>
      </c>
      <c r="AJ89" s="55">
        <v>-0.2</v>
      </c>
      <c r="AK89" s="55">
        <v>-0.3</v>
      </c>
      <c r="AL89" s="55">
        <v>-0.23</v>
      </c>
    </row>
    <row r="90" spans="1:38">
      <c r="A90" s="51">
        <v>20150511</v>
      </c>
      <c r="B90" s="54">
        <v>-4.6687159999999998E-3</v>
      </c>
      <c r="C90" s="54">
        <v>-5.6791800000000005E-4</v>
      </c>
      <c r="D90" s="54">
        <f t="shared" si="3"/>
        <v>-4.6687159999999998E-3</v>
      </c>
      <c r="E90" s="54">
        <f t="shared" si="4"/>
        <v>-5.6791800000000005E-4</v>
      </c>
      <c r="F90" s="51">
        <f t="shared" si="5"/>
        <v>-0.39</v>
      </c>
      <c r="G90" s="89">
        <v>-0.39</v>
      </c>
      <c r="H90" s="89">
        <v>0.66</v>
      </c>
      <c r="I90" s="89">
        <v>-0.1</v>
      </c>
      <c r="J90" s="89">
        <v>-0.01</v>
      </c>
      <c r="K90" s="89">
        <v>0</v>
      </c>
      <c r="L90" s="89">
        <v>0</v>
      </c>
      <c r="N90" s="51">
        <v>20150511</v>
      </c>
      <c r="O90" s="55">
        <v>-4.6687159999999998E-3</v>
      </c>
      <c r="P90" s="55">
        <v>-0.39</v>
      </c>
      <c r="Q90" s="55">
        <v>0.66</v>
      </c>
      <c r="R90" s="55">
        <v>-0.1</v>
      </c>
      <c r="S90" s="55">
        <v>-0.01</v>
      </c>
      <c r="T90" s="55">
        <v>0</v>
      </c>
      <c r="V90" s="51">
        <v>20150511</v>
      </c>
      <c r="W90" s="54">
        <v>-5.6791800000000005E-4</v>
      </c>
      <c r="X90" s="55">
        <v>-0.39</v>
      </c>
      <c r="Y90" s="55">
        <v>0.66</v>
      </c>
      <c r="Z90" s="55">
        <v>-0.1</v>
      </c>
      <c r="AA90" s="55">
        <v>-0.01</v>
      </c>
      <c r="AB90" s="55">
        <v>0</v>
      </c>
      <c r="AF90" s="51">
        <v>20150511</v>
      </c>
      <c r="AG90" s="54">
        <v>-5.0895607491248107E-3</v>
      </c>
      <c r="AH90" s="55">
        <v>-0.39</v>
      </c>
      <c r="AI90" s="55">
        <v>0.66</v>
      </c>
      <c r="AJ90" s="55">
        <v>-0.1</v>
      </c>
      <c r="AK90" s="55">
        <v>-0.01</v>
      </c>
      <c r="AL90" s="55">
        <v>0</v>
      </c>
    </row>
    <row r="91" spans="1:38">
      <c r="A91" s="51">
        <v>20150512</v>
      </c>
      <c r="B91" s="54">
        <v>-1.3597520000000001E-3</v>
      </c>
      <c r="C91" s="54">
        <v>-2.909904E-3</v>
      </c>
      <c r="D91" s="54">
        <f t="shared" si="3"/>
        <v>-1.3597520000000001E-3</v>
      </c>
      <c r="E91" s="54">
        <f t="shared" si="4"/>
        <v>-2.909904E-3</v>
      </c>
      <c r="F91" s="51">
        <f t="shared" si="5"/>
        <v>-0.27</v>
      </c>
      <c r="G91" s="89">
        <v>-0.27</v>
      </c>
      <c r="H91" s="89">
        <v>0</v>
      </c>
      <c r="I91" s="89">
        <v>0.11</v>
      </c>
      <c r="J91" s="89">
        <v>-0.13</v>
      </c>
      <c r="K91" s="89">
        <v>0.01</v>
      </c>
      <c r="L91" s="89">
        <v>0</v>
      </c>
      <c r="N91" s="51">
        <v>20150512</v>
      </c>
      <c r="O91" s="55">
        <v>-1.3597520000000001E-3</v>
      </c>
      <c r="P91" s="55">
        <v>-0.27</v>
      </c>
      <c r="Q91" s="55">
        <v>0</v>
      </c>
      <c r="R91" s="55">
        <v>0.11</v>
      </c>
      <c r="S91" s="55">
        <v>-0.13</v>
      </c>
      <c r="T91" s="55">
        <v>0.01</v>
      </c>
      <c r="V91" s="51">
        <v>20150512</v>
      </c>
      <c r="W91" s="54">
        <v>-2.909904E-3</v>
      </c>
      <c r="X91" s="55">
        <v>-0.27</v>
      </c>
      <c r="Y91" s="55">
        <v>0</v>
      </c>
      <c r="Z91" s="55">
        <v>0.11</v>
      </c>
      <c r="AA91" s="55">
        <v>-0.13</v>
      </c>
      <c r="AB91" s="55">
        <v>0.01</v>
      </c>
      <c r="AF91" s="51">
        <v>20150512</v>
      </c>
      <c r="AG91" s="54">
        <v>-2.949637714718456E-3</v>
      </c>
      <c r="AH91" s="55">
        <v>-0.27</v>
      </c>
      <c r="AI91" s="55">
        <v>0</v>
      </c>
      <c r="AJ91" s="55">
        <v>0.11</v>
      </c>
      <c r="AK91" s="55">
        <v>-0.13</v>
      </c>
      <c r="AL91" s="55">
        <v>0.01</v>
      </c>
    </row>
    <row r="92" spans="1:38">
      <c r="A92" s="51">
        <v>20150513</v>
      </c>
      <c r="B92" s="54">
        <v>2.5517750000000001E-3</v>
      </c>
      <c r="C92" s="54">
        <v>4.4139410000000002E-3</v>
      </c>
      <c r="D92" s="54">
        <f t="shared" si="3"/>
        <v>2.5517750000000001E-3</v>
      </c>
      <c r="E92" s="54">
        <f t="shared" si="4"/>
        <v>4.4139410000000002E-3</v>
      </c>
      <c r="F92" s="51">
        <f t="shared" si="5"/>
        <v>0.01</v>
      </c>
      <c r="G92" s="89">
        <v>0.01</v>
      </c>
      <c r="H92" s="89">
        <v>0.02</v>
      </c>
      <c r="I92" s="89">
        <v>-7.0000000000000007E-2</v>
      </c>
      <c r="J92" s="89">
        <v>0.12</v>
      </c>
      <c r="K92" s="89">
        <v>0.03</v>
      </c>
      <c r="L92" s="89">
        <v>0</v>
      </c>
      <c r="N92" s="51">
        <v>20150513</v>
      </c>
      <c r="O92" s="55">
        <v>2.5517750000000001E-3</v>
      </c>
      <c r="P92" s="55">
        <v>0.01</v>
      </c>
      <c r="Q92" s="55">
        <v>0.02</v>
      </c>
      <c r="R92" s="55">
        <v>-7.0000000000000007E-2</v>
      </c>
      <c r="S92" s="55">
        <v>0.12</v>
      </c>
      <c r="T92" s="55">
        <v>0.03</v>
      </c>
      <c r="V92" s="51">
        <v>20150513</v>
      </c>
      <c r="W92" s="54">
        <v>4.4139410000000002E-3</v>
      </c>
      <c r="X92" s="55">
        <v>0.01</v>
      </c>
      <c r="Y92" s="55">
        <v>0.02</v>
      </c>
      <c r="Z92" s="55">
        <v>-7.0000000000000007E-2</v>
      </c>
      <c r="AA92" s="55">
        <v>0.12</v>
      </c>
      <c r="AB92" s="55">
        <v>0.03</v>
      </c>
      <c r="AF92" s="51">
        <v>20150513</v>
      </c>
      <c r="AG92" s="54">
        <v>-3.0495491649840112E-4</v>
      </c>
      <c r="AH92" s="55">
        <v>0.01</v>
      </c>
      <c r="AI92" s="55">
        <v>0.02</v>
      </c>
      <c r="AJ92" s="55">
        <v>-7.0000000000000007E-2</v>
      </c>
      <c r="AK92" s="55">
        <v>0.12</v>
      </c>
      <c r="AL92" s="55">
        <v>0.03</v>
      </c>
    </row>
    <row r="93" spans="1:38">
      <c r="A93" s="51">
        <v>20150514</v>
      </c>
      <c r="B93" s="54">
        <v>9.3174429999999999E-3</v>
      </c>
      <c r="C93" s="54">
        <v>1.0761122999999999E-2</v>
      </c>
      <c r="D93" s="54">
        <f t="shared" si="3"/>
        <v>9.3174429999999999E-3</v>
      </c>
      <c r="E93" s="54">
        <f t="shared" si="4"/>
        <v>1.0761122999999999E-2</v>
      </c>
      <c r="F93" s="51">
        <f t="shared" si="5"/>
        <v>1.01</v>
      </c>
      <c r="G93" s="89">
        <v>1.01</v>
      </c>
      <c r="H93" s="89">
        <v>-0.16</v>
      </c>
      <c r="I93" s="89">
        <v>-0.36</v>
      </c>
      <c r="J93" s="89">
        <v>0.12</v>
      </c>
      <c r="K93" s="89">
        <v>-0.42</v>
      </c>
      <c r="L93" s="89">
        <v>0</v>
      </c>
      <c r="N93" s="51">
        <v>20150514</v>
      </c>
      <c r="O93" s="55">
        <v>9.3174429999999999E-3</v>
      </c>
      <c r="P93" s="55">
        <v>1.01</v>
      </c>
      <c r="Q93" s="55">
        <v>-0.16</v>
      </c>
      <c r="R93" s="55">
        <v>-0.36</v>
      </c>
      <c r="S93" s="55">
        <v>0.12</v>
      </c>
      <c r="T93" s="55">
        <v>-0.42</v>
      </c>
      <c r="V93" s="51">
        <v>20150514</v>
      </c>
      <c r="W93" s="54">
        <v>1.0761122999999999E-2</v>
      </c>
      <c r="X93" s="55">
        <v>1.01</v>
      </c>
      <c r="Y93" s="55">
        <v>-0.16</v>
      </c>
      <c r="Z93" s="55">
        <v>-0.36</v>
      </c>
      <c r="AA93" s="55">
        <v>0.12</v>
      </c>
      <c r="AB93" s="55">
        <v>-0.42</v>
      </c>
      <c r="AF93" s="51">
        <v>20150514</v>
      </c>
      <c r="AG93" s="54">
        <v>1.077928701516595E-2</v>
      </c>
      <c r="AH93" s="55">
        <v>1.01</v>
      </c>
      <c r="AI93" s="55">
        <v>-0.16</v>
      </c>
      <c r="AJ93" s="55">
        <v>-0.36</v>
      </c>
      <c r="AK93" s="55">
        <v>0.12</v>
      </c>
      <c r="AL93" s="55">
        <v>-0.42</v>
      </c>
    </row>
    <row r="94" spans="1:38">
      <c r="A94" s="51">
        <v>20150515</v>
      </c>
      <c r="B94" s="54">
        <v>1.5323789999999999E-3</v>
      </c>
      <c r="C94" s="46">
        <v>-4.2991000000000002E-5</v>
      </c>
      <c r="D94" s="54">
        <f t="shared" si="3"/>
        <v>1.5323789999999999E-3</v>
      </c>
      <c r="E94" s="54">
        <f t="shared" si="4"/>
        <v>-4.2991000000000002E-5</v>
      </c>
      <c r="F94" s="51">
        <f t="shared" si="5"/>
        <v>0.05</v>
      </c>
      <c r="G94" s="89">
        <v>0.05</v>
      </c>
      <c r="H94" s="89">
        <v>-0.24</v>
      </c>
      <c r="I94" s="89">
        <v>-0.01</v>
      </c>
      <c r="J94" s="89">
        <v>0.08</v>
      </c>
      <c r="K94" s="89">
        <v>0.26</v>
      </c>
      <c r="L94" s="89">
        <v>0</v>
      </c>
      <c r="N94" s="51">
        <v>20150515</v>
      </c>
      <c r="O94" s="55">
        <v>1.5323789999999999E-3</v>
      </c>
      <c r="P94" s="55">
        <v>0.05</v>
      </c>
      <c r="Q94" s="55">
        <v>-0.24</v>
      </c>
      <c r="R94" s="55">
        <v>-0.01</v>
      </c>
      <c r="S94" s="55">
        <v>0.08</v>
      </c>
      <c r="T94" s="55">
        <v>0.26</v>
      </c>
      <c r="V94" s="51">
        <v>20150515</v>
      </c>
      <c r="W94" s="54">
        <v>-4.2991000000000002E-5</v>
      </c>
      <c r="X94" s="55">
        <v>0.05</v>
      </c>
      <c r="Y94" s="55">
        <v>-0.24</v>
      </c>
      <c r="Z94" s="55">
        <v>-0.01</v>
      </c>
      <c r="AA94" s="55">
        <v>0.08</v>
      </c>
      <c r="AB94" s="55">
        <v>0.26</v>
      </c>
      <c r="AF94" s="51">
        <v>20150515</v>
      </c>
      <c r="AG94" s="54">
        <v>7.6841352349998893E-4</v>
      </c>
      <c r="AH94" s="55">
        <v>0.05</v>
      </c>
      <c r="AI94" s="55">
        <v>-0.24</v>
      </c>
      <c r="AJ94" s="55">
        <v>-0.01</v>
      </c>
      <c r="AK94" s="55">
        <v>0.08</v>
      </c>
      <c r="AL94" s="55">
        <v>0.26</v>
      </c>
    </row>
    <row r="95" spans="1:38">
      <c r="A95" s="51">
        <v>20150518</v>
      </c>
      <c r="B95" s="54">
        <v>7.5090400000000005E-4</v>
      </c>
      <c r="C95" s="54">
        <v>5.0886719999999998E-3</v>
      </c>
      <c r="D95" s="54">
        <f t="shared" si="3"/>
        <v>7.5090400000000005E-4</v>
      </c>
      <c r="E95" s="54">
        <f t="shared" si="4"/>
        <v>5.0886719999999998E-3</v>
      </c>
      <c r="F95" s="51">
        <f t="shared" si="5"/>
        <v>0.44</v>
      </c>
      <c r="G95" s="89">
        <v>0.44</v>
      </c>
      <c r="H95" s="89">
        <v>0.72</v>
      </c>
      <c r="I95" s="89">
        <v>-0.08</v>
      </c>
      <c r="J95" s="89">
        <v>-0.19</v>
      </c>
      <c r="K95" s="89">
        <v>-0.27</v>
      </c>
      <c r="L95" s="89">
        <v>0</v>
      </c>
      <c r="N95" s="51">
        <v>20150518</v>
      </c>
      <c r="O95" s="55">
        <v>7.5090400000000005E-4</v>
      </c>
      <c r="P95" s="55">
        <v>0.44</v>
      </c>
      <c r="Q95" s="55">
        <v>0.72</v>
      </c>
      <c r="R95" s="55">
        <v>-0.08</v>
      </c>
      <c r="S95" s="55">
        <v>-0.19</v>
      </c>
      <c r="T95" s="55">
        <v>-0.27</v>
      </c>
      <c r="V95" s="51">
        <v>20150518</v>
      </c>
      <c r="W95" s="54">
        <v>5.0886719999999998E-3</v>
      </c>
      <c r="X95" s="55">
        <v>0.44</v>
      </c>
      <c r="Y95" s="55">
        <v>0.72</v>
      </c>
      <c r="Z95" s="55">
        <v>-0.08</v>
      </c>
      <c r="AA95" s="55">
        <v>-0.19</v>
      </c>
      <c r="AB95" s="55">
        <v>-0.27</v>
      </c>
      <c r="AF95" s="51">
        <v>20150518</v>
      </c>
      <c r="AG95" s="54">
        <v>3.0479481898115779E-3</v>
      </c>
      <c r="AH95" s="55">
        <v>0.44</v>
      </c>
      <c r="AI95" s="55">
        <v>0.72</v>
      </c>
      <c r="AJ95" s="55">
        <v>-0.08</v>
      </c>
      <c r="AK95" s="55">
        <v>-0.19</v>
      </c>
      <c r="AL95" s="55">
        <v>-0.27</v>
      </c>
    </row>
    <row r="96" spans="1:38">
      <c r="A96" s="51">
        <v>20150519</v>
      </c>
      <c r="B96" s="54">
        <v>3.2421770000000002E-3</v>
      </c>
      <c r="C96" s="54">
        <v>7.6629589999999996E-3</v>
      </c>
      <c r="D96" s="54">
        <f t="shared" si="3"/>
        <v>3.2421770000000002E-3</v>
      </c>
      <c r="E96" s="54">
        <f t="shared" si="4"/>
        <v>7.6629589999999996E-3</v>
      </c>
      <c r="F96" s="51">
        <f t="shared" si="5"/>
        <v>-0.09</v>
      </c>
      <c r="G96" s="89">
        <v>-0.09</v>
      </c>
      <c r="H96" s="89">
        <v>-0.06</v>
      </c>
      <c r="I96" s="89">
        <v>0.03</v>
      </c>
      <c r="J96" s="89">
        <v>-0.06</v>
      </c>
      <c r="K96" s="89">
        <v>-0.05</v>
      </c>
      <c r="L96" s="89">
        <v>0</v>
      </c>
      <c r="N96" s="51">
        <v>20150519</v>
      </c>
      <c r="O96" s="55">
        <v>3.2421770000000002E-3</v>
      </c>
      <c r="P96" s="55">
        <v>-0.09</v>
      </c>
      <c r="Q96" s="55">
        <v>-0.06</v>
      </c>
      <c r="R96" s="55">
        <v>0.03</v>
      </c>
      <c r="S96" s="55">
        <v>-0.06</v>
      </c>
      <c r="T96" s="55">
        <v>-0.05</v>
      </c>
      <c r="V96" s="51">
        <v>20150519</v>
      </c>
      <c r="W96" s="54">
        <v>7.6629589999999996E-3</v>
      </c>
      <c r="X96" s="55">
        <v>-0.09</v>
      </c>
      <c r="Y96" s="55">
        <v>-0.06</v>
      </c>
      <c r="Z96" s="55">
        <v>0.03</v>
      </c>
      <c r="AA96" s="55">
        <v>-0.06</v>
      </c>
      <c r="AB96" s="55">
        <v>-0.05</v>
      </c>
      <c r="AF96" s="51">
        <v>20150519</v>
      </c>
      <c r="AG96" s="54">
        <v>-6.43374521663298E-4</v>
      </c>
      <c r="AH96" s="55">
        <v>-0.09</v>
      </c>
      <c r="AI96" s="55">
        <v>-0.06</v>
      </c>
      <c r="AJ96" s="55">
        <v>0.03</v>
      </c>
      <c r="AK96" s="55">
        <v>-0.06</v>
      </c>
      <c r="AL96" s="55">
        <v>-0.05</v>
      </c>
    </row>
    <row r="97" spans="1:38">
      <c r="A97" s="51">
        <v>20150520</v>
      </c>
      <c r="B97" s="46">
        <v>3.6238900000000003E-5</v>
      </c>
      <c r="C97" s="54">
        <v>-7.3788499999999997E-4</v>
      </c>
      <c r="D97" s="54">
        <f t="shared" si="3"/>
        <v>3.6238900000000003E-5</v>
      </c>
      <c r="E97" s="54">
        <f t="shared" si="4"/>
        <v>-7.3788499999999997E-4</v>
      </c>
      <c r="F97" s="51">
        <f t="shared" si="5"/>
        <v>-0.05</v>
      </c>
      <c r="G97" s="89">
        <v>-0.05</v>
      </c>
      <c r="H97" s="89">
        <v>0.2</v>
      </c>
      <c r="I97" s="89">
        <v>-0.09</v>
      </c>
      <c r="J97" s="89">
        <v>-0.12</v>
      </c>
      <c r="K97" s="89">
        <v>7.0000000000000007E-2</v>
      </c>
      <c r="L97" s="89">
        <v>0</v>
      </c>
      <c r="N97" s="51">
        <v>20150520</v>
      </c>
      <c r="O97" s="55">
        <v>3.6238900000000003E-5</v>
      </c>
      <c r="P97" s="55">
        <v>-0.05</v>
      </c>
      <c r="Q97" s="55">
        <v>0.2</v>
      </c>
      <c r="R97" s="55">
        <v>-0.09</v>
      </c>
      <c r="S97" s="55">
        <v>-0.12</v>
      </c>
      <c r="T97" s="55">
        <v>7.0000000000000007E-2</v>
      </c>
      <c r="V97" s="51">
        <v>20150520</v>
      </c>
      <c r="W97" s="54">
        <v>-7.3788499999999997E-4</v>
      </c>
      <c r="X97" s="55">
        <v>-0.05</v>
      </c>
      <c r="Y97" s="55">
        <v>0.2</v>
      </c>
      <c r="Z97" s="55">
        <v>-0.09</v>
      </c>
      <c r="AA97" s="55">
        <v>-0.12</v>
      </c>
      <c r="AB97" s="55">
        <v>7.0000000000000007E-2</v>
      </c>
      <c r="AF97" s="51">
        <v>20150520</v>
      </c>
      <c r="AG97" s="54">
        <v>-9.3051603155314133E-4</v>
      </c>
      <c r="AH97" s="55">
        <v>-0.05</v>
      </c>
      <c r="AI97" s="55">
        <v>0.2</v>
      </c>
      <c r="AJ97" s="55">
        <v>-0.09</v>
      </c>
      <c r="AK97" s="55">
        <v>-0.12</v>
      </c>
      <c r="AL97" s="55">
        <v>7.0000000000000007E-2</v>
      </c>
    </row>
    <row r="98" spans="1:38">
      <c r="A98" s="51">
        <v>20150521</v>
      </c>
      <c r="B98" s="54">
        <v>6.3342499999999996E-4</v>
      </c>
      <c r="C98" s="54">
        <v>2.2032400000000001E-4</v>
      </c>
      <c r="D98" s="54">
        <f t="shared" si="3"/>
        <v>6.3342499999999996E-4</v>
      </c>
      <c r="E98" s="54">
        <f t="shared" si="4"/>
        <v>2.2032400000000001E-4</v>
      </c>
      <c r="F98" s="51">
        <f t="shared" si="5"/>
        <v>0.23</v>
      </c>
      <c r="G98" s="89">
        <v>0.23</v>
      </c>
      <c r="H98" s="89">
        <v>-0.3</v>
      </c>
      <c r="I98" s="89">
        <v>0.08</v>
      </c>
      <c r="J98" s="89">
        <v>0.08</v>
      </c>
      <c r="K98" s="89">
        <v>-0.15</v>
      </c>
      <c r="L98" s="89">
        <v>0</v>
      </c>
      <c r="N98" s="51">
        <v>20150521</v>
      </c>
      <c r="O98" s="55">
        <v>6.3342499999999996E-4</v>
      </c>
      <c r="P98" s="55">
        <v>0.23</v>
      </c>
      <c r="Q98" s="55">
        <v>-0.3</v>
      </c>
      <c r="R98" s="55">
        <v>0.08</v>
      </c>
      <c r="S98" s="55">
        <v>0.08</v>
      </c>
      <c r="T98" s="55">
        <v>-0.15</v>
      </c>
      <c r="V98" s="51">
        <v>20150521</v>
      </c>
      <c r="W98" s="54">
        <v>2.2032400000000001E-4</v>
      </c>
      <c r="X98" s="55">
        <v>0.23</v>
      </c>
      <c r="Y98" s="55">
        <v>-0.3</v>
      </c>
      <c r="Z98" s="55">
        <v>0.08</v>
      </c>
      <c r="AA98" s="55">
        <v>0.08</v>
      </c>
      <c r="AB98" s="55">
        <v>-0.15</v>
      </c>
      <c r="AF98" s="51">
        <v>20150521</v>
      </c>
      <c r="AG98" s="54">
        <v>2.3378741542858794E-3</v>
      </c>
      <c r="AH98" s="55">
        <v>0.23</v>
      </c>
      <c r="AI98" s="55">
        <v>-0.3</v>
      </c>
      <c r="AJ98" s="55">
        <v>0.08</v>
      </c>
      <c r="AK98" s="55">
        <v>0.08</v>
      </c>
      <c r="AL98" s="55">
        <v>-0.15</v>
      </c>
    </row>
    <row r="99" spans="1:38">
      <c r="A99" s="51">
        <v>20150522</v>
      </c>
      <c r="B99" s="54">
        <v>-5.7156630000000002E-3</v>
      </c>
      <c r="C99" s="54">
        <v>-5.2898750000000003E-3</v>
      </c>
      <c r="D99" s="54">
        <f t="shared" si="3"/>
        <v>-5.7156630000000002E-3</v>
      </c>
      <c r="E99" s="54">
        <f t="shared" si="4"/>
        <v>-5.2898750000000003E-3</v>
      </c>
      <c r="F99" s="51">
        <f t="shared" si="5"/>
        <v>-0.22</v>
      </c>
      <c r="G99" s="89">
        <v>-0.22</v>
      </c>
      <c r="H99" s="89">
        <v>-0.13</v>
      </c>
      <c r="I99" s="89">
        <v>-0.14000000000000001</v>
      </c>
      <c r="J99" s="89">
        <v>-0.11</v>
      </c>
      <c r="K99" s="89">
        <v>-7.0000000000000007E-2</v>
      </c>
      <c r="L99" s="89">
        <v>0</v>
      </c>
      <c r="N99" s="51">
        <v>20150522</v>
      </c>
      <c r="O99" s="55">
        <v>-5.7156630000000002E-3</v>
      </c>
      <c r="P99" s="55">
        <v>-0.22</v>
      </c>
      <c r="Q99" s="55">
        <v>-0.13</v>
      </c>
      <c r="R99" s="55">
        <v>-0.14000000000000001</v>
      </c>
      <c r="S99" s="55">
        <v>-0.11</v>
      </c>
      <c r="T99" s="55">
        <v>-7.0000000000000007E-2</v>
      </c>
      <c r="V99" s="51">
        <v>20150522</v>
      </c>
      <c r="W99" s="54">
        <v>-5.2898750000000003E-3</v>
      </c>
      <c r="X99" s="55">
        <v>-0.22</v>
      </c>
      <c r="Y99" s="55">
        <v>-0.13</v>
      </c>
      <c r="Z99" s="55">
        <v>-0.14000000000000001</v>
      </c>
      <c r="AA99" s="55">
        <v>-0.11</v>
      </c>
      <c r="AB99" s="55">
        <v>-7.0000000000000007E-2</v>
      </c>
      <c r="AF99" s="51">
        <v>20150522</v>
      </c>
      <c r="AG99" s="54">
        <v>-2.2338859444231973E-3</v>
      </c>
      <c r="AH99" s="55">
        <v>-0.22</v>
      </c>
      <c r="AI99" s="55">
        <v>-0.13</v>
      </c>
      <c r="AJ99" s="55">
        <v>-0.14000000000000001</v>
      </c>
      <c r="AK99" s="55">
        <v>-0.11</v>
      </c>
      <c r="AL99" s="55">
        <v>-7.0000000000000007E-2</v>
      </c>
    </row>
    <row r="100" spans="1:38">
      <c r="A100" s="51">
        <v>20150526</v>
      </c>
      <c r="B100" s="54">
        <v>-5.7510640000000002E-3</v>
      </c>
      <c r="C100" s="54">
        <v>-2.1625989999999999E-3</v>
      </c>
      <c r="D100" s="54">
        <f t="shared" si="3"/>
        <v>-5.7510640000000002E-3</v>
      </c>
      <c r="E100" s="54">
        <f t="shared" si="4"/>
        <v>-2.1625989999999999E-3</v>
      </c>
      <c r="F100" s="51">
        <f t="shared" si="5"/>
        <v>-1.01</v>
      </c>
      <c r="G100" s="89">
        <v>-1.01</v>
      </c>
      <c r="H100" s="89">
        <v>-0.04</v>
      </c>
      <c r="I100" s="89">
        <v>-0.01</v>
      </c>
      <c r="J100" s="89">
        <v>-0.13</v>
      </c>
      <c r="K100" s="89">
        <v>0.15</v>
      </c>
      <c r="L100" s="89">
        <v>0</v>
      </c>
      <c r="N100" s="51">
        <v>20150526</v>
      </c>
      <c r="O100" s="55">
        <v>-5.7510640000000002E-3</v>
      </c>
      <c r="P100" s="55">
        <v>-1.01</v>
      </c>
      <c r="Q100" s="55">
        <v>-0.04</v>
      </c>
      <c r="R100" s="55">
        <v>-0.01</v>
      </c>
      <c r="S100" s="55">
        <v>-0.13</v>
      </c>
      <c r="T100" s="55">
        <v>0.15</v>
      </c>
      <c r="V100" s="51">
        <v>20150526</v>
      </c>
      <c r="W100" s="54">
        <v>-2.1625989999999999E-3</v>
      </c>
      <c r="X100" s="55">
        <v>-1.01</v>
      </c>
      <c r="Y100" s="55">
        <v>-0.04</v>
      </c>
      <c r="Z100" s="55">
        <v>-0.01</v>
      </c>
      <c r="AA100" s="55">
        <v>-0.13</v>
      </c>
      <c r="AB100" s="55">
        <v>0.15</v>
      </c>
      <c r="AF100" s="51">
        <v>20150526</v>
      </c>
      <c r="AG100" s="54">
        <v>-1.028198046779627E-2</v>
      </c>
      <c r="AH100" s="55">
        <v>-1.01</v>
      </c>
      <c r="AI100" s="55">
        <v>-0.04</v>
      </c>
      <c r="AJ100" s="55">
        <v>-0.01</v>
      </c>
      <c r="AK100" s="55">
        <v>-0.13</v>
      </c>
      <c r="AL100" s="55">
        <v>0.15</v>
      </c>
    </row>
    <row r="101" spans="1:38">
      <c r="A101" s="51">
        <v>20150527</v>
      </c>
      <c r="B101" s="54">
        <v>5.4349530000000002E-3</v>
      </c>
      <c r="C101" s="54">
        <v>8.5725820000000005E-3</v>
      </c>
      <c r="D101" s="54">
        <f t="shared" si="3"/>
        <v>5.4349530000000002E-3</v>
      </c>
      <c r="E101" s="54">
        <f t="shared" si="4"/>
        <v>8.5725820000000005E-3</v>
      </c>
      <c r="F101" s="51">
        <f t="shared" si="5"/>
        <v>0.93</v>
      </c>
      <c r="G101" s="89">
        <v>0.93</v>
      </c>
      <c r="H101" s="89">
        <v>0.31</v>
      </c>
      <c r="I101" s="89">
        <v>-0.38</v>
      </c>
      <c r="J101" s="89">
        <v>0.04</v>
      </c>
      <c r="K101" s="89">
        <v>-0.28999999999999998</v>
      </c>
      <c r="L101" s="89">
        <v>0</v>
      </c>
      <c r="N101" s="51">
        <v>20150527</v>
      </c>
      <c r="O101" s="55">
        <v>5.4349530000000002E-3</v>
      </c>
      <c r="P101" s="55">
        <v>0.93</v>
      </c>
      <c r="Q101" s="55">
        <v>0.31</v>
      </c>
      <c r="R101" s="55">
        <v>-0.38</v>
      </c>
      <c r="S101" s="55">
        <v>0.04</v>
      </c>
      <c r="T101" s="55">
        <v>-0.28999999999999998</v>
      </c>
      <c r="V101" s="51">
        <v>20150527</v>
      </c>
      <c r="W101" s="54">
        <v>8.5725820000000005E-3</v>
      </c>
      <c r="X101" s="55">
        <v>0.93</v>
      </c>
      <c r="Y101" s="55">
        <v>0.31</v>
      </c>
      <c r="Z101" s="55">
        <v>-0.38</v>
      </c>
      <c r="AA101" s="55">
        <v>0.04</v>
      </c>
      <c r="AB101" s="55">
        <v>-0.28999999999999998</v>
      </c>
      <c r="AF101" s="51">
        <v>20150527</v>
      </c>
      <c r="AG101" s="54">
        <v>9.1626411220271375E-3</v>
      </c>
      <c r="AH101" s="55">
        <v>0.93</v>
      </c>
      <c r="AI101" s="55">
        <v>0.31</v>
      </c>
      <c r="AJ101" s="55">
        <v>-0.38</v>
      </c>
      <c r="AK101" s="55">
        <v>0.04</v>
      </c>
      <c r="AL101" s="55">
        <v>-0.28999999999999998</v>
      </c>
    </row>
    <row r="102" spans="1:38">
      <c r="A102" s="51">
        <v>20150528</v>
      </c>
      <c r="B102" s="54">
        <v>-1.664752E-3</v>
      </c>
      <c r="C102" s="54">
        <v>-2.6046210000000001E-3</v>
      </c>
      <c r="D102" s="54">
        <f t="shared" si="3"/>
        <v>-1.664752E-3</v>
      </c>
      <c r="E102" s="54">
        <f t="shared" si="4"/>
        <v>-2.6046210000000001E-3</v>
      </c>
      <c r="F102" s="51">
        <f t="shared" si="5"/>
        <v>-0.12</v>
      </c>
      <c r="G102" s="89">
        <v>-0.12</v>
      </c>
      <c r="H102" s="89">
        <v>0.11</v>
      </c>
      <c r="I102" s="89">
        <v>7.0000000000000007E-2</v>
      </c>
      <c r="J102" s="89">
        <v>-0.21</v>
      </c>
      <c r="K102" s="89">
        <v>0.08</v>
      </c>
      <c r="L102" s="89">
        <v>0</v>
      </c>
      <c r="N102" s="51">
        <v>20150528</v>
      </c>
      <c r="O102" s="55">
        <v>-1.664752E-3</v>
      </c>
      <c r="P102" s="55">
        <v>-0.12</v>
      </c>
      <c r="Q102" s="55">
        <v>0.11</v>
      </c>
      <c r="R102" s="55">
        <v>7.0000000000000007E-2</v>
      </c>
      <c r="S102" s="55">
        <v>-0.21</v>
      </c>
      <c r="T102" s="55">
        <v>0.08</v>
      </c>
      <c r="V102" s="51">
        <v>20150528</v>
      </c>
      <c r="W102" s="54">
        <v>-2.6046210000000001E-3</v>
      </c>
      <c r="X102" s="55">
        <v>-0.12</v>
      </c>
      <c r="Y102" s="55">
        <v>0.11</v>
      </c>
      <c r="Z102" s="55">
        <v>7.0000000000000007E-2</v>
      </c>
      <c r="AA102" s="55">
        <v>-0.21</v>
      </c>
      <c r="AB102" s="55">
        <v>0.08</v>
      </c>
      <c r="AF102" s="51">
        <v>20150528</v>
      </c>
      <c r="AG102" s="54">
        <v>-1.2667607066396691E-3</v>
      </c>
      <c r="AH102" s="55">
        <v>-0.12</v>
      </c>
      <c r="AI102" s="55">
        <v>0.11</v>
      </c>
      <c r="AJ102" s="55">
        <v>7.0000000000000007E-2</v>
      </c>
      <c r="AK102" s="55">
        <v>-0.21</v>
      </c>
      <c r="AL102" s="55">
        <v>0.08</v>
      </c>
    </row>
    <row r="103" spans="1:38">
      <c r="A103" s="51">
        <v>20150529</v>
      </c>
      <c r="B103" s="54">
        <v>-5.5249790000000002E-3</v>
      </c>
      <c r="C103" s="54">
        <v>-7.4717560000000004E-3</v>
      </c>
      <c r="D103" s="54">
        <f t="shared" si="3"/>
        <v>-5.5249790000000002E-3</v>
      </c>
      <c r="E103" s="54">
        <f t="shared" si="4"/>
        <v>-7.4717560000000004E-3</v>
      </c>
      <c r="F103" s="51">
        <f t="shared" si="5"/>
        <v>-0.57999999999999996</v>
      </c>
      <c r="G103" s="89">
        <v>-0.57999999999999996</v>
      </c>
      <c r="H103" s="89">
        <v>0.06</v>
      </c>
      <c r="I103" s="89">
        <v>0.06</v>
      </c>
      <c r="J103" s="89">
        <v>-0.33</v>
      </c>
      <c r="K103" s="89">
        <v>-0.01</v>
      </c>
      <c r="L103" s="89">
        <v>0</v>
      </c>
      <c r="N103" s="51">
        <v>20150529</v>
      </c>
      <c r="O103" s="55">
        <v>-5.5249790000000002E-3</v>
      </c>
      <c r="P103" s="55">
        <v>-0.57999999999999996</v>
      </c>
      <c r="Q103" s="55">
        <v>0.06</v>
      </c>
      <c r="R103" s="55">
        <v>0.06</v>
      </c>
      <c r="S103" s="55">
        <v>-0.33</v>
      </c>
      <c r="T103" s="55">
        <v>-0.01</v>
      </c>
      <c r="V103" s="51">
        <v>20150529</v>
      </c>
      <c r="W103" s="54">
        <v>-7.4717560000000004E-3</v>
      </c>
      <c r="X103" s="55">
        <v>-0.57999999999999996</v>
      </c>
      <c r="Y103" s="55">
        <v>0.06</v>
      </c>
      <c r="Z103" s="55">
        <v>0.06</v>
      </c>
      <c r="AA103" s="55">
        <v>-0.33</v>
      </c>
      <c r="AB103" s="55">
        <v>-0.01</v>
      </c>
      <c r="AF103" s="51">
        <v>20150529</v>
      </c>
      <c r="AG103" s="54">
        <v>-6.3184689448647635E-3</v>
      </c>
      <c r="AH103" s="55">
        <v>-0.57999999999999996</v>
      </c>
      <c r="AI103" s="55">
        <v>0.06</v>
      </c>
      <c r="AJ103" s="55">
        <v>0.06</v>
      </c>
      <c r="AK103" s="55">
        <v>-0.33</v>
      </c>
      <c r="AL103" s="55">
        <v>-0.01</v>
      </c>
    </row>
    <row r="104" spans="1:38">
      <c r="A104" s="51">
        <v>20150601</v>
      </c>
      <c r="B104" s="54">
        <v>-1.7596980000000001E-3</v>
      </c>
      <c r="C104" s="54">
        <v>-1.5491719999999999E-3</v>
      </c>
      <c r="D104" s="54">
        <f t="shared" si="3"/>
        <v>-1.7596980000000001E-3</v>
      </c>
      <c r="E104" s="54">
        <f t="shared" si="4"/>
        <v>-1.5491719999999999E-3</v>
      </c>
      <c r="F104" s="51">
        <f t="shared" si="5"/>
        <v>0.17</v>
      </c>
      <c r="G104" s="89">
        <v>0.17</v>
      </c>
      <c r="H104" s="89">
        <v>-7.0000000000000007E-2</v>
      </c>
      <c r="I104" s="89">
        <v>-0.2</v>
      </c>
      <c r="J104" s="89">
        <v>0.19</v>
      </c>
      <c r="K104" s="89">
        <v>-0.37</v>
      </c>
      <c r="L104" s="89">
        <v>0</v>
      </c>
      <c r="N104" s="51">
        <v>20150601</v>
      </c>
      <c r="O104" s="55">
        <v>-1.7596980000000001E-3</v>
      </c>
      <c r="P104" s="55">
        <v>0.17</v>
      </c>
      <c r="Q104" s="55">
        <v>-7.0000000000000007E-2</v>
      </c>
      <c r="R104" s="55">
        <v>-0.2</v>
      </c>
      <c r="S104" s="55">
        <v>0.19</v>
      </c>
      <c r="T104" s="55">
        <v>-0.37</v>
      </c>
      <c r="V104" s="51">
        <v>20150601</v>
      </c>
      <c r="W104" s="54">
        <v>-1.5491719999999999E-3</v>
      </c>
      <c r="X104" s="55">
        <v>0.17</v>
      </c>
      <c r="Y104" s="55">
        <v>-7.0000000000000007E-2</v>
      </c>
      <c r="Z104" s="55">
        <v>-0.2</v>
      </c>
      <c r="AA104" s="55">
        <v>0.19</v>
      </c>
      <c r="AB104" s="55">
        <v>-0.37</v>
      </c>
      <c r="AF104" s="51">
        <v>20150601</v>
      </c>
      <c r="AG104" s="54">
        <v>2.0594608593389463E-3</v>
      </c>
      <c r="AH104" s="55">
        <v>0.17</v>
      </c>
      <c r="AI104" s="55">
        <v>-7.0000000000000007E-2</v>
      </c>
      <c r="AJ104" s="55">
        <v>-0.2</v>
      </c>
      <c r="AK104" s="55">
        <v>0.19</v>
      </c>
      <c r="AL104" s="55">
        <v>-0.37</v>
      </c>
    </row>
    <row r="105" spans="1:38">
      <c r="A105" s="51">
        <v>20150602</v>
      </c>
      <c r="B105" s="54">
        <v>-3.49398E-4</v>
      </c>
      <c r="C105" s="54">
        <v>-4.10534E-4</v>
      </c>
      <c r="D105" s="54">
        <f t="shared" si="3"/>
        <v>-3.49398E-4</v>
      </c>
      <c r="E105" s="54">
        <f t="shared" si="4"/>
        <v>-4.10534E-4</v>
      </c>
      <c r="F105" s="51">
        <f t="shared" si="5"/>
        <v>-0.02</v>
      </c>
      <c r="G105" s="89">
        <v>-0.02</v>
      </c>
      <c r="H105" s="89">
        <v>0.34</v>
      </c>
      <c r="I105" s="89">
        <v>0.31</v>
      </c>
      <c r="J105" s="89">
        <v>-0.02</v>
      </c>
      <c r="K105" s="89">
        <v>0.16</v>
      </c>
      <c r="L105" s="89">
        <v>0</v>
      </c>
      <c r="N105" s="51">
        <v>20150602</v>
      </c>
      <c r="O105" s="55">
        <v>-3.49398E-4</v>
      </c>
      <c r="P105" s="55">
        <v>-0.02</v>
      </c>
      <c r="Q105" s="55">
        <v>0.34</v>
      </c>
      <c r="R105" s="55">
        <v>0.31</v>
      </c>
      <c r="S105" s="55">
        <v>-0.02</v>
      </c>
      <c r="T105" s="55">
        <v>0.16</v>
      </c>
      <c r="V105" s="51">
        <v>20150602</v>
      </c>
      <c r="W105" s="54">
        <v>-4.10534E-4</v>
      </c>
      <c r="X105" s="55">
        <v>-0.02</v>
      </c>
      <c r="Y105" s="55">
        <v>0.34</v>
      </c>
      <c r="Z105" s="55">
        <v>0.31</v>
      </c>
      <c r="AA105" s="55">
        <v>-0.02</v>
      </c>
      <c r="AB105" s="55">
        <v>0.16</v>
      </c>
      <c r="AF105" s="51">
        <v>20150602</v>
      </c>
      <c r="AG105" s="54">
        <v>-1.0085958054164568E-3</v>
      </c>
      <c r="AH105" s="55">
        <v>-0.02</v>
      </c>
      <c r="AI105" s="55">
        <v>0.34</v>
      </c>
      <c r="AJ105" s="55">
        <v>0.31</v>
      </c>
      <c r="AK105" s="55">
        <v>-0.02</v>
      </c>
      <c r="AL105" s="55">
        <v>0.16</v>
      </c>
    </row>
    <row r="106" spans="1:38">
      <c r="A106" s="51">
        <v>20150603</v>
      </c>
      <c r="B106" s="54">
        <v>3.2660079999999999E-3</v>
      </c>
      <c r="C106" s="54">
        <v>5.884813E-3</v>
      </c>
      <c r="D106" s="54">
        <f t="shared" si="3"/>
        <v>3.2660079999999999E-3</v>
      </c>
      <c r="E106" s="54">
        <f t="shared" si="4"/>
        <v>5.884813E-3</v>
      </c>
      <c r="F106" s="51">
        <f t="shared" si="5"/>
        <v>0.39</v>
      </c>
      <c r="G106" s="89">
        <v>0.39</v>
      </c>
      <c r="H106" s="89">
        <v>0.88</v>
      </c>
      <c r="I106" s="89">
        <v>-0.4</v>
      </c>
      <c r="J106" s="89">
        <v>0.03</v>
      </c>
      <c r="K106" s="89">
        <v>-0.06</v>
      </c>
      <c r="L106" s="89">
        <v>0</v>
      </c>
      <c r="N106" s="51">
        <v>20150603</v>
      </c>
      <c r="O106" s="55">
        <v>3.2660079999999999E-3</v>
      </c>
      <c r="P106" s="55">
        <v>0.39</v>
      </c>
      <c r="Q106" s="55">
        <v>0.88</v>
      </c>
      <c r="R106" s="55">
        <v>-0.4</v>
      </c>
      <c r="S106" s="55">
        <v>0.03</v>
      </c>
      <c r="T106" s="55">
        <v>-0.06</v>
      </c>
      <c r="V106" s="51">
        <v>20150603</v>
      </c>
      <c r="W106" s="54">
        <v>5.884813E-3</v>
      </c>
      <c r="X106" s="55">
        <v>0.39</v>
      </c>
      <c r="Y106" s="55">
        <v>0.88</v>
      </c>
      <c r="Z106" s="55">
        <v>-0.4</v>
      </c>
      <c r="AA106" s="55">
        <v>0.03</v>
      </c>
      <c r="AB106" s="55">
        <v>-0.06</v>
      </c>
      <c r="AF106" s="51">
        <v>20150603</v>
      </c>
      <c r="AG106" s="54">
        <v>2.1188707775647853E-3</v>
      </c>
      <c r="AH106" s="55">
        <v>0.39</v>
      </c>
      <c r="AI106" s="55">
        <v>0.88</v>
      </c>
      <c r="AJ106" s="55">
        <v>-0.4</v>
      </c>
      <c r="AK106" s="55">
        <v>0.03</v>
      </c>
      <c r="AL106" s="55">
        <v>-0.06</v>
      </c>
    </row>
    <row r="107" spans="1:38">
      <c r="A107" s="51">
        <v>20150604</v>
      </c>
      <c r="B107" s="54">
        <v>-8.2218090000000001E-3</v>
      </c>
      <c r="C107" s="54">
        <v>-8.2745890000000006E-3</v>
      </c>
      <c r="D107" s="54">
        <f t="shared" si="3"/>
        <v>-8.2218090000000001E-3</v>
      </c>
      <c r="E107" s="54">
        <f t="shared" si="4"/>
        <v>-8.2745890000000006E-3</v>
      </c>
      <c r="F107" s="51">
        <f t="shared" si="5"/>
        <v>-0.88</v>
      </c>
      <c r="G107" s="89">
        <v>-0.88</v>
      </c>
      <c r="H107" s="89">
        <v>-0.11</v>
      </c>
      <c r="I107" s="89">
        <v>0.02</v>
      </c>
      <c r="J107" s="89">
        <v>0.19</v>
      </c>
      <c r="K107" s="89">
        <v>-0.03</v>
      </c>
      <c r="L107" s="89">
        <v>0</v>
      </c>
      <c r="N107" s="51">
        <v>20150604</v>
      </c>
      <c r="O107" s="55">
        <v>-8.2218090000000001E-3</v>
      </c>
      <c r="P107" s="55">
        <v>-0.88</v>
      </c>
      <c r="Q107" s="55">
        <v>-0.11</v>
      </c>
      <c r="R107" s="55">
        <v>0.02</v>
      </c>
      <c r="S107" s="55">
        <v>0.19</v>
      </c>
      <c r="T107" s="55">
        <v>-0.03</v>
      </c>
      <c r="V107" s="51">
        <v>20150604</v>
      </c>
      <c r="W107" s="54">
        <v>-8.2745890000000006E-3</v>
      </c>
      <c r="X107" s="55">
        <v>-0.88</v>
      </c>
      <c r="Y107" s="55">
        <v>-0.11</v>
      </c>
      <c r="Z107" s="55">
        <v>0.02</v>
      </c>
      <c r="AA107" s="55">
        <v>0.19</v>
      </c>
      <c r="AB107" s="55">
        <v>-0.03</v>
      </c>
      <c r="AF107" s="51">
        <v>20150604</v>
      </c>
      <c r="AG107" s="54">
        <v>-8.6231673566271594E-3</v>
      </c>
      <c r="AH107" s="55">
        <v>-0.88</v>
      </c>
      <c r="AI107" s="55">
        <v>-0.11</v>
      </c>
      <c r="AJ107" s="55">
        <v>0.02</v>
      </c>
      <c r="AK107" s="55">
        <v>0.19</v>
      </c>
      <c r="AL107" s="55">
        <v>-0.03</v>
      </c>
    </row>
    <row r="108" spans="1:38">
      <c r="A108" s="51">
        <v>20150605</v>
      </c>
      <c r="B108" s="54">
        <v>-1.0508004E-2</v>
      </c>
      <c r="C108" s="54">
        <v>-1.5309552000000001E-2</v>
      </c>
      <c r="D108" s="54">
        <f t="shared" si="3"/>
        <v>-1.0508004E-2</v>
      </c>
      <c r="E108" s="54">
        <f t="shared" si="4"/>
        <v>-1.5309552000000001E-2</v>
      </c>
      <c r="F108" s="51">
        <f t="shared" si="5"/>
        <v>0.06</v>
      </c>
      <c r="G108" s="89">
        <v>0.06</v>
      </c>
      <c r="H108" s="89">
        <v>0.84</v>
      </c>
      <c r="I108" s="89">
        <v>-0.05</v>
      </c>
      <c r="J108" s="89">
        <v>-0.42</v>
      </c>
      <c r="K108" s="89">
        <v>-0.36</v>
      </c>
      <c r="L108" s="89">
        <v>0</v>
      </c>
      <c r="N108" s="51">
        <v>20150605</v>
      </c>
      <c r="O108" s="55">
        <v>-1.0508004E-2</v>
      </c>
      <c r="P108" s="55">
        <v>0.06</v>
      </c>
      <c r="Q108" s="55">
        <v>0.84</v>
      </c>
      <c r="R108" s="55">
        <v>-0.05</v>
      </c>
      <c r="S108" s="55">
        <v>-0.42</v>
      </c>
      <c r="T108" s="55">
        <v>-0.36</v>
      </c>
      <c r="V108" s="51">
        <v>20150605</v>
      </c>
      <c r="W108" s="54">
        <v>-1.5309552000000001E-2</v>
      </c>
      <c r="X108" s="55">
        <v>0.06</v>
      </c>
      <c r="Y108" s="55">
        <v>0.84</v>
      </c>
      <c r="Z108" s="55">
        <v>-0.05</v>
      </c>
      <c r="AA108" s="55">
        <v>-0.42</v>
      </c>
      <c r="AB108" s="55">
        <v>-0.36</v>
      </c>
      <c r="AF108" s="51">
        <v>20150605</v>
      </c>
      <c r="AG108" s="54">
        <v>-1.4361830452781499E-3</v>
      </c>
      <c r="AH108" s="55">
        <v>0.06</v>
      </c>
      <c r="AI108" s="55">
        <v>0.84</v>
      </c>
      <c r="AJ108" s="55">
        <v>-0.05</v>
      </c>
      <c r="AK108" s="55">
        <v>-0.42</v>
      </c>
      <c r="AL108" s="55">
        <v>-0.36</v>
      </c>
    </row>
    <row r="109" spans="1:38">
      <c r="A109" s="51">
        <v>20150608</v>
      </c>
      <c r="B109" s="54">
        <v>-1.3341430000000001E-3</v>
      </c>
      <c r="C109" s="54">
        <v>-7.2443500000000005E-4</v>
      </c>
      <c r="D109" s="54">
        <f t="shared" si="3"/>
        <v>-1.3341430000000001E-3</v>
      </c>
      <c r="E109" s="54">
        <f t="shared" si="4"/>
        <v>-7.2443500000000005E-4</v>
      </c>
      <c r="F109" s="51">
        <f t="shared" si="5"/>
        <v>-0.66</v>
      </c>
      <c r="G109" s="89">
        <v>-0.66</v>
      </c>
      <c r="H109" s="89">
        <v>0.04</v>
      </c>
      <c r="I109" s="89">
        <v>0.05</v>
      </c>
      <c r="J109" s="89">
        <v>0.09</v>
      </c>
      <c r="K109" s="89">
        <v>0.05</v>
      </c>
      <c r="L109" s="89">
        <v>0</v>
      </c>
      <c r="N109" s="51">
        <v>20150608</v>
      </c>
      <c r="O109" s="55">
        <v>-1.3341430000000001E-3</v>
      </c>
      <c r="P109" s="55">
        <v>-0.66</v>
      </c>
      <c r="Q109" s="55">
        <v>0.04</v>
      </c>
      <c r="R109" s="55">
        <v>0.05</v>
      </c>
      <c r="S109" s="55">
        <v>0.09</v>
      </c>
      <c r="T109" s="55">
        <v>0.05</v>
      </c>
      <c r="V109" s="51">
        <v>20150608</v>
      </c>
      <c r="W109" s="54">
        <v>-7.2443500000000005E-4</v>
      </c>
      <c r="X109" s="55">
        <v>-0.66</v>
      </c>
      <c r="Y109" s="55">
        <v>0.04</v>
      </c>
      <c r="Z109" s="55">
        <v>0.05</v>
      </c>
      <c r="AA109" s="55">
        <v>0.09</v>
      </c>
      <c r="AB109" s="55">
        <v>0.05</v>
      </c>
      <c r="AF109" s="51">
        <v>20150608</v>
      </c>
      <c r="AG109" s="54">
        <v>-6.4745098717947647E-3</v>
      </c>
      <c r="AH109" s="55">
        <v>-0.66</v>
      </c>
      <c r="AI109" s="55">
        <v>0.04</v>
      </c>
      <c r="AJ109" s="55">
        <v>0.05</v>
      </c>
      <c r="AK109" s="55">
        <v>0.09</v>
      </c>
      <c r="AL109" s="55">
        <v>0.05</v>
      </c>
    </row>
    <row r="110" spans="1:38">
      <c r="A110" s="51">
        <v>20150609</v>
      </c>
      <c r="B110" s="54">
        <v>4.2832500000000002E-4</v>
      </c>
      <c r="C110" s="54">
        <v>1.2310419999999999E-3</v>
      </c>
      <c r="D110" s="54">
        <f t="shared" si="3"/>
        <v>4.2832500000000002E-4</v>
      </c>
      <c r="E110" s="54">
        <f t="shared" si="4"/>
        <v>1.2310419999999999E-3</v>
      </c>
      <c r="F110" s="51">
        <f t="shared" si="5"/>
        <v>0.02</v>
      </c>
      <c r="G110" s="89">
        <v>0.02</v>
      </c>
      <c r="H110" s="89">
        <v>-0.27</v>
      </c>
      <c r="I110" s="89">
        <v>0.24</v>
      </c>
      <c r="J110" s="89">
        <v>0.17</v>
      </c>
      <c r="K110" s="89">
        <v>0.11</v>
      </c>
      <c r="L110" s="89">
        <v>0</v>
      </c>
      <c r="N110" s="51">
        <v>20150609</v>
      </c>
      <c r="O110" s="55">
        <v>4.2832500000000002E-4</v>
      </c>
      <c r="P110" s="55">
        <v>0.02</v>
      </c>
      <c r="Q110" s="55">
        <v>-0.27</v>
      </c>
      <c r="R110" s="55">
        <v>0.24</v>
      </c>
      <c r="S110" s="55">
        <v>0.17</v>
      </c>
      <c r="T110" s="55">
        <v>0.11</v>
      </c>
      <c r="V110" s="51">
        <v>20150609</v>
      </c>
      <c r="W110" s="54">
        <v>1.2310419999999999E-3</v>
      </c>
      <c r="X110" s="55">
        <v>0.02</v>
      </c>
      <c r="Y110" s="55">
        <v>-0.27</v>
      </c>
      <c r="Z110" s="55">
        <v>0.24</v>
      </c>
      <c r="AA110" s="55">
        <v>0.17</v>
      </c>
      <c r="AB110" s="55">
        <v>0.11</v>
      </c>
      <c r="AF110" s="51">
        <v>20150609</v>
      </c>
      <c r="AG110" s="54">
        <v>4.1835298173786839E-4</v>
      </c>
      <c r="AH110" s="55">
        <v>0.02</v>
      </c>
      <c r="AI110" s="55">
        <v>-0.27</v>
      </c>
      <c r="AJ110" s="55">
        <v>0.24</v>
      </c>
      <c r="AK110" s="55">
        <v>0.17</v>
      </c>
      <c r="AL110" s="55">
        <v>0.11</v>
      </c>
    </row>
    <row r="111" spans="1:38">
      <c r="A111" s="51">
        <v>20150610</v>
      </c>
      <c r="B111" s="54">
        <v>7.7867680000000003E-3</v>
      </c>
      <c r="C111" s="54">
        <v>6.5220740000000001E-3</v>
      </c>
      <c r="D111" s="54">
        <f t="shared" si="3"/>
        <v>7.7867680000000003E-3</v>
      </c>
      <c r="E111" s="54">
        <f t="shared" si="4"/>
        <v>6.5220740000000001E-3</v>
      </c>
      <c r="F111" s="51">
        <f t="shared" si="5"/>
        <v>1.2</v>
      </c>
      <c r="G111" s="89">
        <v>1.2</v>
      </c>
      <c r="H111" s="89">
        <v>0.16</v>
      </c>
      <c r="I111" s="89">
        <v>0.16</v>
      </c>
      <c r="J111" s="89">
        <v>0.04</v>
      </c>
      <c r="K111" s="89">
        <v>0.03</v>
      </c>
      <c r="L111" s="89">
        <v>0</v>
      </c>
      <c r="N111" s="51">
        <v>20150610</v>
      </c>
      <c r="O111" s="55">
        <v>7.7867680000000003E-3</v>
      </c>
      <c r="P111" s="55">
        <v>1.2</v>
      </c>
      <c r="Q111" s="55">
        <v>0.16</v>
      </c>
      <c r="R111" s="55">
        <v>0.16</v>
      </c>
      <c r="S111" s="55">
        <v>0.04</v>
      </c>
      <c r="T111" s="55">
        <v>0.03</v>
      </c>
      <c r="V111" s="51">
        <v>20150610</v>
      </c>
      <c r="W111" s="54">
        <v>6.5220740000000001E-3</v>
      </c>
      <c r="X111" s="55">
        <v>1.2</v>
      </c>
      <c r="Y111" s="55">
        <v>0.16</v>
      </c>
      <c r="Z111" s="55">
        <v>0.16</v>
      </c>
      <c r="AA111" s="55">
        <v>0.04</v>
      </c>
      <c r="AB111" s="55">
        <v>0.03</v>
      </c>
      <c r="AF111" s="51">
        <v>20150610</v>
      </c>
      <c r="AG111" s="54">
        <v>1.204242491174079E-2</v>
      </c>
      <c r="AH111" s="55">
        <v>1.2</v>
      </c>
      <c r="AI111" s="55">
        <v>0.16</v>
      </c>
      <c r="AJ111" s="55">
        <v>0.16</v>
      </c>
      <c r="AK111" s="55">
        <v>0.04</v>
      </c>
      <c r="AL111" s="55">
        <v>0.03</v>
      </c>
    </row>
    <row r="112" spans="1:38">
      <c r="A112" s="51">
        <v>20150611</v>
      </c>
      <c r="B112" s="54">
        <v>4.2629360000000002E-3</v>
      </c>
      <c r="C112" s="54">
        <v>7.7855809999999998E-3</v>
      </c>
      <c r="D112" s="54">
        <f t="shared" si="3"/>
        <v>4.2629360000000002E-3</v>
      </c>
      <c r="E112" s="54">
        <f t="shared" si="4"/>
        <v>7.7855809999999998E-3</v>
      </c>
      <c r="F112" s="51">
        <f t="shared" si="5"/>
        <v>0.21</v>
      </c>
      <c r="G112" s="89">
        <v>0.21</v>
      </c>
      <c r="H112" s="89">
        <v>-0.09</v>
      </c>
      <c r="I112" s="89">
        <v>-0.12</v>
      </c>
      <c r="J112" s="89">
        <v>0.12</v>
      </c>
      <c r="K112" s="89">
        <v>-0.02</v>
      </c>
      <c r="L112" s="89">
        <v>0</v>
      </c>
      <c r="N112" s="51">
        <v>20150611</v>
      </c>
      <c r="O112" s="55">
        <v>4.2629360000000002E-3</v>
      </c>
      <c r="P112" s="55">
        <v>0.21</v>
      </c>
      <c r="Q112" s="55">
        <v>-0.09</v>
      </c>
      <c r="R112" s="55">
        <v>-0.12</v>
      </c>
      <c r="S112" s="55">
        <v>0.12</v>
      </c>
      <c r="T112" s="55">
        <v>-0.02</v>
      </c>
      <c r="V112" s="51">
        <v>20150611</v>
      </c>
      <c r="W112" s="54">
        <v>7.7855809999999998E-3</v>
      </c>
      <c r="X112" s="55">
        <v>0.21</v>
      </c>
      <c r="Y112" s="55">
        <v>-0.09</v>
      </c>
      <c r="Z112" s="55">
        <v>-0.12</v>
      </c>
      <c r="AA112" s="55">
        <v>0.12</v>
      </c>
      <c r="AB112" s="55">
        <v>-0.02</v>
      </c>
      <c r="AF112" s="51">
        <v>20150611</v>
      </c>
      <c r="AG112" s="54">
        <v>1.7386262992553636E-3</v>
      </c>
      <c r="AH112" s="55">
        <v>0.21</v>
      </c>
      <c r="AI112" s="55">
        <v>-0.09</v>
      </c>
      <c r="AJ112" s="55">
        <v>-0.12</v>
      </c>
      <c r="AK112" s="55">
        <v>0.12</v>
      </c>
      <c r="AL112" s="55">
        <v>-0.02</v>
      </c>
    </row>
    <row r="113" spans="1:38">
      <c r="A113" s="51">
        <v>20150612</v>
      </c>
      <c r="B113" s="54">
        <v>-8.5155739999999997E-3</v>
      </c>
      <c r="C113" s="54">
        <v>-6.9131699999999997E-3</v>
      </c>
      <c r="D113" s="54">
        <f t="shared" si="3"/>
        <v>-8.5155739999999997E-3</v>
      </c>
      <c r="E113" s="54">
        <f t="shared" si="4"/>
        <v>-6.9131699999999997E-3</v>
      </c>
      <c r="F113" s="51">
        <f t="shared" si="5"/>
        <v>-0.63</v>
      </c>
      <c r="G113" s="89">
        <v>-0.63</v>
      </c>
      <c r="H113" s="89">
        <v>0.34</v>
      </c>
      <c r="I113" s="89">
        <v>0.1</v>
      </c>
      <c r="J113" s="89">
        <v>0.13</v>
      </c>
      <c r="K113" s="89">
        <v>0.1</v>
      </c>
      <c r="L113" s="89">
        <v>0</v>
      </c>
      <c r="N113" s="51">
        <v>20150612</v>
      </c>
      <c r="O113" s="55">
        <v>-8.5155739999999997E-3</v>
      </c>
      <c r="P113" s="55">
        <v>-0.63</v>
      </c>
      <c r="Q113" s="55">
        <v>0.34</v>
      </c>
      <c r="R113" s="55">
        <v>0.1</v>
      </c>
      <c r="S113" s="55">
        <v>0.13</v>
      </c>
      <c r="T113" s="55">
        <v>0.1</v>
      </c>
      <c r="V113" s="51">
        <v>20150612</v>
      </c>
      <c r="W113" s="54">
        <v>-6.9131699999999997E-3</v>
      </c>
      <c r="X113" s="55">
        <v>-0.63</v>
      </c>
      <c r="Y113" s="55">
        <v>0.34</v>
      </c>
      <c r="Z113" s="55">
        <v>0.1</v>
      </c>
      <c r="AA113" s="55">
        <v>0.13</v>
      </c>
      <c r="AB113" s="55">
        <v>0.1</v>
      </c>
      <c r="AF113" s="51">
        <v>20150612</v>
      </c>
      <c r="AG113" s="54">
        <v>-6.9942998831643566E-3</v>
      </c>
      <c r="AH113" s="55">
        <v>-0.63</v>
      </c>
      <c r="AI113" s="55">
        <v>0.34</v>
      </c>
      <c r="AJ113" s="55">
        <v>0.1</v>
      </c>
      <c r="AK113" s="55">
        <v>0.13</v>
      </c>
      <c r="AL113" s="55">
        <v>0.1</v>
      </c>
    </row>
    <row r="114" spans="1:38">
      <c r="A114" s="51">
        <v>20150615</v>
      </c>
      <c r="B114" s="54">
        <v>-8.9567220000000003E-3</v>
      </c>
      <c r="C114" s="54">
        <v>-1.0660454999999999E-2</v>
      </c>
      <c r="D114" s="54">
        <f t="shared" si="3"/>
        <v>-8.9567220000000003E-3</v>
      </c>
      <c r="E114" s="54">
        <f t="shared" si="4"/>
        <v>-1.0660454999999999E-2</v>
      </c>
      <c r="F114" s="51">
        <f t="shared" si="5"/>
        <v>-0.45</v>
      </c>
      <c r="G114" s="89">
        <v>-0.45</v>
      </c>
      <c r="H114" s="89">
        <v>0.17</v>
      </c>
      <c r="I114" s="89">
        <v>-0.15</v>
      </c>
      <c r="J114" s="89">
        <v>-0.25</v>
      </c>
      <c r="K114" s="89">
        <v>-0.25</v>
      </c>
      <c r="L114" s="89">
        <v>0</v>
      </c>
      <c r="N114" s="51">
        <v>20150615</v>
      </c>
      <c r="O114" s="55">
        <v>-8.9567220000000003E-3</v>
      </c>
      <c r="P114" s="55">
        <v>-0.45</v>
      </c>
      <c r="Q114" s="55">
        <v>0.17</v>
      </c>
      <c r="R114" s="55">
        <v>-0.15</v>
      </c>
      <c r="S114" s="55">
        <v>-0.25</v>
      </c>
      <c r="T114" s="55">
        <v>-0.25</v>
      </c>
      <c r="V114" s="51">
        <v>20150615</v>
      </c>
      <c r="W114" s="54">
        <v>-1.0660454999999999E-2</v>
      </c>
      <c r="X114" s="55">
        <v>-0.45</v>
      </c>
      <c r="Y114" s="55">
        <v>0.17</v>
      </c>
      <c r="Z114" s="55">
        <v>-0.15</v>
      </c>
      <c r="AA114" s="55">
        <v>-0.25</v>
      </c>
      <c r="AB114" s="55">
        <v>-0.25</v>
      </c>
      <c r="AF114" s="51">
        <v>20150615</v>
      </c>
      <c r="AG114" s="54">
        <v>-4.6225721215145121E-3</v>
      </c>
      <c r="AH114" s="55">
        <v>-0.45</v>
      </c>
      <c r="AI114" s="55">
        <v>0.17</v>
      </c>
      <c r="AJ114" s="55">
        <v>-0.15</v>
      </c>
      <c r="AK114" s="55">
        <v>-0.25</v>
      </c>
      <c r="AL114" s="55">
        <v>-0.25</v>
      </c>
    </row>
    <row r="115" spans="1:38">
      <c r="A115" s="51">
        <v>20150616</v>
      </c>
      <c r="B115" s="54">
        <v>6.1938360000000003E-3</v>
      </c>
      <c r="C115" s="54">
        <v>4.8792660000000002E-3</v>
      </c>
      <c r="D115" s="54">
        <f t="shared" si="3"/>
        <v>6.1938360000000003E-3</v>
      </c>
      <c r="E115" s="54">
        <f t="shared" si="4"/>
        <v>4.8792660000000002E-3</v>
      </c>
      <c r="F115" s="51">
        <f t="shared" si="5"/>
        <v>0.56999999999999995</v>
      </c>
      <c r="G115" s="89">
        <v>0.56999999999999995</v>
      </c>
      <c r="H115" s="89">
        <v>0.1</v>
      </c>
      <c r="I115" s="89">
        <v>-0.01</v>
      </c>
      <c r="J115" s="89">
        <v>0.17</v>
      </c>
      <c r="K115" s="89">
        <v>-7.0000000000000007E-2</v>
      </c>
      <c r="L115" s="89">
        <v>0</v>
      </c>
      <c r="N115" s="51">
        <v>20150616</v>
      </c>
      <c r="O115" s="55">
        <v>6.1938360000000003E-3</v>
      </c>
      <c r="P115" s="55">
        <v>0.56999999999999995</v>
      </c>
      <c r="Q115" s="55">
        <v>0.1</v>
      </c>
      <c r="R115" s="55">
        <v>-0.01</v>
      </c>
      <c r="S115" s="55">
        <v>0.17</v>
      </c>
      <c r="T115" s="55">
        <v>-7.0000000000000007E-2</v>
      </c>
      <c r="V115" s="51">
        <v>20150616</v>
      </c>
      <c r="W115" s="54">
        <v>4.8792660000000002E-3</v>
      </c>
      <c r="X115" s="55">
        <v>0.56999999999999995</v>
      </c>
      <c r="Y115" s="55">
        <v>0.1</v>
      </c>
      <c r="Z115" s="55">
        <v>-0.01</v>
      </c>
      <c r="AA115" s="55">
        <v>0.17</v>
      </c>
      <c r="AB115" s="55">
        <v>-7.0000000000000007E-2</v>
      </c>
      <c r="AF115" s="51">
        <v>20150616</v>
      </c>
      <c r="AG115" s="54">
        <v>5.6898564053051714E-3</v>
      </c>
      <c r="AH115" s="55">
        <v>0.56999999999999995</v>
      </c>
      <c r="AI115" s="55">
        <v>0.1</v>
      </c>
      <c r="AJ115" s="55">
        <v>-0.01</v>
      </c>
      <c r="AK115" s="55">
        <v>0.17</v>
      </c>
      <c r="AL115" s="55">
        <v>-7.0000000000000007E-2</v>
      </c>
    </row>
    <row r="116" spans="1:38">
      <c r="A116" s="51">
        <v>20150617</v>
      </c>
      <c r="B116" s="54">
        <v>2.485775E-3</v>
      </c>
      <c r="C116" s="54">
        <v>3.976289E-3</v>
      </c>
      <c r="D116" s="54">
        <f t="shared" si="3"/>
        <v>2.485775E-3</v>
      </c>
      <c r="E116" s="54">
        <f t="shared" si="4"/>
        <v>3.976289E-3</v>
      </c>
      <c r="F116" s="51">
        <f t="shared" si="5"/>
        <v>0.16</v>
      </c>
      <c r="G116" s="89">
        <v>0.16</v>
      </c>
      <c r="H116" s="89">
        <v>-0.32</v>
      </c>
      <c r="I116" s="89">
        <v>-0.53</v>
      </c>
      <c r="J116" s="89">
        <v>0.06</v>
      </c>
      <c r="K116" s="89">
        <v>-0.1</v>
      </c>
      <c r="L116" s="89">
        <v>0</v>
      </c>
      <c r="N116" s="51">
        <v>20150617</v>
      </c>
      <c r="O116" s="55">
        <v>2.485775E-3</v>
      </c>
      <c r="P116" s="55">
        <v>0.16</v>
      </c>
      <c r="Q116" s="55">
        <v>-0.32</v>
      </c>
      <c r="R116" s="55">
        <v>-0.53</v>
      </c>
      <c r="S116" s="55">
        <v>0.06</v>
      </c>
      <c r="T116" s="55">
        <v>-0.1</v>
      </c>
      <c r="V116" s="51">
        <v>20150617</v>
      </c>
      <c r="W116" s="54">
        <v>3.976289E-3</v>
      </c>
      <c r="X116" s="55">
        <v>0.16</v>
      </c>
      <c r="Y116" s="55">
        <v>-0.32</v>
      </c>
      <c r="Z116" s="55">
        <v>-0.53</v>
      </c>
      <c r="AA116" s="55">
        <v>0.06</v>
      </c>
      <c r="AB116" s="55">
        <v>-0.1</v>
      </c>
      <c r="AF116" s="51">
        <v>20150617</v>
      </c>
      <c r="AG116" s="54">
        <v>1.9796411387709156E-3</v>
      </c>
      <c r="AH116" s="55">
        <v>0.16</v>
      </c>
      <c r="AI116" s="55">
        <v>-0.32</v>
      </c>
      <c r="AJ116" s="55">
        <v>-0.53</v>
      </c>
      <c r="AK116" s="55">
        <v>0.06</v>
      </c>
      <c r="AL116" s="55">
        <v>-0.1</v>
      </c>
    </row>
    <row r="117" spans="1:38">
      <c r="A117" s="51">
        <v>20150618</v>
      </c>
      <c r="B117" s="54">
        <v>1.2534585000000001E-2</v>
      </c>
      <c r="C117" s="54">
        <v>1.4857393E-2</v>
      </c>
      <c r="D117" s="54">
        <f t="shared" si="3"/>
        <v>1.2534585000000001E-2</v>
      </c>
      <c r="E117" s="54">
        <f t="shared" si="4"/>
        <v>1.4857393E-2</v>
      </c>
      <c r="F117" s="51">
        <f t="shared" si="5"/>
        <v>0.99</v>
      </c>
      <c r="G117" s="89">
        <v>0.99</v>
      </c>
      <c r="H117" s="89">
        <v>0.16</v>
      </c>
      <c r="I117" s="89">
        <v>-0.42</v>
      </c>
      <c r="J117" s="89">
        <v>-0.13</v>
      </c>
      <c r="K117" s="89">
        <v>-0.15</v>
      </c>
      <c r="L117" s="89">
        <v>0</v>
      </c>
      <c r="N117" s="51">
        <v>20150618</v>
      </c>
      <c r="O117" s="55">
        <v>1.2534585000000001E-2</v>
      </c>
      <c r="P117" s="55">
        <v>0.99</v>
      </c>
      <c r="Q117" s="55">
        <v>0.16</v>
      </c>
      <c r="R117" s="55">
        <v>-0.42</v>
      </c>
      <c r="S117" s="55">
        <v>-0.13</v>
      </c>
      <c r="T117" s="55">
        <v>-0.15</v>
      </c>
      <c r="V117" s="51">
        <v>20150618</v>
      </c>
      <c r="W117" s="54">
        <v>1.4857393E-2</v>
      </c>
      <c r="X117" s="55">
        <v>0.99</v>
      </c>
      <c r="Y117" s="55">
        <v>0.16</v>
      </c>
      <c r="Z117" s="55">
        <v>-0.42</v>
      </c>
      <c r="AA117" s="55">
        <v>-0.13</v>
      </c>
      <c r="AB117" s="55">
        <v>-0.15</v>
      </c>
      <c r="AF117" s="51">
        <v>20150618</v>
      </c>
      <c r="AG117" s="54">
        <v>9.9027106626514705E-3</v>
      </c>
      <c r="AH117" s="55">
        <v>0.99</v>
      </c>
      <c r="AI117" s="55">
        <v>0.16</v>
      </c>
      <c r="AJ117" s="55">
        <v>-0.42</v>
      </c>
      <c r="AK117" s="55">
        <v>-0.13</v>
      </c>
      <c r="AL117" s="55">
        <v>-0.15</v>
      </c>
    </row>
    <row r="118" spans="1:38">
      <c r="A118" s="51">
        <v>20150619</v>
      </c>
      <c r="B118" s="54">
        <v>-4.3128000000000003E-3</v>
      </c>
      <c r="C118" s="54">
        <v>-3.8150200000000001E-3</v>
      </c>
      <c r="D118" s="54">
        <f t="shared" si="3"/>
        <v>-4.3128000000000003E-3</v>
      </c>
      <c r="E118" s="54">
        <f t="shared" si="4"/>
        <v>-3.8150200000000001E-3</v>
      </c>
      <c r="F118" s="51">
        <f t="shared" si="5"/>
        <v>-0.43</v>
      </c>
      <c r="G118" s="89">
        <v>-0.43</v>
      </c>
      <c r="H118" s="89">
        <v>0.52</v>
      </c>
      <c r="I118" s="89">
        <v>-0.21</v>
      </c>
      <c r="J118" s="89">
        <v>0.1</v>
      </c>
      <c r="K118" s="89">
        <v>-0.06</v>
      </c>
      <c r="L118" s="89">
        <v>0</v>
      </c>
      <c r="N118" s="51">
        <v>20150619</v>
      </c>
      <c r="O118" s="55">
        <v>-4.3128000000000003E-3</v>
      </c>
      <c r="P118" s="55">
        <v>-0.43</v>
      </c>
      <c r="Q118" s="55">
        <v>0.52</v>
      </c>
      <c r="R118" s="55">
        <v>-0.21</v>
      </c>
      <c r="S118" s="55">
        <v>0.1</v>
      </c>
      <c r="T118" s="55">
        <v>-0.06</v>
      </c>
      <c r="V118" s="51">
        <v>20150619</v>
      </c>
      <c r="W118" s="54">
        <v>-3.8150200000000001E-3</v>
      </c>
      <c r="X118" s="55">
        <v>-0.43</v>
      </c>
      <c r="Y118" s="55">
        <v>0.52</v>
      </c>
      <c r="Z118" s="55">
        <v>-0.21</v>
      </c>
      <c r="AA118" s="55">
        <v>0.1</v>
      </c>
      <c r="AB118" s="55">
        <v>-0.06</v>
      </c>
      <c r="AF118" s="51">
        <v>20150619</v>
      </c>
      <c r="AG118" s="54">
        <v>-5.3035017504078352E-3</v>
      </c>
      <c r="AH118" s="55">
        <v>-0.43</v>
      </c>
      <c r="AI118" s="55">
        <v>0.52</v>
      </c>
      <c r="AJ118" s="55">
        <v>-0.21</v>
      </c>
      <c r="AK118" s="55">
        <v>0.1</v>
      </c>
      <c r="AL118" s="55">
        <v>-0.06</v>
      </c>
    </row>
    <row r="119" spans="1:38">
      <c r="A119" s="51">
        <v>20150622</v>
      </c>
      <c r="B119" s="54">
        <v>3.4412100000000001E-3</v>
      </c>
      <c r="C119" s="54">
        <v>3.205627E-3</v>
      </c>
      <c r="D119" s="54">
        <f t="shared" si="3"/>
        <v>3.4412100000000001E-3</v>
      </c>
      <c r="E119" s="54">
        <f t="shared" si="4"/>
        <v>3.205627E-3</v>
      </c>
      <c r="F119" s="51">
        <f t="shared" si="5"/>
        <v>0.63</v>
      </c>
      <c r="G119" s="89">
        <v>0.63</v>
      </c>
      <c r="H119" s="89">
        <v>0.11</v>
      </c>
      <c r="I119" s="89">
        <v>-0.12</v>
      </c>
      <c r="J119" s="89">
        <v>-0.11</v>
      </c>
      <c r="K119" s="89">
        <v>-0.24</v>
      </c>
      <c r="L119" s="89">
        <v>0</v>
      </c>
      <c r="N119" s="51">
        <v>20150622</v>
      </c>
      <c r="O119" s="55">
        <v>3.4412100000000001E-3</v>
      </c>
      <c r="P119" s="55">
        <v>0.63</v>
      </c>
      <c r="Q119" s="55">
        <v>0.11</v>
      </c>
      <c r="R119" s="55">
        <v>-0.12</v>
      </c>
      <c r="S119" s="55">
        <v>-0.11</v>
      </c>
      <c r="T119" s="55">
        <v>-0.24</v>
      </c>
      <c r="V119" s="51">
        <v>20150622</v>
      </c>
      <c r="W119" s="54">
        <v>3.205627E-3</v>
      </c>
      <c r="X119" s="55">
        <v>0.63</v>
      </c>
      <c r="Y119" s="55">
        <v>0.11</v>
      </c>
      <c r="Z119" s="55">
        <v>-0.12</v>
      </c>
      <c r="AA119" s="55">
        <v>-0.11</v>
      </c>
      <c r="AB119" s="55">
        <v>-0.24</v>
      </c>
      <c r="AF119" s="51">
        <v>20150622</v>
      </c>
      <c r="AG119" s="54">
        <v>6.094866829202239E-3</v>
      </c>
      <c r="AH119" s="55">
        <v>0.63</v>
      </c>
      <c r="AI119" s="55">
        <v>0.11</v>
      </c>
      <c r="AJ119" s="55">
        <v>-0.12</v>
      </c>
      <c r="AK119" s="55">
        <v>-0.11</v>
      </c>
      <c r="AL119" s="55">
        <v>-0.24</v>
      </c>
    </row>
    <row r="120" spans="1:38">
      <c r="A120" s="51">
        <v>20150623</v>
      </c>
      <c r="B120" s="54">
        <v>3.5220360000000001E-3</v>
      </c>
      <c r="C120" s="54">
        <v>5.5815730000000003E-3</v>
      </c>
      <c r="D120" s="54">
        <f t="shared" si="3"/>
        <v>3.5220360000000001E-3</v>
      </c>
      <c r="E120" s="54">
        <f t="shared" si="4"/>
        <v>5.5815730000000003E-3</v>
      </c>
      <c r="F120" s="51">
        <f t="shared" si="5"/>
        <v>0.12</v>
      </c>
      <c r="G120" s="89">
        <v>0.12</v>
      </c>
      <c r="H120" s="89">
        <v>0.24</v>
      </c>
      <c r="I120" s="89">
        <v>0.28999999999999998</v>
      </c>
      <c r="J120" s="89">
        <v>0.04</v>
      </c>
      <c r="K120" s="89">
        <v>-0.01</v>
      </c>
      <c r="L120" s="89">
        <v>0</v>
      </c>
      <c r="N120" s="51">
        <v>20150623</v>
      </c>
      <c r="O120" s="55">
        <v>3.5220360000000001E-3</v>
      </c>
      <c r="P120" s="55">
        <v>0.12</v>
      </c>
      <c r="Q120" s="55">
        <v>0.24</v>
      </c>
      <c r="R120" s="55">
        <v>0.28999999999999998</v>
      </c>
      <c r="S120" s="55">
        <v>0.04</v>
      </c>
      <c r="T120" s="55">
        <v>-0.01</v>
      </c>
      <c r="V120" s="51">
        <v>20150623</v>
      </c>
      <c r="W120" s="54">
        <v>5.5815730000000003E-3</v>
      </c>
      <c r="X120" s="55">
        <v>0.12</v>
      </c>
      <c r="Y120" s="55">
        <v>0.24</v>
      </c>
      <c r="Z120" s="55">
        <v>0.28999999999999998</v>
      </c>
      <c r="AA120" s="55">
        <v>0.04</v>
      </c>
      <c r="AB120" s="55">
        <v>-0.01</v>
      </c>
      <c r="AF120" s="51">
        <v>20150623</v>
      </c>
      <c r="AG120" s="54">
        <v>6.3586826091577286E-4</v>
      </c>
      <c r="AH120" s="55">
        <v>0.12</v>
      </c>
      <c r="AI120" s="55">
        <v>0.24</v>
      </c>
      <c r="AJ120" s="55">
        <v>0.28999999999999998</v>
      </c>
      <c r="AK120" s="55">
        <v>0.04</v>
      </c>
      <c r="AL120" s="55">
        <v>-0.01</v>
      </c>
    </row>
    <row r="121" spans="1:38">
      <c r="A121" s="51">
        <v>20150624</v>
      </c>
      <c r="B121" s="54">
        <v>-8.5120270000000001E-3</v>
      </c>
      <c r="C121" s="54">
        <v>-9.3338740000000007E-3</v>
      </c>
      <c r="D121" s="54">
        <f t="shared" si="3"/>
        <v>-8.5120270000000001E-3</v>
      </c>
      <c r="E121" s="54">
        <f t="shared" si="4"/>
        <v>-9.3338740000000007E-3</v>
      </c>
      <c r="F121" s="51">
        <f t="shared" si="5"/>
        <v>-0.79</v>
      </c>
      <c r="G121" s="89">
        <v>-0.79</v>
      </c>
      <c r="H121" s="89">
        <v>-0.14000000000000001</v>
      </c>
      <c r="I121" s="89">
        <v>0.12</v>
      </c>
      <c r="J121" s="89">
        <v>0.21</v>
      </c>
      <c r="K121" s="89">
        <v>-0.01</v>
      </c>
      <c r="L121" s="89">
        <v>0</v>
      </c>
      <c r="N121" s="51">
        <v>20150624</v>
      </c>
      <c r="O121" s="55">
        <v>-8.5120270000000001E-3</v>
      </c>
      <c r="P121" s="55">
        <v>-0.79</v>
      </c>
      <c r="Q121" s="55">
        <v>-0.14000000000000001</v>
      </c>
      <c r="R121" s="55">
        <v>0.12</v>
      </c>
      <c r="S121" s="55">
        <v>0.21</v>
      </c>
      <c r="T121" s="55">
        <v>-0.01</v>
      </c>
      <c r="V121" s="51">
        <v>20150624</v>
      </c>
      <c r="W121" s="54">
        <v>-9.3338740000000007E-3</v>
      </c>
      <c r="X121" s="55">
        <v>-0.79</v>
      </c>
      <c r="Y121" s="55">
        <v>-0.14000000000000001</v>
      </c>
      <c r="Z121" s="55">
        <v>0.12</v>
      </c>
      <c r="AA121" s="55">
        <v>0.21</v>
      </c>
      <c r="AB121" s="55">
        <v>-0.01</v>
      </c>
      <c r="AF121" s="51">
        <v>20150624</v>
      </c>
      <c r="AG121" s="54">
        <v>-7.3532969401711723E-3</v>
      </c>
      <c r="AH121" s="55">
        <v>-0.79</v>
      </c>
      <c r="AI121" s="55">
        <v>-0.14000000000000001</v>
      </c>
      <c r="AJ121" s="55">
        <v>0.12</v>
      </c>
      <c r="AK121" s="55">
        <v>0.21</v>
      </c>
      <c r="AL121" s="55">
        <v>-0.01</v>
      </c>
    </row>
    <row r="122" spans="1:38">
      <c r="A122" s="51">
        <v>20150625</v>
      </c>
      <c r="B122" s="54">
        <v>-3.7104849999999999E-3</v>
      </c>
      <c r="C122" s="54">
        <v>-1.5436919999999999E-3</v>
      </c>
      <c r="D122" s="54">
        <f t="shared" si="3"/>
        <v>-3.7104849999999999E-3</v>
      </c>
      <c r="E122" s="54">
        <f t="shared" si="4"/>
        <v>-1.5436919999999999E-3</v>
      </c>
      <c r="F122" s="51">
        <f t="shared" si="5"/>
        <v>-0.25</v>
      </c>
      <c r="G122" s="89">
        <v>-0.25</v>
      </c>
      <c r="H122" s="89">
        <v>0.33</v>
      </c>
      <c r="I122" s="89">
        <v>-0.2</v>
      </c>
      <c r="J122" s="89">
        <v>0.2</v>
      </c>
      <c r="K122" s="89">
        <v>-0.08</v>
      </c>
      <c r="L122" s="89">
        <v>0</v>
      </c>
      <c r="N122" s="51">
        <v>20150625</v>
      </c>
      <c r="O122" s="55">
        <v>-3.7104849999999999E-3</v>
      </c>
      <c r="P122" s="55">
        <v>-0.25</v>
      </c>
      <c r="Q122" s="55">
        <v>0.33</v>
      </c>
      <c r="R122" s="55">
        <v>-0.2</v>
      </c>
      <c r="S122" s="55">
        <v>0.2</v>
      </c>
      <c r="T122" s="55">
        <v>-0.08</v>
      </c>
      <c r="V122" s="51">
        <v>20150625</v>
      </c>
      <c r="W122" s="54">
        <v>-1.5436919999999999E-3</v>
      </c>
      <c r="X122" s="55">
        <v>-0.25</v>
      </c>
      <c r="Y122" s="55">
        <v>0.33</v>
      </c>
      <c r="Z122" s="55">
        <v>-0.2</v>
      </c>
      <c r="AA122" s="55">
        <v>0.2</v>
      </c>
      <c r="AB122" s="55">
        <v>-0.08</v>
      </c>
      <c r="AF122" s="51">
        <v>20150625</v>
      </c>
      <c r="AG122" s="54">
        <v>-2.973574048915073E-3</v>
      </c>
      <c r="AH122" s="55">
        <v>-0.25</v>
      </c>
      <c r="AI122" s="55">
        <v>0.33</v>
      </c>
      <c r="AJ122" s="55">
        <v>-0.2</v>
      </c>
      <c r="AK122" s="55">
        <v>0.2</v>
      </c>
      <c r="AL122" s="55">
        <v>-0.08</v>
      </c>
    </row>
    <row r="123" spans="1:38">
      <c r="A123" s="51">
        <v>20150626</v>
      </c>
      <c r="B123" s="54">
        <v>4.2238019999999996E-3</v>
      </c>
      <c r="C123" s="54">
        <v>5.5191980000000003E-3</v>
      </c>
      <c r="D123" s="54">
        <f t="shared" si="3"/>
        <v>4.2238019999999996E-3</v>
      </c>
      <c r="E123" s="54">
        <f t="shared" si="4"/>
        <v>5.5191980000000003E-3</v>
      </c>
      <c r="F123" s="51">
        <f t="shared" si="5"/>
        <v>-0.06</v>
      </c>
      <c r="G123" s="89">
        <v>-0.06</v>
      </c>
      <c r="H123" s="89">
        <v>-0.19</v>
      </c>
      <c r="I123" s="89">
        <v>0.43</v>
      </c>
      <c r="J123" s="89">
        <v>0.31</v>
      </c>
      <c r="K123" s="89">
        <v>0.35</v>
      </c>
      <c r="L123" s="89">
        <v>0</v>
      </c>
      <c r="N123" s="51">
        <v>20150626</v>
      </c>
      <c r="O123" s="55">
        <v>4.2238019999999996E-3</v>
      </c>
      <c r="P123" s="55">
        <v>-0.06</v>
      </c>
      <c r="Q123" s="55">
        <v>-0.19</v>
      </c>
      <c r="R123" s="55">
        <v>0.43</v>
      </c>
      <c r="S123" s="55">
        <v>0.31</v>
      </c>
      <c r="T123" s="55">
        <v>0.35</v>
      </c>
      <c r="V123" s="51">
        <v>20150626</v>
      </c>
      <c r="W123" s="54">
        <v>5.5191980000000003E-3</v>
      </c>
      <c r="X123" s="55">
        <v>-0.06</v>
      </c>
      <c r="Y123" s="55">
        <v>-0.19</v>
      </c>
      <c r="Z123" s="55">
        <v>0.43</v>
      </c>
      <c r="AA123" s="55">
        <v>0.31</v>
      </c>
      <c r="AB123" s="55">
        <v>0.35</v>
      </c>
      <c r="AF123" s="51">
        <v>20150626</v>
      </c>
      <c r="AG123" s="54">
        <v>-3.9007994871598228E-4</v>
      </c>
      <c r="AH123" s="55">
        <v>-0.06</v>
      </c>
      <c r="AI123" s="55">
        <v>-0.19</v>
      </c>
      <c r="AJ123" s="55">
        <v>0.43</v>
      </c>
      <c r="AK123" s="55">
        <v>0.31</v>
      </c>
      <c r="AL123" s="55">
        <v>0.35</v>
      </c>
    </row>
    <row r="124" spans="1:38">
      <c r="A124" s="51">
        <v>20150629</v>
      </c>
      <c r="B124" s="54">
        <v>-1.6581669E-2</v>
      </c>
      <c r="C124" s="54">
        <v>-1.6807365000000001E-2</v>
      </c>
      <c r="D124" s="54">
        <f t="shared" si="3"/>
        <v>-1.6581669E-2</v>
      </c>
      <c r="E124" s="54">
        <f t="shared" si="4"/>
        <v>-1.6807365000000001E-2</v>
      </c>
      <c r="F124" s="51">
        <f t="shared" si="5"/>
        <v>-2.15</v>
      </c>
      <c r="G124" s="89">
        <v>-2.15</v>
      </c>
      <c r="H124" s="89">
        <v>-0.43</v>
      </c>
      <c r="I124" s="89">
        <v>0.34</v>
      </c>
      <c r="J124" s="89">
        <v>0.2</v>
      </c>
      <c r="K124" s="89">
        <v>0.09</v>
      </c>
      <c r="L124" s="89">
        <v>0</v>
      </c>
      <c r="N124" s="51">
        <v>20150629</v>
      </c>
      <c r="O124" s="55">
        <v>-1.6581669E-2</v>
      </c>
      <c r="P124" s="55">
        <v>-2.15</v>
      </c>
      <c r="Q124" s="55">
        <v>-0.43</v>
      </c>
      <c r="R124" s="55">
        <v>0.34</v>
      </c>
      <c r="S124" s="55">
        <v>0.2</v>
      </c>
      <c r="T124" s="55">
        <v>0.09</v>
      </c>
      <c r="V124" s="51">
        <v>20150629</v>
      </c>
      <c r="W124" s="54">
        <v>-1.6807365000000001E-2</v>
      </c>
      <c r="X124" s="55">
        <v>-2.15</v>
      </c>
      <c r="Y124" s="55">
        <v>-0.43</v>
      </c>
      <c r="Z124" s="55">
        <v>0.34</v>
      </c>
      <c r="AA124" s="55">
        <v>0.2</v>
      </c>
      <c r="AB124" s="55">
        <v>0.09</v>
      </c>
      <c r="AF124" s="51">
        <v>20150629</v>
      </c>
      <c r="AG124" s="54">
        <v>-2.0866193609611283E-2</v>
      </c>
      <c r="AH124" s="55">
        <v>-2.15</v>
      </c>
      <c r="AI124" s="55">
        <v>-0.43</v>
      </c>
      <c r="AJ124" s="55">
        <v>0.34</v>
      </c>
      <c r="AK124" s="55">
        <v>0.2</v>
      </c>
      <c r="AL124" s="55">
        <v>0.09</v>
      </c>
    </row>
    <row r="125" spans="1:38">
      <c r="A125" s="51">
        <v>20150630</v>
      </c>
      <c r="B125" s="54">
        <v>-1.9225780000000001E-3</v>
      </c>
      <c r="C125" s="54">
        <v>-3.0978059999999998E-3</v>
      </c>
      <c r="D125" s="54">
        <f t="shared" si="3"/>
        <v>-1.9225780000000001E-3</v>
      </c>
      <c r="E125" s="54">
        <f t="shared" si="4"/>
        <v>-3.0978059999999998E-3</v>
      </c>
      <c r="F125" s="51">
        <f t="shared" si="5"/>
        <v>0.33</v>
      </c>
      <c r="G125" s="89">
        <v>0.33</v>
      </c>
      <c r="H125" s="89">
        <v>0.31</v>
      </c>
      <c r="I125" s="89">
        <v>-0.7</v>
      </c>
      <c r="J125" s="89">
        <v>-0.33</v>
      </c>
      <c r="K125" s="89">
        <v>-0.63</v>
      </c>
      <c r="L125" s="89">
        <v>0</v>
      </c>
      <c r="N125" s="51">
        <v>20150630</v>
      </c>
      <c r="O125" s="55">
        <v>-1.9225780000000001E-3</v>
      </c>
      <c r="P125" s="55">
        <v>0.33</v>
      </c>
      <c r="Q125" s="55">
        <v>0.31</v>
      </c>
      <c r="R125" s="55">
        <v>-0.7</v>
      </c>
      <c r="S125" s="55">
        <v>-0.33</v>
      </c>
      <c r="T125" s="55">
        <v>-0.63</v>
      </c>
      <c r="V125" s="51">
        <v>20150630</v>
      </c>
      <c r="W125" s="54">
        <v>-3.0978059999999998E-3</v>
      </c>
      <c r="X125" s="55">
        <v>0.33</v>
      </c>
      <c r="Y125" s="55">
        <v>0.31</v>
      </c>
      <c r="Z125" s="55">
        <v>-0.7</v>
      </c>
      <c r="AA125" s="55">
        <v>-0.33</v>
      </c>
      <c r="AB125" s="55">
        <v>-0.63</v>
      </c>
      <c r="AF125" s="51">
        <v>20150630</v>
      </c>
      <c r="AG125" s="54">
        <v>2.6584894755439237E-3</v>
      </c>
      <c r="AH125" s="55">
        <v>0.33</v>
      </c>
      <c r="AI125" s="55">
        <v>0.31</v>
      </c>
      <c r="AJ125" s="55">
        <v>-0.7</v>
      </c>
      <c r="AK125" s="55">
        <v>-0.33</v>
      </c>
      <c r="AL125" s="55">
        <v>-0.63</v>
      </c>
    </row>
    <row r="126" spans="1:38">
      <c r="A126" s="51">
        <v>20150701</v>
      </c>
      <c r="B126" s="54">
        <v>7.5641609999999998E-3</v>
      </c>
      <c r="C126" s="54">
        <v>1.3302975E-2</v>
      </c>
      <c r="D126" s="54">
        <f t="shared" si="3"/>
        <v>7.5641609999999998E-3</v>
      </c>
      <c r="E126" s="54">
        <f t="shared" si="4"/>
        <v>1.3302975E-2</v>
      </c>
      <c r="F126" s="51">
        <f t="shared" si="5"/>
        <v>0.6</v>
      </c>
      <c r="G126" s="89">
        <v>0.6</v>
      </c>
      <c r="H126" s="89">
        <v>-0.73</v>
      </c>
      <c r="I126" s="89">
        <v>-0.22</v>
      </c>
      <c r="J126" s="89">
        <v>0.26</v>
      </c>
      <c r="K126" s="89">
        <v>7.0000000000000007E-2</v>
      </c>
      <c r="L126" s="89">
        <v>0</v>
      </c>
      <c r="N126" s="51">
        <v>20150701</v>
      </c>
      <c r="O126" s="55">
        <v>7.5641609999999998E-3</v>
      </c>
      <c r="P126" s="55">
        <v>0.6</v>
      </c>
      <c r="Q126" s="55">
        <v>-0.73</v>
      </c>
      <c r="R126" s="55">
        <v>-0.22</v>
      </c>
      <c r="S126" s="55">
        <v>0.26</v>
      </c>
      <c r="T126" s="55">
        <v>7.0000000000000007E-2</v>
      </c>
      <c r="V126" s="51">
        <v>20150701</v>
      </c>
      <c r="W126" s="54">
        <v>1.3302975E-2</v>
      </c>
      <c r="X126" s="55">
        <v>0.6</v>
      </c>
      <c r="Y126" s="55">
        <v>-0.73</v>
      </c>
      <c r="Z126" s="55">
        <v>-0.22</v>
      </c>
      <c r="AA126" s="55">
        <v>0.26</v>
      </c>
      <c r="AB126" s="55">
        <v>7.0000000000000007E-2</v>
      </c>
      <c r="AF126" s="51">
        <v>20150701</v>
      </c>
      <c r="AG126" s="54">
        <v>6.9360403748921495E-3</v>
      </c>
      <c r="AH126" s="55">
        <v>0.6</v>
      </c>
      <c r="AI126" s="55">
        <v>-0.73</v>
      </c>
      <c r="AJ126" s="55">
        <v>-0.22</v>
      </c>
      <c r="AK126" s="55">
        <v>0.26</v>
      </c>
      <c r="AL126" s="55">
        <v>7.0000000000000007E-2</v>
      </c>
    </row>
    <row r="127" spans="1:38">
      <c r="A127" s="51">
        <v>20150702</v>
      </c>
      <c r="B127" s="46">
        <v>-1.4327E-5</v>
      </c>
      <c r="C127" s="54">
        <v>-1.3228389999999999E-3</v>
      </c>
      <c r="D127" s="54">
        <f t="shared" si="3"/>
        <v>-1.4327E-5</v>
      </c>
      <c r="E127" s="54">
        <f t="shared" si="4"/>
        <v>-1.3228389999999999E-3</v>
      </c>
      <c r="F127" s="51">
        <f t="shared" si="5"/>
        <v>-0.11</v>
      </c>
      <c r="G127" s="89">
        <v>-0.11</v>
      </c>
      <c r="H127" s="89">
        <v>-0.62</v>
      </c>
      <c r="I127" s="89">
        <v>0.12</v>
      </c>
      <c r="J127" s="89">
        <v>-0.16</v>
      </c>
      <c r="K127" s="89">
        <v>0.01</v>
      </c>
      <c r="L127" s="89">
        <v>0</v>
      </c>
      <c r="N127" s="51">
        <v>20150702</v>
      </c>
      <c r="O127" s="55">
        <v>-1.4327E-5</v>
      </c>
      <c r="P127" s="55">
        <v>-0.11</v>
      </c>
      <c r="Q127" s="55">
        <v>-0.62</v>
      </c>
      <c r="R127" s="55">
        <v>0.12</v>
      </c>
      <c r="S127" s="55">
        <v>-0.16</v>
      </c>
      <c r="T127" s="55">
        <v>0.01</v>
      </c>
      <c r="V127" s="51">
        <v>20150702</v>
      </c>
      <c r="W127" s="54">
        <v>-1.3228389999999999E-3</v>
      </c>
      <c r="X127" s="55">
        <v>-0.11</v>
      </c>
      <c r="Y127" s="55">
        <v>-0.62</v>
      </c>
      <c r="Z127" s="55">
        <v>0.12</v>
      </c>
      <c r="AA127" s="55">
        <v>-0.16</v>
      </c>
      <c r="AB127" s="55">
        <v>0.01</v>
      </c>
      <c r="AF127" s="51">
        <v>20150702</v>
      </c>
      <c r="AG127" s="54">
        <v>-3.080229438562343E-4</v>
      </c>
      <c r="AH127" s="55">
        <v>-0.11</v>
      </c>
      <c r="AI127" s="55">
        <v>-0.62</v>
      </c>
      <c r="AJ127" s="55">
        <v>0.12</v>
      </c>
      <c r="AK127" s="55">
        <v>-0.16</v>
      </c>
      <c r="AL127" s="55">
        <v>0.01</v>
      </c>
    </row>
    <row r="128" spans="1:38">
      <c r="A128" s="51">
        <v>20150706</v>
      </c>
      <c r="B128" s="54">
        <v>-2.862585E-3</v>
      </c>
      <c r="C128" s="54">
        <v>-2.8005100000000002E-4</v>
      </c>
      <c r="D128" s="54">
        <f t="shared" si="3"/>
        <v>-2.862585E-3</v>
      </c>
      <c r="E128" s="54">
        <f t="shared" si="4"/>
        <v>-2.8005100000000002E-4</v>
      </c>
      <c r="F128" s="51">
        <f t="shared" si="5"/>
        <v>-0.37</v>
      </c>
      <c r="G128" s="89">
        <v>-0.37</v>
      </c>
      <c r="H128" s="89">
        <v>0.09</v>
      </c>
      <c r="I128" s="89">
        <v>-0.54</v>
      </c>
      <c r="J128" s="89">
        <v>-0.14000000000000001</v>
      </c>
      <c r="K128" s="89">
        <v>-0.22</v>
      </c>
      <c r="L128" s="89">
        <v>0</v>
      </c>
      <c r="N128" s="51">
        <v>20150706</v>
      </c>
      <c r="O128" s="55">
        <v>-2.862585E-3</v>
      </c>
      <c r="P128" s="55">
        <v>-0.37</v>
      </c>
      <c r="Q128" s="55">
        <v>0.09</v>
      </c>
      <c r="R128" s="55">
        <v>-0.54</v>
      </c>
      <c r="S128" s="55">
        <v>-0.14000000000000001</v>
      </c>
      <c r="T128" s="55">
        <v>-0.22</v>
      </c>
      <c r="V128" s="51">
        <v>20150706</v>
      </c>
      <c r="W128" s="54">
        <v>-2.8005100000000002E-4</v>
      </c>
      <c r="X128" s="55">
        <v>-0.37</v>
      </c>
      <c r="Y128" s="55">
        <v>0.09</v>
      </c>
      <c r="Z128" s="55">
        <v>-0.54</v>
      </c>
      <c r="AA128" s="55">
        <v>-0.14000000000000001</v>
      </c>
      <c r="AB128" s="55">
        <v>-0.22</v>
      </c>
      <c r="AF128" s="51">
        <v>20150706</v>
      </c>
      <c r="AG128" s="54">
        <v>-3.861756607829947E-3</v>
      </c>
      <c r="AH128" s="55">
        <v>-0.37</v>
      </c>
      <c r="AI128" s="55">
        <v>0.09</v>
      </c>
      <c r="AJ128" s="55">
        <v>-0.54</v>
      </c>
      <c r="AK128" s="55">
        <v>-0.14000000000000001</v>
      </c>
      <c r="AL128" s="55">
        <v>-0.22</v>
      </c>
    </row>
    <row r="129" spans="1:38">
      <c r="A129" s="51">
        <v>20150707</v>
      </c>
      <c r="B129" s="54">
        <v>8.1852030000000003E-3</v>
      </c>
      <c r="C129" s="54">
        <v>9.5325140000000006E-3</v>
      </c>
      <c r="D129" s="54">
        <f t="shared" si="3"/>
        <v>8.1852030000000003E-3</v>
      </c>
      <c r="E129" s="54">
        <f t="shared" si="4"/>
        <v>9.5325140000000006E-3</v>
      </c>
      <c r="F129" s="51">
        <f t="shared" si="5"/>
        <v>0.53</v>
      </c>
      <c r="G129" s="89">
        <v>0.53</v>
      </c>
      <c r="H129" s="89">
        <v>-0.51</v>
      </c>
      <c r="I129" s="89">
        <v>-0.06</v>
      </c>
      <c r="J129" s="89">
        <v>0.21</v>
      </c>
      <c r="K129" s="89">
        <v>0</v>
      </c>
      <c r="L129" s="89">
        <v>0</v>
      </c>
      <c r="N129" s="51">
        <v>20150707</v>
      </c>
      <c r="O129" s="55">
        <v>8.1852030000000003E-3</v>
      </c>
      <c r="P129" s="55">
        <v>0.53</v>
      </c>
      <c r="Q129" s="55">
        <v>-0.51</v>
      </c>
      <c r="R129" s="55">
        <v>-0.06</v>
      </c>
      <c r="S129" s="55">
        <v>0.21</v>
      </c>
      <c r="T129" s="55">
        <v>0</v>
      </c>
      <c r="V129" s="51">
        <v>20150707</v>
      </c>
      <c r="W129" s="54">
        <v>9.5325140000000006E-3</v>
      </c>
      <c r="X129" s="55">
        <v>0.53</v>
      </c>
      <c r="Y129" s="55">
        <v>-0.51</v>
      </c>
      <c r="Z129" s="55">
        <v>-0.06</v>
      </c>
      <c r="AA129" s="55">
        <v>0.21</v>
      </c>
      <c r="AB129" s="55">
        <v>0</v>
      </c>
      <c r="AF129" s="51">
        <v>20150707</v>
      </c>
      <c r="AG129" s="54">
        <v>6.0809750474632995E-3</v>
      </c>
      <c r="AH129" s="55">
        <v>0.53</v>
      </c>
      <c r="AI129" s="55">
        <v>-0.51</v>
      </c>
      <c r="AJ129" s="55">
        <v>-0.06</v>
      </c>
      <c r="AK129" s="55">
        <v>0.21</v>
      </c>
      <c r="AL129" s="55">
        <v>0</v>
      </c>
    </row>
    <row r="130" spans="1:38">
      <c r="A130" s="51">
        <v>20150708</v>
      </c>
      <c r="B130" s="54">
        <v>-1.1194552E-2</v>
      </c>
      <c r="C130" s="54">
        <v>-9.9217070000000001E-3</v>
      </c>
      <c r="D130" s="54">
        <f t="shared" si="3"/>
        <v>-1.1194552E-2</v>
      </c>
      <c r="E130" s="54">
        <f t="shared" si="4"/>
        <v>-9.9217070000000001E-3</v>
      </c>
      <c r="F130" s="51">
        <f t="shared" si="5"/>
        <v>-1.68</v>
      </c>
      <c r="G130" s="89">
        <v>-1.68</v>
      </c>
      <c r="H130" s="89">
        <v>-0.05</v>
      </c>
      <c r="I130" s="89">
        <v>0.11</v>
      </c>
      <c r="J130" s="89">
        <v>0.08</v>
      </c>
      <c r="K130" s="89">
        <v>0.1</v>
      </c>
      <c r="L130" s="89">
        <v>0</v>
      </c>
      <c r="N130" s="51">
        <v>20150708</v>
      </c>
      <c r="O130" s="55">
        <v>-1.1194552E-2</v>
      </c>
      <c r="P130" s="55">
        <v>-1.68</v>
      </c>
      <c r="Q130" s="55">
        <v>-0.05</v>
      </c>
      <c r="R130" s="55">
        <v>0.11</v>
      </c>
      <c r="S130" s="55">
        <v>0.08</v>
      </c>
      <c r="T130" s="55">
        <v>0.1</v>
      </c>
      <c r="V130" s="51">
        <v>20150708</v>
      </c>
      <c r="W130" s="54">
        <v>-9.9217070000000001E-3</v>
      </c>
      <c r="X130" s="55">
        <v>-1.68</v>
      </c>
      <c r="Y130" s="55">
        <v>-0.05</v>
      </c>
      <c r="Z130" s="55">
        <v>0.11</v>
      </c>
      <c r="AA130" s="55">
        <v>0.08</v>
      </c>
      <c r="AB130" s="55">
        <v>0.1</v>
      </c>
      <c r="AF130" s="51">
        <v>20150708</v>
      </c>
      <c r="AG130" s="54">
        <v>-1.6652748966799358E-2</v>
      </c>
      <c r="AH130" s="55">
        <v>-1.68</v>
      </c>
      <c r="AI130" s="55">
        <v>-0.05</v>
      </c>
      <c r="AJ130" s="55">
        <v>0.11</v>
      </c>
      <c r="AK130" s="55">
        <v>0.08</v>
      </c>
      <c r="AL130" s="55">
        <v>0.1</v>
      </c>
    </row>
    <row r="131" spans="1:38">
      <c r="A131" s="51">
        <v>20150709</v>
      </c>
      <c r="B131" s="54">
        <v>2.6199859999999999E-3</v>
      </c>
      <c r="C131" s="54">
        <v>4.0144999999999998E-3</v>
      </c>
      <c r="D131" s="54">
        <f t="shared" ref="D131:D194" si="6">B131-L131</f>
        <v>2.6199859999999999E-3</v>
      </c>
      <c r="E131" s="54">
        <f t="shared" ref="E131:E194" si="7">C131-L131</f>
        <v>4.0144999999999998E-3</v>
      </c>
      <c r="F131" s="51">
        <f t="shared" ref="F131:F194" si="8">G131+L131</f>
        <v>0.28000000000000003</v>
      </c>
      <c r="G131" s="89">
        <v>0.28000000000000003</v>
      </c>
      <c r="H131" s="89">
        <v>0.2</v>
      </c>
      <c r="I131" s="89">
        <v>-0.16</v>
      </c>
      <c r="J131" s="89">
        <v>-0.17</v>
      </c>
      <c r="K131" s="89">
        <v>-0.25</v>
      </c>
      <c r="L131" s="89">
        <v>0</v>
      </c>
      <c r="N131" s="51">
        <v>20150709</v>
      </c>
      <c r="O131" s="55">
        <v>2.6199859999999999E-3</v>
      </c>
      <c r="P131" s="55">
        <v>0.28000000000000003</v>
      </c>
      <c r="Q131" s="55">
        <v>0.2</v>
      </c>
      <c r="R131" s="55">
        <v>-0.16</v>
      </c>
      <c r="S131" s="55">
        <v>-0.17</v>
      </c>
      <c r="T131" s="55">
        <v>-0.25</v>
      </c>
      <c r="V131" s="51">
        <v>20150709</v>
      </c>
      <c r="W131" s="54">
        <v>4.0144999999999998E-3</v>
      </c>
      <c r="X131" s="55">
        <v>0.28000000000000003</v>
      </c>
      <c r="Y131" s="55">
        <v>0.2</v>
      </c>
      <c r="Z131" s="55">
        <v>-0.16</v>
      </c>
      <c r="AA131" s="55">
        <v>-0.17</v>
      </c>
      <c r="AB131" s="55">
        <v>-0.25</v>
      </c>
      <c r="AF131" s="51">
        <v>20150709</v>
      </c>
      <c r="AG131" s="54">
        <v>2.2622026295469055E-3</v>
      </c>
      <c r="AH131" s="55">
        <v>0.28000000000000003</v>
      </c>
      <c r="AI131" s="55">
        <v>0.2</v>
      </c>
      <c r="AJ131" s="55">
        <v>-0.16</v>
      </c>
      <c r="AK131" s="55">
        <v>-0.17</v>
      </c>
      <c r="AL131" s="55">
        <v>-0.25</v>
      </c>
    </row>
    <row r="132" spans="1:38">
      <c r="A132" s="51">
        <v>20150710</v>
      </c>
      <c r="B132" s="54">
        <v>1.0988784E-2</v>
      </c>
      <c r="C132" s="54">
        <v>1.2457513E-2</v>
      </c>
      <c r="D132" s="54">
        <f t="shared" si="6"/>
        <v>1.0988784E-2</v>
      </c>
      <c r="E132" s="54">
        <f t="shared" si="7"/>
        <v>1.2457513E-2</v>
      </c>
      <c r="F132" s="51">
        <f t="shared" si="8"/>
        <v>1.24</v>
      </c>
      <c r="G132" s="89">
        <v>1.24</v>
      </c>
      <c r="H132" s="89">
        <v>0.19</v>
      </c>
      <c r="I132" s="89">
        <v>-0.56999999999999995</v>
      </c>
      <c r="J132" s="89">
        <v>-0.1</v>
      </c>
      <c r="K132" s="89">
        <v>-7.0000000000000007E-2</v>
      </c>
      <c r="L132" s="89">
        <v>0</v>
      </c>
      <c r="N132" s="51">
        <v>20150710</v>
      </c>
      <c r="O132" s="55">
        <v>1.0988784E-2</v>
      </c>
      <c r="P132" s="55">
        <v>1.24</v>
      </c>
      <c r="Q132" s="55">
        <v>0.19</v>
      </c>
      <c r="R132" s="55">
        <v>-0.56999999999999995</v>
      </c>
      <c r="S132" s="55">
        <v>-0.1</v>
      </c>
      <c r="T132" s="55">
        <v>-7.0000000000000007E-2</v>
      </c>
      <c r="V132" s="51">
        <v>20150710</v>
      </c>
      <c r="W132" s="54">
        <v>1.2457513E-2</v>
      </c>
      <c r="X132" s="55">
        <v>1.24</v>
      </c>
      <c r="Y132" s="55">
        <v>0.19</v>
      </c>
      <c r="Z132" s="55">
        <v>-0.56999999999999995</v>
      </c>
      <c r="AA132" s="55">
        <v>-0.1</v>
      </c>
      <c r="AB132" s="55">
        <v>-7.0000000000000007E-2</v>
      </c>
      <c r="AF132" s="51">
        <v>20150710</v>
      </c>
      <c r="AG132" s="54">
        <v>1.2338484808258832E-2</v>
      </c>
      <c r="AH132" s="55">
        <v>1.24</v>
      </c>
      <c r="AI132" s="55">
        <v>0.19</v>
      </c>
      <c r="AJ132" s="55">
        <v>-0.56999999999999995</v>
      </c>
      <c r="AK132" s="55">
        <v>-0.1</v>
      </c>
      <c r="AL132" s="55">
        <v>-7.0000000000000007E-2</v>
      </c>
    </row>
    <row r="133" spans="1:38">
      <c r="A133" s="51">
        <v>20150713</v>
      </c>
      <c r="B133" s="54">
        <v>8.4246500000000005E-3</v>
      </c>
      <c r="C133" s="54">
        <v>1.0785401999999999E-2</v>
      </c>
      <c r="D133" s="54">
        <f t="shared" si="6"/>
        <v>8.4246500000000005E-3</v>
      </c>
      <c r="E133" s="54">
        <f t="shared" si="7"/>
        <v>1.0785401999999999E-2</v>
      </c>
      <c r="F133" s="51">
        <f t="shared" si="8"/>
        <v>1.1399999999999999</v>
      </c>
      <c r="G133" s="89">
        <v>1.1399999999999999</v>
      </c>
      <c r="H133" s="89">
        <v>-0.11</v>
      </c>
      <c r="I133" s="89">
        <v>-0.51</v>
      </c>
      <c r="J133" s="89">
        <v>0.19</v>
      </c>
      <c r="K133" s="89">
        <v>-0.33</v>
      </c>
      <c r="L133" s="89">
        <v>0</v>
      </c>
      <c r="N133" s="51">
        <v>20150713</v>
      </c>
      <c r="O133" s="55">
        <v>8.4246500000000005E-3</v>
      </c>
      <c r="P133" s="55">
        <v>1.1399999999999999</v>
      </c>
      <c r="Q133" s="55">
        <v>-0.11</v>
      </c>
      <c r="R133" s="55">
        <v>-0.51</v>
      </c>
      <c r="S133" s="55">
        <v>0.19</v>
      </c>
      <c r="T133" s="55">
        <v>-0.33</v>
      </c>
      <c r="V133" s="51">
        <v>20150713</v>
      </c>
      <c r="W133" s="54">
        <v>1.0785401999999999E-2</v>
      </c>
      <c r="X133" s="55">
        <v>1.1399999999999999</v>
      </c>
      <c r="Y133" s="55">
        <v>-0.11</v>
      </c>
      <c r="Z133" s="55">
        <v>-0.51</v>
      </c>
      <c r="AA133" s="55">
        <v>0.19</v>
      </c>
      <c r="AB133" s="55">
        <v>-0.33</v>
      </c>
      <c r="AF133" s="51">
        <v>20150713</v>
      </c>
      <c r="AG133" s="54">
        <v>1.1066049496427866E-2</v>
      </c>
      <c r="AH133" s="55">
        <v>1.1399999999999999</v>
      </c>
      <c r="AI133" s="55">
        <v>-0.11</v>
      </c>
      <c r="AJ133" s="55">
        <v>-0.51</v>
      </c>
      <c r="AK133" s="55">
        <v>0.19</v>
      </c>
      <c r="AL133" s="55">
        <v>-0.33</v>
      </c>
    </row>
    <row r="134" spans="1:38">
      <c r="A134" s="51">
        <v>20150714</v>
      </c>
      <c r="B134" s="54">
        <v>3.9244379999999997E-3</v>
      </c>
      <c r="C134" s="54">
        <v>1.924881E-3</v>
      </c>
      <c r="D134" s="54">
        <f t="shared" si="6"/>
        <v>3.9244379999999997E-3</v>
      </c>
      <c r="E134" s="54">
        <f t="shared" si="7"/>
        <v>1.924881E-3</v>
      </c>
      <c r="F134" s="51">
        <f t="shared" si="8"/>
        <v>0.47</v>
      </c>
      <c r="G134" s="89">
        <v>0.47</v>
      </c>
      <c r="H134" s="89">
        <v>0.11</v>
      </c>
      <c r="I134" s="89">
        <v>0.06</v>
      </c>
      <c r="J134" s="89">
        <v>-0.34</v>
      </c>
      <c r="K134" s="89">
        <v>-0.35</v>
      </c>
      <c r="L134" s="89">
        <v>0</v>
      </c>
      <c r="N134" s="51">
        <v>20150714</v>
      </c>
      <c r="O134" s="55">
        <v>3.9244379999999997E-3</v>
      </c>
      <c r="P134" s="55">
        <v>0.47</v>
      </c>
      <c r="Q134" s="55">
        <v>0.11</v>
      </c>
      <c r="R134" s="55">
        <v>0.06</v>
      </c>
      <c r="S134" s="55">
        <v>-0.34</v>
      </c>
      <c r="T134" s="55">
        <v>-0.35</v>
      </c>
      <c r="V134" s="51">
        <v>20150714</v>
      </c>
      <c r="W134" s="54">
        <v>1.924881E-3</v>
      </c>
      <c r="X134" s="55">
        <v>0.47</v>
      </c>
      <c r="Y134" s="55">
        <v>0.11</v>
      </c>
      <c r="Z134" s="55">
        <v>0.06</v>
      </c>
      <c r="AA134" s="55">
        <v>-0.34</v>
      </c>
      <c r="AB134" s="55">
        <v>-0.35</v>
      </c>
      <c r="AF134" s="51">
        <v>20150714</v>
      </c>
      <c r="AG134" s="54">
        <v>4.4531589653222792E-3</v>
      </c>
      <c r="AH134" s="55">
        <v>0.47</v>
      </c>
      <c r="AI134" s="55">
        <v>0.11</v>
      </c>
      <c r="AJ134" s="55">
        <v>0.06</v>
      </c>
      <c r="AK134" s="55">
        <v>-0.34</v>
      </c>
      <c r="AL134" s="55">
        <v>-0.35</v>
      </c>
    </row>
    <row r="135" spans="1:38">
      <c r="A135" s="51">
        <v>20150715</v>
      </c>
      <c r="B135" s="54">
        <v>-2.0370129999999998E-3</v>
      </c>
      <c r="C135" s="54">
        <v>6.3730999999999998E-4</v>
      </c>
      <c r="D135" s="54">
        <f t="shared" si="6"/>
        <v>-2.0370129999999998E-3</v>
      </c>
      <c r="E135" s="54">
        <f t="shared" si="7"/>
        <v>6.3730999999999998E-4</v>
      </c>
      <c r="F135" s="51">
        <f t="shared" si="8"/>
        <v>-0.19</v>
      </c>
      <c r="G135" s="89">
        <v>-0.19</v>
      </c>
      <c r="H135" s="89">
        <v>-0.79</v>
      </c>
      <c r="I135" s="89">
        <v>-0.13</v>
      </c>
      <c r="J135" s="89">
        <v>-0.22</v>
      </c>
      <c r="K135" s="89">
        <v>-0.32</v>
      </c>
      <c r="L135" s="89">
        <v>0</v>
      </c>
      <c r="N135" s="51">
        <v>20150715</v>
      </c>
      <c r="O135" s="55">
        <v>-2.0370129999999998E-3</v>
      </c>
      <c r="P135" s="55">
        <v>-0.19</v>
      </c>
      <c r="Q135" s="55">
        <v>-0.79</v>
      </c>
      <c r="R135" s="55">
        <v>-0.13</v>
      </c>
      <c r="S135" s="55">
        <v>-0.22</v>
      </c>
      <c r="T135" s="55">
        <v>-0.32</v>
      </c>
      <c r="V135" s="51">
        <v>20150715</v>
      </c>
      <c r="W135" s="54">
        <v>6.3730999999999998E-4</v>
      </c>
      <c r="X135" s="55">
        <v>-0.19</v>
      </c>
      <c r="Y135" s="55">
        <v>-0.79</v>
      </c>
      <c r="Z135" s="55">
        <v>-0.13</v>
      </c>
      <c r="AA135" s="55">
        <v>-0.22</v>
      </c>
      <c r="AB135" s="55">
        <v>-0.32</v>
      </c>
      <c r="AF135" s="51">
        <v>20150715</v>
      </c>
      <c r="AG135" s="54">
        <v>-7.349861476158015E-4</v>
      </c>
      <c r="AH135" s="55">
        <v>-0.19</v>
      </c>
      <c r="AI135" s="55">
        <v>-0.79</v>
      </c>
      <c r="AJ135" s="55">
        <v>-0.13</v>
      </c>
      <c r="AK135" s="55">
        <v>-0.22</v>
      </c>
      <c r="AL135" s="55">
        <v>-0.32</v>
      </c>
    </row>
    <row r="136" spans="1:38">
      <c r="A136" s="51">
        <v>20150716</v>
      </c>
      <c r="B136" s="54">
        <v>5.5809689999999999E-3</v>
      </c>
      <c r="C136" s="54">
        <v>6.8576840000000002E-3</v>
      </c>
      <c r="D136" s="54">
        <f t="shared" si="6"/>
        <v>5.5809689999999999E-3</v>
      </c>
      <c r="E136" s="54">
        <f t="shared" si="7"/>
        <v>6.8576840000000002E-3</v>
      </c>
      <c r="F136" s="51">
        <f t="shared" si="8"/>
        <v>0.78</v>
      </c>
      <c r="G136" s="89">
        <v>0.78</v>
      </c>
      <c r="H136" s="89">
        <v>-0.24</v>
      </c>
      <c r="I136" s="89">
        <v>-0.59</v>
      </c>
      <c r="J136" s="89">
        <v>-0.21</v>
      </c>
      <c r="K136" s="89">
        <v>-0.67</v>
      </c>
      <c r="L136" s="89">
        <v>0</v>
      </c>
      <c r="N136" s="51">
        <v>20150716</v>
      </c>
      <c r="O136" s="55">
        <v>5.5809689999999999E-3</v>
      </c>
      <c r="P136" s="55">
        <v>0.78</v>
      </c>
      <c r="Q136" s="55">
        <v>-0.24</v>
      </c>
      <c r="R136" s="55">
        <v>-0.59</v>
      </c>
      <c r="S136" s="55">
        <v>-0.21</v>
      </c>
      <c r="T136" s="55">
        <v>-0.67</v>
      </c>
      <c r="V136" s="51">
        <v>20150716</v>
      </c>
      <c r="W136" s="54">
        <v>6.8576840000000002E-3</v>
      </c>
      <c r="X136" s="55">
        <v>0.78</v>
      </c>
      <c r="Y136" s="55">
        <v>-0.24</v>
      </c>
      <c r="Z136" s="55">
        <v>-0.59</v>
      </c>
      <c r="AA136" s="55">
        <v>-0.21</v>
      </c>
      <c r="AB136" s="55">
        <v>-0.67</v>
      </c>
      <c r="AF136" s="51">
        <v>20150716</v>
      </c>
      <c r="AG136" s="54">
        <v>8.0146805473277904E-3</v>
      </c>
      <c r="AH136" s="55">
        <v>0.78</v>
      </c>
      <c r="AI136" s="55">
        <v>-0.24</v>
      </c>
      <c r="AJ136" s="55">
        <v>-0.59</v>
      </c>
      <c r="AK136" s="55">
        <v>-0.21</v>
      </c>
      <c r="AL136" s="55">
        <v>-0.67</v>
      </c>
    </row>
    <row r="137" spans="1:38">
      <c r="A137" s="51">
        <v>20150717</v>
      </c>
      <c r="B137" s="54">
        <v>-4.2968090000000004E-3</v>
      </c>
      <c r="C137" s="54">
        <v>-2.5533729999999998E-3</v>
      </c>
      <c r="D137" s="54">
        <f t="shared" si="6"/>
        <v>-4.2968090000000004E-3</v>
      </c>
      <c r="E137" s="54">
        <f t="shared" si="7"/>
        <v>-2.5533729999999998E-3</v>
      </c>
      <c r="F137" s="51">
        <f t="shared" si="8"/>
        <v>0.05</v>
      </c>
      <c r="G137" s="89">
        <v>0.05</v>
      </c>
      <c r="H137" s="89">
        <v>-0.65</v>
      </c>
      <c r="I137" s="89">
        <v>-0.71</v>
      </c>
      <c r="J137" s="89">
        <v>-0.11</v>
      </c>
      <c r="K137" s="89">
        <v>-0.94</v>
      </c>
      <c r="L137" s="89">
        <v>0</v>
      </c>
      <c r="N137" s="51">
        <v>20150717</v>
      </c>
      <c r="O137" s="55">
        <v>-4.2968090000000004E-3</v>
      </c>
      <c r="P137" s="55">
        <v>0.05</v>
      </c>
      <c r="Q137" s="55">
        <v>-0.65</v>
      </c>
      <c r="R137" s="55">
        <v>-0.71</v>
      </c>
      <c r="S137" s="55">
        <v>-0.11</v>
      </c>
      <c r="T137" s="55">
        <v>-0.94</v>
      </c>
      <c r="V137" s="51">
        <v>20150717</v>
      </c>
      <c r="W137" s="54">
        <v>-2.5533729999999998E-3</v>
      </c>
      <c r="X137" s="55">
        <v>0.05</v>
      </c>
      <c r="Y137" s="55">
        <v>-0.65</v>
      </c>
      <c r="Z137" s="55">
        <v>-0.71</v>
      </c>
      <c r="AA137" s="55">
        <v>-0.11</v>
      </c>
      <c r="AB137" s="55">
        <v>-0.94</v>
      </c>
      <c r="AF137" s="51">
        <v>20150717</v>
      </c>
      <c r="AG137" s="54">
        <v>1.1061832220924384E-3</v>
      </c>
      <c r="AH137" s="55">
        <v>0.05</v>
      </c>
      <c r="AI137" s="55">
        <v>-0.65</v>
      </c>
      <c r="AJ137" s="55">
        <v>-0.71</v>
      </c>
      <c r="AK137" s="55">
        <v>-0.11</v>
      </c>
      <c r="AL137" s="55">
        <v>-0.94</v>
      </c>
    </row>
    <row r="138" spans="1:38">
      <c r="A138" s="51">
        <v>20150720</v>
      </c>
      <c r="B138" s="54">
        <v>3.20843E-3</v>
      </c>
      <c r="C138" s="54">
        <v>6.7129440000000002E-3</v>
      </c>
      <c r="D138" s="54">
        <f t="shared" si="6"/>
        <v>3.20843E-3</v>
      </c>
      <c r="E138" s="54">
        <f t="shared" si="7"/>
        <v>6.7129440000000002E-3</v>
      </c>
      <c r="F138" s="51">
        <f t="shared" si="8"/>
        <v>-0.01</v>
      </c>
      <c r="G138" s="89">
        <v>-0.01</v>
      </c>
      <c r="H138" s="89">
        <v>-0.78</v>
      </c>
      <c r="I138" s="89">
        <v>-0.66</v>
      </c>
      <c r="J138" s="89">
        <v>0.48</v>
      </c>
      <c r="K138" s="89">
        <v>-0.3</v>
      </c>
      <c r="L138" s="89">
        <v>0</v>
      </c>
      <c r="N138" s="51">
        <v>20150720</v>
      </c>
      <c r="O138" s="55">
        <v>3.20843E-3</v>
      </c>
      <c r="P138" s="55">
        <v>-0.01</v>
      </c>
      <c r="Q138" s="55">
        <v>-0.78</v>
      </c>
      <c r="R138" s="55">
        <v>-0.66</v>
      </c>
      <c r="S138" s="55">
        <v>0.48</v>
      </c>
      <c r="T138" s="55">
        <v>-0.3</v>
      </c>
      <c r="V138" s="51">
        <v>20150720</v>
      </c>
      <c r="W138" s="54">
        <v>6.7129440000000002E-3</v>
      </c>
      <c r="X138" s="55">
        <v>-0.01</v>
      </c>
      <c r="Y138" s="55">
        <v>-0.78</v>
      </c>
      <c r="Z138" s="55">
        <v>-0.66</v>
      </c>
      <c r="AA138" s="55">
        <v>0.48</v>
      </c>
      <c r="AB138" s="55">
        <v>-0.3</v>
      </c>
      <c r="AF138" s="51">
        <v>20150720</v>
      </c>
      <c r="AG138" s="54">
        <v>7.7123353389474403E-4</v>
      </c>
      <c r="AH138" s="55">
        <v>-0.01</v>
      </c>
      <c r="AI138" s="55">
        <v>-0.78</v>
      </c>
      <c r="AJ138" s="55">
        <v>-0.66</v>
      </c>
      <c r="AK138" s="55">
        <v>0.48</v>
      </c>
      <c r="AL138" s="55">
        <v>-0.3</v>
      </c>
    </row>
    <row r="139" spans="1:38">
      <c r="A139" s="51">
        <v>20150721</v>
      </c>
      <c r="B139" s="54">
        <v>-8.0822529999999993E-3</v>
      </c>
      <c r="C139" s="54">
        <v>-1.2762579E-2</v>
      </c>
      <c r="D139" s="54">
        <f t="shared" si="6"/>
        <v>-8.0822529999999993E-3</v>
      </c>
      <c r="E139" s="54">
        <f t="shared" si="7"/>
        <v>-1.2762579E-2</v>
      </c>
      <c r="F139" s="51">
        <f t="shared" si="8"/>
        <v>-0.47</v>
      </c>
      <c r="G139" s="89">
        <v>-0.47</v>
      </c>
      <c r="H139" s="89">
        <v>0.08</v>
      </c>
      <c r="I139" s="89">
        <v>0.21</v>
      </c>
      <c r="J139" s="89">
        <v>-7.0000000000000007E-2</v>
      </c>
      <c r="K139" s="89">
        <v>-7.0000000000000007E-2</v>
      </c>
      <c r="L139" s="89">
        <v>0</v>
      </c>
      <c r="N139" s="51">
        <v>20150721</v>
      </c>
      <c r="O139" s="55">
        <v>-8.0822529999999993E-3</v>
      </c>
      <c r="P139" s="55">
        <v>-0.47</v>
      </c>
      <c r="Q139" s="55">
        <v>0.08</v>
      </c>
      <c r="R139" s="55">
        <v>0.21</v>
      </c>
      <c r="S139" s="55">
        <v>-7.0000000000000007E-2</v>
      </c>
      <c r="T139" s="55">
        <v>-7.0000000000000007E-2</v>
      </c>
      <c r="V139" s="51">
        <v>20150721</v>
      </c>
      <c r="W139" s="54">
        <v>-1.2762579E-2</v>
      </c>
      <c r="X139" s="55">
        <v>-0.47</v>
      </c>
      <c r="Y139" s="55">
        <v>0.08</v>
      </c>
      <c r="Z139" s="55">
        <v>0.21</v>
      </c>
      <c r="AA139" s="55">
        <v>-7.0000000000000007E-2</v>
      </c>
      <c r="AB139" s="55">
        <v>-7.0000000000000007E-2</v>
      </c>
      <c r="AF139" s="51">
        <v>20150721</v>
      </c>
      <c r="AG139" s="54">
        <v>-4.2616891933443535E-3</v>
      </c>
      <c r="AH139" s="55">
        <v>-0.47</v>
      </c>
      <c r="AI139" s="55">
        <v>0.08</v>
      </c>
      <c r="AJ139" s="55">
        <v>0.21</v>
      </c>
      <c r="AK139" s="55">
        <v>-7.0000000000000007E-2</v>
      </c>
      <c r="AL139" s="55">
        <v>-7.0000000000000007E-2</v>
      </c>
    </row>
    <row r="140" spans="1:38">
      <c r="A140" s="51">
        <v>20150722</v>
      </c>
      <c r="B140" s="54">
        <v>-4.6588289999999997E-3</v>
      </c>
      <c r="C140" s="54">
        <v>-5.8947879999999998E-3</v>
      </c>
      <c r="D140" s="54">
        <f t="shared" si="6"/>
        <v>-4.6588289999999997E-3</v>
      </c>
      <c r="E140" s="54">
        <f t="shared" si="7"/>
        <v>-5.8947879999999998E-3</v>
      </c>
      <c r="F140" s="51">
        <f t="shared" si="8"/>
        <v>-0.18</v>
      </c>
      <c r="G140" s="89">
        <v>-0.18</v>
      </c>
      <c r="H140" s="89">
        <v>0.27</v>
      </c>
      <c r="I140" s="89">
        <v>0.1</v>
      </c>
      <c r="J140" s="89">
        <v>-0.38</v>
      </c>
      <c r="K140" s="89">
        <v>0.11</v>
      </c>
      <c r="L140" s="89">
        <v>0</v>
      </c>
      <c r="N140" s="51">
        <v>20150722</v>
      </c>
      <c r="O140" s="55">
        <v>-4.6588289999999997E-3</v>
      </c>
      <c r="P140" s="55">
        <v>-0.18</v>
      </c>
      <c r="Q140" s="55">
        <v>0.27</v>
      </c>
      <c r="R140" s="55">
        <v>0.1</v>
      </c>
      <c r="S140" s="55">
        <v>-0.38</v>
      </c>
      <c r="T140" s="55">
        <v>0.11</v>
      </c>
      <c r="V140" s="51">
        <v>20150722</v>
      </c>
      <c r="W140" s="54">
        <v>-5.8947879999999998E-3</v>
      </c>
      <c r="X140" s="55">
        <v>-0.18</v>
      </c>
      <c r="Y140" s="55">
        <v>0.27</v>
      </c>
      <c r="Z140" s="55">
        <v>0.1</v>
      </c>
      <c r="AA140" s="55">
        <v>-0.38</v>
      </c>
      <c r="AB140" s="55">
        <v>0.11</v>
      </c>
      <c r="AF140" s="51">
        <v>20150722</v>
      </c>
      <c r="AG140" s="54">
        <v>-2.3877100868345824E-3</v>
      </c>
      <c r="AH140" s="55">
        <v>-0.18</v>
      </c>
      <c r="AI140" s="55">
        <v>0.27</v>
      </c>
      <c r="AJ140" s="55">
        <v>0.1</v>
      </c>
      <c r="AK140" s="55">
        <v>-0.38</v>
      </c>
      <c r="AL140" s="55">
        <v>0.11</v>
      </c>
    </row>
    <row r="141" spans="1:38">
      <c r="A141" s="51">
        <v>20150723</v>
      </c>
      <c r="B141" s="54">
        <v>-1.2793529999999999E-2</v>
      </c>
      <c r="C141" s="54">
        <v>-1.4968118000000001E-2</v>
      </c>
      <c r="D141" s="54">
        <f t="shared" si="6"/>
        <v>-1.2793529999999999E-2</v>
      </c>
      <c r="E141" s="54">
        <f t="shared" si="7"/>
        <v>-1.4968118000000001E-2</v>
      </c>
      <c r="F141" s="51">
        <f t="shared" si="8"/>
        <v>-0.6</v>
      </c>
      <c r="G141" s="89">
        <v>-0.6</v>
      </c>
      <c r="H141" s="89">
        <v>-0.39</v>
      </c>
      <c r="I141" s="89">
        <v>-0.51</v>
      </c>
      <c r="J141" s="89">
        <v>0.06</v>
      </c>
      <c r="K141" s="89">
        <v>-0.02</v>
      </c>
      <c r="L141" s="89">
        <v>0</v>
      </c>
      <c r="N141" s="51">
        <v>20150723</v>
      </c>
      <c r="O141" s="55">
        <v>-1.2793529999999999E-2</v>
      </c>
      <c r="P141" s="55">
        <v>-0.6</v>
      </c>
      <c r="Q141" s="55">
        <v>-0.39</v>
      </c>
      <c r="R141" s="55">
        <v>-0.51</v>
      </c>
      <c r="S141" s="55">
        <v>0.06</v>
      </c>
      <c r="T141" s="55">
        <v>-0.02</v>
      </c>
      <c r="V141" s="51">
        <v>20150723</v>
      </c>
      <c r="W141" s="54">
        <v>-1.4968118000000001E-2</v>
      </c>
      <c r="X141" s="55">
        <v>-0.6</v>
      </c>
      <c r="Y141" s="55">
        <v>-0.39</v>
      </c>
      <c r="Z141" s="55">
        <v>-0.51</v>
      </c>
      <c r="AA141" s="55">
        <v>0.06</v>
      </c>
      <c r="AB141" s="55">
        <v>-0.02</v>
      </c>
      <c r="AF141" s="51">
        <v>20150723</v>
      </c>
      <c r="AG141" s="54">
        <v>-5.676040279191108E-3</v>
      </c>
      <c r="AH141" s="55">
        <v>-0.6</v>
      </c>
      <c r="AI141" s="55">
        <v>-0.39</v>
      </c>
      <c r="AJ141" s="55">
        <v>-0.51</v>
      </c>
      <c r="AK141" s="55">
        <v>0.06</v>
      </c>
      <c r="AL141" s="55">
        <v>-0.02</v>
      </c>
    </row>
    <row r="142" spans="1:38">
      <c r="A142" s="51">
        <v>20150724</v>
      </c>
      <c r="B142" s="54">
        <v>-5.7315209999999998E-3</v>
      </c>
      <c r="C142" s="54">
        <v>-2.9301400000000002E-4</v>
      </c>
      <c r="D142" s="54">
        <f t="shared" si="6"/>
        <v>-5.7315209999999998E-3</v>
      </c>
      <c r="E142" s="54">
        <f t="shared" si="7"/>
        <v>-2.9301400000000002E-4</v>
      </c>
      <c r="F142" s="51">
        <f t="shared" si="8"/>
        <v>-1.08</v>
      </c>
      <c r="G142" s="89">
        <v>-1.08</v>
      </c>
      <c r="H142" s="89">
        <v>-0.67</v>
      </c>
      <c r="I142" s="89">
        <v>0.03</v>
      </c>
      <c r="J142" s="89">
        <v>-0.11</v>
      </c>
      <c r="K142" s="89">
        <v>-0.04</v>
      </c>
      <c r="L142" s="89">
        <v>0</v>
      </c>
      <c r="N142" s="51">
        <v>20150724</v>
      </c>
      <c r="O142" s="55">
        <v>-5.7315209999999998E-3</v>
      </c>
      <c r="P142" s="55">
        <v>-1.08</v>
      </c>
      <c r="Q142" s="55">
        <v>-0.67</v>
      </c>
      <c r="R142" s="55">
        <v>0.03</v>
      </c>
      <c r="S142" s="55">
        <v>-0.11</v>
      </c>
      <c r="T142" s="55">
        <v>-0.04</v>
      </c>
      <c r="V142" s="51">
        <v>20150724</v>
      </c>
      <c r="W142" s="54">
        <v>-2.9301400000000002E-4</v>
      </c>
      <c r="X142" s="55">
        <v>-1.08</v>
      </c>
      <c r="Y142" s="55">
        <v>-0.67</v>
      </c>
      <c r="Z142" s="55">
        <v>0.03</v>
      </c>
      <c r="AA142" s="55">
        <v>-0.11</v>
      </c>
      <c r="AB142" s="55">
        <v>-0.04</v>
      </c>
      <c r="AF142" s="51">
        <v>20150724</v>
      </c>
      <c r="AG142" s="54">
        <v>-1.0703328044585847E-2</v>
      </c>
      <c r="AH142" s="55">
        <v>-1.08</v>
      </c>
      <c r="AI142" s="55">
        <v>-0.67</v>
      </c>
      <c r="AJ142" s="55">
        <v>0.03</v>
      </c>
      <c r="AK142" s="55">
        <v>-0.11</v>
      </c>
      <c r="AL142" s="55">
        <v>-0.04</v>
      </c>
    </row>
    <row r="143" spans="1:38">
      <c r="A143" s="51">
        <v>20150727</v>
      </c>
      <c r="B143" s="54">
        <v>-2.324853E-3</v>
      </c>
      <c r="C143" s="54">
        <v>1.404108E-3</v>
      </c>
      <c r="D143" s="54">
        <f t="shared" si="6"/>
        <v>-2.324853E-3</v>
      </c>
      <c r="E143" s="54">
        <f t="shared" si="7"/>
        <v>1.404108E-3</v>
      </c>
      <c r="F143" s="51">
        <f t="shared" si="8"/>
        <v>-0.74</v>
      </c>
      <c r="G143" s="89">
        <v>-0.74</v>
      </c>
      <c r="H143" s="89">
        <v>-0.27</v>
      </c>
      <c r="I143" s="89">
        <v>0.21</v>
      </c>
      <c r="J143" s="89">
        <v>-0.06</v>
      </c>
      <c r="K143" s="89">
        <v>0.37</v>
      </c>
      <c r="L143" s="89">
        <v>0</v>
      </c>
      <c r="N143" s="51">
        <v>20150727</v>
      </c>
      <c r="O143" s="55">
        <v>-2.324853E-3</v>
      </c>
      <c r="P143" s="55">
        <v>-0.74</v>
      </c>
      <c r="Q143" s="55">
        <v>-0.27</v>
      </c>
      <c r="R143" s="55">
        <v>0.21</v>
      </c>
      <c r="S143" s="55">
        <v>-0.06</v>
      </c>
      <c r="T143" s="55">
        <v>0.37</v>
      </c>
      <c r="V143" s="51">
        <v>20150727</v>
      </c>
      <c r="W143" s="54">
        <v>1.404108E-3</v>
      </c>
      <c r="X143" s="55">
        <v>-0.74</v>
      </c>
      <c r="Y143" s="55">
        <v>-0.27</v>
      </c>
      <c r="Z143" s="55">
        <v>0.21</v>
      </c>
      <c r="AA143" s="55">
        <v>-0.06</v>
      </c>
      <c r="AB143" s="55">
        <v>0.37</v>
      </c>
      <c r="AF143" s="51">
        <v>20150727</v>
      </c>
      <c r="AG143" s="54">
        <v>-5.7750148178546956E-3</v>
      </c>
      <c r="AH143" s="55">
        <v>-0.74</v>
      </c>
      <c r="AI143" s="55">
        <v>-0.27</v>
      </c>
      <c r="AJ143" s="55">
        <v>0.21</v>
      </c>
      <c r="AK143" s="55">
        <v>-0.06</v>
      </c>
      <c r="AL143" s="55">
        <v>0.37</v>
      </c>
    </row>
    <row r="144" spans="1:38">
      <c r="A144" s="51">
        <v>20150728</v>
      </c>
      <c r="B144" s="54">
        <v>1.0742514999999999E-2</v>
      </c>
      <c r="C144" s="54">
        <v>5.61167E-4</v>
      </c>
      <c r="D144" s="54">
        <f t="shared" si="6"/>
        <v>1.0742514999999999E-2</v>
      </c>
      <c r="E144" s="54">
        <f t="shared" si="7"/>
        <v>5.61167E-4</v>
      </c>
      <c r="F144" s="51">
        <f t="shared" si="8"/>
        <v>1.23</v>
      </c>
      <c r="G144" s="89">
        <v>1.23</v>
      </c>
      <c r="H144" s="89">
        <v>-0.33</v>
      </c>
      <c r="I144" s="89">
        <v>-0.1</v>
      </c>
      <c r="J144" s="89">
        <v>0.04</v>
      </c>
      <c r="K144" s="89">
        <v>0.16</v>
      </c>
      <c r="L144" s="89">
        <v>0</v>
      </c>
      <c r="N144" s="51">
        <v>20150728</v>
      </c>
      <c r="O144" s="55">
        <v>1.0742514999999999E-2</v>
      </c>
      <c r="P144" s="55">
        <v>1.23</v>
      </c>
      <c r="Q144" s="55">
        <v>-0.33</v>
      </c>
      <c r="R144" s="55">
        <v>-0.1</v>
      </c>
      <c r="S144" s="55">
        <v>0.04</v>
      </c>
      <c r="T144" s="55">
        <v>0.16</v>
      </c>
      <c r="V144" s="51">
        <v>20150728</v>
      </c>
      <c r="W144" s="54">
        <v>5.61167E-4</v>
      </c>
      <c r="X144" s="55">
        <v>1.23</v>
      </c>
      <c r="Y144" s="55">
        <v>-0.33</v>
      </c>
      <c r="Z144" s="55">
        <v>-0.1</v>
      </c>
      <c r="AA144" s="55">
        <v>0.04</v>
      </c>
      <c r="AB144" s="55">
        <v>0.16</v>
      </c>
      <c r="AF144" s="51">
        <v>20150728</v>
      </c>
      <c r="AG144" s="54">
        <v>1.2386154420169104E-2</v>
      </c>
      <c r="AH144" s="55">
        <v>1.23</v>
      </c>
      <c r="AI144" s="55">
        <v>-0.33</v>
      </c>
      <c r="AJ144" s="55">
        <v>-0.1</v>
      </c>
      <c r="AK144" s="55">
        <v>0.04</v>
      </c>
      <c r="AL144" s="55">
        <v>0.16</v>
      </c>
    </row>
    <row r="145" spans="1:38">
      <c r="A145" s="51">
        <v>20150729</v>
      </c>
      <c r="B145" s="54">
        <v>7.2779899999999998E-3</v>
      </c>
      <c r="C145" s="54">
        <v>6.7731090000000002E-3</v>
      </c>
      <c r="D145" s="54">
        <f t="shared" si="6"/>
        <v>7.2779899999999998E-3</v>
      </c>
      <c r="E145" s="54">
        <f t="shared" si="7"/>
        <v>6.7731090000000002E-3</v>
      </c>
      <c r="F145" s="51">
        <f t="shared" si="8"/>
        <v>0.74</v>
      </c>
      <c r="G145" s="89">
        <v>0.74</v>
      </c>
      <c r="H145" s="89">
        <v>-0.21</v>
      </c>
      <c r="I145" s="89">
        <v>0.54</v>
      </c>
      <c r="J145" s="89">
        <v>0.95</v>
      </c>
      <c r="K145" s="89">
        <v>0.32</v>
      </c>
      <c r="L145" s="89">
        <v>0</v>
      </c>
      <c r="N145" s="51">
        <v>20150729</v>
      </c>
      <c r="O145" s="55">
        <v>7.2779899999999998E-3</v>
      </c>
      <c r="P145" s="55">
        <v>0.74</v>
      </c>
      <c r="Q145" s="55">
        <v>-0.21</v>
      </c>
      <c r="R145" s="55">
        <v>0.54</v>
      </c>
      <c r="S145" s="55">
        <v>0.95</v>
      </c>
      <c r="T145" s="55">
        <v>0.32</v>
      </c>
      <c r="V145" s="51">
        <v>20150729</v>
      </c>
      <c r="W145" s="54">
        <v>6.7731090000000002E-3</v>
      </c>
      <c r="X145" s="55">
        <v>0.74</v>
      </c>
      <c r="Y145" s="55">
        <v>-0.21</v>
      </c>
      <c r="Z145" s="55">
        <v>0.54</v>
      </c>
      <c r="AA145" s="55">
        <v>0.95</v>
      </c>
      <c r="AB145" s="55">
        <v>0.32</v>
      </c>
      <c r="AF145" s="51">
        <v>20150729</v>
      </c>
      <c r="AG145" s="54">
        <v>7.3187951749671409E-3</v>
      </c>
      <c r="AH145" s="55">
        <v>0.74</v>
      </c>
      <c r="AI145" s="55">
        <v>-0.21</v>
      </c>
      <c r="AJ145" s="55">
        <v>0.54</v>
      </c>
      <c r="AK145" s="55">
        <v>0.95</v>
      </c>
      <c r="AL145" s="55">
        <v>0.32</v>
      </c>
    </row>
    <row r="146" spans="1:38">
      <c r="A146" s="51">
        <v>20150730</v>
      </c>
      <c r="B146" s="54">
        <v>6.5465499999999997E-4</v>
      </c>
      <c r="C146" s="54">
        <v>1.65179E-3</v>
      </c>
      <c r="D146" s="54">
        <f t="shared" si="6"/>
        <v>6.5465499999999997E-4</v>
      </c>
      <c r="E146" s="54">
        <f t="shared" si="7"/>
        <v>1.65179E-3</v>
      </c>
      <c r="F146" s="51">
        <f t="shared" si="8"/>
        <v>0.12</v>
      </c>
      <c r="G146" s="89">
        <v>0.12</v>
      </c>
      <c r="H146" s="89">
        <v>0.19</v>
      </c>
      <c r="I146" s="89">
        <v>-0.3</v>
      </c>
      <c r="J146" s="89">
        <v>7.0000000000000007E-2</v>
      </c>
      <c r="K146" s="89">
        <v>-0.15</v>
      </c>
      <c r="L146" s="89">
        <v>0</v>
      </c>
      <c r="N146" s="51">
        <v>20150730</v>
      </c>
      <c r="O146" s="55">
        <v>6.5465499999999997E-4</v>
      </c>
      <c r="P146" s="55">
        <v>0.12</v>
      </c>
      <c r="Q146" s="55">
        <v>0.19</v>
      </c>
      <c r="R146" s="55">
        <v>-0.3</v>
      </c>
      <c r="S146" s="55">
        <v>7.0000000000000007E-2</v>
      </c>
      <c r="T146" s="55">
        <v>-0.15</v>
      </c>
      <c r="V146" s="51">
        <v>20150730</v>
      </c>
      <c r="W146" s="54">
        <v>1.65179E-3</v>
      </c>
      <c r="X146" s="55">
        <v>0.12</v>
      </c>
      <c r="Y146" s="55">
        <v>0.19</v>
      </c>
      <c r="Z146" s="55">
        <v>-0.3</v>
      </c>
      <c r="AA146" s="55">
        <v>7.0000000000000007E-2</v>
      </c>
      <c r="AB146" s="55">
        <v>-0.15</v>
      </c>
      <c r="AF146" s="51">
        <v>20150730</v>
      </c>
      <c r="AG146" s="54">
        <v>2.8367565729991995E-5</v>
      </c>
      <c r="AH146" s="55">
        <v>0.12</v>
      </c>
      <c r="AI146" s="55">
        <v>0.19</v>
      </c>
      <c r="AJ146" s="55">
        <v>-0.3</v>
      </c>
      <c r="AK146" s="55">
        <v>7.0000000000000007E-2</v>
      </c>
      <c r="AL146" s="55">
        <v>-0.15</v>
      </c>
    </row>
    <row r="147" spans="1:38">
      <c r="A147" s="51">
        <v>20150731</v>
      </c>
      <c r="B147" s="54">
        <v>3.228589E-3</v>
      </c>
      <c r="C147" s="54">
        <v>2.240611E-2</v>
      </c>
      <c r="D147" s="54">
        <f t="shared" si="6"/>
        <v>3.228589E-3</v>
      </c>
      <c r="E147" s="54">
        <f t="shared" si="7"/>
        <v>2.240611E-2</v>
      </c>
      <c r="F147" s="51">
        <f t="shared" si="8"/>
        <v>-0.15</v>
      </c>
      <c r="G147" s="89">
        <v>-0.15</v>
      </c>
      <c r="H147" s="89">
        <v>0.69</v>
      </c>
      <c r="I147" s="89">
        <v>-0.95</v>
      </c>
      <c r="J147" s="89">
        <v>0.11</v>
      </c>
      <c r="K147" s="89">
        <v>-0.04</v>
      </c>
      <c r="L147" s="89">
        <v>0</v>
      </c>
      <c r="N147" s="51">
        <v>20150731</v>
      </c>
      <c r="O147" s="55">
        <v>3.228589E-3</v>
      </c>
      <c r="P147" s="55">
        <v>-0.15</v>
      </c>
      <c r="Q147" s="55">
        <v>0.69</v>
      </c>
      <c r="R147" s="55">
        <v>-0.95</v>
      </c>
      <c r="S147" s="55">
        <v>0.11</v>
      </c>
      <c r="T147" s="55">
        <v>-0.04</v>
      </c>
      <c r="V147" s="51">
        <v>20150731</v>
      </c>
      <c r="W147" s="54">
        <v>2.240611E-2</v>
      </c>
      <c r="X147" s="55">
        <v>-0.15</v>
      </c>
      <c r="Y147" s="55">
        <v>0.69</v>
      </c>
      <c r="Z147" s="55">
        <v>-0.95</v>
      </c>
      <c r="AA147" s="55">
        <v>0.11</v>
      </c>
      <c r="AB147" s="55">
        <v>-0.04</v>
      </c>
      <c r="AF147" s="51">
        <v>20150731</v>
      </c>
      <c r="AG147" s="54">
        <v>-2.2715200228432542E-3</v>
      </c>
      <c r="AH147" s="55">
        <v>-0.15</v>
      </c>
      <c r="AI147" s="55">
        <v>0.69</v>
      </c>
      <c r="AJ147" s="55">
        <v>-0.95</v>
      </c>
      <c r="AK147" s="55">
        <v>0.11</v>
      </c>
      <c r="AL147" s="55">
        <v>-0.04</v>
      </c>
    </row>
    <row r="148" spans="1:38">
      <c r="A148" s="51">
        <v>20150803</v>
      </c>
      <c r="B148" s="54">
        <v>-1.152307E-3</v>
      </c>
      <c r="C148" s="54">
        <v>6.785559E-3</v>
      </c>
      <c r="D148" s="54">
        <f t="shared" si="6"/>
        <v>-1.152307E-3</v>
      </c>
      <c r="E148" s="54">
        <f t="shared" si="7"/>
        <v>6.785559E-3</v>
      </c>
      <c r="F148" s="51">
        <f t="shared" si="8"/>
        <v>-0.35</v>
      </c>
      <c r="G148" s="89">
        <v>-0.35</v>
      </c>
      <c r="H148" s="89">
        <v>-0.32</v>
      </c>
      <c r="I148" s="89">
        <v>-0.15</v>
      </c>
      <c r="J148" s="89">
        <v>0.05</v>
      </c>
      <c r="K148" s="89">
        <v>0.04</v>
      </c>
      <c r="L148" s="89">
        <v>0</v>
      </c>
      <c r="N148" s="51">
        <v>20150803</v>
      </c>
      <c r="O148" s="55">
        <v>-1.152307E-3</v>
      </c>
      <c r="P148" s="55">
        <v>-0.35</v>
      </c>
      <c r="Q148" s="55">
        <v>-0.32</v>
      </c>
      <c r="R148" s="55">
        <v>-0.15</v>
      </c>
      <c r="S148" s="55">
        <v>0.05</v>
      </c>
      <c r="T148" s="55">
        <v>0.04</v>
      </c>
      <c r="V148" s="51">
        <v>20150803</v>
      </c>
      <c r="W148" s="54">
        <v>6.785559E-3</v>
      </c>
      <c r="X148" s="55">
        <v>-0.35</v>
      </c>
      <c r="Y148" s="55">
        <v>-0.32</v>
      </c>
      <c r="Z148" s="55">
        <v>-0.15</v>
      </c>
      <c r="AA148" s="55">
        <v>0.05</v>
      </c>
      <c r="AB148" s="55">
        <v>0.04</v>
      </c>
      <c r="AF148" s="51">
        <v>20150803</v>
      </c>
      <c r="AG148" s="54">
        <v>-2.7568868152492154E-3</v>
      </c>
      <c r="AH148" s="55">
        <v>-0.35</v>
      </c>
      <c r="AI148" s="55">
        <v>-0.32</v>
      </c>
      <c r="AJ148" s="55">
        <v>-0.15</v>
      </c>
      <c r="AK148" s="55">
        <v>0.05</v>
      </c>
      <c r="AL148" s="55">
        <v>0.04</v>
      </c>
    </row>
    <row r="149" spans="1:38">
      <c r="A149" s="51">
        <v>20150804</v>
      </c>
      <c r="B149" s="54">
        <v>-7.7247000000000004E-4</v>
      </c>
      <c r="C149" s="54">
        <v>1.694826E-3</v>
      </c>
      <c r="D149" s="54">
        <f t="shared" si="6"/>
        <v>-7.7247000000000004E-4</v>
      </c>
      <c r="E149" s="54">
        <f t="shared" si="7"/>
        <v>1.694826E-3</v>
      </c>
      <c r="F149" s="51">
        <f t="shared" si="8"/>
        <v>-0.14000000000000001</v>
      </c>
      <c r="G149" s="89">
        <v>-0.14000000000000001</v>
      </c>
      <c r="H149" s="89">
        <v>0.05</v>
      </c>
      <c r="I149" s="89">
        <v>-0.3</v>
      </c>
      <c r="J149" s="89">
        <v>0.18</v>
      </c>
      <c r="K149" s="89">
        <v>0.17</v>
      </c>
      <c r="L149" s="89">
        <v>0</v>
      </c>
      <c r="N149" s="51">
        <v>20150804</v>
      </c>
      <c r="O149" s="55">
        <v>-7.7247000000000004E-4</v>
      </c>
      <c r="P149" s="55">
        <v>-0.14000000000000001</v>
      </c>
      <c r="Q149" s="55">
        <v>0.05</v>
      </c>
      <c r="R149" s="55">
        <v>-0.3</v>
      </c>
      <c r="S149" s="55">
        <v>0.18</v>
      </c>
      <c r="T149" s="55">
        <v>0.17</v>
      </c>
      <c r="V149" s="51">
        <v>20150804</v>
      </c>
      <c r="W149" s="54">
        <v>1.694826E-3</v>
      </c>
      <c r="X149" s="55">
        <v>-0.14000000000000001</v>
      </c>
      <c r="Y149" s="55">
        <v>0.05</v>
      </c>
      <c r="Z149" s="55">
        <v>-0.3</v>
      </c>
      <c r="AA149" s="55">
        <v>0.18</v>
      </c>
      <c r="AB149" s="55">
        <v>0.17</v>
      </c>
      <c r="AF149" s="51">
        <v>20150804</v>
      </c>
      <c r="AG149" s="54">
        <v>-2.2497049209078135E-3</v>
      </c>
      <c r="AH149" s="55">
        <v>-0.14000000000000001</v>
      </c>
      <c r="AI149" s="55">
        <v>0.05</v>
      </c>
      <c r="AJ149" s="55">
        <v>-0.3</v>
      </c>
      <c r="AK149" s="55">
        <v>0.18</v>
      </c>
      <c r="AL149" s="55">
        <v>0.17</v>
      </c>
    </row>
    <row r="150" spans="1:38">
      <c r="A150" s="51">
        <v>20150805</v>
      </c>
      <c r="B150" s="54">
        <v>3.1464980000000002E-3</v>
      </c>
      <c r="C150" s="54">
        <v>6.5731139999999997E-3</v>
      </c>
      <c r="D150" s="54">
        <f t="shared" si="6"/>
        <v>3.1464980000000002E-3</v>
      </c>
      <c r="E150" s="54">
        <f t="shared" si="7"/>
        <v>6.5731139999999997E-3</v>
      </c>
      <c r="F150" s="51">
        <f t="shared" si="8"/>
        <v>0.36</v>
      </c>
      <c r="G150" s="89">
        <v>0.36</v>
      </c>
      <c r="H150" s="89">
        <v>-0.08</v>
      </c>
      <c r="I150" s="89">
        <v>-0.39</v>
      </c>
      <c r="J150" s="89">
        <v>0.15</v>
      </c>
      <c r="K150" s="89">
        <v>-7.0000000000000007E-2</v>
      </c>
      <c r="L150" s="89">
        <v>0</v>
      </c>
      <c r="N150" s="51">
        <v>20150805</v>
      </c>
      <c r="O150" s="55">
        <v>3.1464980000000002E-3</v>
      </c>
      <c r="P150" s="55">
        <v>0.36</v>
      </c>
      <c r="Q150" s="55">
        <v>-0.08</v>
      </c>
      <c r="R150" s="55">
        <v>-0.39</v>
      </c>
      <c r="S150" s="55">
        <v>0.15</v>
      </c>
      <c r="T150" s="55">
        <v>-7.0000000000000007E-2</v>
      </c>
      <c r="V150" s="51">
        <v>20150805</v>
      </c>
      <c r="W150" s="54">
        <v>6.5731139999999997E-3</v>
      </c>
      <c r="X150" s="55">
        <v>0.36</v>
      </c>
      <c r="Y150" s="55">
        <v>-0.08</v>
      </c>
      <c r="Z150" s="55">
        <v>-0.39</v>
      </c>
      <c r="AA150" s="55">
        <v>0.15</v>
      </c>
      <c r="AB150" s="55">
        <v>-7.0000000000000007E-2</v>
      </c>
      <c r="AF150" s="51">
        <v>20150805</v>
      </c>
      <c r="AG150" s="54">
        <v>3.1146789732108271E-3</v>
      </c>
      <c r="AH150" s="55">
        <v>0.36</v>
      </c>
      <c r="AI150" s="55">
        <v>-0.08</v>
      </c>
      <c r="AJ150" s="55">
        <v>-0.39</v>
      </c>
      <c r="AK150" s="55">
        <v>0.15</v>
      </c>
      <c r="AL150" s="55">
        <v>-7.0000000000000007E-2</v>
      </c>
    </row>
    <row r="151" spans="1:38">
      <c r="A151" s="51">
        <v>20150806</v>
      </c>
      <c r="B151" s="54">
        <v>-9.0101109999999995E-3</v>
      </c>
      <c r="C151" s="54">
        <v>-1.6329669000000002E-2</v>
      </c>
      <c r="D151" s="54">
        <f t="shared" si="6"/>
        <v>-9.0101109999999995E-3</v>
      </c>
      <c r="E151" s="54">
        <f t="shared" si="7"/>
        <v>-1.6329669000000002E-2</v>
      </c>
      <c r="F151" s="51">
        <f t="shared" si="8"/>
        <v>-0.88</v>
      </c>
      <c r="G151" s="89">
        <v>-0.88</v>
      </c>
      <c r="H151" s="89">
        <v>-0.39</v>
      </c>
      <c r="I151" s="89">
        <v>2.06</v>
      </c>
      <c r="J151" s="89">
        <v>0.14000000000000001</v>
      </c>
      <c r="K151" s="89">
        <v>0.74</v>
      </c>
      <c r="L151" s="89">
        <v>0</v>
      </c>
      <c r="N151" s="51">
        <v>20150806</v>
      </c>
      <c r="O151" s="55">
        <v>-9.0101109999999995E-3</v>
      </c>
      <c r="P151" s="55">
        <v>-0.88</v>
      </c>
      <c r="Q151" s="55">
        <v>-0.39</v>
      </c>
      <c r="R151" s="55">
        <v>2.06</v>
      </c>
      <c r="S151" s="55">
        <v>0.14000000000000001</v>
      </c>
      <c r="T151" s="55">
        <v>0.74</v>
      </c>
      <c r="V151" s="51">
        <v>20150806</v>
      </c>
      <c r="W151" s="54">
        <v>-1.6329669000000002E-2</v>
      </c>
      <c r="X151" s="55">
        <v>-0.88</v>
      </c>
      <c r="Y151" s="55">
        <v>-0.39</v>
      </c>
      <c r="Z151" s="55">
        <v>2.06</v>
      </c>
      <c r="AA151" s="55">
        <v>0.14000000000000001</v>
      </c>
      <c r="AB151" s="55">
        <v>0.74</v>
      </c>
      <c r="AF151" s="51">
        <v>20150806</v>
      </c>
      <c r="AG151" s="54">
        <v>-7.7529851406474837E-3</v>
      </c>
      <c r="AH151" s="55">
        <v>-0.88</v>
      </c>
      <c r="AI151" s="55">
        <v>-0.39</v>
      </c>
      <c r="AJ151" s="55">
        <v>2.06</v>
      </c>
      <c r="AK151" s="55">
        <v>0.14000000000000001</v>
      </c>
      <c r="AL151" s="55">
        <v>0.74</v>
      </c>
    </row>
    <row r="152" spans="1:38">
      <c r="A152" s="51">
        <v>20150807</v>
      </c>
      <c r="B152" s="54">
        <v>-2.7649329999999998E-3</v>
      </c>
      <c r="C152" s="54">
        <v>1.9746410000000001E-3</v>
      </c>
      <c r="D152" s="54">
        <f t="shared" si="6"/>
        <v>-2.7649329999999998E-3</v>
      </c>
      <c r="E152" s="54">
        <f t="shared" si="7"/>
        <v>1.9746410000000001E-3</v>
      </c>
      <c r="F152" s="51">
        <f t="shared" si="8"/>
        <v>-0.36</v>
      </c>
      <c r="G152" s="89">
        <v>-0.36</v>
      </c>
      <c r="H152" s="89">
        <v>-0.41</v>
      </c>
      <c r="I152" s="89">
        <v>-0.37</v>
      </c>
      <c r="J152" s="89">
        <v>0.3</v>
      </c>
      <c r="K152" s="89">
        <v>0.19</v>
      </c>
      <c r="L152" s="89">
        <v>0</v>
      </c>
      <c r="N152" s="51">
        <v>20150807</v>
      </c>
      <c r="O152" s="55">
        <v>-2.7649329999999998E-3</v>
      </c>
      <c r="P152" s="55">
        <v>-0.36</v>
      </c>
      <c r="Q152" s="55">
        <v>-0.41</v>
      </c>
      <c r="R152" s="55">
        <v>-0.37</v>
      </c>
      <c r="S152" s="55">
        <v>0.3</v>
      </c>
      <c r="T152" s="55">
        <v>0.19</v>
      </c>
      <c r="V152" s="51">
        <v>20150807</v>
      </c>
      <c r="W152" s="54">
        <v>1.9746410000000001E-3</v>
      </c>
      <c r="X152" s="55">
        <v>-0.36</v>
      </c>
      <c r="Y152" s="55">
        <v>-0.41</v>
      </c>
      <c r="Z152" s="55">
        <v>-0.37</v>
      </c>
      <c r="AA152" s="55">
        <v>0.3</v>
      </c>
      <c r="AB152" s="55">
        <v>0.19</v>
      </c>
      <c r="AF152" s="51">
        <v>20150807</v>
      </c>
      <c r="AG152" s="54">
        <v>-2.8748828113334124E-3</v>
      </c>
      <c r="AH152" s="55">
        <v>-0.36</v>
      </c>
      <c r="AI152" s="55">
        <v>-0.41</v>
      </c>
      <c r="AJ152" s="55">
        <v>-0.37</v>
      </c>
      <c r="AK152" s="55">
        <v>0.3</v>
      </c>
      <c r="AL152" s="55">
        <v>0.19</v>
      </c>
    </row>
    <row r="153" spans="1:38">
      <c r="A153" s="51">
        <v>20150810</v>
      </c>
      <c r="B153" s="54">
        <v>1.0987299000000001E-2</v>
      </c>
      <c r="C153" s="54">
        <v>6.156061E-3</v>
      </c>
      <c r="D153" s="54">
        <f t="shared" si="6"/>
        <v>1.0987299000000001E-2</v>
      </c>
      <c r="E153" s="54">
        <f t="shared" si="7"/>
        <v>6.156061E-3</v>
      </c>
      <c r="F153" s="51">
        <f t="shared" si="8"/>
        <v>1.31</v>
      </c>
      <c r="G153" s="89">
        <v>1.31</v>
      </c>
      <c r="H153" s="89">
        <v>0.19</v>
      </c>
      <c r="I153" s="89">
        <v>0.6</v>
      </c>
      <c r="J153" s="89">
        <v>0.19</v>
      </c>
      <c r="K153" s="89">
        <v>0.05</v>
      </c>
      <c r="L153" s="89">
        <v>0</v>
      </c>
      <c r="N153" s="51">
        <v>20150810</v>
      </c>
      <c r="O153" s="55">
        <v>1.0987299000000001E-2</v>
      </c>
      <c r="P153" s="55">
        <v>1.31</v>
      </c>
      <c r="Q153" s="55">
        <v>0.19</v>
      </c>
      <c r="R153" s="55">
        <v>0.6</v>
      </c>
      <c r="S153" s="55">
        <v>0.19</v>
      </c>
      <c r="T153" s="55">
        <v>0.05</v>
      </c>
      <c r="V153" s="51">
        <v>20150810</v>
      </c>
      <c r="W153" s="54">
        <v>6.156061E-3</v>
      </c>
      <c r="X153" s="55">
        <v>1.31</v>
      </c>
      <c r="Y153" s="55">
        <v>0.19</v>
      </c>
      <c r="Z153" s="55">
        <v>0.6</v>
      </c>
      <c r="AA153" s="55">
        <v>0.19</v>
      </c>
      <c r="AB153" s="55">
        <v>0.05</v>
      </c>
      <c r="AF153" s="51">
        <v>20150810</v>
      </c>
      <c r="AG153" s="54">
        <v>1.2808166814617383E-2</v>
      </c>
      <c r="AH153" s="55">
        <v>1.31</v>
      </c>
      <c r="AI153" s="55">
        <v>0.19</v>
      </c>
      <c r="AJ153" s="55">
        <v>0.6</v>
      </c>
      <c r="AK153" s="55">
        <v>0.19</v>
      </c>
      <c r="AL153" s="55">
        <v>0.05</v>
      </c>
    </row>
    <row r="154" spans="1:38">
      <c r="A154" s="51">
        <v>20150811</v>
      </c>
      <c r="B154" s="54">
        <v>-7.1129540000000003E-3</v>
      </c>
      <c r="C154" s="54">
        <v>-8.1714999999999999E-3</v>
      </c>
      <c r="D154" s="54">
        <f t="shared" si="6"/>
        <v>-7.1129540000000003E-3</v>
      </c>
      <c r="E154" s="54">
        <f t="shared" si="7"/>
        <v>-8.1714999999999999E-3</v>
      </c>
      <c r="F154" s="51">
        <f t="shared" si="8"/>
        <v>-0.98</v>
      </c>
      <c r="G154" s="89">
        <v>-0.98</v>
      </c>
      <c r="H154" s="89">
        <v>-0.1</v>
      </c>
      <c r="I154" s="89">
        <v>0.56999999999999995</v>
      </c>
      <c r="J154" s="89">
        <v>-0.08</v>
      </c>
      <c r="K154" s="89">
        <v>0.05</v>
      </c>
      <c r="L154" s="89">
        <v>0</v>
      </c>
      <c r="N154" s="51">
        <v>20150811</v>
      </c>
      <c r="O154" s="55">
        <v>-7.1129540000000003E-3</v>
      </c>
      <c r="P154" s="55">
        <v>-0.98</v>
      </c>
      <c r="Q154" s="55">
        <v>-0.1</v>
      </c>
      <c r="R154" s="55">
        <v>0.56999999999999995</v>
      </c>
      <c r="S154" s="55">
        <v>-0.08</v>
      </c>
      <c r="T154" s="55">
        <v>0.05</v>
      </c>
      <c r="V154" s="51">
        <v>20150811</v>
      </c>
      <c r="W154" s="54">
        <v>-8.1714999999999999E-3</v>
      </c>
      <c r="X154" s="55">
        <v>-0.98</v>
      </c>
      <c r="Y154" s="55">
        <v>-0.1</v>
      </c>
      <c r="Z154" s="55">
        <v>0.56999999999999995</v>
      </c>
      <c r="AA154" s="55">
        <v>-0.08</v>
      </c>
      <c r="AB154" s="55">
        <v>0.05</v>
      </c>
      <c r="AF154" s="51">
        <v>20150811</v>
      </c>
      <c r="AG154" s="54">
        <v>-9.5571028381046252E-3</v>
      </c>
      <c r="AH154" s="55">
        <v>-0.98</v>
      </c>
      <c r="AI154" s="55">
        <v>-0.1</v>
      </c>
      <c r="AJ154" s="55">
        <v>0.56999999999999995</v>
      </c>
      <c r="AK154" s="55">
        <v>-0.08</v>
      </c>
      <c r="AL154" s="55">
        <v>0.05</v>
      </c>
    </row>
    <row r="155" spans="1:38">
      <c r="A155" s="51">
        <v>20150812</v>
      </c>
      <c r="B155" s="54">
        <v>-1.371052E-3</v>
      </c>
      <c r="C155" s="54">
        <v>-6.7854480000000003E-3</v>
      </c>
      <c r="D155" s="54">
        <f t="shared" si="6"/>
        <v>-1.371052E-3</v>
      </c>
      <c r="E155" s="54">
        <f t="shared" si="7"/>
        <v>-6.7854480000000003E-3</v>
      </c>
      <c r="F155" s="51">
        <f t="shared" si="8"/>
        <v>7.0000000000000007E-2</v>
      </c>
      <c r="G155" s="89">
        <v>7.0000000000000007E-2</v>
      </c>
      <c r="H155" s="89">
        <v>-0.2</v>
      </c>
      <c r="I155" s="89">
        <v>-0.11</v>
      </c>
      <c r="J155" s="89">
        <v>-0.31</v>
      </c>
      <c r="K155" s="89">
        <v>-0.16</v>
      </c>
      <c r="L155" s="89">
        <v>0</v>
      </c>
      <c r="N155" s="51">
        <v>20150812</v>
      </c>
      <c r="O155" s="55">
        <v>-1.371052E-3</v>
      </c>
      <c r="P155" s="55">
        <v>7.0000000000000007E-2</v>
      </c>
      <c r="Q155" s="55">
        <v>-0.2</v>
      </c>
      <c r="R155" s="55">
        <v>-0.11</v>
      </c>
      <c r="S155" s="55">
        <v>-0.31</v>
      </c>
      <c r="T155" s="55">
        <v>-0.16</v>
      </c>
      <c r="V155" s="51">
        <v>20150812</v>
      </c>
      <c r="W155" s="54">
        <v>-6.7854480000000003E-3</v>
      </c>
      <c r="X155" s="55">
        <v>7.0000000000000007E-2</v>
      </c>
      <c r="Y155" s="55">
        <v>-0.2</v>
      </c>
      <c r="Z155" s="55">
        <v>-0.11</v>
      </c>
      <c r="AA155" s="55">
        <v>-0.31</v>
      </c>
      <c r="AB155" s="55">
        <v>-0.16</v>
      </c>
      <c r="AF155" s="51">
        <v>20150812</v>
      </c>
      <c r="AG155" s="54">
        <v>9.5005490957422722E-4</v>
      </c>
      <c r="AH155" s="55">
        <v>7.0000000000000007E-2</v>
      </c>
      <c r="AI155" s="55">
        <v>-0.2</v>
      </c>
      <c r="AJ155" s="55">
        <v>-0.11</v>
      </c>
      <c r="AK155" s="55">
        <v>-0.31</v>
      </c>
      <c r="AL155" s="55">
        <v>-0.16</v>
      </c>
    </row>
    <row r="156" spans="1:38">
      <c r="A156" s="51">
        <v>20150813</v>
      </c>
      <c r="B156" s="54">
        <v>-2.9508730000000001E-3</v>
      </c>
      <c r="C156" s="54">
        <v>-1.7681120000000001E-3</v>
      </c>
      <c r="D156" s="54">
        <f t="shared" si="6"/>
        <v>-2.9508730000000001E-3</v>
      </c>
      <c r="E156" s="54">
        <f t="shared" si="7"/>
        <v>-1.7681120000000001E-3</v>
      </c>
      <c r="F156" s="51">
        <f t="shared" si="8"/>
        <v>-0.14000000000000001</v>
      </c>
      <c r="G156" s="89">
        <v>-0.14000000000000001</v>
      </c>
      <c r="H156" s="89">
        <v>-0.4</v>
      </c>
      <c r="I156" s="89">
        <v>-7.0000000000000007E-2</v>
      </c>
      <c r="J156" s="89">
        <v>0.16</v>
      </c>
      <c r="K156" s="89">
        <v>-0.11</v>
      </c>
      <c r="L156" s="89">
        <v>0</v>
      </c>
      <c r="N156" s="51">
        <v>20150813</v>
      </c>
      <c r="O156" s="55">
        <v>-2.9508730000000001E-3</v>
      </c>
      <c r="P156" s="55">
        <v>-0.14000000000000001</v>
      </c>
      <c r="Q156" s="55">
        <v>-0.4</v>
      </c>
      <c r="R156" s="55">
        <v>-7.0000000000000007E-2</v>
      </c>
      <c r="S156" s="55">
        <v>0.16</v>
      </c>
      <c r="T156" s="55">
        <v>-0.11</v>
      </c>
      <c r="V156" s="51">
        <v>20150813</v>
      </c>
      <c r="W156" s="54">
        <v>-1.7681120000000001E-3</v>
      </c>
      <c r="X156" s="55">
        <v>-0.14000000000000001</v>
      </c>
      <c r="Y156" s="55">
        <v>-0.4</v>
      </c>
      <c r="Z156" s="55">
        <v>-7.0000000000000007E-2</v>
      </c>
      <c r="AA156" s="55">
        <v>0.16</v>
      </c>
      <c r="AB156" s="55">
        <v>-0.11</v>
      </c>
      <c r="AF156" s="51">
        <v>20150813</v>
      </c>
      <c r="AG156" s="54">
        <v>-1.2752119735933709E-3</v>
      </c>
      <c r="AH156" s="55">
        <v>-0.14000000000000001</v>
      </c>
      <c r="AI156" s="55">
        <v>-0.4</v>
      </c>
      <c r="AJ156" s="55">
        <v>-7.0000000000000007E-2</v>
      </c>
      <c r="AK156" s="55">
        <v>0.16</v>
      </c>
      <c r="AL156" s="55">
        <v>-0.11</v>
      </c>
    </row>
    <row r="157" spans="1:38">
      <c r="A157" s="51">
        <v>20150814</v>
      </c>
      <c r="B157" s="54">
        <v>2.1618290000000001E-3</v>
      </c>
      <c r="C157" s="54">
        <v>3.2898319999999999E-3</v>
      </c>
      <c r="D157" s="54">
        <f t="shared" si="6"/>
        <v>2.1618290000000001E-3</v>
      </c>
      <c r="E157" s="54">
        <f t="shared" si="7"/>
        <v>3.2898319999999999E-3</v>
      </c>
      <c r="F157" s="51">
        <f t="shared" si="8"/>
        <v>0.43</v>
      </c>
      <c r="G157" s="89">
        <v>0.43</v>
      </c>
      <c r="H157" s="89">
        <v>0.14000000000000001</v>
      </c>
      <c r="I157" s="89">
        <v>0.43</v>
      </c>
      <c r="J157" s="89">
        <v>-0.01</v>
      </c>
      <c r="K157" s="89">
        <v>0.05</v>
      </c>
      <c r="L157" s="89">
        <v>0</v>
      </c>
      <c r="N157" s="51">
        <v>20150814</v>
      </c>
      <c r="O157" s="55">
        <v>2.1618290000000001E-3</v>
      </c>
      <c r="P157" s="55">
        <v>0.43</v>
      </c>
      <c r="Q157" s="55">
        <v>0.14000000000000001</v>
      </c>
      <c r="R157" s="55">
        <v>0.43</v>
      </c>
      <c r="S157" s="55">
        <v>-0.01</v>
      </c>
      <c r="T157" s="55">
        <v>0.05</v>
      </c>
      <c r="V157" s="51">
        <v>20150814</v>
      </c>
      <c r="W157" s="54">
        <v>3.2898319999999999E-3</v>
      </c>
      <c r="X157" s="55">
        <v>0.43</v>
      </c>
      <c r="Y157" s="55">
        <v>0.14000000000000001</v>
      </c>
      <c r="Z157" s="55">
        <v>0.43</v>
      </c>
      <c r="AA157" s="55">
        <v>-0.01</v>
      </c>
      <c r="AB157" s="55">
        <v>0.05</v>
      </c>
      <c r="AF157" s="51">
        <v>20150814</v>
      </c>
      <c r="AG157" s="54">
        <v>3.9119638755009678E-3</v>
      </c>
      <c r="AH157" s="55">
        <v>0.43</v>
      </c>
      <c r="AI157" s="55">
        <v>0.14000000000000001</v>
      </c>
      <c r="AJ157" s="55">
        <v>0.43</v>
      </c>
      <c r="AK157" s="55">
        <v>-0.01</v>
      </c>
      <c r="AL157" s="55">
        <v>0.05</v>
      </c>
    </row>
    <row r="158" spans="1:38">
      <c r="A158" s="51">
        <v>20150817</v>
      </c>
      <c r="B158" s="54">
        <v>5.9801899999999998E-3</v>
      </c>
      <c r="C158" s="54">
        <v>1.062984E-2</v>
      </c>
      <c r="D158" s="54">
        <f t="shared" si="6"/>
        <v>5.9801899999999998E-3</v>
      </c>
      <c r="E158" s="54">
        <f t="shared" si="7"/>
        <v>1.062984E-2</v>
      </c>
      <c r="F158" s="51">
        <f t="shared" si="8"/>
        <v>0.6</v>
      </c>
      <c r="G158" s="89">
        <v>0.6</v>
      </c>
      <c r="H158" s="89">
        <v>0.33</v>
      </c>
      <c r="I158" s="89">
        <v>-0.82</v>
      </c>
      <c r="J158" s="89">
        <v>-0.3</v>
      </c>
      <c r="K158" s="89">
        <v>-0.44</v>
      </c>
      <c r="L158" s="89">
        <v>0</v>
      </c>
      <c r="N158" s="51">
        <v>20150817</v>
      </c>
      <c r="O158" s="55">
        <v>5.9801899999999998E-3</v>
      </c>
      <c r="P158" s="55">
        <v>0.6</v>
      </c>
      <c r="Q158" s="55">
        <v>0.33</v>
      </c>
      <c r="R158" s="55">
        <v>-0.82</v>
      </c>
      <c r="S158" s="55">
        <v>-0.3</v>
      </c>
      <c r="T158" s="55">
        <v>-0.44</v>
      </c>
      <c r="V158" s="51">
        <v>20150817</v>
      </c>
      <c r="W158" s="54">
        <v>1.062984E-2</v>
      </c>
      <c r="X158" s="55">
        <v>0.6</v>
      </c>
      <c r="Y158" s="55">
        <v>0.33</v>
      </c>
      <c r="Z158" s="55">
        <v>-0.82</v>
      </c>
      <c r="AA158" s="55">
        <v>-0.3</v>
      </c>
      <c r="AB158" s="55">
        <v>-0.44</v>
      </c>
      <c r="AF158" s="51">
        <v>20150817</v>
      </c>
      <c r="AG158" s="54">
        <v>5.2114240209388818E-3</v>
      </c>
      <c r="AH158" s="55">
        <v>0.6</v>
      </c>
      <c r="AI158" s="55">
        <v>0.33</v>
      </c>
      <c r="AJ158" s="55">
        <v>-0.82</v>
      </c>
      <c r="AK158" s="55">
        <v>-0.3</v>
      </c>
      <c r="AL158" s="55">
        <v>-0.44</v>
      </c>
    </row>
    <row r="159" spans="1:38">
      <c r="A159" s="51">
        <v>20150818</v>
      </c>
      <c r="B159" s="54">
        <v>-2.1905560000000002E-3</v>
      </c>
      <c r="C159" s="54">
        <v>-1.4408229999999999E-3</v>
      </c>
      <c r="D159" s="54">
        <f t="shared" si="6"/>
        <v>-2.1905560000000002E-3</v>
      </c>
      <c r="E159" s="54">
        <f t="shared" si="7"/>
        <v>-1.4408229999999999E-3</v>
      </c>
      <c r="F159" s="51">
        <f t="shared" si="8"/>
        <v>-0.35</v>
      </c>
      <c r="G159" s="89">
        <v>-0.35</v>
      </c>
      <c r="H159" s="89">
        <v>-0.59</v>
      </c>
      <c r="I159" s="89">
        <v>0.39</v>
      </c>
      <c r="J159" s="89">
        <v>0.42</v>
      </c>
      <c r="K159" s="89">
        <v>0.08</v>
      </c>
      <c r="L159" s="89">
        <v>0</v>
      </c>
      <c r="N159" s="51">
        <v>20150818</v>
      </c>
      <c r="O159" s="55">
        <v>-2.1905560000000002E-3</v>
      </c>
      <c r="P159" s="55">
        <v>-0.35</v>
      </c>
      <c r="Q159" s="55">
        <v>-0.59</v>
      </c>
      <c r="R159" s="55">
        <v>0.39</v>
      </c>
      <c r="S159" s="55">
        <v>0.42</v>
      </c>
      <c r="T159" s="55">
        <v>0.08</v>
      </c>
      <c r="V159" s="51">
        <v>20150818</v>
      </c>
      <c r="W159" s="54">
        <v>-1.4408229999999999E-3</v>
      </c>
      <c r="X159" s="55">
        <v>-0.35</v>
      </c>
      <c r="Y159" s="55">
        <v>-0.59</v>
      </c>
      <c r="Z159" s="55">
        <v>0.39</v>
      </c>
      <c r="AA159" s="55">
        <v>0.42</v>
      </c>
      <c r="AB159" s="55">
        <v>0.08</v>
      </c>
      <c r="AF159" s="51">
        <v>20150818</v>
      </c>
      <c r="AG159" s="54">
        <v>-2.6255299342222704E-3</v>
      </c>
      <c r="AH159" s="55">
        <v>-0.35</v>
      </c>
      <c r="AI159" s="55">
        <v>-0.59</v>
      </c>
      <c r="AJ159" s="55">
        <v>0.39</v>
      </c>
      <c r="AK159" s="55">
        <v>0.42</v>
      </c>
      <c r="AL159" s="55">
        <v>0.08</v>
      </c>
    </row>
    <row r="160" spans="1:38">
      <c r="A160" s="51">
        <v>20150819</v>
      </c>
      <c r="B160" s="54">
        <v>-4.9103269999999999E-3</v>
      </c>
      <c r="C160" s="54">
        <v>2.2701090000000002E-3</v>
      </c>
      <c r="D160" s="54">
        <f t="shared" si="6"/>
        <v>-4.9103269999999999E-3</v>
      </c>
      <c r="E160" s="54">
        <f t="shared" si="7"/>
        <v>2.2701090000000002E-3</v>
      </c>
      <c r="F160" s="51">
        <f t="shared" si="8"/>
        <v>-0.85</v>
      </c>
      <c r="G160" s="89">
        <v>-0.85</v>
      </c>
      <c r="H160" s="89">
        <v>-0.2</v>
      </c>
      <c r="I160" s="89">
        <v>-0.19</v>
      </c>
      <c r="J160" s="89">
        <v>-0.13</v>
      </c>
      <c r="K160" s="89">
        <v>-0.05</v>
      </c>
      <c r="L160" s="89">
        <v>0</v>
      </c>
      <c r="N160" s="51">
        <v>20150819</v>
      </c>
      <c r="O160" s="55">
        <v>-4.9103269999999999E-3</v>
      </c>
      <c r="P160" s="55">
        <v>-0.85</v>
      </c>
      <c r="Q160" s="55">
        <v>-0.2</v>
      </c>
      <c r="R160" s="55">
        <v>-0.19</v>
      </c>
      <c r="S160" s="55">
        <v>-0.13</v>
      </c>
      <c r="T160" s="55">
        <v>-0.05</v>
      </c>
      <c r="V160" s="51">
        <v>20150819</v>
      </c>
      <c r="W160" s="54">
        <v>2.2701090000000002E-3</v>
      </c>
      <c r="X160" s="55">
        <v>-0.85</v>
      </c>
      <c r="Y160" s="55">
        <v>-0.2</v>
      </c>
      <c r="Z160" s="55">
        <v>-0.19</v>
      </c>
      <c r="AA160" s="55">
        <v>-0.13</v>
      </c>
      <c r="AB160" s="55">
        <v>-0.05</v>
      </c>
      <c r="AF160" s="51">
        <v>20150819</v>
      </c>
      <c r="AG160" s="54">
        <v>-8.2548765064381913E-3</v>
      </c>
      <c r="AH160" s="55">
        <v>-0.85</v>
      </c>
      <c r="AI160" s="55">
        <v>-0.2</v>
      </c>
      <c r="AJ160" s="55">
        <v>-0.19</v>
      </c>
      <c r="AK160" s="55">
        <v>-0.13</v>
      </c>
      <c r="AL160" s="55">
        <v>-0.05</v>
      </c>
    </row>
    <row r="161" spans="1:38">
      <c r="A161" s="51">
        <v>20150820</v>
      </c>
      <c r="B161" s="54">
        <v>-1.2928011E-2</v>
      </c>
      <c r="C161" s="54">
        <v>-1.0164154E-2</v>
      </c>
      <c r="D161" s="54">
        <f t="shared" si="6"/>
        <v>-1.2928011E-2</v>
      </c>
      <c r="E161" s="54">
        <f t="shared" si="7"/>
        <v>-1.0164154E-2</v>
      </c>
      <c r="F161" s="51">
        <f t="shared" si="8"/>
        <v>-2.2400000000000002</v>
      </c>
      <c r="G161" s="89">
        <v>-2.2400000000000002</v>
      </c>
      <c r="H161" s="89">
        <v>-0.24</v>
      </c>
      <c r="I161" s="89">
        <v>0.75</v>
      </c>
      <c r="J161" s="89">
        <v>0.45</v>
      </c>
      <c r="K161" s="89">
        <v>0.64</v>
      </c>
      <c r="L161" s="89">
        <v>0</v>
      </c>
      <c r="N161" s="51">
        <v>20150820</v>
      </c>
      <c r="O161" s="55">
        <v>-1.2928011E-2</v>
      </c>
      <c r="P161" s="55">
        <v>-2.2400000000000002</v>
      </c>
      <c r="Q161" s="55">
        <v>-0.24</v>
      </c>
      <c r="R161" s="55">
        <v>0.75</v>
      </c>
      <c r="S161" s="55">
        <v>0.45</v>
      </c>
      <c r="T161" s="55">
        <v>0.64</v>
      </c>
      <c r="V161" s="51">
        <v>20150820</v>
      </c>
      <c r="W161" s="54">
        <v>-1.0164154E-2</v>
      </c>
      <c r="X161" s="55">
        <v>-2.2400000000000002</v>
      </c>
      <c r="Y161" s="55">
        <v>-0.24</v>
      </c>
      <c r="Z161" s="55">
        <v>0.75</v>
      </c>
      <c r="AA161" s="55">
        <v>0.45</v>
      </c>
      <c r="AB161" s="55">
        <v>0.64</v>
      </c>
      <c r="AF161" s="51">
        <v>20150820</v>
      </c>
      <c r="AG161" s="54">
        <v>-2.1100170100298521E-2</v>
      </c>
      <c r="AH161" s="55">
        <v>-2.2400000000000002</v>
      </c>
      <c r="AI161" s="55">
        <v>-0.24</v>
      </c>
      <c r="AJ161" s="55">
        <v>0.75</v>
      </c>
      <c r="AK161" s="55">
        <v>0.45</v>
      </c>
      <c r="AL161" s="55">
        <v>0.64</v>
      </c>
    </row>
    <row r="162" spans="1:38">
      <c r="A162" s="51">
        <v>20150821</v>
      </c>
      <c r="B162" s="54">
        <v>-1.9581654E-2</v>
      </c>
      <c r="C162" s="54">
        <v>-1.3427272000000001E-2</v>
      </c>
      <c r="D162" s="54">
        <f t="shared" si="6"/>
        <v>-1.9581654E-2</v>
      </c>
      <c r="E162" s="54">
        <f t="shared" si="7"/>
        <v>-1.3427272000000001E-2</v>
      </c>
      <c r="F162" s="51">
        <f t="shared" si="8"/>
        <v>-2.95</v>
      </c>
      <c r="G162" s="89">
        <v>-2.95</v>
      </c>
      <c r="H162" s="89">
        <v>1.77</v>
      </c>
      <c r="I162" s="89">
        <v>0.2</v>
      </c>
      <c r="J162" s="89">
        <v>-0.88</v>
      </c>
      <c r="K162" s="89">
        <v>0.83</v>
      </c>
      <c r="L162" s="89">
        <v>0</v>
      </c>
      <c r="N162" s="51">
        <v>20150821</v>
      </c>
      <c r="O162" s="55">
        <v>-1.9581654E-2</v>
      </c>
      <c r="P162" s="55">
        <v>-2.95</v>
      </c>
      <c r="Q162" s="55">
        <v>1.77</v>
      </c>
      <c r="R162" s="55">
        <v>0.2</v>
      </c>
      <c r="S162" s="55">
        <v>-0.88</v>
      </c>
      <c r="T162" s="55">
        <v>0.83</v>
      </c>
      <c r="V162" s="51">
        <v>20150821</v>
      </c>
      <c r="W162" s="54">
        <v>-1.3427272000000001E-2</v>
      </c>
      <c r="X162" s="55">
        <v>-2.95</v>
      </c>
      <c r="Y162" s="55">
        <v>1.77</v>
      </c>
      <c r="Z162" s="55">
        <v>0.2</v>
      </c>
      <c r="AA162" s="55">
        <v>-0.88</v>
      </c>
      <c r="AB162" s="55">
        <v>0.83</v>
      </c>
      <c r="AF162" s="51">
        <v>20150821</v>
      </c>
      <c r="AG162" s="54">
        <v>-3.1850965323014013E-2</v>
      </c>
      <c r="AH162" s="55">
        <v>-2.95</v>
      </c>
      <c r="AI162" s="55">
        <v>1.77</v>
      </c>
      <c r="AJ162" s="55">
        <v>0.2</v>
      </c>
      <c r="AK162" s="55">
        <v>-0.88</v>
      </c>
      <c r="AL162" s="55">
        <v>0.83</v>
      </c>
    </row>
    <row r="163" spans="1:38">
      <c r="A163" s="51">
        <v>20150824</v>
      </c>
      <c r="B163" s="54">
        <v>-3.1541841000000001E-2</v>
      </c>
      <c r="C163" s="54">
        <v>-2.6362571000000001E-2</v>
      </c>
      <c r="D163" s="54">
        <f t="shared" si="6"/>
        <v>-3.1541841000000001E-2</v>
      </c>
      <c r="E163" s="54">
        <f t="shared" si="7"/>
        <v>-2.6362571000000001E-2</v>
      </c>
      <c r="F163" s="51">
        <f t="shared" si="8"/>
        <v>-3.9</v>
      </c>
      <c r="G163" s="89">
        <v>-3.9</v>
      </c>
      <c r="H163" s="89">
        <v>0.27</v>
      </c>
      <c r="I163" s="89">
        <v>-0.38</v>
      </c>
      <c r="J163" s="89">
        <v>0.34</v>
      </c>
      <c r="K163" s="89">
        <v>0.14000000000000001</v>
      </c>
      <c r="L163" s="89">
        <v>0</v>
      </c>
      <c r="N163" s="51">
        <v>20150824</v>
      </c>
      <c r="O163" s="55">
        <v>-3.1541841000000001E-2</v>
      </c>
      <c r="P163" s="55">
        <v>-3.9</v>
      </c>
      <c r="Q163" s="55">
        <v>0.27</v>
      </c>
      <c r="R163" s="55">
        <v>-0.38</v>
      </c>
      <c r="S163" s="55">
        <v>0.34</v>
      </c>
      <c r="T163" s="55">
        <v>0.14000000000000001</v>
      </c>
      <c r="V163" s="51">
        <v>20150824</v>
      </c>
      <c r="W163" s="54">
        <v>-2.6362571000000001E-2</v>
      </c>
      <c r="X163" s="55">
        <v>-3.9</v>
      </c>
      <c r="Y163" s="55">
        <v>0.27</v>
      </c>
      <c r="Z163" s="55">
        <v>-0.38</v>
      </c>
      <c r="AA163" s="55">
        <v>0.34</v>
      </c>
      <c r="AB163" s="55">
        <v>0.14000000000000001</v>
      </c>
      <c r="AF163" s="51">
        <v>20150824</v>
      </c>
      <c r="AG163" s="54">
        <v>-3.9413693006101091E-2</v>
      </c>
      <c r="AH163" s="55">
        <v>-3.9</v>
      </c>
      <c r="AI163" s="55">
        <v>0.27</v>
      </c>
      <c r="AJ163" s="55">
        <v>-0.38</v>
      </c>
      <c r="AK163" s="55">
        <v>0.34</v>
      </c>
      <c r="AL163" s="55">
        <v>0.14000000000000001</v>
      </c>
    </row>
    <row r="164" spans="1:38">
      <c r="A164" s="51">
        <v>20150825</v>
      </c>
      <c r="B164" s="54">
        <v>-1.6720175E-2</v>
      </c>
      <c r="C164" s="54">
        <v>-1.7465099000000001E-2</v>
      </c>
      <c r="D164" s="54">
        <f t="shared" si="6"/>
        <v>-1.6720175E-2</v>
      </c>
      <c r="E164" s="54">
        <f t="shared" si="7"/>
        <v>-1.7465099000000001E-2</v>
      </c>
      <c r="F164" s="51">
        <f t="shared" si="8"/>
        <v>-1.17</v>
      </c>
      <c r="G164" s="89">
        <v>-1.17</v>
      </c>
      <c r="H164" s="89">
        <v>0.61</v>
      </c>
      <c r="I164" s="89">
        <v>-0.79</v>
      </c>
      <c r="J164" s="89">
        <v>-0.04</v>
      </c>
      <c r="K164" s="89">
        <v>-0.66</v>
      </c>
      <c r="L164" s="89">
        <v>0</v>
      </c>
      <c r="N164" s="51">
        <v>20150825</v>
      </c>
      <c r="O164" s="55">
        <v>-1.6720175E-2</v>
      </c>
      <c r="P164" s="55">
        <v>-1.17</v>
      </c>
      <c r="Q164" s="55">
        <v>0.61</v>
      </c>
      <c r="R164" s="55">
        <v>-0.79</v>
      </c>
      <c r="S164" s="55">
        <v>-0.04</v>
      </c>
      <c r="T164" s="55">
        <v>-0.66</v>
      </c>
      <c r="V164" s="51">
        <v>20150825</v>
      </c>
      <c r="W164" s="54">
        <v>-1.7465099000000001E-2</v>
      </c>
      <c r="X164" s="55">
        <v>-1.17</v>
      </c>
      <c r="Y164" s="55">
        <v>0.61</v>
      </c>
      <c r="Z164" s="55">
        <v>-0.79</v>
      </c>
      <c r="AA164" s="55">
        <v>-0.04</v>
      </c>
      <c r="AB164" s="55">
        <v>-0.66</v>
      </c>
      <c r="AF164" s="51">
        <v>20150825</v>
      </c>
      <c r="AG164" s="54">
        <v>-1.3521995197235293E-2</v>
      </c>
      <c r="AH164" s="55">
        <v>-1.17</v>
      </c>
      <c r="AI164" s="55">
        <v>0.61</v>
      </c>
      <c r="AJ164" s="55">
        <v>-0.79</v>
      </c>
      <c r="AK164" s="55">
        <v>-0.04</v>
      </c>
      <c r="AL164" s="55">
        <v>-0.66</v>
      </c>
    </row>
    <row r="165" spans="1:38">
      <c r="A165" s="51">
        <v>20150826</v>
      </c>
      <c r="B165" s="54">
        <v>3.6204483000000003E-2</v>
      </c>
      <c r="C165" s="54">
        <v>3.1949329999999998E-2</v>
      </c>
      <c r="D165" s="54">
        <f t="shared" si="6"/>
        <v>3.6204483000000003E-2</v>
      </c>
      <c r="E165" s="54">
        <f t="shared" si="7"/>
        <v>3.1949329999999998E-2</v>
      </c>
      <c r="F165" s="51">
        <f t="shared" si="8"/>
        <v>3.68</v>
      </c>
      <c r="G165" s="89">
        <v>3.68</v>
      </c>
      <c r="H165" s="89">
        <v>-1.38</v>
      </c>
      <c r="I165" s="89">
        <v>-0.48</v>
      </c>
      <c r="J165" s="89">
        <v>0.43</v>
      </c>
      <c r="K165" s="89">
        <v>-0.68</v>
      </c>
      <c r="L165" s="89">
        <v>0</v>
      </c>
      <c r="N165" s="51">
        <v>20150826</v>
      </c>
      <c r="O165" s="55">
        <v>3.6204483000000003E-2</v>
      </c>
      <c r="P165" s="55">
        <v>3.68</v>
      </c>
      <c r="Q165" s="55">
        <v>-1.38</v>
      </c>
      <c r="R165" s="55">
        <v>-0.48</v>
      </c>
      <c r="S165" s="55">
        <v>0.43</v>
      </c>
      <c r="T165" s="55">
        <v>-0.68</v>
      </c>
      <c r="V165" s="51">
        <v>20150826</v>
      </c>
      <c r="W165" s="54">
        <v>3.1949329999999998E-2</v>
      </c>
      <c r="X165" s="55">
        <v>3.68</v>
      </c>
      <c r="Y165" s="55">
        <v>-1.38</v>
      </c>
      <c r="Z165" s="55">
        <v>-0.48</v>
      </c>
      <c r="AA165" s="55">
        <v>0.43</v>
      </c>
      <c r="AB165" s="55">
        <v>-0.68</v>
      </c>
      <c r="AF165" s="51">
        <v>20150826</v>
      </c>
      <c r="AG165" s="54">
        <v>3.9033859095586321E-2</v>
      </c>
      <c r="AH165" s="55">
        <v>3.68</v>
      </c>
      <c r="AI165" s="55">
        <v>-1.38</v>
      </c>
      <c r="AJ165" s="55">
        <v>-0.48</v>
      </c>
      <c r="AK165" s="55">
        <v>0.43</v>
      </c>
      <c r="AL165" s="55">
        <v>-0.68</v>
      </c>
    </row>
    <row r="166" spans="1:38">
      <c r="A166" s="51">
        <v>20150827</v>
      </c>
      <c r="B166" s="54">
        <v>1.6625186E-2</v>
      </c>
      <c r="C166" s="54">
        <v>6.9616030000000002E-3</v>
      </c>
      <c r="D166" s="54">
        <f t="shared" si="6"/>
        <v>1.6625186E-2</v>
      </c>
      <c r="E166" s="54">
        <f t="shared" si="7"/>
        <v>6.9616030000000002E-3</v>
      </c>
      <c r="F166" s="51">
        <f t="shared" si="8"/>
        <v>2.4</v>
      </c>
      <c r="G166" s="89">
        <v>2.4</v>
      </c>
      <c r="H166" s="89">
        <v>-0.59</v>
      </c>
      <c r="I166" s="89">
        <v>0.56999999999999995</v>
      </c>
      <c r="J166" s="89">
        <v>-0.24</v>
      </c>
      <c r="K166" s="89">
        <v>-0.23</v>
      </c>
      <c r="L166" s="89">
        <v>0</v>
      </c>
      <c r="N166" s="51">
        <v>20150827</v>
      </c>
      <c r="O166" s="55">
        <v>1.6625186E-2</v>
      </c>
      <c r="P166" s="55">
        <v>2.4</v>
      </c>
      <c r="Q166" s="55">
        <v>-0.59</v>
      </c>
      <c r="R166" s="55">
        <v>0.56999999999999995</v>
      </c>
      <c r="S166" s="55">
        <v>-0.24</v>
      </c>
      <c r="T166" s="55">
        <v>-0.23</v>
      </c>
      <c r="V166" s="51">
        <v>20150827</v>
      </c>
      <c r="W166" s="54">
        <v>6.9616030000000002E-3</v>
      </c>
      <c r="X166" s="55">
        <v>2.4</v>
      </c>
      <c r="Y166" s="55">
        <v>-0.59</v>
      </c>
      <c r="Z166" s="55">
        <v>0.56999999999999995</v>
      </c>
      <c r="AA166" s="55">
        <v>-0.24</v>
      </c>
      <c r="AB166" s="55">
        <v>-0.23</v>
      </c>
      <c r="AF166" s="51">
        <v>20150827</v>
      </c>
      <c r="AG166" s="54">
        <v>2.4297748404812358E-2</v>
      </c>
      <c r="AH166" s="55">
        <v>2.4</v>
      </c>
      <c r="AI166" s="55">
        <v>-0.59</v>
      </c>
      <c r="AJ166" s="55">
        <v>0.56999999999999995</v>
      </c>
      <c r="AK166" s="55">
        <v>-0.24</v>
      </c>
      <c r="AL166" s="55">
        <v>-0.23</v>
      </c>
    </row>
    <row r="167" spans="1:38">
      <c r="A167" s="51">
        <v>20150828</v>
      </c>
      <c r="B167" s="54">
        <v>-3.5267430000000002E-3</v>
      </c>
      <c r="C167" s="54">
        <v>-1.1046894E-2</v>
      </c>
      <c r="D167" s="54">
        <f t="shared" si="6"/>
        <v>-3.5267430000000002E-3</v>
      </c>
      <c r="E167" s="54">
        <f t="shared" si="7"/>
        <v>-1.1046894E-2</v>
      </c>
      <c r="F167" s="51">
        <f t="shared" si="8"/>
        <v>0.23</v>
      </c>
      <c r="G167" s="89">
        <v>0.23</v>
      </c>
      <c r="H167" s="89">
        <v>0.97</v>
      </c>
      <c r="I167" s="89">
        <v>7.0000000000000007E-2</v>
      </c>
      <c r="J167" s="89">
        <v>-0.19</v>
      </c>
      <c r="K167" s="89">
        <v>0.09</v>
      </c>
      <c r="L167" s="89">
        <v>0</v>
      </c>
      <c r="N167" s="51">
        <v>20150828</v>
      </c>
      <c r="O167" s="55">
        <v>-3.5267430000000002E-3</v>
      </c>
      <c r="P167" s="55">
        <v>0.23</v>
      </c>
      <c r="Q167" s="55">
        <v>0.97</v>
      </c>
      <c r="R167" s="55">
        <v>7.0000000000000007E-2</v>
      </c>
      <c r="S167" s="55">
        <v>-0.19</v>
      </c>
      <c r="T167" s="55">
        <v>0.09</v>
      </c>
      <c r="V167" s="51">
        <v>20150828</v>
      </c>
      <c r="W167" s="54">
        <v>-1.1046894E-2</v>
      </c>
      <c r="X167" s="55">
        <v>0.23</v>
      </c>
      <c r="Y167" s="55">
        <v>0.97</v>
      </c>
      <c r="Z167" s="55">
        <v>7.0000000000000007E-2</v>
      </c>
      <c r="AA167" s="55">
        <v>-0.19</v>
      </c>
      <c r="AB167" s="55">
        <v>0.09</v>
      </c>
      <c r="AF167" s="51">
        <v>20150828</v>
      </c>
      <c r="AG167" s="54">
        <v>6.0873639319747319E-4</v>
      </c>
      <c r="AH167" s="55">
        <v>0.23</v>
      </c>
      <c r="AI167" s="55">
        <v>0.97</v>
      </c>
      <c r="AJ167" s="55">
        <v>7.0000000000000007E-2</v>
      </c>
      <c r="AK167" s="55">
        <v>-0.19</v>
      </c>
      <c r="AL167" s="55">
        <v>0.09</v>
      </c>
    </row>
    <row r="168" spans="1:38">
      <c r="A168" s="51">
        <v>20150831</v>
      </c>
      <c r="B168" s="54">
        <v>-9.3593429999999991E-3</v>
      </c>
      <c r="C168" s="54">
        <v>-1.4153997999999999E-2</v>
      </c>
      <c r="D168" s="54">
        <f t="shared" si="6"/>
        <v>-9.3593429999999991E-3</v>
      </c>
      <c r="E168" s="54">
        <f t="shared" si="7"/>
        <v>-1.4153997999999999E-2</v>
      </c>
      <c r="F168" s="51">
        <f t="shared" si="8"/>
        <v>-0.74</v>
      </c>
      <c r="G168" s="89">
        <v>-0.74</v>
      </c>
      <c r="H168" s="89">
        <v>0.9</v>
      </c>
      <c r="I168" s="89">
        <v>1.4</v>
      </c>
      <c r="J168" s="89">
        <v>0.11</v>
      </c>
      <c r="K168" s="89">
        <v>0.52</v>
      </c>
      <c r="L168" s="89">
        <v>0</v>
      </c>
      <c r="N168" s="51">
        <v>20150831</v>
      </c>
      <c r="O168" s="55">
        <v>-9.3593429999999991E-3</v>
      </c>
      <c r="P168" s="55">
        <v>-0.74</v>
      </c>
      <c r="Q168" s="55">
        <v>0.9</v>
      </c>
      <c r="R168" s="55">
        <v>1.4</v>
      </c>
      <c r="S168" s="55">
        <v>0.11</v>
      </c>
      <c r="T168" s="55">
        <v>0.52</v>
      </c>
      <c r="V168" s="51">
        <v>20150831</v>
      </c>
      <c r="W168" s="54">
        <v>-1.4153997999999999E-2</v>
      </c>
      <c r="X168" s="55">
        <v>-0.74</v>
      </c>
      <c r="Y168" s="55">
        <v>0.9</v>
      </c>
      <c r="Z168" s="55">
        <v>1.4</v>
      </c>
      <c r="AA168" s="55">
        <v>0.11</v>
      </c>
      <c r="AB168" s="55">
        <v>0.52</v>
      </c>
      <c r="AF168" s="51">
        <v>20150831</v>
      </c>
      <c r="AG168" s="54">
        <v>-8.3916701654499493E-3</v>
      </c>
      <c r="AH168" s="55">
        <v>-0.74</v>
      </c>
      <c r="AI168" s="55">
        <v>0.9</v>
      </c>
      <c r="AJ168" s="55">
        <v>1.4</v>
      </c>
      <c r="AK168" s="55">
        <v>0.11</v>
      </c>
      <c r="AL168" s="55">
        <v>0.52</v>
      </c>
    </row>
    <row r="169" spans="1:38">
      <c r="A169" s="51">
        <v>20150901</v>
      </c>
      <c r="B169" s="54">
        <v>-2.2736757999999999E-2</v>
      </c>
      <c r="C169" s="54">
        <v>-1.7282888999999999E-2</v>
      </c>
      <c r="D169" s="54">
        <f t="shared" si="6"/>
        <v>-2.2736757999999999E-2</v>
      </c>
      <c r="E169" s="54">
        <f t="shared" si="7"/>
        <v>-1.7282888999999999E-2</v>
      </c>
      <c r="F169" s="51">
        <f t="shared" si="8"/>
        <v>-2.91</v>
      </c>
      <c r="G169" s="89">
        <v>-2.91</v>
      </c>
      <c r="H169" s="89">
        <v>0.24</v>
      </c>
      <c r="I169" s="89">
        <v>-0.49</v>
      </c>
      <c r="J169" s="89">
        <v>-7.0000000000000007E-2</v>
      </c>
      <c r="K169" s="89">
        <v>7.0000000000000007E-2</v>
      </c>
      <c r="L169" s="89">
        <v>0</v>
      </c>
      <c r="N169" s="51">
        <v>20150901</v>
      </c>
      <c r="O169" s="55">
        <v>-2.2736757999999999E-2</v>
      </c>
      <c r="P169" s="55">
        <v>-2.91</v>
      </c>
      <c r="Q169" s="55">
        <v>0.24</v>
      </c>
      <c r="R169" s="55">
        <v>-0.49</v>
      </c>
      <c r="S169" s="55">
        <v>-7.0000000000000007E-2</v>
      </c>
      <c r="T169" s="55">
        <v>7.0000000000000007E-2</v>
      </c>
      <c r="V169" s="51">
        <v>20150901</v>
      </c>
      <c r="W169" s="54">
        <v>-1.7282888999999999E-2</v>
      </c>
      <c r="X169" s="55">
        <v>-2.91</v>
      </c>
      <c r="Y169" s="55">
        <v>0.24</v>
      </c>
      <c r="Z169" s="55">
        <v>-0.49</v>
      </c>
      <c r="AA169" s="55">
        <v>-7.0000000000000007E-2</v>
      </c>
      <c r="AB169" s="55">
        <v>7.0000000000000007E-2</v>
      </c>
      <c r="AF169" s="51">
        <v>20150901</v>
      </c>
      <c r="AG169" s="54">
        <v>-2.9576446573270077E-2</v>
      </c>
      <c r="AH169" s="55">
        <v>-2.91</v>
      </c>
      <c r="AI169" s="55">
        <v>0.24</v>
      </c>
      <c r="AJ169" s="55">
        <v>-0.49</v>
      </c>
      <c r="AK169" s="55">
        <v>-7.0000000000000007E-2</v>
      </c>
      <c r="AL169" s="55">
        <v>7.0000000000000007E-2</v>
      </c>
    </row>
    <row r="170" spans="1:38">
      <c r="A170" s="51">
        <v>20150902</v>
      </c>
      <c r="B170" s="54">
        <v>1.6211064000000001E-2</v>
      </c>
      <c r="C170" s="54">
        <v>1.9309119E-2</v>
      </c>
      <c r="D170" s="54">
        <f t="shared" si="6"/>
        <v>1.6211064000000001E-2</v>
      </c>
      <c r="E170" s="54">
        <f t="shared" si="7"/>
        <v>1.9309119E-2</v>
      </c>
      <c r="F170" s="51">
        <f t="shared" si="8"/>
        <v>1.81</v>
      </c>
      <c r="G170" s="89">
        <v>1.81</v>
      </c>
      <c r="H170" s="89">
        <v>-0.28999999999999998</v>
      </c>
      <c r="I170" s="89">
        <v>-1.05</v>
      </c>
      <c r="J170" s="89">
        <v>0.31</v>
      </c>
      <c r="K170" s="89">
        <v>-0.66</v>
      </c>
      <c r="L170" s="89">
        <v>0</v>
      </c>
      <c r="N170" s="51">
        <v>20150902</v>
      </c>
      <c r="O170" s="55">
        <v>1.6211064000000001E-2</v>
      </c>
      <c r="P170" s="55">
        <v>1.81</v>
      </c>
      <c r="Q170" s="55">
        <v>-0.28999999999999998</v>
      </c>
      <c r="R170" s="55">
        <v>-1.05</v>
      </c>
      <c r="S170" s="55">
        <v>0.31</v>
      </c>
      <c r="T170" s="55">
        <v>-0.66</v>
      </c>
      <c r="V170" s="51">
        <v>20150902</v>
      </c>
      <c r="W170" s="54">
        <v>1.9309119E-2</v>
      </c>
      <c r="X170" s="55">
        <v>1.81</v>
      </c>
      <c r="Y170" s="55">
        <v>-0.28999999999999998</v>
      </c>
      <c r="Z170" s="55">
        <v>-1.05</v>
      </c>
      <c r="AA170" s="55">
        <v>0.31</v>
      </c>
      <c r="AB170" s="55">
        <v>-0.66</v>
      </c>
      <c r="AF170" s="51">
        <v>20150902</v>
      </c>
      <c r="AG170" s="54">
        <v>1.8292974600429224E-2</v>
      </c>
      <c r="AH170" s="55">
        <v>1.81</v>
      </c>
      <c r="AI170" s="55">
        <v>-0.28999999999999998</v>
      </c>
      <c r="AJ170" s="55">
        <v>-1.05</v>
      </c>
      <c r="AK170" s="55">
        <v>0.31</v>
      </c>
      <c r="AL170" s="55">
        <v>-0.66</v>
      </c>
    </row>
    <row r="171" spans="1:38">
      <c r="A171" s="51">
        <v>20150903</v>
      </c>
      <c r="B171" s="54">
        <v>2.4309660000000001E-3</v>
      </c>
      <c r="C171" s="54">
        <v>1.5156080000000001E-3</v>
      </c>
      <c r="D171" s="54">
        <f t="shared" si="6"/>
        <v>2.4309660000000001E-3</v>
      </c>
      <c r="E171" s="54">
        <f t="shared" si="7"/>
        <v>1.5156080000000001E-3</v>
      </c>
      <c r="F171" s="51">
        <f t="shared" si="8"/>
        <v>0.17</v>
      </c>
      <c r="G171" s="89">
        <v>0.17</v>
      </c>
      <c r="H171" s="89">
        <v>-0.2</v>
      </c>
      <c r="I171" s="89">
        <v>0.71</v>
      </c>
      <c r="J171" s="89">
        <v>0.15</v>
      </c>
      <c r="K171" s="89">
        <v>0.77</v>
      </c>
      <c r="L171" s="89">
        <v>0</v>
      </c>
      <c r="N171" s="51">
        <v>20150903</v>
      </c>
      <c r="O171" s="55">
        <v>2.4309660000000001E-3</v>
      </c>
      <c r="P171" s="55">
        <v>0.17</v>
      </c>
      <c r="Q171" s="55">
        <v>-0.2</v>
      </c>
      <c r="R171" s="55">
        <v>0.71</v>
      </c>
      <c r="S171" s="55">
        <v>0.15</v>
      </c>
      <c r="T171" s="55">
        <v>0.77</v>
      </c>
      <c r="V171" s="51">
        <v>20150903</v>
      </c>
      <c r="W171" s="54">
        <v>1.5156080000000001E-3</v>
      </c>
      <c r="X171" s="55">
        <v>0.17</v>
      </c>
      <c r="Y171" s="55">
        <v>-0.2</v>
      </c>
      <c r="Z171" s="55">
        <v>0.71</v>
      </c>
      <c r="AA171" s="55">
        <v>0.15</v>
      </c>
      <c r="AB171" s="55">
        <v>0.77</v>
      </c>
      <c r="AF171" s="51">
        <v>20150903</v>
      </c>
      <c r="AG171" s="54">
        <v>1.1647937858398905E-3</v>
      </c>
      <c r="AH171" s="55">
        <v>0.17</v>
      </c>
      <c r="AI171" s="55">
        <v>-0.2</v>
      </c>
      <c r="AJ171" s="55">
        <v>0.71</v>
      </c>
      <c r="AK171" s="55">
        <v>0.15</v>
      </c>
      <c r="AL171" s="55">
        <v>0.77</v>
      </c>
    </row>
    <row r="172" spans="1:38">
      <c r="A172" s="51">
        <v>20150904</v>
      </c>
      <c r="B172" s="54">
        <v>-1.5191867E-2</v>
      </c>
      <c r="C172" s="54">
        <v>-1.3845232000000001E-2</v>
      </c>
      <c r="D172" s="54">
        <f t="shared" si="6"/>
        <v>-1.5191867E-2</v>
      </c>
      <c r="E172" s="54">
        <f t="shared" si="7"/>
        <v>-1.3845232000000001E-2</v>
      </c>
      <c r="F172" s="51">
        <f t="shared" si="8"/>
        <v>-1.39</v>
      </c>
      <c r="G172" s="89">
        <v>-1.39</v>
      </c>
      <c r="H172" s="89">
        <v>0.81</v>
      </c>
      <c r="I172" s="89">
        <v>-0.59</v>
      </c>
      <c r="J172" s="89">
        <v>-0.05</v>
      </c>
      <c r="K172" s="89">
        <v>-0.46</v>
      </c>
      <c r="L172" s="89">
        <v>0</v>
      </c>
      <c r="N172" s="51">
        <v>20150904</v>
      </c>
      <c r="O172" s="55">
        <v>-1.5191867E-2</v>
      </c>
      <c r="P172" s="55">
        <v>-1.39</v>
      </c>
      <c r="Q172" s="55">
        <v>0.81</v>
      </c>
      <c r="R172" s="55">
        <v>-0.59</v>
      </c>
      <c r="S172" s="55">
        <v>-0.05</v>
      </c>
      <c r="T172" s="55">
        <v>-0.46</v>
      </c>
      <c r="V172" s="51">
        <v>20150904</v>
      </c>
      <c r="W172" s="54">
        <v>-1.3845232000000001E-2</v>
      </c>
      <c r="X172" s="55">
        <v>-1.39</v>
      </c>
      <c r="Y172" s="55">
        <v>0.81</v>
      </c>
      <c r="Z172" s="55">
        <v>-0.59</v>
      </c>
      <c r="AA172" s="55">
        <v>-0.05</v>
      </c>
      <c r="AB172" s="55">
        <v>-0.46</v>
      </c>
      <c r="AF172" s="51">
        <v>20150904</v>
      </c>
      <c r="AG172" s="54">
        <v>-1.5329595630917514E-2</v>
      </c>
      <c r="AH172" s="55">
        <v>-1.39</v>
      </c>
      <c r="AI172" s="55">
        <v>0.81</v>
      </c>
      <c r="AJ172" s="55">
        <v>-0.59</v>
      </c>
      <c r="AK172" s="55">
        <v>-0.05</v>
      </c>
      <c r="AL172" s="55">
        <v>-0.46</v>
      </c>
    </row>
    <row r="173" spans="1:38">
      <c r="A173" s="51">
        <v>20150908</v>
      </c>
      <c r="B173" s="54">
        <v>2.3853856E-2</v>
      </c>
      <c r="C173" s="54">
        <v>2.9085026999999999E-2</v>
      </c>
      <c r="D173" s="54">
        <f t="shared" si="6"/>
        <v>2.3853856E-2</v>
      </c>
      <c r="E173" s="54">
        <f t="shared" si="7"/>
        <v>2.9085026999999999E-2</v>
      </c>
      <c r="F173" s="51">
        <f t="shared" si="8"/>
        <v>2.52</v>
      </c>
      <c r="G173" s="89">
        <v>2.52</v>
      </c>
      <c r="H173" s="89">
        <v>-0.41</v>
      </c>
      <c r="I173" s="89">
        <v>-0.64</v>
      </c>
      <c r="J173" s="89">
        <v>-7.0000000000000007E-2</v>
      </c>
      <c r="K173" s="89">
        <v>-0.28000000000000003</v>
      </c>
      <c r="L173" s="89">
        <v>0</v>
      </c>
      <c r="N173" s="51">
        <v>20150908</v>
      </c>
      <c r="O173" s="55">
        <v>2.3853856E-2</v>
      </c>
      <c r="P173" s="55">
        <v>2.52</v>
      </c>
      <c r="Q173" s="55">
        <v>-0.41</v>
      </c>
      <c r="R173" s="55">
        <v>-0.64</v>
      </c>
      <c r="S173" s="55">
        <v>-7.0000000000000007E-2</v>
      </c>
      <c r="T173" s="55">
        <v>-0.28000000000000003</v>
      </c>
      <c r="V173" s="51">
        <v>20150908</v>
      </c>
      <c r="W173" s="54">
        <v>2.9085026999999999E-2</v>
      </c>
      <c r="X173" s="55">
        <v>2.52</v>
      </c>
      <c r="Y173" s="55">
        <v>-0.41</v>
      </c>
      <c r="Z173" s="55">
        <v>-0.64</v>
      </c>
      <c r="AA173" s="55">
        <v>-7.0000000000000007E-2</v>
      </c>
      <c r="AB173" s="55">
        <v>-0.28000000000000003</v>
      </c>
      <c r="AF173" s="51">
        <v>20150908</v>
      </c>
      <c r="AG173" s="54">
        <v>2.5083053334552297E-2</v>
      </c>
      <c r="AH173" s="55">
        <v>2.52</v>
      </c>
      <c r="AI173" s="55">
        <v>-0.41</v>
      </c>
      <c r="AJ173" s="55">
        <v>-0.64</v>
      </c>
      <c r="AK173" s="55">
        <v>-7.0000000000000007E-2</v>
      </c>
      <c r="AL173" s="55">
        <v>-0.28000000000000003</v>
      </c>
    </row>
    <row r="174" spans="1:38">
      <c r="A174" s="51">
        <v>20150909</v>
      </c>
      <c r="B174" s="54">
        <v>-1.5486941000000001E-2</v>
      </c>
      <c r="C174" s="54">
        <v>-1.3114829999999999E-2</v>
      </c>
      <c r="D174" s="54">
        <f t="shared" si="6"/>
        <v>-1.5486941000000001E-2</v>
      </c>
      <c r="E174" s="54">
        <f t="shared" si="7"/>
        <v>-1.3114829999999999E-2</v>
      </c>
      <c r="F174" s="51">
        <f t="shared" si="8"/>
        <v>-1.34</v>
      </c>
      <c r="G174" s="89">
        <v>-1.34</v>
      </c>
      <c r="H174" s="89">
        <v>0.17</v>
      </c>
      <c r="I174" s="89">
        <v>0.13</v>
      </c>
      <c r="J174" s="89">
        <v>0.26</v>
      </c>
      <c r="K174" s="89">
        <v>0.01</v>
      </c>
      <c r="L174" s="89">
        <v>0</v>
      </c>
      <c r="N174" s="51">
        <v>20150909</v>
      </c>
      <c r="O174" s="55">
        <v>-1.5486941000000001E-2</v>
      </c>
      <c r="P174" s="55">
        <v>-1.34</v>
      </c>
      <c r="Q174" s="55">
        <v>0.17</v>
      </c>
      <c r="R174" s="55">
        <v>0.13</v>
      </c>
      <c r="S174" s="55">
        <v>0.26</v>
      </c>
      <c r="T174" s="55">
        <v>0.01</v>
      </c>
      <c r="V174" s="51">
        <v>20150909</v>
      </c>
      <c r="W174" s="54">
        <v>-1.3114829999999999E-2</v>
      </c>
      <c r="X174" s="55">
        <v>-1.34</v>
      </c>
      <c r="Y174" s="55">
        <v>0.17</v>
      </c>
      <c r="Z174" s="55">
        <v>0.13</v>
      </c>
      <c r="AA174" s="55">
        <v>0.26</v>
      </c>
      <c r="AB174" s="55">
        <v>0.01</v>
      </c>
      <c r="AF174" s="51">
        <v>20150909</v>
      </c>
      <c r="AG174" s="54">
        <v>-1.389756045083701E-2</v>
      </c>
      <c r="AH174" s="55">
        <v>-1.34</v>
      </c>
      <c r="AI174" s="55">
        <v>0.17</v>
      </c>
      <c r="AJ174" s="55">
        <v>0.13</v>
      </c>
      <c r="AK174" s="55">
        <v>0.26</v>
      </c>
      <c r="AL174" s="55">
        <v>0.01</v>
      </c>
    </row>
    <row r="175" spans="1:38">
      <c r="A175" s="51">
        <v>20150910</v>
      </c>
      <c r="B175" s="54">
        <v>3.1414009999999998E-3</v>
      </c>
      <c r="C175" s="54">
        <v>1.3776839999999999E-3</v>
      </c>
      <c r="D175" s="54">
        <f t="shared" si="6"/>
        <v>3.1414009999999998E-3</v>
      </c>
      <c r="E175" s="54">
        <f t="shared" si="7"/>
        <v>1.3776839999999999E-3</v>
      </c>
      <c r="F175" s="51">
        <f t="shared" si="8"/>
        <v>0.49</v>
      </c>
      <c r="G175" s="89">
        <v>0.49</v>
      </c>
      <c r="H175" s="89">
        <v>-0.16</v>
      </c>
      <c r="I175" s="89">
        <v>-0.41</v>
      </c>
      <c r="J175" s="89">
        <v>-0.05</v>
      </c>
      <c r="K175" s="89">
        <v>-0.66</v>
      </c>
      <c r="L175" s="89">
        <v>0</v>
      </c>
      <c r="N175" s="51">
        <v>20150910</v>
      </c>
      <c r="O175" s="55">
        <v>3.1414009999999998E-3</v>
      </c>
      <c r="P175" s="55">
        <v>0.49</v>
      </c>
      <c r="Q175" s="55">
        <v>-0.16</v>
      </c>
      <c r="R175" s="55">
        <v>-0.41</v>
      </c>
      <c r="S175" s="55">
        <v>-0.05</v>
      </c>
      <c r="T175" s="55">
        <v>-0.66</v>
      </c>
      <c r="V175" s="51">
        <v>20150910</v>
      </c>
      <c r="W175" s="54">
        <v>1.3776839999999999E-3</v>
      </c>
      <c r="X175" s="55">
        <v>0.49</v>
      </c>
      <c r="Y175" s="55">
        <v>-0.16</v>
      </c>
      <c r="Z175" s="55">
        <v>-0.41</v>
      </c>
      <c r="AA175" s="55">
        <v>-0.05</v>
      </c>
      <c r="AB175" s="55">
        <v>-0.66</v>
      </c>
      <c r="AF175" s="51">
        <v>20150910</v>
      </c>
      <c r="AG175" s="54">
        <v>5.2779550339641101E-3</v>
      </c>
      <c r="AH175" s="55">
        <v>0.49</v>
      </c>
      <c r="AI175" s="55">
        <v>-0.16</v>
      </c>
      <c r="AJ175" s="55">
        <v>-0.41</v>
      </c>
      <c r="AK175" s="55">
        <v>-0.05</v>
      </c>
      <c r="AL175" s="55">
        <v>-0.66</v>
      </c>
    </row>
    <row r="176" spans="1:38">
      <c r="A176" s="51">
        <v>20150911</v>
      </c>
      <c r="B176" s="54">
        <v>6.0958339999999996E-3</v>
      </c>
      <c r="C176" s="54">
        <v>7.4362930000000001E-3</v>
      </c>
      <c r="D176" s="54">
        <f t="shared" si="6"/>
        <v>6.0958339999999996E-3</v>
      </c>
      <c r="E176" s="54">
        <f t="shared" si="7"/>
        <v>7.4362930000000001E-3</v>
      </c>
      <c r="F176" s="51">
        <f t="shared" si="8"/>
        <v>0.44</v>
      </c>
      <c r="G176" s="89">
        <v>0.44</v>
      </c>
      <c r="H176" s="89">
        <v>-0.27</v>
      </c>
      <c r="I176" s="89">
        <v>-0.7</v>
      </c>
      <c r="J176" s="89">
        <v>-0.11</v>
      </c>
      <c r="K176" s="89">
        <v>-0.28999999999999998</v>
      </c>
      <c r="L176" s="89">
        <v>0</v>
      </c>
      <c r="N176" s="51">
        <v>20150911</v>
      </c>
      <c r="O176" s="55">
        <v>6.0958339999999996E-3</v>
      </c>
      <c r="P176" s="55">
        <v>0.44</v>
      </c>
      <c r="Q176" s="55">
        <v>-0.27</v>
      </c>
      <c r="R176" s="55">
        <v>-0.7</v>
      </c>
      <c r="S176" s="55">
        <v>-0.11</v>
      </c>
      <c r="T176" s="55">
        <v>-0.28999999999999998</v>
      </c>
      <c r="V176" s="51">
        <v>20150911</v>
      </c>
      <c r="W176" s="54">
        <v>7.4362930000000001E-3</v>
      </c>
      <c r="X176" s="55">
        <v>0.44</v>
      </c>
      <c r="Y176" s="55">
        <v>-0.27</v>
      </c>
      <c r="Z176" s="55">
        <v>-0.7</v>
      </c>
      <c r="AA176" s="55">
        <v>-0.11</v>
      </c>
      <c r="AB176" s="55">
        <v>-0.28999999999999998</v>
      </c>
      <c r="AF176" s="51">
        <v>20150911</v>
      </c>
      <c r="AG176" s="54">
        <v>4.4870433311676727E-3</v>
      </c>
      <c r="AH176" s="55">
        <v>0.44</v>
      </c>
      <c r="AI176" s="55">
        <v>-0.27</v>
      </c>
      <c r="AJ176" s="55">
        <v>-0.7</v>
      </c>
      <c r="AK176" s="55">
        <v>-0.11</v>
      </c>
      <c r="AL176" s="55">
        <v>-0.28999999999999998</v>
      </c>
    </row>
    <row r="177" spans="1:38">
      <c r="A177" s="51">
        <v>20150914</v>
      </c>
      <c r="B177" s="54">
        <v>-2.877101E-3</v>
      </c>
      <c r="C177" s="54">
        <v>-3.3178090000000001E-3</v>
      </c>
      <c r="D177" s="54">
        <f t="shared" si="6"/>
        <v>-2.877101E-3</v>
      </c>
      <c r="E177" s="54">
        <f t="shared" si="7"/>
        <v>-3.3178090000000001E-3</v>
      </c>
      <c r="F177" s="51">
        <f t="shared" si="8"/>
        <v>-0.41</v>
      </c>
      <c r="G177" s="89">
        <v>-0.41</v>
      </c>
      <c r="H177" s="89">
        <v>0.03</v>
      </c>
      <c r="I177" s="89">
        <v>-0.01</v>
      </c>
      <c r="J177" s="89">
        <v>-0.03</v>
      </c>
      <c r="K177" s="89">
        <v>-7.0000000000000007E-2</v>
      </c>
      <c r="L177" s="89">
        <v>0</v>
      </c>
      <c r="N177" s="51">
        <v>20150914</v>
      </c>
      <c r="O177" s="55">
        <v>-2.877101E-3</v>
      </c>
      <c r="P177" s="55">
        <v>-0.41</v>
      </c>
      <c r="Q177" s="55">
        <v>0.03</v>
      </c>
      <c r="R177" s="55">
        <v>-0.01</v>
      </c>
      <c r="S177" s="55">
        <v>-0.03</v>
      </c>
      <c r="T177" s="55">
        <v>-7.0000000000000007E-2</v>
      </c>
      <c r="V177" s="51">
        <v>20150914</v>
      </c>
      <c r="W177" s="54">
        <v>-3.3178090000000001E-3</v>
      </c>
      <c r="X177" s="55">
        <v>-0.41</v>
      </c>
      <c r="Y177" s="55">
        <v>0.03</v>
      </c>
      <c r="Z177" s="55">
        <v>-0.01</v>
      </c>
      <c r="AA177" s="55">
        <v>-0.03</v>
      </c>
      <c r="AB177" s="55">
        <v>-7.0000000000000007E-2</v>
      </c>
      <c r="AF177" s="51">
        <v>20150914</v>
      </c>
      <c r="AG177" s="54">
        <v>-4.0896559494183471E-3</v>
      </c>
      <c r="AH177" s="55">
        <v>-0.41</v>
      </c>
      <c r="AI177" s="55">
        <v>0.03</v>
      </c>
      <c r="AJ177" s="55">
        <v>-0.01</v>
      </c>
      <c r="AK177" s="55">
        <v>-0.03</v>
      </c>
      <c r="AL177" s="55">
        <v>-7.0000000000000007E-2</v>
      </c>
    </row>
    <row r="178" spans="1:38">
      <c r="A178" s="51">
        <v>20150915</v>
      </c>
      <c r="B178" s="54">
        <v>1.4762328E-2</v>
      </c>
      <c r="C178" s="54">
        <v>1.5787657E-2</v>
      </c>
      <c r="D178" s="54">
        <f t="shared" si="6"/>
        <v>1.4762328E-2</v>
      </c>
      <c r="E178" s="54">
        <f t="shared" si="7"/>
        <v>1.5787657E-2</v>
      </c>
      <c r="F178" s="51">
        <f t="shared" si="8"/>
        <v>1.22</v>
      </c>
      <c r="G178" s="89">
        <v>1.22</v>
      </c>
      <c r="H178" s="89">
        <v>-0.15</v>
      </c>
      <c r="I178" s="89">
        <v>0.26</v>
      </c>
      <c r="J178" s="89">
        <v>-0.02</v>
      </c>
      <c r="K178" s="89">
        <v>7.0000000000000007E-2</v>
      </c>
      <c r="L178" s="89">
        <v>0</v>
      </c>
      <c r="N178" s="51">
        <v>20150915</v>
      </c>
      <c r="O178" s="55">
        <v>1.4762328E-2</v>
      </c>
      <c r="P178" s="55">
        <v>1.22</v>
      </c>
      <c r="Q178" s="55">
        <v>-0.15</v>
      </c>
      <c r="R178" s="55">
        <v>0.26</v>
      </c>
      <c r="S178" s="55">
        <v>-0.02</v>
      </c>
      <c r="T178" s="55">
        <v>7.0000000000000007E-2</v>
      </c>
      <c r="V178" s="51">
        <v>20150915</v>
      </c>
      <c r="W178" s="54">
        <v>1.5787657E-2</v>
      </c>
      <c r="X178" s="55">
        <v>1.22</v>
      </c>
      <c r="Y178" s="55">
        <v>-0.15</v>
      </c>
      <c r="Z178" s="55">
        <v>0.26</v>
      </c>
      <c r="AA178" s="55">
        <v>-0.02</v>
      </c>
      <c r="AB178" s="55">
        <v>7.0000000000000007E-2</v>
      </c>
      <c r="AF178" s="51">
        <v>20150915</v>
      </c>
      <c r="AG178" s="54">
        <v>1.2831311668480172E-2</v>
      </c>
      <c r="AH178" s="55">
        <v>1.22</v>
      </c>
      <c r="AI178" s="55">
        <v>-0.15</v>
      </c>
      <c r="AJ178" s="55">
        <v>0.26</v>
      </c>
      <c r="AK178" s="55">
        <v>-0.02</v>
      </c>
      <c r="AL178" s="55">
        <v>7.0000000000000007E-2</v>
      </c>
    </row>
    <row r="179" spans="1:38">
      <c r="A179" s="51">
        <v>20150916</v>
      </c>
      <c r="B179" s="54">
        <v>3.6258739999999999E-3</v>
      </c>
      <c r="C179" s="54">
        <v>-2.3444120000000001E-3</v>
      </c>
      <c r="D179" s="54">
        <f t="shared" si="6"/>
        <v>3.6258739999999999E-3</v>
      </c>
      <c r="E179" s="54">
        <f t="shared" si="7"/>
        <v>-2.3444120000000001E-3</v>
      </c>
      <c r="F179" s="51">
        <f t="shared" si="8"/>
        <v>0.84</v>
      </c>
      <c r="G179" s="89">
        <v>0.84</v>
      </c>
      <c r="H179" s="89">
        <v>0.06</v>
      </c>
      <c r="I179" s="89">
        <v>0.53</v>
      </c>
      <c r="J179" s="89">
        <v>0.3</v>
      </c>
      <c r="K179" s="89">
        <v>0.24</v>
      </c>
      <c r="L179" s="89">
        <v>0</v>
      </c>
      <c r="N179" s="51">
        <v>20150916</v>
      </c>
      <c r="O179" s="55">
        <v>3.6258739999999999E-3</v>
      </c>
      <c r="P179" s="55">
        <v>0.84</v>
      </c>
      <c r="Q179" s="55">
        <v>0.06</v>
      </c>
      <c r="R179" s="55">
        <v>0.53</v>
      </c>
      <c r="S179" s="55">
        <v>0.3</v>
      </c>
      <c r="T179" s="55">
        <v>0.24</v>
      </c>
      <c r="V179" s="51">
        <v>20150916</v>
      </c>
      <c r="W179" s="54">
        <v>-2.3444120000000001E-3</v>
      </c>
      <c r="X179" s="55">
        <v>0.84</v>
      </c>
      <c r="Y179" s="55">
        <v>0.06</v>
      </c>
      <c r="Z179" s="55">
        <v>0.53</v>
      </c>
      <c r="AA179" s="55">
        <v>0.3</v>
      </c>
      <c r="AB179" s="55">
        <v>0.24</v>
      </c>
      <c r="AF179" s="51">
        <v>20150916</v>
      </c>
      <c r="AG179" s="54">
        <v>8.7054144634388653E-3</v>
      </c>
      <c r="AH179" s="55">
        <v>0.84</v>
      </c>
      <c r="AI179" s="55">
        <v>0.06</v>
      </c>
      <c r="AJ179" s="55">
        <v>0.53</v>
      </c>
      <c r="AK179" s="55">
        <v>0.3</v>
      </c>
      <c r="AL179" s="55">
        <v>0.24</v>
      </c>
    </row>
    <row r="180" spans="1:38">
      <c r="A180" s="51">
        <v>20150917</v>
      </c>
      <c r="B180" s="54">
        <v>-4.888997E-3</v>
      </c>
      <c r="C180" s="54">
        <v>-7.7148090000000004E-3</v>
      </c>
      <c r="D180" s="54">
        <f t="shared" si="6"/>
        <v>-4.888997E-3</v>
      </c>
      <c r="E180" s="54">
        <f t="shared" si="7"/>
        <v>-7.7148090000000004E-3</v>
      </c>
      <c r="F180" s="51">
        <f t="shared" si="8"/>
        <v>-0.17</v>
      </c>
      <c r="G180" s="89">
        <v>-0.17</v>
      </c>
      <c r="H180" s="89">
        <v>0.72</v>
      </c>
      <c r="I180" s="89">
        <v>-1.3</v>
      </c>
      <c r="J180" s="89">
        <v>-0.41</v>
      </c>
      <c r="K180" s="89">
        <v>-0.53</v>
      </c>
      <c r="L180" s="89">
        <v>0</v>
      </c>
      <c r="N180" s="51">
        <v>20150917</v>
      </c>
      <c r="O180" s="55">
        <v>-4.888997E-3</v>
      </c>
      <c r="P180" s="55">
        <v>-0.17</v>
      </c>
      <c r="Q180" s="55">
        <v>0.72</v>
      </c>
      <c r="R180" s="55">
        <v>-1.3</v>
      </c>
      <c r="S180" s="55">
        <v>-0.41</v>
      </c>
      <c r="T180" s="55">
        <v>-0.53</v>
      </c>
      <c r="V180" s="51">
        <v>20150917</v>
      </c>
      <c r="W180" s="54">
        <v>-7.7148090000000004E-3</v>
      </c>
      <c r="X180" s="55">
        <v>-0.17</v>
      </c>
      <c r="Y180" s="55">
        <v>0.72</v>
      </c>
      <c r="Z180" s="55">
        <v>-1.3</v>
      </c>
      <c r="AA180" s="55">
        <v>-0.41</v>
      </c>
      <c r="AB180" s="55">
        <v>-0.53</v>
      </c>
      <c r="AF180" s="51">
        <v>20150917</v>
      </c>
      <c r="AG180" s="54">
        <v>-2.5610596092323634E-3</v>
      </c>
      <c r="AH180" s="55">
        <v>-0.17</v>
      </c>
      <c r="AI180" s="55">
        <v>0.72</v>
      </c>
      <c r="AJ180" s="55">
        <v>-1.3</v>
      </c>
      <c r="AK180" s="55">
        <v>-0.41</v>
      </c>
      <c r="AL180" s="55">
        <v>-0.53</v>
      </c>
    </row>
    <row r="181" spans="1:38">
      <c r="A181" s="51">
        <v>20150918</v>
      </c>
      <c r="B181" s="54">
        <v>-1.531571E-2</v>
      </c>
      <c r="C181" s="54">
        <v>-1.2881452999999999E-2</v>
      </c>
      <c r="D181" s="54">
        <f t="shared" si="6"/>
        <v>-1.531571E-2</v>
      </c>
      <c r="E181" s="54">
        <f t="shared" si="7"/>
        <v>-1.2881452999999999E-2</v>
      </c>
      <c r="F181" s="51">
        <f t="shared" si="8"/>
        <v>-1.62</v>
      </c>
      <c r="G181" s="89">
        <v>-1.62</v>
      </c>
      <c r="H181" s="89">
        <v>0.24</v>
      </c>
      <c r="I181" s="89">
        <v>-0.83</v>
      </c>
      <c r="J181" s="89">
        <v>-0.39</v>
      </c>
      <c r="K181" s="89">
        <v>-0.54</v>
      </c>
      <c r="L181" s="89">
        <v>0</v>
      </c>
      <c r="N181" s="51">
        <v>20150918</v>
      </c>
      <c r="O181" s="55">
        <v>-1.531571E-2</v>
      </c>
      <c r="P181" s="55">
        <v>-1.62</v>
      </c>
      <c r="Q181" s="55">
        <v>0.24</v>
      </c>
      <c r="R181" s="55">
        <v>-0.83</v>
      </c>
      <c r="S181" s="55">
        <v>-0.39</v>
      </c>
      <c r="T181" s="55">
        <v>-0.54</v>
      </c>
      <c r="V181" s="51">
        <v>20150918</v>
      </c>
      <c r="W181" s="54">
        <v>-1.2881452999999999E-2</v>
      </c>
      <c r="X181" s="55">
        <v>-1.62</v>
      </c>
      <c r="Y181" s="55">
        <v>0.24</v>
      </c>
      <c r="Z181" s="55">
        <v>-0.83</v>
      </c>
      <c r="AA181" s="55">
        <v>-0.39</v>
      </c>
      <c r="AB181" s="55">
        <v>-0.54</v>
      </c>
      <c r="AF181" s="51">
        <v>20150918</v>
      </c>
      <c r="AG181" s="54">
        <v>-1.6164165808483677E-2</v>
      </c>
      <c r="AH181" s="55">
        <v>-1.62</v>
      </c>
      <c r="AI181" s="55">
        <v>0.24</v>
      </c>
      <c r="AJ181" s="55">
        <v>-0.83</v>
      </c>
      <c r="AK181" s="55">
        <v>-0.39</v>
      </c>
      <c r="AL181" s="55">
        <v>-0.54</v>
      </c>
    </row>
    <row r="182" spans="1:38">
      <c r="A182" s="51">
        <v>20150921</v>
      </c>
      <c r="B182" s="54">
        <v>1.5591660000000001E-3</v>
      </c>
      <c r="C182" s="54">
        <v>-3.2478200000000002E-4</v>
      </c>
      <c r="D182" s="54">
        <f t="shared" si="6"/>
        <v>1.5591660000000001E-3</v>
      </c>
      <c r="E182" s="54">
        <f t="shared" si="7"/>
        <v>-3.2478200000000002E-4</v>
      </c>
      <c r="F182" s="51">
        <f t="shared" si="8"/>
        <v>0.36</v>
      </c>
      <c r="G182" s="89">
        <v>0.36</v>
      </c>
      <c r="H182" s="89">
        <v>-0.81</v>
      </c>
      <c r="I182" s="89">
        <v>1.19</v>
      </c>
      <c r="J182" s="89">
        <v>0.5</v>
      </c>
      <c r="K182" s="89">
        <v>0.2</v>
      </c>
      <c r="L182" s="89">
        <v>0</v>
      </c>
      <c r="N182" s="51">
        <v>20150921</v>
      </c>
      <c r="O182" s="55">
        <v>1.5591660000000001E-3</v>
      </c>
      <c r="P182" s="55">
        <v>0.36</v>
      </c>
      <c r="Q182" s="55">
        <v>-0.81</v>
      </c>
      <c r="R182" s="55">
        <v>1.19</v>
      </c>
      <c r="S182" s="55">
        <v>0.5</v>
      </c>
      <c r="T182" s="55">
        <v>0.2</v>
      </c>
      <c r="V182" s="51">
        <v>20150921</v>
      </c>
      <c r="W182" s="54">
        <v>-3.2478200000000002E-4</v>
      </c>
      <c r="X182" s="55">
        <v>0.36</v>
      </c>
      <c r="Y182" s="55">
        <v>-0.81</v>
      </c>
      <c r="Z182" s="55">
        <v>1.19</v>
      </c>
      <c r="AA182" s="55">
        <v>0.5</v>
      </c>
      <c r="AB182" s="55">
        <v>0.2</v>
      </c>
      <c r="AF182" s="51">
        <v>20150921</v>
      </c>
      <c r="AG182" s="54">
        <v>4.5657839091290953E-3</v>
      </c>
      <c r="AH182" s="55">
        <v>0.36</v>
      </c>
      <c r="AI182" s="55">
        <v>-0.81</v>
      </c>
      <c r="AJ182" s="55">
        <v>1.19</v>
      </c>
      <c r="AK182" s="55">
        <v>0.5</v>
      </c>
      <c r="AL182" s="55">
        <v>0.2</v>
      </c>
    </row>
    <row r="183" spans="1:38">
      <c r="A183" s="51">
        <v>20150922</v>
      </c>
      <c r="B183" s="54">
        <v>-8.5370800000000007E-3</v>
      </c>
      <c r="C183" s="54">
        <v>-8.1109289999999994E-3</v>
      </c>
      <c r="D183" s="54">
        <f t="shared" si="6"/>
        <v>-8.5370800000000007E-3</v>
      </c>
      <c r="E183" s="54">
        <f t="shared" si="7"/>
        <v>-8.1109289999999994E-3</v>
      </c>
      <c r="F183" s="51">
        <f t="shared" si="8"/>
        <v>-1.29</v>
      </c>
      <c r="G183" s="89">
        <v>-1.29</v>
      </c>
      <c r="H183" s="89">
        <v>-0.28999999999999998</v>
      </c>
      <c r="I183" s="89">
        <v>0.2</v>
      </c>
      <c r="J183" s="89">
        <v>0.26</v>
      </c>
      <c r="K183" s="89">
        <v>7.0000000000000007E-2</v>
      </c>
      <c r="L183" s="89">
        <v>0</v>
      </c>
      <c r="N183" s="51">
        <v>20150922</v>
      </c>
      <c r="O183" s="55">
        <v>-8.5370800000000007E-3</v>
      </c>
      <c r="P183" s="55">
        <v>-1.29</v>
      </c>
      <c r="Q183" s="55">
        <v>-0.28999999999999998</v>
      </c>
      <c r="R183" s="55">
        <v>0.2</v>
      </c>
      <c r="S183" s="55">
        <v>0.26</v>
      </c>
      <c r="T183" s="55">
        <v>7.0000000000000007E-2</v>
      </c>
      <c r="V183" s="51">
        <v>20150922</v>
      </c>
      <c r="W183" s="54">
        <v>-8.1109289999999994E-3</v>
      </c>
      <c r="X183" s="55">
        <v>-1.29</v>
      </c>
      <c r="Y183" s="55">
        <v>-0.28999999999999998</v>
      </c>
      <c r="Z183" s="55">
        <v>0.2</v>
      </c>
      <c r="AA183" s="55">
        <v>0.26</v>
      </c>
      <c r="AB183" s="55">
        <v>7.0000000000000007E-2</v>
      </c>
      <c r="AF183" s="51">
        <v>20150922</v>
      </c>
      <c r="AG183" s="54">
        <v>-1.2318429542511833E-2</v>
      </c>
      <c r="AH183" s="55">
        <v>-1.29</v>
      </c>
      <c r="AI183" s="55">
        <v>-0.28999999999999998</v>
      </c>
      <c r="AJ183" s="55">
        <v>0.2</v>
      </c>
      <c r="AK183" s="55">
        <v>0.26</v>
      </c>
      <c r="AL183" s="55">
        <v>7.0000000000000007E-2</v>
      </c>
    </row>
    <row r="184" spans="1:38">
      <c r="A184" s="51">
        <v>20150923</v>
      </c>
      <c r="B184" s="54">
        <v>-1.168632E-3</v>
      </c>
      <c r="C184" s="54">
        <v>1.913227E-3</v>
      </c>
      <c r="D184" s="54">
        <f t="shared" si="6"/>
        <v>-1.168632E-3</v>
      </c>
      <c r="E184" s="54">
        <f t="shared" si="7"/>
        <v>1.913227E-3</v>
      </c>
      <c r="F184" s="51">
        <f t="shared" si="8"/>
        <v>-0.27</v>
      </c>
      <c r="G184" s="89">
        <v>-0.27</v>
      </c>
      <c r="H184" s="89">
        <v>-0.21</v>
      </c>
      <c r="I184" s="89">
        <v>-0.14000000000000001</v>
      </c>
      <c r="J184" s="89">
        <v>-0.11</v>
      </c>
      <c r="K184" s="89">
        <v>-0.28000000000000003</v>
      </c>
      <c r="L184" s="89">
        <v>0</v>
      </c>
      <c r="N184" s="51">
        <v>20150923</v>
      </c>
      <c r="O184" s="55">
        <v>-1.168632E-3</v>
      </c>
      <c r="P184" s="55">
        <v>-0.27</v>
      </c>
      <c r="Q184" s="55">
        <v>-0.21</v>
      </c>
      <c r="R184" s="55">
        <v>-0.14000000000000001</v>
      </c>
      <c r="S184" s="55">
        <v>-0.11</v>
      </c>
      <c r="T184" s="55">
        <v>-0.28000000000000003</v>
      </c>
      <c r="V184" s="51">
        <v>20150923</v>
      </c>
      <c r="W184" s="54">
        <v>1.913227E-3</v>
      </c>
      <c r="X184" s="55">
        <v>-0.27</v>
      </c>
      <c r="Y184" s="55">
        <v>-0.21</v>
      </c>
      <c r="Z184" s="55">
        <v>-0.14000000000000001</v>
      </c>
      <c r="AA184" s="55">
        <v>-0.11</v>
      </c>
      <c r="AB184" s="55">
        <v>-0.28000000000000003</v>
      </c>
      <c r="AF184" s="51">
        <v>20150923</v>
      </c>
      <c r="AG184" s="54">
        <v>-2.0486426492924981E-3</v>
      </c>
      <c r="AH184" s="55">
        <v>-0.27</v>
      </c>
      <c r="AI184" s="55">
        <v>-0.21</v>
      </c>
      <c r="AJ184" s="55">
        <v>-0.14000000000000001</v>
      </c>
      <c r="AK184" s="55">
        <v>-0.11</v>
      </c>
      <c r="AL184" s="55">
        <v>-0.28000000000000003</v>
      </c>
    </row>
    <row r="185" spans="1:38">
      <c r="A185" s="51">
        <v>20150924</v>
      </c>
      <c r="B185" s="54">
        <v>9.9345599999999998E-4</v>
      </c>
      <c r="C185" s="54">
        <v>-1.3456E-3</v>
      </c>
      <c r="D185" s="54">
        <f t="shared" si="6"/>
        <v>9.9345599999999998E-4</v>
      </c>
      <c r="E185" s="54">
        <f t="shared" si="7"/>
        <v>-1.3456E-3</v>
      </c>
      <c r="F185" s="51">
        <f t="shared" si="8"/>
        <v>-0.36</v>
      </c>
      <c r="G185" s="89">
        <v>-0.36</v>
      </c>
      <c r="H185" s="89">
        <v>0.24</v>
      </c>
      <c r="I185" s="89">
        <v>0.61</v>
      </c>
      <c r="J185" s="89">
        <v>-0.02</v>
      </c>
      <c r="K185" s="89">
        <v>7.0000000000000007E-2</v>
      </c>
      <c r="L185" s="89">
        <v>0</v>
      </c>
      <c r="N185" s="51">
        <v>20150924</v>
      </c>
      <c r="O185" s="55">
        <v>9.9345599999999998E-4</v>
      </c>
      <c r="P185" s="55">
        <v>-0.36</v>
      </c>
      <c r="Q185" s="55">
        <v>0.24</v>
      </c>
      <c r="R185" s="55">
        <v>0.61</v>
      </c>
      <c r="S185" s="55">
        <v>-0.02</v>
      </c>
      <c r="T185" s="55">
        <v>7.0000000000000007E-2</v>
      </c>
      <c r="V185" s="51">
        <v>20150924</v>
      </c>
      <c r="W185" s="54">
        <v>-1.3456E-3</v>
      </c>
      <c r="X185" s="55">
        <v>-0.36</v>
      </c>
      <c r="Y185" s="55">
        <v>0.24</v>
      </c>
      <c r="Z185" s="55">
        <v>0.61</v>
      </c>
      <c r="AA185" s="55">
        <v>-0.02</v>
      </c>
      <c r="AB185" s="55">
        <v>7.0000000000000007E-2</v>
      </c>
      <c r="AF185" s="51">
        <v>20150924</v>
      </c>
      <c r="AG185" s="54">
        <v>-3.3629845707411343E-3</v>
      </c>
      <c r="AH185" s="55">
        <v>-0.36</v>
      </c>
      <c r="AI185" s="55">
        <v>0.24</v>
      </c>
      <c r="AJ185" s="55">
        <v>0.61</v>
      </c>
      <c r="AK185" s="55">
        <v>-0.02</v>
      </c>
      <c r="AL185" s="55">
        <v>7.0000000000000007E-2</v>
      </c>
    </row>
    <row r="186" spans="1:38">
      <c r="A186" s="51">
        <v>20150925</v>
      </c>
      <c r="B186" s="54">
        <v>2.1944439999999998E-3</v>
      </c>
      <c r="C186" s="46">
        <v>8.7260200000000005E-6</v>
      </c>
      <c r="D186" s="54">
        <f t="shared" si="6"/>
        <v>2.1944439999999998E-3</v>
      </c>
      <c r="E186" s="54">
        <f t="shared" si="7"/>
        <v>8.7260200000000005E-6</v>
      </c>
      <c r="F186" s="51">
        <f t="shared" si="8"/>
        <v>-0.22</v>
      </c>
      <c r="G186" s="89">
        <v>-0.22</v>
      </c>
      <c r="H186" s="89">
        <v>-1.41</v>
      </c>
      <c r="I186" s="89">
        <v>1.9</v>
      </c>
      <c r="J186" s="89">
        <v>0.45</v>
      </c>
      <c r="K186" s="89">
        <v>0.69</v>
      </c>
      <c r="L186" s="89">
        <v>0</v>
      </c>
      <c r="N186" s="51">
        <v>20150925</v>
      </c>
      <c r="O186" s="55">
        <v>2.1944439999999998E-3</v>
      </c>
      <c r="P186" s="55">
        <v>-0.22</v>
      </c>
      <c r="Q186" s="55">
        <v>-1.41</v>
      </c>
      <c r="R186" s="55">
        <v>1.9</v>
      </c>
      <c r="S186" s="55">
        <v>0.45</v>
      </c>
      <c r="T186" s="55">
        <v>0.69</v>
      </c>
      <c r="V186" s="51">
        <v>20150925</v>
      </c>
      <c r="W186" s="54">
        <v>8.7260200000000005E-6</v>
      </c>
      <c r="X186" s="55">
        <v>-0.22</v>
      </c>
      <c r="Y186" s="55">
        <v>-1.41</v>
      </c>
      <c r="Z186" s="55">
        <v>1.9</v>
      </c>
      <c r="AA186" s="55">
        <v>0.45</v>
      </c>
      <c r="AB186" s="55">
        <v>0.69</v>
      </c>
      <c r="AF186" s="51">
        <v>20150925</v>
      </c>
      <c r="AG186" s="54">
        <v>-4.6579307159455574E-4</v>
      </c>
      <c r="AH186" s="55">
        <v>-0.22</v>
      </c>
      <c r="AI186" s="55">
        <v>-1.41</v>
      </c>
      <c r="AJ186" s="55">
        <v>1.9</v>
      </c>
      <c r="AK186" s="55">
        <v>0.45</v>
      </c>
      <c r="AL186" s="55">
        <v>0.69</v>
      </c>
    </row>
    <row r="187" spans="1:38">
      <c r="A187" s="51">
        <v>20150928</v>
      </c>
      <c r="B187" s="54">
        <v>-1.1316764999999999E-2</v>
      </c>
      <c r="C187" s="54">
        <v>-9.5168749999999993E-3</v>
      </c>
      <c r="D187" s="54">
        <f t="shared" si="6"/>
        <v>-1.1316764999999999E-2</v>
      </c>
      <c r="E187" s="54">
        <f t="shared" si="7"/>
        <v>-9.5168749999999993E-3</v>
      </c>
      <c r="F187" s="51">
        <f t="shared" si="8"/>
        <v>-2.63</v>
      </c>
      <c r="G187" s="89">
        <v>-2.63</v>
      </c>
      <c r="H187" s="89">
        <v>-0.21</v>
      </c>
      <c r="I187" s="89">
        <v>1.21</v>
      </c>
      <c r="J187" s="89">
        <v>0.47</v>
      </c>
      <c r="K187" s="89">
        <v>0.69</v>
      </c>
      <c r="L187" s="89">
        <v>0</v>
      </c>
      <c r="N187" s="51">
        <v>20150928</v>
      </c>
      <c r="O187" s="55">
        <v>-1.1316764999999999E-2</v>
      </c>
      <c r="P187" s="55">
        <v>-2.63</v>
      </c>
      <c r="Q187" s="55">
        <v>-0.21</v>
      </c>
      <c r="R187" s="55">
        <v>1.21</v>
      </c>
      <c r="S187" s="55">
        <v>0.47</v>
      </c>
      <c r="T187" s="55">
        <v>0.69</v>
      </c>
      <c r="V187" s="51">
        <v>20150928</v>
      </c>
      <c r="W187" s="54">
        <v>-9.5168749999999993E-3</v>
      </c>
      <c r="X187" s="55">
        <v>-2.63</v>
      </c>
      <c r="Y187" s="55">
        <v>-0.21</v>
      </c>
      <c r="Z187" s="55">
        <v>1.21</v>
      </c>
      <c r="AA187" s="55">
        <v>0.47</v>
      </c>
      <c r="AB187" s="55">
        <v>0.69</v>
      </c>
      <c r="AF187" s="51">
        <v>20150928</v>
      </c>
      <c r="AG187" s="54">
        <v>-2.5666090316902812E-2</v>
      </c>
      <c r="AH187" s="55">
        <v>-2.63</v>
      </c>
      <c r="AI187" s="55">
        <v>-0.21</v>
      </c>
      <c r="AJ187" s="55">
        <v>1.21</v>
      </c>
      <c r="AK187" s="55">
        <v>0.47</v>
      </c>
      <c r="AL187" s="55">
        <v>0.69</v>
      </c>
    </row>
    <row r="188" spans="1:38">
      <c r="A188" s="51">
        <v>20150929</v>
      </c>
      <c r="B188" s="54">
        <v>1.1217171999999999E-2</v>
      </c>
      <c r="C188" s="54">
        <v>1.3079736E-2</v>
      </c>
      <c r="D188" s="54">
        <f t="shared" si="6"/>
        <v>1.1217171999999999E-2</v>
      </c>
      <c r="E188" s="54">
        <f t="shared" si="7"/>
        <v>1.3079736E-2</v>
      </c>
      <c r="F188" s="51">
        <f t="shared" si="8"/>
        <v>-7.0000000000000007E-2</v>
      </c>
      <c r="G188" s="89">
        <v>-7.0000000000000007E-2</v>
      </c>
      <c r="H188" s="89">
        <v>-0.62</v>
      </c>
      <c r="I188" s="89">
        <v>0.71</v>
      </c>
      <c r="J188" s="89">
        <v>0.66</v>
      </c>
      <c r="K188" s="89">
        <v>0.66</v>
      </c>
      <c r="L188" s="89">
        <v>0</v>
      </c>
      <c r="N188" s="51">
        <v>20150929</v>
      </c>
      <c r="O188" s="55">
        <v>1.1217171999999999E-2</v>
      </c>
      <c r="P188" s="55">
        <v>-7.0000000000000007E-2</v>
      </c>
      <c r="Q188" s="55">
        <v>-0.62</v>
      </c>
      <c r="R188" s="55">
        <v>0.71</v>
      </c>
      <c r="S188" s="55">
        <v>0.66</v>
      </c>
      <c r="T188" s="55">
        <v>0.66</v>
      </c>
      <c r="V188" s="51">
        <v>20150929</v>
      </c>
      <c r="W188" s="54">
        <v>1.3079736E-2</v>
      </c>
      <c r="X188" s="55">
        <v>-7.0000000000000007E-2</v>
      </c>
      <c r="Y188" s="55">
        <v>-0.62</v>
      </c>
      <c r="Z188" s="55">
        <v>0.71</v>
      </c>
      <c r="AA188" s="55">
        <v>0.66</v>
      </c>
      <c r="AB188" s="55">
        <v>0.66</v>
      </c>
      <c r="AF188" s="51">
        <v>20150929</v>
      </c>
      <c r="AG188" s="54">
        <v>1.2328530985949993E-3</v>
      </c>
      <c r="AH188" s="55">
        <v>-7.0000000000000007E-2</v>
      </c>
      <c r="AI188" s="55">
        <v>-0.62</v>
      </c>
      <c r="AJ188" s="55">
        <v>0.71</v>
      </c>
      <c r="AK188" s="55">
        <v>0.66</v>
      </c>
      <c r="AL188" s="55">
        <v>0.66</v>
      </c>
    </row>
    <row r="189" spans="1:38">
      <c r="A189" s="51">
        <v>20150930</v>
      </c>
      <c r="B189" s="54">
        <v>6.2174530000000004E-3</v>
      </c>
      <c r="C189" s="54">
        <v>-5.9379799999999998E-4</v>
      </c>
      <c r="D189" s="54">
        <f t="shared" si="6"/>
        <v>6.2174530000000004E-3</v>
      </c>
      <c r="E189" s="54">
        <f t="shared" si="7"/>
        <v>-5.9379799999999998E-4</v>
      </c>
      <c r="F189" s="51">
        <f t="shared" si="8"/>
        <v>1.88</v>
      </c>
      <c r="G189" s="89">
        <v>1.88</v>
      </c>
      <c r="H189" s="89">
        <v>-0.48</v>
      </c>
      <c r="I189" s="89">
        <v>-0.55000000000000004</v>
      </c>
      <c r="J189" s="89">
        <v>-0.37</v>
      </c>
      <c r="K189" s="89">
        <v>-0.34</v>
      </c>
      <c r="L189" s="89">
        <v>0</v>
      </c>
      <c r="N189" s="51">
        <v>20150930</v>
      </c>
      <c r="O189" s="55">
        <v>6.2174530000000004E-3</v>
      </c>
      <c r="P189" s="55">
        <v>1.88</v>
      </c>
      <c r="Q189" s="55">
        <v>-0.48</v>
      </c>
      <c r="R189" s="55">
        <v>-0.55000000000000004</v>
      </c>
      <c r="S189" s="55">
        <v>-0.37</v>
      </c>
      <c r="T189" s="55">
        <v>-0.34</v>
      </c>
      <c r="V189" s="51">
        <v>20150930</v>
      </c>
      <c r="W189" s="54">
        <v>-5.9379799999999998E-4</v>
      </c>
      <c r="X189" s="55">
        <v>1.88</v>
      </c>
      <c r="Y189" s="55">
        <v>-0.48</v>
      </c>
      <c r="Z189" s="55">
        <v>-0.55000000000000004</v>
      </c>
      <c r="AA189" s="55">
        <v>-0.37</v>
      </c>
      <c r="AB189" s="55">
        <v>-0.34</v>
      </c>
      <c r="AF189" s="51">
        <v>20150930</v>
      </c>
      <c r="AG189" s="54">
        <v>1.9075555652102061E-2</v>
      </c>
      <c r="AH189" s="55">
        <v>1.88</v>
      </c>
      <c r="AI189" s="55">
        <v>-0.48</v>
      </c>
      <c r="AJ189" s="55">
        <v>-0.55000000000000004</v>
      </c>
      <c r="AK189" s="55">
        <v>-0.37</v>
      </c>
      <c r="AL189" s="55">
        <v>-0.34</v>
      </c>
    </row>
    <row r="190" spans="1:38">
      <c r="A190" s="51">
        <v>20151001</v>
      </c>
      <c r="B190" s="54">
        <v>-2.9867409999999998E-3</v>
      </c>
      <c r="C190" s="54">
        <v>-2.172041E-3</v>
      </c>
      <c r="D190" s="54">
        <f t="shared" si="6"/>
        <v>-2.9867409999999998E-3</v>
      </c>
      <c r="E190" s="54">
        <f t="shared" si="7"/>
        <v>-2.172041E-3</v>
      </c>
      <c r="F190" s="51">
        <f t="shared" si="8"/>
        <v>0.13</v>
      </c>
      <c r="G190" s="89">
        <v>0.13</v>
      </c>
      <c r="H190" s="89">
        <v>-0.5</v>
      </c>
      <c r="I190" s="89">
        <v>-0.06</v>
      </c>
      <c r="J190" s="89">
        <v>-0.06</v>
      </c>
      <c r="K190" s="89">
        <v>-0.19</v>
      </c>
      <c r="L190" s="89">
        <v>0</v>
      </c>
      <c r="N190" s="51">
        <v>20151001</v>
      </c>
      <c r="O190" s="55">
        <v>-2.9867409999999998E-3</v>
      </c>
      <c r="P190" s="55">
        <v>0.13</v>
      </c>
      <c r="Q190" s="55">
        <v>-0.5</v>
      </c>
      <c r="R190" s="55">
        <v>-0.06</v>
      </c>
      <c r="S190" s="55">
        <v>-0.06</v>
      </c>
      <c r="T190" s="55">
        <v>-0.19</v>
      </c>
      <c r="V190" s="51">
        <v>20151001</v>
      </c>
      <c r="W190" s="54">
        <v>-2.172041E-3</v>
      </c>
      <c r="X190" s="55">
        <v>0.13</v>
      </c>
      <c r="Y190" s="55">
        <v>-0.5</v>
      </c>
      <c r="Z190" s="55">
        <v>-0.06</v>
      </c>
      <c r="AA190" s="55">
        <v>-0.06</v>
      </c>
      <c r="AB190" s="55">
        <v>-0.19</v>
      </c>
      <c r="AF190" s="51">
        <v>20151001</v>
      </c>
      <c r="AG190" s="54">
        <v>1.9738842324117378E-3</v>
      </c>
      <c r="AH190" s="55">
        <v>0.13</v>
      </c>
      <c r="AI190" s="55">
        <v>-0.5</v>
      </c>
      <c r="AJ190" s="55">
        <v>-0.06</v>
      </c>
      <c r="AK190" s="55">
        <v>-0.06</v>
      </c>
      <c r="AL190" s="55">
        <v>-0.19</v>
      </c>
    </row>
    <row r="191" spans="1:38">
      <c r="A191" s="51">
        <v>20151002</v>
      </c>
      <c r="B191" s="54">
        <v>1.3149971999999999E-2</v>
      </c>
      <c r="C191" s="54">
        <v>6.4569609999999998E-3</v>
      </c>
      <c r="D191" s="54">
        <f t="shared" si="6"/>
        <v>1.3149971999999999E-2</v>
      </c>
      <c r="E191" s="54">
        <f t="shared" si="7"/>
        <v>6.4569609999999998E-3</v>
      </c>
      <c r="F191" s="51">
        <f t="shared" si="8"/>
        <v>1.48</v>
      </c>
      <c r="G191" s="89">
        <v>1.48</v>
      </c>
      <c r="H191" s="89">
        <v>0.26</v>
      </c>
      <c r="I191" s="89">
        <v>-0.7</v>
      </c>
      <c r="J191" s="89">
        <v>-0.31</v>
      </c>
      <c r="K191" s="89">
        <v>-0.02</v>
      </c>
      <c r="L191" s="89">
        <v>0</v>
      </c>
      <c r="N191" s="51">
        <v>20151002</v>
      </c>
      <c r="O191" s="55">
        <v>1.3149971999999999E-2</v>
      </c>
      <c r="P191" s="55">
        <v>1.48</v>
      </c>
      <c r="Q191" s="55">
        <v>0.26</v>
      </c>
      <c r="R191" s="55">
        <v>-0.7</v>
      </c>
      <c r="S191" s="55">
        <v>-0.31</v>
      </c>
      <c r="T191" s="55">
        <v>-0.02</v>
      </c>
      <c r="V191" s="51">
        <v>20151002</v>
      </c>
      <c r="W191" s="54">
        <v>6.4569609999999998E-3</v>
      </c>
      <c r="X191" s="55">
        <v>1.48</v>
      </c>
      <c r="Y191" s="55">
        <v>0.26</v>
      </c>
      <c r="Z191" s="55">
        <v>-0.7</v>
      </c>
      <c r="AA191" s="55">
        <v>-0.31</v>
      </c>
      <c r="AB191" s="55">
        <v>-0.02</v>
      </c>
      <c r="AF191" s="51">
        <v>20151002</v>
      </c>
      <c r="AG191" s="54">
        <v>1.4315289254205554E-2</v>
      </c>
      <c r="AH191" s="55">
        <v>1.48</v>
      </c>
      <c r="AI191" s="55">
        <v>0.26</v>
      </c>
      <c r="AJ191" s="55">
        <v>-0.7</v>
      </c>
      <c r="AK191" s="55">
        <v>-0.31</v>
      </c>
      <c r="AL191" s="55">
        <v>-0.02</v>
      </c>
    </row>
    <row r="192" spans="1:38">
      <c r="A192" s="51">
        <v>20151005</v>
      </c>
      <c r="B192" s="54">
        <v>1.8157046999999999E-2</v>
      </c>
      <c r="C192" s="54">
        <v>1.7062326999999999E-2</v>
      </c>
      <c r="D192" s="54">
        <f t="shared" si="6"/>
        <v>1.8157046999999999E-2</v>
      </c>
      <c r="E192" s="54">
        <f t="shared" si="7"/>
        <v>1.7062326999999999E-2</v>
      </c>
      <c r="F192" s="51">
        <f t="shared" si="8"/>
        <v>1.93</v>
      </c>
      <c r="G192" s="89">
        <v>1.93</v>
      </c>
      <c r="H192" s="89">
        <v>0.74</v>
      </c>
      <c r="I192" s="89">
        <v>0.78</v>
      </c>
      <c r="J192" s="89">
        <v>0.21</v>
      </c>
      <c r="K192" s="89">
        <v>0.64</v>
      </c>
      <c r="L192" s="89">
        <v>0</v>
      </c>
      <c r="N192" s="51">
        <v>20151005</v>
      </c>
      <c r="O192" s="55">
        <v>1.8157046999999999E-2</v>
      </c>
      <c r="P192" s="55">
        <v>1.93</v>
      </c>
      <c r="Q192" s="55">
        <v>0.74</v>
      </c>
      <c r="R192" s="55">
        <v>0.78</v>
      </c>
      <c r="S192" s="55">
        <v>0.21</v>
      </c>
      <c r="T192" s="55">
        <v>0.64</v>
      </c>
      <c r="V192" s="51">
        <v>20151005</v>
      </c>
      <c r="W192" s="54">
        <v>1.7062326999999999E-2</v>
      </c>
      <c r="X192" s="55">
        <v>1.93</v>
      </c>
      <c r="Y192" s="55">
        <v>0.74</v>
      </c>
      <c r="Z192" s="55">
        <v>0.78</v>
      </c>
      <c r="AA192" s="55">
        <v>0.21</v>
      </c>
      <c r="AB192" s="55">
        <v>0.64</v>
      </c>
      <c r="AF192" s="51">
        <v>20151005</v>
      </c>
      <c r="AG192" s="54">
        <v>1.8289841072046009E-2</v>
      </c>
      <c r="AH192" s="55">
        <v>1.93</v>
      </c>
      <c r="AI192" s="55">
        <v>0.74</v>
      </c>
      <c r="AJ192" s="55">
        <v>0.78</v>
      </c>
      <c r="AK192" s="55">
        <v>0.21</v>
      </c>
      <c r="AL192" s="55">
        <v>0.64</v>
      </c>
    </row>
    <row r="193" spans="1:38">
      <c r="A193" s="51">
        <v>20151006</v>
      </c>
      <c r="B193" s="54">
        <v>-4.3542770000000001E-3</v>
      </c>
      <c r="C193" s="54">
        <v>-1.4614324E-2</v>
      </c>
      <c r="D193" s="54">
        <f t="shared" si="6"/>
        <v>-4.3542770000000001E-3</v>
      </c>
      <c r="E193" s="54">
        <f t="shared" si="7"/>
        <v>-1.4614324E-2</v>
      </c>
      <c r="F193" s="51">
        <f t="shared" si="8"/>
        <v>-0.43</v>
      </c>
      <c r="G193" s="89">
        <v>-0.43</v>
      </c>
      <c r="H193" s="89">
        <v>-7.0000000000000007E-2</v>
      </c>
      <c r="I193" s="89">
        <v>1.64</v>
      </c>
      <c r="J193" s="89">
        <v>0.33</v>
      </c>
      <c r="K193" s="89">
        <v>0.59</v>
      </c>
      <c r="L193" s="89">
        <v>0</v>
      </c>
      <c r="N193" s="51">
        <v>20151006</v>
      </c>
      <c r="O193" s="55">
        <v>-4.3542770000000001E-3</v>
      </c>
      <c r="P193" s="55">
        <v>-0.43</v>
      </c>
      <c r="Q193" s="55">
        <v>-7.0000000000000007E-2</v>
      </c>
      <c r="R193" s="55">
        <v>1.64</v>
      </c>
      <c r="S193" s="55">
        <v>0.33</v>
      </c>
      <c r="T193" s="55">
        <v>0.59</v>
      </c>
      <c r="V193" s="51">
        <v>20151006</v>
      </c>
      <c r="W193" s="54">
        <v>-1.4614324E-2</v>
      </c>
      <c r="X193" s="55">
        <v>-0.43</v>
      </c>
      <c r="Y193" s="55">
        <v>-7.0000000000000007E-2</v>
      </c>
      <c r="Z193" s="55">
        <v>1.64</v>
      </c>
      <c r="AA193" s="55">
        <v>0.33</v>
      </c>
      <c r="AB193" s="55">
        <v>0.59</v>
      </c>
      <c r="AF193" s="51">
        <v>20151006</v>
      </c>
      <c r="AG193" s="54">
        <v>-3.5882362417535285E-3</v>
      </c>
      <c r="AH193" s="55">
        <v>-0.43</v>
      </c>
      <c r="AI193" s="55">
        <v>-7.0000000000000007E-2</v>
      </c>
      <c r="AJ193" s="55">
        <v>1.64</v>
      </c>
      <c r="AK193" s="55">
        <v>0.33</v>
      </c>
      <c r="AL193" s="55">
        <v>0.59</v>
      </c>
    </row>
    <row r="194" spans="1:38">
      <c r="A194" s="51">
        <v>20151007</v>
      </c>
      <c r="B194" s="54">
        <v>1.0415239E-2</v>
      </c>
      <c r="C194" s="54">
        <v>8.7726639999999995E-3</v>
      </c>
      <c r="D194" s="54">
        <f t="shared" si="6"/>
        <v>1.0415239E-2</v>
      </c>
      <c r="E194" s="54">
        <f t="shared" si="7"/>
        <v>8.7726639999999995E-3</v>
      </c>
      <c r="F194" s="51">
        <f t="shared" si="8"/>
        <v>0.94</v>
      </c>
      <c r="G194" s="89">
        <v>0.94</v>
      </c>
      <c r="H194" s="89">
        <v>0.68</v>
      </c>
      <c r="I194" s="89">
        <v>-0.37</v>
      </c>
      <c r="J194" s="89">
        <v>-0.17</v>
      </c>
      <c r="K194" s="89">
        <v>-0.01</v>
      </c>
      <c r="L194" s="89">
        <v>0</v>
      </c>
      <c r="N194" s="51">
        <v>20151007</v>
      </c>
      <c r="O194" s="55">
        <v>1.0415239E-2</v>
      </c>
      <c r="P194" s="55">
        <v>0.94</v>
      </c>
      <c r="Q194" s="55">
        <v>0.68</v>
      </c>
      <c r="R194" s="55">
        <v>-0.37</v>
      </c>
      <c r="S194" s="55">
        <v>-0.17</v>
      </c>
      <c r="T194" s="55">
        <v>-0.01</v>
      </c>
      <c r="V194" s="51">
        <v>20151007</v>
      </c>
      <c r="W194" s="54">
        <v>8.7726639999999995E-3</v>
      </c>
      <c r="X194" s="55">
        <v>0.94</v>
      </c>
      <c r="Y194" s="55">
        <v>0.68</v>
      </c>
      <c r="Z194" s="55">
        <v>-0.37</v>
      </c>
      <c r="AA194" s="55">
        <v>-0.17</v>
      </c>
      <c r="AB194" s="55">
        <v>-0.01</v>
      </c>
      <c r="AF194" s="51">
        <v>20151007</v>
      </c>
      <c r="AG194" s="54">
        <v>8.035633584403401E-3</v>
      </c>
      <c r="AH194" s="55">
        <v>0.94</v>
      </c>
      <c r="AI194" s="55">
        <v>0.68</v>
      </c>
      <c r="AJ194" s="55">
        <v>-0.37</v>
      </c>
      <c r="AK194" s="55">
        <v>-0.17</v>
      </c>
      <c r="AL194" s="55">
        <v>-0.01</v>
      </c>
    </row>
    <row r="195" spans="1:38">
      <c r="A195" s="51">
        <v>20151008</v>
      </c>
      <c r="B195" s="54">
        <v>7.8453619999999998E-3</v>
      </c>
      <c r="C195" s="54">
        <v>5.0337890000000003E-3</v>
      </c>
      <c r="D195" s="54">
        <f t="shared" ref="D195:D258" si="9">B195-L195</f>
        <v>7.8453619999999998E-3</v>
      </c>
      <c r="E195" s="54">
        <f t="shared" ref="E195:E258" si="10">C195-L195</f>
        <v>5.0337890000000003E-3</v>
      </c>
      <c r="F195" s="51">
        <f t="shared" ref="F195:F258" si="11">G195+L195</f>
        <v>0.84</v>
      </c>
      <c r="G195" s="89">
        <v>0.84</v>
      </c>
      <c r="H195" s="89">
        <v>0.32</v>
      </c>
      <c r="I195" s="89">
        <v>0.87</v>
      </c>
      <c r="J195" s="89">
        <v>0.39</v>
      </c>
      <c r="K195" s="89">
        <v>0.74</v>
      </c>
      <c r="L195" s="89">
        <v>0</v>
      </c>
      <c r="N195" s="51">
        <v>20151008</v>
      </c>
      <c r="O195" s="55">
        <v>7.8453619999999998E-3</v>
      </c>
      <c r="P195" s="55">
        <v>0.84</v>
      </c>
      <c r="Q195" s="55">
        <v>0.32</v>
      </c>
      <c r="R195" s="55">
        <v>0.87</v>
      </c>
      <c r="S195" s="55">
        <v>0.39</v>
      </c>
      <c r="T195" s="55">
        <v>0.74</v>
      </c>
      <c r="V195" s="51">
        <v>20151008</v>
      </c>
      <c r="W195" s="54">
        <v>5.0337890000000003E-3</v>
      </c>
      <c r="X195" s="55">
        <v>0.84</v>
      </c>
      <c r="Y195" s="55">
        <v>0.32</v>
      </c>
      <c r="Z195" s="55">
        <v>0.87</v>
      </c>
      <c r="AA195" s="55">
        <v>0.39</v>
      </c>
      <c r="AB195" s="55">
        <v>0.74</v>
      </c>
      <c r="AF195" s="51">
        <v>20151008</v>
      </c>
      <c r="AG195" s="54">
        <v>8.8184356322988933E-3</v>
      </c>
      <c r="AH195" s="55">
        <v>0.84</v>
      </c>
      <c r="AI195" s="55">
        <v>0.32</v>
      </c>
      <c r="AJ195" s="55">
        <v>0.87</v>
      </c>
      <c r="AK195" s="55">
        <v>0.39</v>
      </c>
      <c r="AL195" s="55">
        <v>0.74</v>
      </c>
    </row>
    <row r="196" spans="1:38">
      <c r="A196" s="51">
        <v>20151009</v>
      </c>
      <c r="B196" s="54">
        <v>5.3681300000000003E-4</v>
      </c>
      <c r="C196" s="54">
        <v>3.2264920000000001E-3</v>
      </c>
      <c r="D196" s="54">
        <f t="shared" si="9"/>
        <v>5.3681300000000003E-4</v>
      </c>
      <c r="E196" s="54">
        <f t="shared" si="10"/>
        <v>3.2264920000000001E-3</v>
      </c>
      <c r="F196" s="51">
        <f t="shared" si="11"/>
        <v>0.12</v>
      </c>
      <c r="G196" s="89">
        <v>0.12</v>
      </c>
      <c r="H196" s="89">
        <v>0.09</v>
      </c>
      <c r="I196" s="89">
        <v>-1.05</v>
      </c>
      <c r="J196" s="89">
        <v>0.21</v>
      </c>
      <c r="K196" s="89">
        <v>-0.17</v>
      </c>
      <c r="L196" s="89">
        <v>0</v>
      </c>
      <c r="N196" s="51">
        <v>20151009</v>
      </c>
      <c r="O196" s="55">
        <v>5.3681300000000003E-4</v>
      </c>
      <c r="P196" s="55">
        <v>0.12</v>
      </c>
      <c r="Q196" s="55">
        <v>0.09</v>
      </c>
      <c r="R196" s="55">
        <v>-1.05</v>
      </c>
      <c r="S196" s="55">
        <v>0.21</v>
      </c>
      <c r="T196" s="55">
        <v>-0.17</v>
      </c>
      <c r="V196" s="51">
        <v>20151009</v>
      </c>
      <c r="W196" s="54">
        <v>3.2264920000000001E-3</v>
      </c>
      <c r="X196" s="55">
        <v>0.12</v>
      </c>
      <c r="Y196" s="55">
        <v>0.09</v>
      </c>
      <c r="Z196" s="55">
        <v>-1.05</v>
      </c>
      <c r="AA196" s="55">
        <v>0.21</v>
      </c>
      <c r="AB196" s="55">
        <v>-0.17</v>
      </c>
      <c r="AF196" s="51">
        <v>20151009</v>
      </c>
      <c r="AG196" s="54">
        <v>7.251113576554058E-4</v>
      </c>
      <c r="AH196" s="55">
        <v>0.12</v>
      </c>
      <c r="AI196" s="55">
        <v>0.09</v>
      </c>
      <c r="AJ196" s="55">
        <v>-1.05</v>
      </c>
      <c r="AK196" s="55">
        <v>0.21</v>
      </c>
      <c r="AL196" s="55">
        <v>-0.17</v>
      </c>
    </row>
    <row r="197" spans="1:38">
      <c r="A197" s="51">
        <v>20151012</v>
      </c>
      <c r="B197" s="54">
        <v>2.3036340000000002E-3</v>
      </c>
      <c r="C197" s="54">
        <v>4.8095480000000003E-3</v>
      </c>
      <c r="D197" s="54">
        <f t="shared" si="9"/>
        <v>2.3036340000000002E-3</v>
      </c>
      <c r="E197" s="54">
        <f t="shared" si="10"/>
        <v>4.8095480000000003E-3</v>
      </c>
      <c r="F197" s="51">
        <f t="shared" si="11"/>
        <v>0.06</v>
      </c>
      <c r="G197" s="89">
        <v>0.06</v>
      </c>
      <c r="H197" s="89">
        <v>-0.42</v>
      </c>
      <c r="I197" s="89">
        <v>-0.09</v>
      </c>
      <c r="J197" s="89">
        <v>0.15</v>
      </c>
      <c r="K197" s="89">
        <v>-0.09</v>
      </c>
      <c r="L197" s="89">
        <v>0</v>
      </c>
      <c r="N197" s="51">
        <v>20151012</v>
      </c>
      <c r="O197" s="55">
        <v>2.3036340000000002E-3</v>
      </c>
      <c r="P197" s="55">
        <v>0.06</v>
      </c>
      <c r="Q197" s="55">
        <v>-0.42</v>
      </c>
      <c r="R197" s="55">
        <v>-0.09</v>
      </c>
      <c r="S197" s="55">
        <v>0.15</v>
      </c>
      <c r="T197" s="55">
        <v>-0.09</v>
      </c>
      <c r="V197" s="51">
        <v>20151012</v>
      </c>
      <c r="W197" s="54">
        <v>4.8095480000000003E-3</v>
      </c>
      <c r="X197" s="55">
        <v>0.06</v>
      </c>
      <c r="Y197" s="55">
        <v>-0.42</v>
      </c>
      <c r="Z197" s="55">
        <v>-0.09</v>
      </c>
      <c r="AA197" s="55">
        <v>0.15</v>
      </c>
      <c r="AB197" s="55">
        <v>-0.09</v>
      </c>
      <c r="AF197" s="51">
        <v>20151012</v>
      </c>
      <c r="AG197" s="54">
        <v>1.2754770636946855E-3</v>
      </c>
      <c r="AH197" s="55">
        <v>0.06</v>
      </c>
      <c r="AI197" s="55">
        <v>-0.42</v>
      </c>
      <c r="AJ197" s="55">
        <v>-0.09</v>
      </c>
      <c r="AK197" s="55">
        <v>0.15</v>
      </c>
      <c r="AL197" s="55">
        <v>-0.09</v>
      </c>
    </row>
    <row r="198" spans="1:38">
      <c r="A198" s="51">
        <v>20151013</v>
      </c>
      <c r="B198" s="54">
        <v>-4.0841569999999997E-3</v>
      </c>
      <c r="C198" s="54">
        <v>-4.508977E-3</v>
      </c>
      <c r="D198" s="54">
        <f t="shared" si="9"/>
        <v>-4.0841569999999997E-3</v>
      </c>
      <c r="E198" s="54">
        <f t="shared" si="10"/>
        <v>-4.508977E-3</v>
      </c>
      <c r="F198" s="51">
        <f t="shared" si="11"/>
        <v>-0.74</v>
      </c>
      <c r="G198" s="89">
        <v>-0.74</v>
      </c>
      <c r="H198" s="89">
        <v>-0.66</v>
      </c>
      <c r="I198" s="89">
        <v>0.68</v>
      </c>
      <c r="J198" s="89">
        <v>0.37</v>
      </c>
      <c r="K198" s="89">
        <v>0.2</v>
      </c>
      <c r="L198" s="89">
        <v>0</v>
      </c>
      <c r="N198" s="51">
        <v>20151013</v>
      </c>
      <c r="O198" s="55">
        <v>-4.0841569999999997E-3</v>
      </c>
      <c r="P198" s="55">
        <v>-0.74</v>
      </c>
      <c r="Q198" s="55">
        <v>-0.66</v>
      </c>
      <c r="R198" s="55">
        <v>0.68</v>
      </c>
      <c r="S198" s="55">
        <v>0.37</v>
      </c>
      <c r="T198" s="55">
        <v>0.2</v>
      </c>
      <c r="V198" s="51">
        <v>20151013</v>
      </c>
      <c r="W198" s="54">
        <v>-4.508977E-3</v>
      </c>
      <c r="X198" s="55">
        <v>-0.74</v>
      </c>
      <c r="Y198" s="55">
        <v>-0.66</v>
      </c>
      <c r="Z198" s="55">
        <v>0.68</v>
      </c>
      <c r="AA198" s="55">
        <v>0.37</v>
      </c>
      <c r="AB198" s="55">
        <v>0.2</v>
      </c>
      <c r="AF198" s="51">
        <v>20151013</v>
      </c>
      <c r="AG198" s="54">
        <v>-6.8254241800043136E-3</v>
      </c>
      <c r="AH198" s="55">
        <v>-0.74</v>
      </c>
      <c r="AI198" s="55">
        <v>-0.66</v>
      </c>
      <c r="AJ198" s="55">
        <v>0.68</v>
      </c>
      <c r="AK198" s="55">
        <v>0.37</v>
      </c>
      <c r="AL198" s="55">
        <v>0.2</v>
      </c>
    </row>
    <row r="199" spans="1:38">
      <c r="A199" s="51">
        <v>20151014</v>
      </c>
      <c r="B199" s="54">
        <v>-3.7820620000000001E-3</v>
      </c>
      <c r="C199" s="54">
        <v>-1.0364849000000001E-2</v>
      </c>
      <c r="D199" s="54">
        <f t="shared" si="9"/>
        <v>-3.7820620000000001E-3</v>
      </c>
      <c r="E199" s="54">
        <f t="shared" si="10"/>
        <v>-1.0364849000000001E-2</v>
      </c>
      <c r="F199" s="51">
        <f t="shared" si="11"/>
        <v>-0.6</v>
      </c>
      <c r="G199" s="89">
        <v>-0.6</v>
      </c>
      <c r="H199" s="89">
        <v>-0.28999999999999998</v>
      </c>
      <c r="I199" s="89">
        <v>0.23</v>
      </c>
      <c r="J199" s="89">
        <v>-0.62</v>
      </c>
      <c r="K199" s="89">
        <v>0.37</v>
      </c>
      <c r="L199" s="89">
        <v>0</v>
      </c>
      <c r="N199" s="51">
        <v>20151014</v>
      </c>
      <c r="O199" s="55">
        <v>-3.7820620000000001E-3</v>
      </c>
      <c r="P199" s="55">
        <v>-0.6</v>
      </c>
      <c r="Q199" s="55">
        <v>-0.28999999999999998</v>
      </c>
      <c r="R199" s="55">
        <v>0.23</v>
      </c>
      <c r="S199" s="55">
        <v>-0.62</v>
      </c>
      <c r="T199" s="55">
        <v>0.37</v>
      </c>
      <c r="V199" s="51">
        <v>20151014</v>
      </c>
      <c r="W199" s="54">
        <v>-1.0364849000000001E-2</v>
      </c>
      <c r="X199" s="55">
        <v>-0.6</v>
      </c>
      <c r="Y199" s="55">
        <v>-0.28999999999999998</v>
      </c>
      <c r="Z199" s="55">
        <v>0.23</v>
      </c>
      <c r="AA199" s="55">
        <v>-0.62</v>
      </c>
      <c r="AB199" s="55">
        <v>0.37</v>
      </c>
      <c r="AF199" s="51">
        <v>20151014</v>
      </c>
      <c r="AG199" s="54">
        <v>-4.7162741133909281E-3</v>
      </c>
      <c r="AH199" s="55">
        <v>-0.6</v>
      </c>
      <c r="AI199" s="55">
        <v>-0.28999999999999998</v>
      </c>
      <c r="AJ199" s="55">
        <v>0.23</v>
      </c>
      <c r="AK199" s="55">
        <v>-0.62</v>
      </c>
      <c r="AL199" s="55">
        <v>0.37</v>
      </c>
    </row>
    <row r="200" spans="1:38">
      <c r="A200" s="51">
        <v>20151015</v>
      </c>
      <c r="B200" s="54">
        <v>1.2880409000000001E-2</v>
      </c>
      <c r="C200" s="54">
        <v>1.2630819E-2</v>
      </c>
      <c r="D200" s="54">
        <f t="shared" si="9"/>
        <v>1.2880409000000001E-2</v>
      </c>
      <c r="E200" s="54">
        <f t="shared" si="10"/>
        <v>1.2630819E-2</v>
      </c>
      <c r="F200" s="51">
        <f t="shared" si="11"/>
        <v>1.56</v>
      </c>
      <c r="G200" s="89">
        <v>1.56</v>
      </c>
      <c r="H200" s="89">
        <v>0.62</v>
      </c>
      <c r="I200" s="89">
        <v>-0.26</v>
      </c>
      <c r="J200" s="89">
        <v>-1.03</v>
      </c>
      <c r="K200" s="89">
        <v>-0.5</v>
      </c>
      <c r="L200" s="89">
        <v>0</v>
      </c>
      <c r="N200" s="51">
        <v>20151015</v>
      </c>
      <c r="O200" s="55">
        <v>1.2880409000000001E-2</v>
      </c>
      <c r="P200" s="55">
        <v>1.56</v>
      </c>
      <c r="Q200" s="55">
        <v>0.62</v>
      </c>
      <c r="R200" s="55">
        <v>-0.26</v>
      </c>
      <c r="S200" s="55">
        <v>-1.03</v>
      </c>
      <c r="T200" s="55">
        <v>-0.5</v>
      </c>
      <c r="V200" s="51">
        <v>20151015</v>
      </c>
      <c r="W200" s="54">
        <v>1.2630819E-2</v>
      </c>
      <c r="X200" s="55">
        <v>1.56</v>
      </c>
      <c r="Y200" s="55">
        <v>0.62</v>
      </c>
      <c r="Z200" s="55">
        <v>-0.26</v>
      </c>
      <c r="AA200" s="55">
        <v>-1.03</v>
      </c>
      <c r="AB200" s="55">
        <v>-0.5</v>
      </c>
      <c r="AF200" s="51">
        <v>20151015</v>
      </c>
      <c r="AG200" s="54">
        <v>1.485277356212289E-2</v>
      </c>
      <c r="AH200" s="55">
        <v>1.56</v>
      </c>
      <c r="AI200" s="55">
        <v>0.62</v>
      </c>
      <c r="AJ200" s="55">
        <v>-0.26</v>
      </c>
      <c r="AK200" s="55">
        <v>-1.03</v>
      </c>
      <c r="AL200" s="55">
        <v>-0.5</v>
      </c>
    </row>
    <row r="201" spans="1:38">
      <c r="A201" s="51">
        <v>20151016</v>
      </c>
      <c r="B201" s="54">
        <v>4.4879489999999998E-3</v>
      </c>
      <c r="C201" s="54">
        <v>2.6949220000000002E-3</v>
      </c>
      <c r="D201" s="54">
        <f t="shared" si="9"/>
        <v>4.4879489999999998E-3</v>
      </c>
      <c r="E201" s="54">
        <f t="shared" si="10"/>
        <v>2.6949220000000002E-3</v>
      </c>
      <c r="F201" s="51">
        <f t="shared" si="11"/>
        <v>0.36</v>
      </c>
      <c r="G201" s="89">
        <v>0.36</v>
      </c>
      <c r="H201" s="89">
        <v>-0.54</v>
      </c>
      <c r="I201" s="89">
        <v>-0.35</v>
      </c>
      <c r="J201" s="89">
        <v>7.0000000000000007E-2</v>
      </c>
      <c r="K201" s="89">
        <v>0.01</v>
      </c>
      <c r="L201" s="89">
        <v>0</v>
      </c>
      <c r="N201" s="51">
        <v>20151016</v>
      </c>
      <c r="O201" s="55">
        <v>4.4879489999999998E-3</v>
      </c>
      <c r="P201" s="55">
        <v>0.36</v>
      </c>
      <c r="Q201" s="55">
        <v>-0.54</v>
      </c>
      <c r="R201" s="55">
        <v>-0.35</v>
      </c>
      <c r="S201" s="55">
        <v>7.0000000000000007E-2</v>
      </c>
      <c r="T201" s="55">
        <v>0.01</v>
      </c>
      <c r="V201" s="51">
        <v>20151016</v>
      </c>
      <c r="W201" s="54">
        <v>2.6949220000000002E-3</v>
      </c>
      <c r="X201" s="55">
        <v>0.36</v>
      </c>
      <c r="Y201" s="55">
        <v>-0.54</v>
      </c>
      <c r="Z201" s="55">
        <v>-0.35</v>
      </c>
      <c r="AA201" s="55">
        <v>7.0000000000000007E-2</v>
      </c>
      <c r="AB201" s="55">
        <v>0.01</v>
      </c>
      <c r="AF201" s="51">
        <v>20151016</v>
      </c>
      <c r="AG201" s="54">
        <v>4.5704742761638606E-3</v>
      </c>
      <c r="AH201" s="55">
        <v>0.36</v>
      </c>
      <c r="AI201" s="55">
        <v>-0.54</v>
      </c>
      <c r="AJ201" s="55">
        <v>-0.35</v>
      </c>
      <c r="AK201" s="55">
        <v>7.0000000000000007E-2</v>
      </c>
      <c r="AL201" s="55">
        <v>0.01</v>
      </c>
    </row>
    <row r="202" spans="1:38">
      <c r="A202" s="51">
        <v>20151019</v>
      </c>
      <c r="B202" s="54">
        <v>-2.1245610000000001E-3</v>
      </c>
      <c r="C202" s="54">
        <v>3.1057490000000001E-3</v>
      </c>
      <c r="D202" s="54">
        <f t="shared" si="9"/>
        <v>-2.1245610000000001E-3</v>
      </c>
      <c r="E202" s="54">
        <f t="shared" si="10"/>
        <v>3.1057490000000001E-3</v>
      </c>
      <c r="F202" s="51">
        <f t="shared" si="11"/>
        <v>0</v>
      </c>
      <c r="G202" s="89">
        <v>0</v>
      </c>
      <c r="H202" s="89">
        <v>0.1</v>
      </c>
      <c r="I202" s="89">
        <v>-0.72</v>
      </c>
      <c r="J202" s="89">
        <v>0.22</v>
      </c>
      <c r="K202" s="89">
        <v>-0.34</v>
      </c>
      <c r="L202" s="89">
        <v>0</v>
      </c>
      <c r="N202" s="51">
        <v>20151019</v>
      </c>
      <c r="O202" s="55">
        <v>-2.1245610000000001E-3</v>
      </c>
      <c r="P202" s="55">
        <v>0</v>
      </c>
      <c r="Q202" s="55">
        <v>0.1</v>
      </c>
      <c r="R202" s="55">
        <v>-0.72</v>
      </c>
      <c r="S202" s="55">
        <v>0.22</v>
      </c>
      <c r="T202" s="55">
        <v>-0.34</v>
      </c>
      <c r="V202" s="51">
        <v>20151019</v>
      </c>
      <c r="W202" s="54">
        <v>3.1057490000000001E-3</v>
      </c>
      <c r="X202" s="55">
        <v>0</v>
      </c>
      <c r="Y202" s="55">
        <v>0.1</v>
      </c>
      <c r="Z202" s="55">
        <v>-0.72</v>
      </c>
      <c r="AA202" s="55">
        <v>0.22</v>
      </c>
      <c r="AB202" s="55">
        <v>-0.34</v>
      </c>
      <c r="AF202" s="51">
        <v>20151019</v>
      </c>
      <c r="AG202" s="54">
        <v>2.7054561930150989E-4</v>
      </c>
      <c r="AH202" s="55">
        <v>0</v>
      </c>
      <c r="AI202" s="55">
        <v>0.1</v>
      </c>
      <c r="AJ202" s="55">
        <v>-0.72</v>
      </c>
      <c r="AK202" s="55">
        <v>0.22</v>
      </c>
      <c r="AL202" s="55">
        <v>-0.34</v>
      </c>
    </row>
    <row r="203" spans="1:38">
      <c r="A203" s="51">
        <v>20151020</v>
      </c>
      <c r="B203" s="54">
        <v>1.5918569999999999E-3</v>
      </c>
      <c r="C203" s="54">
        <v>2.631417E-3</v>
      </c>
      <c r="D203" s="54">
        <f t="shared" si="9"/>
        <v>1.5918569999999999E-3</v>
      </c>
      <c r="E203" s="54">
        <f t="shared" si="10"/>
        <v>2.631417E-3</v>
      </c>
      <c r="F203" s="51">
        <f t="shared" si="11"/>
        <v>-0.14000000000000001</v>
      </c>
      <c r="G203" s="89">
        <v>-0.14000000000000001</v>
      </c>
      <c r="H203" s="89">
        <v>0.17</v>
      </c>
      <c r="I203" s="89">
        <v>1.22</v>
      </c>
      <c r="J203" s="89">
        <v>0.36</v>
      </c>
      <c r="K203" s="89">
        <v>0.28000000000000003</v>
      </c>
      <c r="L203" s="89">
        <v>0</v>
      </c>
      <c r="N203" s="51">
        <v>20151020</v>
      </c>
      <c r="O203" s="55">
        <v>1.5918569999999999E-3</v>
      </c>
      <c r="P203" s="55">
        <v>-0.14000000000000001</v>
      </c>
      <c r="Q203" s="55">
        <v>0.17</v>
      </c>
      <c r="R203" s="55">
        <v>1.22</v>
      </c>
      <c r="S203" s="55">
        <v>0.36</v>
      </c>
      <c r="T203" s="55">
        <v>0.28000000000000003</v>
      </c>
      <c r="V203" s="51">
        <v>20151020</v>
      </c>
      <c r="W203" s="54">
        <v>2.631417E-3</v>
      </c>
      <c r="X203" s="55">
        <v>-0.14000000000000001</v>
      </c>
      <c r="Y203" s="55">
        <v>0.17</v>
      </c>
      <c r="Z203" s="55">
        <v>1.22</v>
      </c>
      <c r="AA203" s="55">
        <v>0.36</v>
      </c>
      <c r="AB203" s="55">
        <v>0.28000000000000003</v>
      </c>
      <c r="AF203" s="51">
        <v>20151020</v>
      </c>
      <c r="AG203" s="54">
        <v>-1.421090030626071E-3</v>
      </c>
      <c r="AH203" s="55">
        <v>-0.14000000000000001</v>
      </c>
      <c r="AI203" s="55">
        <v>0.17</v>
      </c>
      <c r="AJ203" s="55">
        <v>1.22</v>
      </c>
      <c r="AK203" s="55">
        <v>0.36</v>
      </c>
      <c r="AL203" s="55">
        <v>0.28000000000000003</v>
      </c>
    </row>
    <row r="204" spans="1:38">
      <c r="A204" s="51">
        <v>20151021</v>
      </c>
      <c r="B204" s="54">
        <v>-4.0722650000000003E-3</v>
      </c>
      <c r="C204" s="54">
        <v>-2.8018470000000001E-3</v>
      </c>
      <c r="D204" s="54">
        <f t="shared" si="9"/>
        <v>-4.0722650000000003E-3</v>
      </c>
      <c r="E204" s="54">
        <f t="shared" si="10"/>
        <v>-2.8018470000000001E-3</v>
      </c>
      <c r="F204" s="51">
        <f t="shared" si="11"/>
        <v>-0.74</v>
      </c>
      <c r="G204" s="89">
        <v>-0.74</v>
      </c>
      <c r="H204" s="89">
        <v>-0.91</v>
      </c>
      <c r="I204" s="89">
        <v>-0.18</v>
      </c>
      <c r="J204" s="89">
        <v>0.41</v>
      </c>
      <c r="K204" s="89">
        <v>0.22</v>
      </c>
      <c r="L204" s="89">
        <v>0</v>
      </c>
      <c r="N204" s="51">
        <v>20151021</v>
      </c>
      <c r="O204" s="55">
        <v>-4.0722650000000003E-3</v>
      </c>
      <c r="P204" s="55">
        <v>-0.74</v>
      </c>
      <c r="Q204" s="55">
        <v>-0.91</v>
      </c>
      <c r="R204" s="55">
        <v>-0.18</v>
      </c>
      <c r="S204" s="55">
        <v>0.41</v>
      </c>
      <c r="T204" s="55">
        <v>0.22</v>
      </c>
      <c r="V204" s="51">
        <v>20151021</v>
      </c>
      <c r="W204" s="54">
        <v>-2.8018470000000001E-3</v>
      </c>
      <c r="X204" s="55">
        <v>-0.74</v>
      </c>
      <c r="Y204" s="55">
        <v>-0.91</v>
      </c>
      <c r="Z204" s="55">
        <v>-0.18</v>
      </c>
      <c r="AA204" s="55">
        <v>0.41</v>
      </c>
      <c r="AB204" s="55">
        <v>0.22</v>
      </c>
      <c r="AF204" s="51">
        <v>20151021</v>
      </c>
      <c r="AG204" s="54">
        <v>-5.8254154254255841E-3</v>
      </c>
      <c r="AH204" s="55">
        <v>-0.74</v>
      </c>
      <c r="AI204" s="55">
        <v>-0.91</v>
      </c>
      <c r="AJ204" s="55">
        <v>-0.18</v>
      </c>
      <c r="AK204" s="55">
        <v>0.41</v>
      </c>
      <c r="AL204" s="55">
        <v>0.22</v>
      </c>
    </row>
    <row r="205" spans="1:38">
      <c r="A205" s="51">
        <v>20151022</v>
      </c>
      <c r="B205" s="54">
        <v>3.0082873999999999E-2</v>
      </c>
      <c r="C205" s="54">
        <v>3.0303854000000002E-2</v>
      </c>
      <c r="D205" s="54">
        <f t="shared" si="9"/>
        <v>3.0082873999999999E-2</v>
      </c>
      <c r="E205" s="54">
        <f t="shared" si="10"/>
        <v>3.0303854000000002E-2</v>
      </c>
      <c r="F205" s="51">
        <f t="shared" si="11"/>
        <v>1.5</v>
      </c>
      <c r="G205" s="89">
        <v>1.5</v>
      </c>
      <c r="H205" s="89">
        <v>-0.72</v>
      </c>
      <c r="I205" s="89">
        <v>0.26</v>
      </c>
      <c r="J205" s="89">
        <v>0.2</v>
      </c>
      <c r="K205" s="89">
        <v>0.56000000000000005</v>
      </c>
      <c r="L205" s="89">
        <v>0</v>
      </c>
      <c r="N205" s="51">
        <v>20151022</v>
      </c>
      <c r="O205" s="55">
        <v>3.0082873999999999E-2</v>
      </c>
      <c r="P205" s="55">
        <v>1.5</v>
      </c>
      <c r="Q205" s="55">
        <v>-0.72</v>
      </c>
      <c r="R205" s="55">
        <v>0.26</v>
      </c>
      <c r="S205" s="55">
        <v>0.2</v>
      </c>
      <c r="T205" s="55">
        <v>0.56000000000000005</v>
      </c>
      <c r="V205" s="51">
        <v>20151022</v>
      </c>
      <c r="W205" s="54">
        <v>3.0303854000000002E-2</v>
      </c>
      <c r="X205" s="55">
        <v>1.5</v>
      </c>
      <c r="Y205" s="55">
        <v>-0.72</v>
      </c>
      <c r="Z205" s="55">
        <v>0.26</v>
      </c>
      <c r="AA205" s="55">
        <v>0.2</v>
      </c>
      <c r="AB205" s="55">
        <v>0.56000000000000005</v>
      </c>
      <c r="AF205" s="51">
        <v>20151022</v>
      </c>
      <c r="AG205" s="54">
        <v>1.6627571884764603E-2</v>
      </c>
      <c r="AH205" s="55">
        <v>1.5</v>
      </c>
      <c r="AI205" s="55">
        <v>-0.72</v>
      </c>
      <c r="AJ205" s="55">
        <v>0.26</v>
      </c>
      <c r="AK205" s="55">
        <v>0.2</v>
      </c>
      <c r="AL205" s="55">
        <v>0.56000000000000005</v>
      </c>
    </row>
    <row r="206" spans="1:38">
      <c r="A206" s="51">
        <v>20151023</v>
      </c>
      <c r="B206" s="54">
        <v>4.9367070000000002E-3</v>
      </c>
      <c r="C206" s="54">
        <v>7.3264979999999999E-3</v>
      </c>
      <c r="D206" s="54">
        <f t="shared" si="9"/>
        <v>4.9367070000000002E-3</v>
      </c>
      <c r="E206" s="54">
        <f t="shared" si="10"/>
        <v>7.3264979999999999E-3</v>
      </c>
      <c r="F206" s="51">
        <f t="shared" si="11"/>
        <v>1.0900000000000001</v>
      </c>
      <c r="G206" s="89">
        <v>1.0900000000000001</v>
      </c>
      <c r="H206" s="89">
        <v>-0.04</v>
      </c>
      <c r="I206" s="89">
        <v>-0.85</v>
      </c>
      <c r="J206" s="89">
        <v>0.48</v>
      </c>
      <c r="K206" s="89">
        <v>-0.87</v>
      </c>
      <c r="L206" s="89">
        <v>0</v>
      </c>
      <c r="N206" s="51">
        <v>20151023</v>
      </c>
      <c r="O206" s="55">
        <v>4.9367070000000002E-3</v>
      </c>
      <c r="P206" s="55">
        <v>1.0900000000000001</v>
      </c>
      <c r="Q206" s="55">
        <v>-0.04</v>
      </c>
      <c r="R206" s="55">
        <v>-0.85</v>
      </c>
      <c r="S206" s="55">
        <v>0.48</v>
      </c>
      <c r="T206" s="55">
        <v>-0.87</v>
      </c>
      <c r="V206" s="51">
        <v>20151023</v>
      </c>
      <c r="W206" s="54">
        <v>7.3264979999999999E-3</v>
      </c>
      <c r="X206" s="55">
        <v>1.0900000000000001</v>
      </c>
      <c r="Y206" s="55">
        <v>-0.04</v>
      </c>
      <c r="Z206" s="55">
        <v>-0.85</v>
      </c>
      <c r="AA206" s="55">
        <v>0.48</v>
      </c>
      <c r="AB206" s="55">
        <v>-0.87</v>
      </c>
      <c r="AF206" s="51">
        <v>20151023</v>
      </c>
      <c r="AG206" s="54">
        <v>1.1030344256396596E-2</v>
      </c>
      <c r="AH206" s="55">
        <v>1.0900000000000001</v>
      </c>
      <c r="AI206" s="55">
        <v>-0.04</v>
      </c>
      <c r="AJ206" s="55">
        <v>-0.85</v>
      </c>
      <c r="AK206" s="55">
        <v>0.48</v>
      </c>
      <c r="AL206" s="55">
        <v>-0.87</v>
      </c>
    </row>
    <row r="207" spans="1:38">
      <c r="A207" s="51">
        <v>20151026</v>
      </c>
      <c r="B207" s="54">
        <v>8.5419999999999995E-4</v>
      </c>
      <c r="C207" s="54">
        <v>9.9885519999999995E-3</v>
      </c>
      <c r="D207" s="54">
        <f t="shared" si="9"/>
        <v>8.5419999999999995E-4</v>
      </c>
      <c r="E207" s="54">
        <f t="shared" si="10"/>
        <v>9.9885519999999995E-3</v>
      </c>
      <c r="F207" s="51">
        <f t="shared" si="11"/>
        <v>-0.2</v>
      </c>
      <c r="G207" s="89">
        <v>-0.2</v>
      </c>
      <c r="H207" s="89">
        <v>-0.39</v>
      </c>
      <c r="I207" s="89">
        <v>-0.62</v>
      </c>
      <c r="J207" s="89">
        <v>0.2</v>
      </c>
      <c r="K207" s="89">
        <v>-0.19</v>
      </c>
      <c r="L207" s="89">
        <v>0</v>
      </c>
      <c r="N207" s="51">
        <v>20151026</v>
      </c>
      <c r="O207" s="55">
        <v>8.5419999999999995E-4</v>
      </c>
      <c r="P207" s="55">
        <v>-0.2</v>
      </c>
      <c r="Q207" s="55">
        <v>-0.39</v>
      </c>
      <c r="R207" s="55">
        <v>-0.62</v>
      </c>
      <c r="S207" s="55">
        <v>0.2</v>
      </c>
      <c r="T207" s="55">
        <v>-0.19</v>
      </c>
      <c r="V207" s="51">
        <v>20151026</v>
      </c>
      <c r="W207" s="54">
        <v>9.9885519999999995E-3</v>
      </c>
      <c r="X207" s="55">
        <v>-0.2</v>
      </c>
      <c r="Y207" s="55">
        <v>-0.39</v>
      </c>
      <c r="Z207" s="55">
        <v>-0.62</v>
      </c>
      <c r="AA207" s="55">
        <v>0.2</v>
      </c>
      <c r="AB207" s="55">
        <v>-0.19</v>
      </c>
      <c r="AF207" s="51">
        <v>20151026</v>
      </c>
      <c r="AG207" s="54">
        <v>-1.9131003481598352E-3</v>
      </c>
      <c r="AH207" s="55">
        <v>-0.2</v>
      </c>
      <c r="AI207" s="55">
        <v>-0.39</v>
      </c>
      <c r="AJ207" s="55">
        <v>-0.62</v>
      </c>
      <c r="AK207" s="55">
        <v>0.2</v>
      </c>
      <c r="AL207" s="55">
        <v>-0.19</v>
      </c>
    </row>
    <row r="208" spans="1:38">
      <c r="A208" s="51">
        <v>20151027</v>
      </c>
      <c r="B208" s="54">
        <v>1.0182889999999999E-3</v>
      </c>
      <c r="C208" s="54">
        <v>3.788876E-3</v>
      </c>
      <c r="D208" s="54">
        <f t="shared" si="9"/>
        <v>1.0182889999999999E-3</v>
      </c>
      <c r="E208" s="54">
        <f t="shared" si="10"/>
        <v>3.788876E-3</v>
      </c>
      <c r="F208" s="51">
        <f t="shared" si="11"/>
        <v>-0.42</v>
      </c>
      <c r="G208" s="89">
        <v>-0.42</v>
      </c>
      <c r="H208" s="89">
        <v>-1.05</v>
      </c>
      <c r="I208" s="89">
        <v>-1.04</v>
      </c>
      <c r="J208" s="89">
        <v>-0.3</v>
      </c>
      <c r="K208" s="89">
        <v>-0.49</v>
      </c>
      <c r="L208" s="89">
        <v>0</v>
      </c>
      <c r="N208" s="51">
        <v>20151027</v>
      </c>
      <c r="O208" s="55">
        <v>1.0182889999999999E-3</v>
      </c>
      <c r="P208" s="55">
        <v>-0.42</v>
      </c>
      <c r="Q208" s="55">
        <v>-1.05</v>
      </c>
      <c r="R208" s="55">
        <v>-1.04</v>
      </c>
      <c r="S208" s="55">
        <v>-0.3</v>
      </c>
      <c r="T208" s="55">
        <v>-0.49</v>
      </c>
      <c r="V208" s="51">
        <v>20151027</v>
      </c>
      <c r="W208" s="54">
        <v>3.788876E-3</v>
      </c>
      <c r="X208" s="55">
        <v>-0.42</v>
      </c>
      <c r="Y208" s="55">
        <v>-1.05</v>
      </c>
      <c r="Z208" s="55">
        <v>-1.04</v>
      </c>
      <c r="AA208" s="55">
        <v>-0.3</v>
      </c>
      <c r="AB208" s="55">
        <v>-0.49</v>
      </c>
      <c r="AF208" s="51">
        <v>20151027</v>
      </c>
      <c r="AG208" s="54">
        <v>-2.5541185091011442E-3</v>
      </c>
      <c r="AH208" s="55">
        <v>-0.42</v>
      </c>
      <c r="AI208" s="55">
        <v>-1.05</v>
      </c>
      <c r="AJ208" s="55">
        <v>-1.04</v>
      </c>
      <c r="AK208" s="55">
        <v>-0.3</v>
      </c>
      <c r="AL208" s="55">
        <v>-0.49</v>
      </c>
    </row>
    <row r="209" spans="1:38">
      <c r="A209" s="51">
        <v>20151028</v>
      </c>
      <c r="B209" s="54">
        <v>7.2634700000000002E-3</v>
      </c>
      <c r="C209" s="54">
        <v>3.0836349999999999E-3</v>
      </c>
      <c r="D209" s="54">
        <f t="shared" si="9"/>
        <v>7.2634700000000002E-3</v>
      </c>
      <c r="E209" s="54">
        <f t="shared" si="10"/>
        <v>3.0836349999999999E-3</v>
      </c>
      <c r="F209" s="51">
        <f t="shared" si="11"/>
        <v>1.43</v>
      </c>
      <c r="G209" s="89">
        <v>1.43</v>
      </c>
      <c r="H209" s="89">
        <v>1.54</v>
      </c>
      <c r="I209" s="89">
        <v>0.37</v>
      </c>
      <c r="J209" s="89">
        <v>-0.44</v>
      </c>
      <c r="K209" s="89">
        <v>-0.25</v>
      </c>
      <c r="L209" s="89">
        <v>0</v>
      </c>
      <c r="N209" s="51">
        <v>20151028</v>
      </c>
      <c r="O209" s="55">
        <v>7.2634700000000002E-3</v>
      </c>
      <c r="P209" s="55">
        <v>1.43</v>
      </c>
      <c r="Q209" s="55">
        <v>1.54</v>
      </c>
      <c r="R209" s="55">
        <v>0.37</v>
      </c>
      <c r="S209" s="55">
        <v>-0.44</v>
      </c>
      <c r="T209" s="55">
        <v>-0.25</v>
      </c>
      <c r="V209" s="51">
        <v>20151028</v>
      </c>
      <c r="W209" s="54">
        <v>3.0836349999999999E-3</v>
      </c>
      <c r="X209" s="55">
        <v>1.43</v>
      </c>
      <c r="Y209" s="55">
        <v>1.54</v>
      </c>
      <c r="Z209" s="55">
        <v>0.37</v>
      </c>
      <c r="AA209" s="55">
        <v>-0.44</v>
      </c>
      <c r="AB209" s="55">
        <v>-0.25</v>
      </c>
      <c r="AF209" s="51">
        <v>20151028</v>
      </c>
      <c r="AG209" s="54">
        <v>1.1840033238402548E-2</v>
      </c>
      <c r="AH209" s="55">
        <v>1.43</v>
      </c>
      <c r="AI209" s="55">
        <v>1.54</v>
      </c>
      <c r="AJ209" s="55">
        <v>0.37</v>
      </c>
      <c r="AK209" s="55">
        <v>-0.44</v>
      </c>
      <c r="AL209" s="55">
        <v>-0.25</v>
      </c>
    </row>
    <row r="210" spans="1:38">
      <c r="A210" s="51">
        <v>20151029</v>
      </c>
      <c r="B210" s="54">
        <v>-2.1502159999999999E-3</v>
      </c>
      <c r="C210" s="54">
        <v>-3.002982E-3</v>
      </c>
      <c r="D210" s="54">
        <f t="shared" si="9"/>
        <v>-2.1502159999999999E-3</v>
      </c>
      <c r="E210" s="54">
        <f t="shared" si="10"/>
        <v>-3.002982E-3</v>
      </c>
      <c r="F210" s="51">
        <f t="shared" si="11"/>
        <v>-0.2</v>
      </c>
      <c r="G210" s="89">
        <v>-0.2</v>
      </c>
      <c r="H210" s="89">
        <v>-0.91</v>
      </c>
      <c r="I210" s="89">
        <v>0.21</v>
      </c>
      <c r="J210" s="89">
        <v>0.38</v>
      </c>
      <c r="K210" s="89">
        <v>-0.2</v>
      </c>
      <c r="L210" s="89">
        <v>0</v>
      </c>
      <c r="N210" s="51">
        <v>20151029</v>
      </c>
      <c r="O210" s="55">
        <v>-2.1502159999999999E-3</v>
      </c>
      <c r="P210" s="55">
        <v>-0.2</v>
      </c>
      <c r="Q210" s="55">
        <v>-0.91</v>
      </c>
      <c r="R210" s="55">
        <v>0.21</v>
      </c>
      <c r="S210" s="55">
        <v>0.38</v>
      </c>
      <c r="T210" s="55">
        <v>-0.2</v>
      </c>
      <c r="V210" s="51">
        <v>20151029</v>
      </c>
      <c r="W210" s="54">
        <v>-3.002982E-3</v>
      </c>
      <c r="X210" s="55">
        <v>-0.2</v>
      </c>
      <c r="Y210" s="55">
        <v>-0.91</v>
      </c>
      <c r="Z210" s="55">
        <v>0.21</v>
      </c>
      <c r="AA210" s="55">
        <v>0.38</v>
      </c>
      <c r="AB210" s="55">
        <v>-0.2</v>
      </c>
      <c r="AF210" s="51">
        <v>20151029</v>
      </c>
      <c r="AG210" s="54">
        <v>-4.4977441860072354E-4</v>
      </c>
      <c r="AH210" s="55">
        <v>-0.2</v>
      </c>
      <c r="AI210" s="55">
        <v>-0.91</v>
      </c>
      <c r="AJ210" s="55">
        <v>0.21</v>
      </c>
      <c r="AK210" s="55">
        <v>0.38</v>
      </c>
      <c r="AL210" s="55">
        <v>-0.2</v>
      </c>
    </row>
    <row r="211" spans="1:38">
      <c r="A211" s="51">
        <v>20151030</v>
      </c>
      <c r="B211" s="54">
        <v>-4.7063779999999998E-3</v>
      </c>
      <c r="C211" s="54">
        <v>-9.4467930000000002E-3</v>
      </c>
      <c r="D211" s="54">
        <f t="shared" si="9"/>
        <v>-4.7063779999999998E-3</v>
      </c>
      <c r="E211" s="54">
        <f t="shared" si="10"/>
        <v>-9.4467930000000002E-3</v>
      </c>
      <c r="F211" s="51">
        <f t="shared" si="11"/>
        <v>-0.42</v>
      </c>
      <c r="G211" s="89">
        <v>-0.42</v>
      </c>
      <c r="H211" s="89">
        <v>0.15</v>
      </c>
      <c r="I211" s="89">
        <v>-0.27</v>
      </c>
      <c r="J211" s="89">
        <v>0.06</v>
      </c>
      <c r="K211" s="89">
        <v>0.09</v>
      </c>
      <c r="L211" s="89">
        <v>0</v>
      </c>
      <c r="N211" s="51">
        <v>20151030</v>
      </c>
      <c r="O211" s="55">
        <v>-4.7063779999999998E-3</v>
      </c>
      <c r="P211" s="55">
        <v>-0.42</v>
      </c>
      <c r="Q211" s="55">
        <v>0.15</v>
      </c>
      <c r="R211" s="55">
        <v>-0.27</v>
      </c>
      <c r="S211" s="55">
        <v>0.06</v>
      </c>
      <c r="T211" s="55">
        <v>0.09</v>
      </c>
      <c r="V211" s="51">
        <v>20151030</v>
      </c>
      <c r="W211" s="54">
        <v>-9.4467930000000002E-3</v>
      </c>
      <c r="X211" s="55">
        <v>-0.42</v>
      </c>
      <c r="Y211" s="55">
        <v>0.15</v>
      </c>
      <c r="Z211" s="55">
        <v>-0.27</v>
      </c>
      <c r="AA211" s="55">
        <v>0.06</v>
      </c>
      <c r="AB211" s="55">
        <v>0.09</v>
      </c>
      <c r="AF211" s="51">
        <v>20151030</v>
      </c>
      <c r="AG211" s="54">
        <v>-4.809877153488018E-3</v>
      </c>
      <c r="AH211" s="55">
        <v>-0.42</v>
      </c>
      <c r="AI211" s="55">
        <v>0.15</v>
      </c>
      <c r="AJ211" s="55">
        <v>-0.27</v>
      </c>
      <c r="AK211" s="55">
        <v>0.06</v>
      </c>
      <c r="AL211" s="55">
        <v>0.09</v>
      </c>
    </row>
    <row r="212" spans="1:38">
      <c r="A212" s="51">
        <v>20151102</v>
      </c>
      <c r="B212" s="54">
        <v>9.8888559999999997E-3</v>
      </c>
      <c r="C212" s="54">
        <v>-2.3550399999999999E-4</v>
      </c>
      <c r="D212" s="54">
        <f t="shared" si="9"/>
        <v>9.8888559999999997E-3</v>
      </c>
      <c r="E212" s="54">
        <f t="shared" si="10"/>
        <v>-2.3550399999999999E-4</v>
      </c>
      <c r="F212" s="51">
        <f t="shared" si="11"/>
        <v>1.25</v>
      </c>
      <c r="G212" s="89">
        <v>1.25</v>
      </c>
      <c r="H212" s="89">
        <v>0.89</v>
      </c>
      <c r="I212" s="89">
        <v>-0.16</v>
      </c>
      <c r="J212" s="89">
        <v>-0.43</v>
      </c>
      <c r="K212" s="89">
        <v>-0.04</v>
      </c>
      <c r="L212" s="89">
        <v>0</v>
      </c>
      <c r="N212" s="51">
        <v>20151102</v>
      </c>
      <c r="O212" s="55">
        <v>9.8888559999999997E-3</v>
      </c>
      <c r="P212" s="55">
        <v>1.25</v>
      </c>
      <c r="Q212" s="55">
        <v>0.89</v>
      </c>
      <c r="R212" s="55">
        <v>-0.16</v>
      </c>
      <c r="S212" s="55">
        <v>-0.43</v>
      </c>
      <c r="T212" s="55">
        <v>-0.04</v>
      </c>
      <c r="V212" s="51">
        <v>20151102</v>
      </c>
      <c r="W212" s="54">
        <v>-2.3550399999999999E-4</v>
      </c>
      <c r="X212" s="55">
        <v>1.25</v>
      </c>
      <c r="Y212" s="55">
        <v>0.89</v>
      </c>
      <c r="Z212" s="55">
        <v>-0.16</v>
      </c>
      <c r="AA212" s="55">
        <v>-0.43</v>
      </c>
      <c r="AB212" s="55">
        <v>-0.04</v>
      </c>
      <c r="AF212" s="51">
        <v>20151102</v>
      </c>
      <c r="AG212" s="54">
        <v>1.1873817294504763E-2</v>
      </c>
      <c r="AH212" s="55">
        <v>1.25</v>
      </c>
      <c r="AI212" s="55">
        <v>0.89</v>
      </c>
      <c r="AJ212" s="55">
        <v>-0.16</v>
      </c>
      <c r="AK212" s="55">
        <v>-0.43</v>
      </c>
      <c r="AL212" s="55">
        <v>-0.04</v>
      </c>
    </row>
    <row r="213" spans="1:38">
      <c r="A213" s="51">
        <v>20151103</v>
      </c>
      <c r="B213" s="54">
        <v>-3.5423500000000001E-3</v>
      </c>
      <c r="C213" s="54">
        <v>-1.4667902E-2</v>
      </c>
      <c r="D213" s="54">
        <f t="shared" si="9"/>
        <v>-3.5423500000000001E-3</v>
      </c>
      <c r="E213" s="54">
        <f t="shared" si="10"/>
        <v>-1.4667902E-2</v>
      </c>
      <c r="F213" s="51">
        <f t="shared" si="11"/>
        <v>0.32</v>
      </c>
      <c r="G213" s="89">
        <v>0.32</v>
      </c>
      <c r="H213" s="89">
        <v>0.45</v>
      </c>
      <c r="I213" s="89">
        <v>0.14000000000000001</v>
      </c>
      <c r="J213" s="89">
        <v>-0.01</v>
      </c>
      <c r="K213" s="89">
        <v>-7.0000000000000007E-2</v>
      </c>
      <c r="L213" s="89">
        <v>0</v>
      </c>
      <c r="N213" s="51">
        <v>20151103</v>
      </c>
      <c r="O213" s="55">
        <v>-3.5423500000000001E-3</v>
      </c>
      <c r="P213" s="55">
        <v>0.32</v>
      </c>
      <c r="Q213" s="55">
        <v>0.45</v>
      </c>
      <c r="R213" s="55">
        <v>0.14000000000000001</v>
      </c>
      <c r="S213" s="55">
        <v>-0.01</v>
      </c>
      <c r="T213" s="55">
        <v>-7.0000000000000007E-2</v>
      </c>
      <c r="V213" s="51">
        <v>20151103</v>
      </c>
      <c r="W213" s="54">
        <v>-1.4667902E-2</v>
      </c>
      <c r="X213" s="55">
        <v>0.32</v>
      </c>
      <c r="Y213" s="55">
        <v>0.45</v>
      </c>
      <c r="Z213" s="55">
        <v>0.14000000000000001</v>
      </c>
      <c r="AA213" s="55">
        <v>-0.01</v>
      </c>
      <c r="AB213" s="55">
        <v>-7.0000000000000007E-2</v>
      </c>
      <c r="AF213" s="51">
        <v>20151103</v>
      </c>
      <c r="AG213" s="54">
        <v>2.7280672352485436E-3</v>
      </c>
      <c r="AH213" s="55">
        <v>0.32</v>
      </c>
      <c r="AI213" s="55">
        <v>0.45</v>
      </c>
      <c r="AJ213" s="55">
        <v>0.14000000000000001</v>
      </c>
      <c r="AK213" s="55">
        <v>-0.01</v>
      </c>
      <c r="AL213" s="55">
        <v>-7.0000000000000007E-2</v>
      </c>
    </row>
    <row r="214" spans="1:38">
      <c r="A214" s="51">
        <v>20151104</v>
      </c>
      <c r="B214" s="54">
        <v>-3.106845E-3</v>
      </c>
      <c r="C214" s="54">
        <v>3.8659300000000002E-4</v>
      </c>
      <c r="D214" s="54">
        <f t="shared" si="9"/>
        <v>-3.106845E-3</v>
      </c>
      <c r="E214" s="54">
        <f t="shared" si="10"/>
        <v>3.8659300000000002E-4</v>
      </c>
      <c r="F214" s="51">
        <f t="shared" si="11"/>
        <v>-0.26</v>
      </c>
      <c r="G214" s="89">
        <v>-0.26</v>
      </c>
      <c r="H214" s="89">
        <v>0.19</v>
      </c>
      <c r="I214" s="89">
        <v>-0.35</v>
      </c>
      <c r="J214" s="89">
        <v>-0.51</v>
      </c>
      <c r="K214" s="89">
        <v>-0.7</v>
      </c>
      <c r="L214" s="89">
        <v>0</v>
      </c>
      <c r="N214" s="51">
        <v>20151104</v>
      </c>
      <c r="O214" s="55">
        <v>-3.106845E-3</v>
      </c>
      <c r="P214" s="55">
        <v>-0.26</v>
      </c>
      <c r="Q214" s="55">
        <v>0.19</v>
      </c>
      <c r="R214" s="55">
        <v>-0.35</v>
      </c>
      <c r="S214" s="55">
        <v>-0.51</v>
      </c>
      <c r="T214" s="55">
        <v>-0.7</v>
      </c>
      <c r="V214" s="51">
        <v>20151104</v>
      </c>
      <c r="W214" s="54">
        <v>3.8659300000000002E-4</v>
      </c>
      <c r="X214" s="55">
        <v>-0.26</v>
      </c>
      <c r="Y214" s="55">
        <v>0.19</v>
      </c>
      <c r="Z214" s="55">
        <v>-0.35</v>
      </c>
      <c r="AA214" s="55">
        <v>-0.51</v>
      </c>
      <c r="AB214" s="55">
        <v>-0.7</v>
      </c>
      <c r="AF214" s="51">
        <v>20151104</v>
      </c>
      <c r="AG214" s="54">
        <v>-3.5453670089111711E-3</v>
      </c>
      <c r="AH214" s="55">
        <v>-0.26</v>
      </c>
      <c r="AI214" s="55">
        <v>0.19</v>
      </c>
      <c r="AJ214" s="55">
        <v>-0.35</v>
      </c>
      <c r="AK214" s="55">
        <v>-0.51</v>
      </c>
      <c r="AL214" s="55">
        <v>-0.7</v>
      </c>
    </row>
    <row r="215" spans="1:38">
      <c r="A215" s="51">
        <v>20151105</v>
      </c>
      <c r="B215" s="54">
        <v>1.5284859999999999E-3</v>
      </c>
      <c r="C215" s="54">
        <v>9.2192550000000009E-3</v>
      </c>
      <c r="D215" s="54">
        <f t="shared" si="9"/>
        <v>1.5284859999999999E-3</v>
      </c>
      <c r="E215" s="54">
        <f t="shared" si="10"/>
        <v>9.2192550000000009E-3</v>
      </c>
      <c r="F215" s="51">
        <f t="shared" si="11"/>
        <v>-0.08</v>
      </c>
      <c r="G215" s="89">
        <v>-0.08</v>
      </c>
      <c r="H215" s="89">
        <v>0.08</v>
      </c>
      <c r="I215" s="89">
        <v>0.38</v>
      </c>
      <c r="J215" s="89">
        <v>0.26</v>
      </c>
      <c r="K215" s="89">
        <v>0.14000000000000001</v>
      </c>
      <c r="L215" s="89">
        <v>0</v>
      </c>
      <c r="N215" s="51">
        <v>20151105</v>
      </c>
      <c r="O215" s="55">
        <v>1.5284859999999999E-3</v>
      </c>
      <c r="P215" s="55">
        <v>-0.08</v>
      </c>
      <c r="Q215" s="55">
        <v>0.08</v>
      </c>
      <c r="R215" s="55">
        <v>0.38</v>
      </c>
      <c r="S215" s="55">
        <v>0.26</v>
      </c>
      <c r="T215" s="55">
        <v>0.14000000000000001</v>
      </c>
      <c r="V215" s="51">
        <v>20151105</v>
      </c>
      <c r="W215" s="54">
        <v>9.2192550000000009E-3</v>
      </c>
      <c r="X215" s="55">
        <v>-0.08</v>
      </c>
      <c r="Y215" s="55">
        <v>0.08</v>
      </c>
      <c r="Z215" s="55">
        <v>0.38</v>
      </c>
      <c r="AA215" s="55">
        <v>0.26</v>
      </c>
      <c r="AB215" s="55">
        <v>0.14000000000000001</v>
      </c>
      <c r="AF215" s="51">
        <v>20151105</v>
      </c>
      <c r="AG215" s="54">
        <v>-1.1321484144598548E-3</v>
      </c>
      <c r="AH215" s="55">
        <v>-0.08</v>
      </c>
      <c r="AI215" s="55">
        <v>0.08</v>
      </c>
      <c r="AJ215" s="55">
        <v>0.38</v>
      </c>
      <c r="AK215" s="55">
        <v>0.26</v>
      </c>
      <c r="AL215" s="55">
        <v>0.14000000000000001</v>
      </c>
    </row>
    <row r="216" spans="1:38">
      <c r="A216" s="51">
        <v>20151106</v>
      </c>
      <c r="B216" s="54">
        <v>-3.2579200000000001E-3</v>
      </c>
      <c r="C216" s="54">
        <v>-2.691663E-3</v>
      </c>
      <c r="D216" s="54">
        <f t="shared" si="9"/>
        <v>-3.2579200000000001E-3</v>
      </c>
      <c r="E216" s="54">
        <f t="shared" si="10"/>
        <v>-2.691663E-3</v>
      </c>
      <c r="F216" s="51">
        <f t="shared" si="11"/>
        <v>0.14000000000000001</v>
      </c>
      <c r="G216" s="89">
        <v>0.14000000000000001</v>
      </c>
      <c r="H216" s="89">
        <v>0.92</v>
      </c>
      <c r="I216" s="89">
        <v>-0.28000000000000003</v>
      </c>
      <c r="J216" s="89">
        <v>-0.28999999999999998</v>
      </c>
      <c r="K216" s="89">
        <v>-0.15</v>
      </c>
      <c r="L216" s="89">
        <v>0</v>
      </c>
      <c r="N216" s="51">
        <v>20151106</v>
      </c>
      <c r="O216" s="55">
        <v>-3.2579200000000001E-3</v>
      </c>
      <c r="P216" s="55">
        <v>0.14000000000000001</v>
      </c>
      <c r="Q216" s="55">
        <v>0.92</v>
      </c>
      <c r="R216" s="55">
        <v>-0.28000000000000003</v>
      </c>
      <c r="S216" s="55">
        <v>-0.28999999999999998</v>
      </c>
      <c r="T216" s="55">
        <v>-0.15</v>
      </c>
      <c r="V216" s="51">
        <v>20151106</v>
      </c>
      <c r="W216" s="54">
        <v>-2.691663E-3</v>
      </c>
      <c r="X216" s="55">
        <v>0.14000000000000001</v>
      </c>
      <c r="Y216" s="55">
        <v>0.92</v>
      </c>
      <c r="Z216" s="55">
        <v>-0.28000000000000003</v>
      </c>
      <c r="AA216" s="55">
        <v>-0.28999999999999998</v>
      </c>
      <c r="AB216" s="55">
        <v>-0.15</v>
      </c>
      <c r="AF216" s="51">
        <v>20151106</v>
      </c>
      <c r="AG216" s="54">
        <v>-3.4762159864287767E-4</v>
      </c>
      <c r="AH216" s="55">
        <v>0.14000000000000001</v>
      </c>
      <c r="AI216" s="55">
        <v>0.92</v>
      </c>
      <c r="AJ216" s="55">
        <v>-0.28000000000000003</v>
      </c>
      <c r="AK216" s="55">
        <v>-0.28999999999999998</v>
      </c>
      <c r="AL216" s="55">
        <v>-0.15</v>
      </c>
    </row>
    <row r="217" spans="1:38">
      <c r="A217" s="51">
        <v>20151109</v>
      </c>
      <c r="B217" s="54">
        <v>-9.2057019999999996E-3</v>
      </c>
      <c r="C217" s="54">
        <v>-5.2398210000000004E-3</v>
      </c>
      <c r="D217" s="54">
        <f t="shared" si="9"/>
        <v>-9.2057019999999996E-3</v>
      </c>
      <c r="E217" s="54">
        <f t="shared" si="10"/>
        <v>-5.2398210000000004E-3</v>
      </c>
      <c r="F217" s="51">
        <f t="shared" si="11"/>
        <v>-0.95</v>
      </c>
      <c r="G217" s="89">
        <v>-0.95</v>
      </c>
      <c r="H217" s="89">
        <v>-0.27</v>
      </c>
      <c r="I217" s="89">
        <v>-0.01</v>
      </c>
      <c r="J217" s="89">
        <v>-0.69</v>
      </c>
      <c r="K217" s="89">
        <v>-0.01</v>
      </c>
      <c r="L217" s="89">
        <v>0</v>
      </c>
      <c r="N217" s="51">
        <v>20151109</v>
      </c>
      <c r="O217" s="55">
        <v>-9.2057019999999996E-3</v>
      </c>
      <c r="P217" s="55">
        <v>-0.95</v>
      </c>
      <c r="Q217" s="55">
        <v>-0.27</v>
      </c>
      <c r="R217" s="55">
        <v>-0.01</v>
      </c>
      <c r="S217" s="55">
        <v>-0.69</v>
      </c>
      <c r="T217" s="55">
        <v>-0.01</v>
      </c>
      <c r="V217" s="51">
        <v>20151109</v>
      </c>
      <c r="W217" s="54">
        <v>-5.2398210000000004E-3</v>
      </c>
      <c r="X217" s="55">
        <v>-0.95</v>
      </c>
      <c r="Y217" s="55">
        <v>-0.27</v>
      </c>
      <c r="Z217" s="55">
        <v>-0.01</v>
      </c>
      <c r="AA217" s="55">
        <v>-0.69</v>
      </c>
      <c r="AB217" s="55">
        <v>-0.01</v>
      </c>
      <c r="AF217" s="51">
        <v>20151109</v>
      </c>
      <c r="AG217" s="54">
        <v>-9.8227293641929281E-3</v>
      </c>
      <c r="AH217" s="55">
        <v>-0.95</v>
      </c>
      <c r="AI217" s="55">
        <v>-0.27</v>
      </c>
      <c r="AJ217" s="55">
        <v>-0.01</v>
      </c>
      <c r="AK217" s="55">
        <v>-0.69</v>
      </c>
      <c r="AL217" s="55">
        <v>-0.01</v>
      </c>
    </row>
    <row r="218" spans="1:38">
      <c r="A218" s="51">
        <v>20151110</v>
      </c>
      <c r="B218" s="54">
        <v>1.641899E-3</v>
      </c>
      <c r="C218" s="54">
        <v>-4.8855600000000002E-4</v>
      </c>
      <c r="D218" s="54">
        <f t="shared" si="9"/>
        <v>1.641899E-3</v>
      </c>
      <c r="E218" s="54">
        <f t="shared" si="10"/>
        <v>-4.8855600000000002E-4</v>
      </c>
      <c r="F218" s="51">
        <f t="shared" si="11"/>
        <v>0.13</v>
      </c>
      <c r="G218" s="89">
        <v>0.13</v>
      </c>
      <c r="H218" s="89">
        <v>-0.01</v>
      </c>
      <c r="I218" s="89">
        <v>0.31</v>
      </c>
      <c r="J218" s="89">
        <v>-0.09</v>
      </c>
      <c r="K218" s="89">
        <v>0.21</v>
      </c>
      <c r="L218" s="89">
        <v>0</v>
      </c>
      <c r="N218" s="51">
        <v>20151110</v>
      </c>
      <c r="O218" s="55">
        <v>1.641899E-3</v>
      </c>
      <c r="P218" s="55">
        <v>0.13</v>
      </c>
      <c r="Q218" s="55">
        <v>-0.01</v>
      </c>
      <c r="R218" s="55">
        <v>0.31</v>
      </c>
      <c r="S218" s="55">
        <v>-0.09</v>
      </c>
      <c r="T218" s="55">
        <v>0.21</v>
      </c>
      <c r="V218" s="51">
        <v>20151110</v>
      </c>
      <c r="W218" s="54">
        <v>-4.8855600000000002E-4</v>
      </c>
      <c r="X218" s="55">
        <v>0.13</v>
      </c>
      <c r="Y218" s="55">
        <v>-0.01</v>
      </c>
      <c r="Z218" s="55">
        <v>0.31</v>
      </c>
      <c r="AA218" s="55">
        <v>-0.09</v>
      </c>
      <c r="AB218" s="55">
        <v>0.21</v>
      </c>
      <c r="AF218" s="51">
        <v>20151110</v>
      </c>
      <c r="AG218" s="54">
        <v>1.5105951573544107E-3</v>
      </c>
      <c r="AH218" s="55">
        <v>0.13</v>
      </c>
      <c r="AI218" s="55">
        <v>-0.01</v>
      </c>
      <c r="AJ218" s="55">
        <v>0.31</v>
      </c>
      <c r="AK218" s="55">
        <v>-0.09</v>
      </c>
      <c r="AL218" s="55">
        <v>0.21</v>
      </c>
    </row>
    <row r="219" spans="1:38">
      <c r="A219" s="51">
        <v>20151111</v>
      </c>
      <c r="B219" s="54">
        <v>5.2743240000000004E-3</v>
      </c>
      <c r="C219" s="54">
        <v>1.0981865E-2</v>
      </c>
      <c r="D219" s="54">
        <f t="shared" si="9"/>
        <v>5.2743240000000004E-3</v>
      </c>
      <c r="E219" s="54">
        <f t="shared" si="10"/>
        <v>1.0981865E-2</v>
      </c>
      <c r="F219" s="51">
        <f t="shared" si="11"/>
        <v>-0.43</v>
      </c>
      <c r="G219" s="89">
        <v>-0.43</v>
      </c>
      <c r="H219" s="89">
        <v>-0.56999999999999995</v>
      </c>
      <c r="I219" s="89">
        <v>-7.0000000000000007E-2</v>
      </c>
      <c r="J219" s="89">
        <v>-7.0000000000000007E-2</v>
      </c>
      <c r="K219" s="89">
        <v>0.05</v>
      </c>
      <c r="L219" s="89">
        <v>0</v>
      </c>
      <c r="N219" s="51">
        <v>20151111</v>
      </c>
      <c r="O219" s="55">
        <v>5.2743240000000004E-3</v>
      </c>
      <c r="P219" s="55">
        <v>-0.43</v>
      </c>
      <c r="Q219" s="55">
        <v>-0.56999999999999995</v>
      </c>
      <c r="R219" s="55">
        <v>-7.0000000000000007E-2</v>
      </c>
      <c r="S219" s="55">
        <v>-7.0000000000000007E-2</v>
      </c>
      <c r="T219" s="55">
        <v>0.05</v>
      </c>
      <c r="V219" s="51">
        <v>20151111</v>
      </c>
      <c r="W219" s="54">
        <v>1.0981865E-2</v>
      </c>
      <c r="X219" s="55">
        <v>-0.43</v>
      </c>
      <c r="Y219" s="55">
        <v>-0.56999999999999995</v>
      </c>
      <c r="Z219" s="55">
        <v>-7.0000000000000007E-2</v>
      </c>
      <c r="AA219" s="55">
        <v>-7.0000000000000007E-2</v>
      </c>
      <c r="AB219" s="55">
        <v>0.05</v>
      </c>
      <c r="AF219" s="51">
        <v>20151111</v>
      </c>
      <c r="AG219" s="54">
        <v>-3.2280859546982565E-3</v>
      </c>
      <c r="AH219" s="55">
        <v>-0.43</v>
      </c>
      <c r="AI219" s="55">
        <v>-0.56999999999999995</v>
      </c>
      <c r="AJ219" s="55">
        <v>-7.0000000000000007E-2</v>
      </c>
      <c r="AK219" s="55">
        <v>-7.0000000000000007E-2</v>
      </c>
      <c r="AL219" s="55">
        <v>0.05</v>
      </c>
    </row>
    <row r="220" spans="1:38">
      <c r="A220" s="51">
        <v>20151112</v>
      </c>
      <c r="B220" s="54">
        <v>-1.3520086000000001E-2</v>
      </c>
      <c r="C220" s="54">
        <v>-8.9016760000000007E-3</v>
      </c>
      <c r="D220" s="54">
        <f t="shared" si="9"/>
        <v>-1.3520086000000001E-2</v>
      </c>
      <c r="E220" s="54">
        <f t="shared" si="10"/>
        <v>-8.9016760000000007E-3</v>
      </c>
      <c r="F220" s="51">
        <f t="shared" si="11"/>
        <v>-1.45</v>
      </c>
      <c r="G220" s="89">
        <v>-1.45</v>
      </c>
      <c r="H220" s="89">
        <v>-0.55000000000000004</v>
      </c>
      <c r="I220" s="89">
        <v>-0.49</v>
      </c>
      <c r="J220" s="89">
        <v>0.16</v>
      </c>
      <c r="K220" s="89">
        <v>-0.26</v>
      </c>
      <c r="L220" s="89">
        <v>0</v>
      </c>
      <c r="N220" s="51">
        <v>20151112</v>
      </c>
      <c r="O220" s="55">
        <v>-1.3520086000000001E-2</v>
      </c>
      <c r="P220" s="55">
        <v>-1.45</v>
      </c>
      <c r="Q220" s="55">
        <v>-0.55000000000000004</v>
      </c>
      <c r="R220" s="55">
        <v>-0.49</v>
      </c>
      <c r="S220" s="55">
        <v>0.16</v>
      </c>
      <c r="T220" s="55">
        <v>-0.26</v>
      </c>
      <c r="V220" s="51">
        <v>20151112</v>
      </c>
      <c r="W220" s="54">
        <v>-8.9016760000000007E-3</v>
      </c>
      <c r="X220" s="55">
        <v>-1.45</v>
      </c>
      <c r="Y220" s="55">
        <v>-0.55000000000000004</v>
      </c>
      <c r="Z220" s="55">
        <v>-0.49</v>
      </c>
      <c r="AA220" s="55">
        <v>0.16</v>
      </c>
      <c r="AB220" s="55">
        <v>-0.26</v>
      </c>
      <c r="AF220" s="51">
        <v>20151112</v>
      </c>
      <c r="AG220" s="54">
        <v>-1.3990375421686796E-2</v>
      </c>
      <c r="AH220" s="55">
        <v>-1.45</v>
      </c>
      <c r="AI220" s="55">
        <v>-0.55000000000000004</v>
      </c>
      <c r="AJ220" s="55">
        <v>-0.49</v>
      </c>
      <c r="AK220" s="55">
        <v>0.16</v>
      </c>
      <c r="AL220" s="55">
        <v>-0.26</v>
      </c>
    </row>
    <row r="221" spans="1:38">
      <c r="A221" s="51">
        <v>20151113</v>
      </c>
      <c r="B221" s="54">
        <v>-8.1587959999999994E-3</v>
      </c>
      <c r="C221" s="54">
        <v>-5.7784960000000002E-3</v>
      </c>
      <c r="D221" s="54">
        <f t="shared" si="9"/>
        <v>-8.1587959999999994E-3</v>
      </c>
      <c r="E221" s="54">
        <f t="shared" si="10"/>
        <v>-5.7784960000000002E-3</v>
      </c>
      <c r="F221" s="51">
        <f t="shared" si="11"/>
        <v>-1.07</v>
      </c>
      <c r="G221" s="89">
        <v>-1.07</v>
      </c>
      <c r="H221" s="89">
        <v>0.3</v>
      </c>
      <c r="I221" s="89">
        <v>0.37</v>
      </c>
      <c r="J221" s="89">
        <v>-0.73</v>
      </c>
      <c r="K221" s="89">
        <v>0.42</v>
      </c>
      <c r="L221" s="89">
        <v>0</v>
      </c>
      <c r="N221" s="51">
        <v>20151113</v>
      </c>
      <c r="O221" s="55">
        <v>-8.1587959999999994E-3</v>
      </c>
      <c r="P221" s="55">
        <v>-1.07</v>
      </c>
      <c r="Q221" s="55">
        <v>0.3</v>
      </c>
      <c r="R221" s="55">
        <v>0.37</v>
      </c>
      <c r="S221" s="55">
        <v>-0.73</v>
      </c>
      <c r="T221" s="55">
        <v>0.42</v>
      </c>
      <c r="V221" s="51">
        <v>20151113</v>
      </c>
      <c r="W221" s="54">
        <v>-5.7784960000000002E-3</v>
      </c>
      <c r="X221" s="55">
        <v>-1.07</v>
      </c>
      <c r="Y221" s="55">
        <v>0.3</v>
      </c>
      <c r="Z221" s="55">
        <v>0.37</v>
      </c>
      <c r="AA221" s="55">
        <v>-0.73</v>
      </c>
      <c r="AB221" s="55">
        <v>0.42</v>
      </c>
      <c r="AF221" s="51">
        <v>20151113</v>
      </c>
      <c r="AG221" s="54">
        <v>-1.1207364880723381E-2</v>
      </c>
      <c r="AH221" s="55">
        <v>-1.07</v>
      </c>
      <c r="AI221" s="55">
        <v>0.3</v>
      </c>
      <c r="AJ221" s="55">
        <v>0.37</v>
      </c>
      <c r="AK221" s="55">
        <v>-0.73</v>
      </c>
      <c r="AL221" s="55">
        <v>0.42</v>
      </c>
    </row>
    <row r="222" spans="1:38">
      <c r="A222" s="51">
        <v>20151116</v>
      </c>
      <c r="B222" s="54">
        <v>1.3486112999999999E-2</v>
      </c>
      <c r="C222" s="54">
        <v>4.0904039999999997E-3</v>
      </c>
      <c r="D222" s="54">
        <f t="shared" si="9"/>
        <v>1.3486112999999999E-2</v>
      </c>
      <c r="E222" s="54">
        <f t="shared" si="10"/>
        <v>4.0904039999999997E-3</v>
      </c>
      <c r="F222" s="51">
        <f t="shared" si="11"/>
        <v>1.39</v>
      </c>
      <c r="G222" s="89">
        <v>1.39</v>
      </c>
      <c r="H222" s="89">
        <v>-0.55000000000000004</v>
      </c>
      <c r="I222" s="89">
        <v>0.56999999999999995</v>
      </c>
      <c r="J222" s="89">
        <v>0.12</v>
      </c>
      <c r="K222" s="89">
        <v>-0.12</v>
      </c>
      <c r="L222" s="89">
        <v>0</v>
      </c>
      <c r="N222" s="51">
        <v>20151116</v>
      </c>
      <c r="O222" s="55">
        <v>1.3486112999999999E-2</v>
      </c>
      <c r="P222" s="55">
        <v>1.39</v>
      </c>
      <c r="Q222" s="55">
        <v>-0.55000000000000004</v>
      </c>
      <c r="R222" s="55">
        <v>0.56999999999999995</v>
      </c>
      <c r="S222" s="55">
        <v>0.12</v>
      </c>
      <c r="T222" s="55">
        <v>-0.12</v>
      </c>
      <c r="V222" s="51">
        <v>20151116</v>
      </c>
      <c r="W222" s="54">
        <v>4.0904039999999997E-3</v>
      </c>
      <c r="X222" s="55">
        <v>1.39</v>
      </c>
      <c r="Y222" s="55">
        <v>-0.55000000000000004</v>
      </c>
      <c r="Z222" s="55">
        <v>0.56999999999999995</v>
      </c>
      <c r="AA222" s="55">
        <v>0.12</v>
      </c>
      <c r="AB222" s="55">
        <v>-0.12</v>
      </c>
      <c r="AF222" s="51">
        <v>20151116</v>
      </c>
      <c r="AG222" s="54">
        <v>1.490326509548634E-2</v>
      </c>
      <c r="AH222" s="55">
        <v>1.39</v>
      </c>
      <c r="AI222" s="55">
        <v>-0.55000000000000004</v>
      </c>
      <c r="AJ222" s="55">
        <v>0.56999999999999995</v>
      </c>
      <c r="AK222" s="55">
        <v>0.12</v>
      </c>
      <c r="AL222" s="55">
        <v>-0.12</v>
      </c>
    </row>
    <row r="223" spans="1:38">
      <c r="A223" s="51">
        <v>20151117</v>
      </c>
      <c r="B223" s="54">
        <v>-2.9140559999999999E-3</v>
      </c>
      <c r="C223" s="54">
        <v>-1.0268219999999999E-3</v>
      </c>
      <c r="D223" s="54">
        <f t="shared" si="9"/>
        <v>-2.9140559999999999E-3</v>
      </c>
      <c r="E223" s="54">
        <f t="shared" si="10"/>
        <v>-1.0268219999999999E-3</v>
      </c>
      <c r="F223" s="51">
        <f t="shared" si="11"/>
        <v>-0.11</v>
      </c>
      <c r="G223" s="89">
        <v>-0.11</v>
      </c>
      <c r="H223" s="89">
        <v>-0.22</v>
      </c>
      <c r="I223" s="89">
        <v>-0.72</v>
      </c>
      <c r="J223" s="89">
        <v>0.21</v>
      </c>
      <c r="K223" s="89">
        <v>-0.17</v>
      </c>
      <c r="L223" s="89">
        <v>0</v>
      </c>
      <c r="N223" s="51">
        <v>20151117</v>
      </c>
      <c r="O223" s="55">
        <v>-2.9140559999999999E-3</v>
      </c>
      <c r="P223" s="55">
        <v>-0.11</v>
      </c>
      <c r="Q223" s="55">
        <v>-0.22</v>
      </c>
      <c r="R223" s="55">
        <v>-0.72</v>
      </c>
      <c r="S223" s="55">
        <v>0.21</v>
      </c>
      <c r="T223" s="55">
        <v>-0.17</v>
      </c>
      <c r="V223" s="51">
        <v>20151117</v>
      </c>
      <c r="W223" s="54">
        <v>-1.0268219999999999E-3</v>
      </c>
      <c r="X223" s="55">
        <v>-0.11</v>
      </c>
      <c r="Y223" s="55">
        <v>-0.22</v>
      </c>
      <c r="Z223" s="55">
        <v>-0.72</v>
      </c>
      <c r="AA223" s="55">
        <v>0.21</v>
      </c>
      <c r="AB223" s="55">
        <v>-0.17</v>
      </c>
      <c r="AF223" s="51">
        <v>20151117</v>
      </c>
      <c r="AG223" s="54">
        <v>-1.3393792484004408E-3</v>
      </c>
      <c r="AH223" s="55">
        <v>-0.11</v>
      </c>
      <c r="AI223" s="55">
        <v>-0.22</v>
      </c>
      <c r="AJ223" s="55">
        <v>-0.72</v>
      </c>
      <c r="AK223" s="55">
        <v>0.21</v>
      </c>
      <c r="AL223" s="55">
        <v>-0.17</v>
      </c>
    </row>
    <row r="224" spans="1:38">
      <c r="A224" s="51">
        <v>20151118</v>
      </c>
      <c r="B224" s="54">
        <v>1.0718294999999999E-2</v>
      </c>
      <c r="C224" s="54">
        <v>1.0470511E-2</v>
      </c>
      <c r="D224" s="54">
        <f t="shared" si="9"/>
        <v>1.0718294999999999E-2</v>
      </c>
      <c r="E224" s="54">
        <f t="shared" si="10"/>
        <v>1.0470511E-2</v>
      </c>
      <c r="F224" s="51">
        <f t="shared" si="11"/>
        <v>1.61</v>
      </c>
      <c r="G224" s="89">
        <v>1.61</v>
      </c>
      <c r="H224" s="89">
        <v>0</v>
      </c>
      <c r="I224" s="89">
        <v>-0.15</v>
      </c>
      <c r="J224" s="89">
        <v>0.03</v>
      </c>
      <c r="K224" s="89">
        <v>-0.37</v>
      </c>
      <c r="L224" s="89">
        <v>0</v>
      </c>
      <c r="N224" s="51">
        <v>20151118</v>
      </c>
      <c r="O224" s="55">
        <v>1.0718294999999999E-2</v>
      </c>
      <c r="P224" s="55">
        <v>1.61</v>
      </c>
      <c r="Q224" s="55">
        <v>0</v>
      </c>
      <c r="R224" s="55">
        <v>-0.15</v>
      </c>
      <c r="S224" s="55">
        <v>0.03</v>
      </c>
      <c r="T224" s="55">
        <v>-0.37</v>
      </c>
      <c r="V224" s="51">
        <v>20151118</v>
      </c>
      <c r="W224" s="54">
        <v>1.0470511E-2</v>
      </c>
      <c r="X224" s="55">
        <v>1.61</v>
      </c>
      <c r="Y224" s="55">
        <v>0</v>
      </c>
      <c r="Z224" s="55">
        <v>-0.15</v>
      </c>
      <c r="AA224" s="55">
        <v>0.03</v>
      </c>
      <c r="AB224" s="55">
        <v>-0.37</v>
      </c>
      <c r="AF224" s="51">
        <v>20151118</v>
      </c>
      <c r="AG224" s="54">
        <v>1.616245193889343E-2</v>
      </c>
      <c r="AH224" s="55">
        <v>1.61</v>
      </c>
      <c r="AI224" s="55">
        <v>0</v>
      </c>
      <c r="AJ224" s="55">
        <v>-0.15</v>
      </c>
      <c r="AK224" s="55">
        <v>0.03</v>
      </c>
      <c r="AL224" s="55">
        <v>-0.37</v>
      </c>
    </row>
    <row r="225" spans="1:38">
      <c r="A225" s="51">
        <v>20151119</v>
      </c>
      <c r="B225" s="54">
        <v>2.545748E-3</v>
      </c>
      <c r="C225" s="54">
        <v>7.2576350000000001E-3</v>
      </c>
      <c r="D225" s="54">
        <f t="shared" si="9"/>
        <v>2.545748E-3</v>
      </c>
      <c r="E225" s="54">
        <f t="shared" si="10"/>
        <v>7.2576350000000001E-3</v>
      </c>
      <c r="F225" s="51">
        <f t="shared" si="11"/>
        <v>-0.13</v>
      </c>
      <c r="G225" s="89">
        <v>-0.13</v>
      </c>
      <c r="H225" s="89">
        <v>-0.31</v>
      </c>
      <c r="I225" s="89">
        <v>0.02</v>
      </c>
      <c r="J225" s="89">
        <v>-0.08</v>
      </c>
      <c r="K225" s="89">
        <v>0.12</v>
      </c>
      <c r="L225" s="89">
        <v>0</v>
      </c>
      <c r="N225" s="51">
        <v>20151119</v>
      </c>
      <c r="O225" s="55">
        <v>2.545748E-3</v>
      </c>
      <c r="P225" s="55">
        <v>-0.13</v>
      </c>
      <c r="Q225" s="55">
        <v>-0.31</v>
      </c>
      <c r="R225" s="55">
        <v>0.02</v>
      </c>
      <c r="S225" s="55">
        <v>-0.08</v>
      </c>
      <c r="T225" s="55">
        <v>0.12</v>
      </c>
      <c r="V225" s="51">
        <v>20151119</v>
      </c>
      <c r="W225" s="54">
        <v>7.2576350000000001E-3</v>
      </c>
      <c r="X225" s="55">
        <v>-0.13</v>
      </c>
      <c r="Y225" s="55">
        <v>-0.31</v>
      </c>
      <c r="Z225" s="55">
        <v>0.02</v>
      </c>
      <c r="AA225" s="55">
        <v>-0.08</v>
      </c>
      <c r="AB225" s="55">
        <v>0.12</v>
      </c>
      <c r="AF225" s="51">
        <v>20151119</v>
      </c>
      <c r="AG225" s="54">
        <v>-1.1231092218189076E-3</v>
      </c>
      <c r="AH225" s="55">
        <v>-0.13</v>
      </c>
      <c r="AI225" s="55">
        <v>-0.31</v>
      </c>
      <c r="AJ225" s="55">
        <v>0.02</v>
      </c>
      <c r="AK225" s="55">
        <v>-0.08</v>
      </c>
      <c r="AL225" s="55">
        <v>0.12</v>
      </c>
    </row>
    <row r="226" spans="1:38">
      <c r="A226" s="51">
        <v>20151120</v>
      </c>
      <c r="B226" s="54">
        <v>-7.02204E-4</v>
      </c>
      <c r="C226" s="54">
        <v>3.840067E-3</v>
      </c>
      <c r="D226" s="54">
        <f t="shared" si="9"/>
        <v>-7.02204E-4</v>
      </c>
      <c r="E226" s="54">
        <f t="shared" si="10"/>
        <v>3.840067E-3</v>
      </c>
      <c r="F226" s="51">
        <f t="shared" si="11"/>
        <v>0.35</v>
      </c>
      <c r="G226" s="89">
        <v>0.35</v>
      </c>
      <c r="H226" s="89">
        <v>0.39</v>
      </c>
      <c r="I226" s="89">
        <v>-0.42</v>
      </c>
      <c r="J226" s="89">
        <v>0.34</v>
      </c>
      <c r="K226" s="89">
        <v>0</v>
      </c>
      <c r="L226" s="89">
        <v>0</v>
      </c>
      <c r="N226" s="51">
        <v>20151120</v>
      </c>
      <c r="O226" s="55">
        <v>-7.02204E-4</v>
      </c>
      <c r="P226" s="55">
        <v>0.35</v>
      </c>
      <c r="Q226" s="55">
        <v>0.39</v>
      </c>
      <c r="R226" s="55">
        <v>-0.42</v>
      </c>
      <c r="S226" s="55">
        <v>0.34</v>
      </c>
      <c r="T226" s="55">
        <v>0</v>
      </c>
      <c r="V226" s="51">
        <v>20151120</v>
      </c>
      <c r="W226" s="54">
        <v>3.840067E-3</v>
      </c>
      <c r="X226" s="55">
        <v>0.35</v>
      </c>
      <c r="Y226" s="55">
        <v>0.39</v>
      </c>
      <c r="Z226" s="55">
        <v>-0.42</v>
      </c>
      <c r="AA226" s="55">
        <v>0.34</v>
      </c>
      <c r="AB226" s="55">
        <v>0</v>
      </c>
      <c r="AF226" s="51">
        <v>20151120</v>
      </c>
      <c r="AG226" s="54">
        <v>3.8101958630922805E-3</v>
      </c>
      <c r="AH226" s="55">
        <v>0.35</v>
      </c>
      <c r="AI226" s="55">
        <v>0.39</v>
      </c>
      <c r="AJ226" s="55">
        <v>-0.42</v>
      </c>
      <c r="AK226" s="55">
        <v>0.34</v>
      </c>
      <c r="AL226" s="55">
        <v>0</v>
      </c>
    </row>
    <row r="227" spans="1:38">
      <c r="A227" s="51">
        <v>20151123</v>
      </c>
      <c r="B227" s="54">
        <v>-2.9712150000000001E-3</v>
      </c>
      <c r="C227" s="54">
        <v>-7.1049590000000001E-3</v>
      </c>
      <c r="D227" s="54">
        <f t="shared" si="9"/>
        <v>-2.9712150000000001E-3</v>
      </c>
      <c r="E227" s="54">
        <f t="shared" si="10"/>
        <v>-7.1049590000000001E-3</v>
      </c>
      <c r="F227" s="51">
        <f t="shared" si="11"/>
        <v>-0.01</v>
      </c>
      <c r="G227" s="89">
        <v>-0.01</v>
      </c>
      <c r="H227" s="89">
        <v>0.62</v>
      </c>
      <c r="I227" s="89">
        <v>-0.39</v>
      </c>
      <c r="J227" s="89">
        <v>0.16</v>
      </c>
      <c r="K227" s="89">
        <v>-0.18</v>
      </c>
      <c r="L227" s="89">
        <v>0</v>
      </c>
      <c r="N227" s="51">
        <v>20151123</v>
      </c>
      <c r="O227" s="55">
        <v>-2.9712150000000001E-3</v>
      </c>
      <c r="P227" s="55">
        <v>-0.01</v>
      </c>
      <c r="Q227" s="55">
        <v>0.62</v>
      </c>
      <c r="R227" s="55">
        <v>-0.39</v>
      </c>
      <c r="S227" s="55">
        <v>0.16</v>
      </c>
      <c r="T227" s="55">
        <v>-0.18</v>
      </c>
      <c r="V227" s="51">
        <v>20151123</v>
      </c>
      <c r="W227" s="54">
        <v>-7.1049590000000001E-3</v>
      </c>
      <c r="X227" s="55">
        <v>-0.01</v>
      </c>
      <c r="Y227" s="55">
        <v>0.62</v>
      </c>
      <c r="Z227" s="55">
        <v>-0.39</v>
      </c>
      <c r="AA227" s="55">
        <v>0.16</v>
      </c>
      <c r="AB227" s="55">
        <v>-0.18</v>
      </c>
      <c r="AF227" s="51">
        <v>20151123</v>
      </c>
      <c r="AG227" s="54">
        <v>-1.2348607802712408E-3</v>
      </c>
      <c r="AH227" s="55">
        <v>-0.01</v>
      </c>
      <c r="AI227" s="55">
        <v>0.62</v>
      </c>
      <c r="AJ227" s="55">
        <v>-0.39</v>
      </c>
      <c r="AK227" s="55">
        <v>0.16</v>
      </c>
      <c r="AL227" s="55">
        <v>-0.18</v>
      </c>
    </row>
    <row r="228" spans="1:38">
      <c r="A228" s="51">
        <v>20151124</v>
      </c>
      <c r="B228" s="54">
        <v>1.211658E-3</v>
      </c>
      <c r="C228" s="54">
        <v>-4.5922510000000003E-3</v>
      </c>
      <c r="D228" s="54">
        <f t="shared" si="9"/>
        <v>1.211658E-3</v>
      </c>
      <c r="E228" s="54">
        <f t="shared" si="10"/>
        <v>-4.5922510000000003E-3</v>
      </c>
      <c r="F228" s="51">
        <f t="shared" si="11"/>
        <v>0.21</v>
      </c>
      <c r="G228" s="89">
        <v>0.21</v>
      </c>
      <c r="H228" s="89">
        <v>0.73</v>
      </c>
      <c r="I228" s="89">
        <v>0.28000000000000003</v>
      </c>
      <c r="J228" s="89">
        <v>0.14000000000000001</v>
      </c>
      <c r="K228" s="89">
        <v>0.08</v>
      </c>
      <c r="L228" s="89">
        <v>0</v>
      </c>
      <c r="N228" s="51">
        <v>20151124</v>
      </c>
      <c r="O228" s="55">
        <v>1.211658E-3</v>
      </c>
      <c r="P228" s="55">
        <v>0.21</v>
      </c>
      <c r="Q228" s="55">
        <v>0.73</v>
      </c>
      <c r="R228" s="55">
        <v>0.28000000000000003</v>
      </c>
      <c r="S228" s="55">
        <v>0.14000000000000001</v>
      </c>
      <c r="T228" s="55">
        <v>0.08</v>
      </c>
      <c r="V228" s="51">
        <v>20151124</v>
      </c>
      <c r="W228" s="54">
        <v>-4.5922510000000003E-3</v>
      </c>
      <c r="X228" s="55">
        <v>0.21</v>
      </c>
      <c r="Y228" s="55">
        <v>0.73</v>
      </c>
      <c r="Z228" s="55">
        <v>0.28000000000000003</v>
      </c>
      <c r="AA228" s="55">
        <v>0.14000000000000001</v>
      </c>
      <c r="AB228" s="55">
        <v>0.08</v>
      </c>
      <c r="AF228" s="51">
        <v>20151124</v>
      </c>
      <c r="AG228" s="54">
        <v>1.2219961240418353E-3</v>
      </c>
      <c r="AH228" s="55">
        <v>0.21</v>
      </c>
      <c r="AI228" s="55">
        <v>0.73</v>
      </c>
      <c r="AJ228" s="55">
        <v>0.28000000000000003</v>
      </c>
      <c r="AK228" s="55">
        <v>0.14000000000000001</v>
      </c>
      <c r="AL228" s="55">
        <v>0.08</v>
      </c>
    </row>
    <row r="229" spans="1:38">
      <c r="A229" s="51">
        <v>20151125</v>
      </c>
      <c r="B229" s="54">
        <v>2.1003430000000002E-3</v>
      </c>
      <c r="C229" s="54">
        <v>5.2424610000000003E-3</v>
      </c>
      <c r="D229" s="54">
        <f t="shared" si="9"/>
        <v>2.1003430000000002E-3</v>
      </c>
      <c r="E229" s="54">
        <f t="shared" si="10"/>
        <v>5.2424610000000003E-3</v>
      </c>
      <c r="F229" s="51">
        <f t="shared" si="11"/>
        <v>0.09</v>
      </c>
      <c r="G229" s="89">
        <v>0.09</v>
      </c>
      <c r="H229" s="89">
        <v>0.84</v>
      </c>
      <c r="I229" s="89">
        <v>-0.63</v>
      </c>
      <c r="J229" s="89">
        <v>-7.0000000000000007E-2</v>
      </c>
      <c r="K229" s="89">
        <v>-0.1</v>
      </c>
      <c r="L229" s="89">
        <v>0</v>
      </c>
      <c r="N229" s="51">
        <v>20151125</v>
      </c>
      <c r="O229" s="55">
        <v>2.1003430000000002E-3</v>
      </c>
      <c r="P229" s="55">
        <v>0.09</v>
      </c>
      <c r="Q229" s="55">
        <v>0.84</v>
      </c>
      <c r="R229" s="55">
        <v>-0.63</v>
      </c>
      <c r="S229" s="55">
        <v>-7.0000000000000007E-2</v>
      </c>
      <c r="T229" s="55">
        <v>-0.1</v>
      </c>
      <c r="V229" s="51">
        <v>20151125</v>
      </c>
      <c r="W229" s="54">
        <v>5.2424610000000003E-3</v>
      </c>
      <c r="X229" s="55">
        <v>0.09</v>
      </c>
      <c r="Y229" s="55">
        <v>0.84</v>
      </c>
      <c r="Z229" s="55">
        <v>-0.63</v>
      </c>
      <c r="AA229" s="55">
        <v>-7.0000000000000007E-2</v>
      </c>
      <c r="AB229" s="55">
        <v>-0.1</v>
      </c>
      <c r="AF229" s="51">
        <v>20151125</v>
      </c>
      <c r="AG229" s="54">
        <v>-1.2913256833779752E-4</v>
      </c>
      <c r="AH229" s="55">
        <v>0.09</v>
      </c>
      <c r="AI229" s="55">
        <v>0.84</v>
      </c>
      <c r="AJ229" s="55">
        <v>-0.63</v>
      </c>
      <c r="AK229" s="55">
        <v>-7.0000000000000007E-2</v>
      </c>
      <c r="AL229" s="55">
        <v>-0.1</v>
      </c>
    </row>
    <row r="230" spans="1:38">
      <c r="A230" s="51">
        <v>20151127</v>
      </c>
      <c r="B230" s="54">
        <v>3.126471E-3</v>
      </c>
      <c r="C230" s="54">
        <v>5.3172769999999996E-3</v>
      </c>
      <c r="D230" s="54">
        <f t="shared" si="9"/>
        <v>3.126471E-3</v>
      </c>
      <c r="E230" s="54">
        <f t="shared" si="10"/>
        <v>5.3172769999999996E-3</v>
      </c>
      <c r="F230" s="51">
        <f t="shared" si="11"/>
        <v>0.09</v>
      </c>
      <c r="G230" s="89">
        <v>0.09</v>
      </c>
      <c r="H230" s="89">
        <v>0.18</v>
      </c>
      <c r="I230" s="89">
        <v>-0.27</v>
      </c>
      <c r="J230" s="89">
        <v>-0.15</v>
      </c>
      <c r="K230" s="89">
        <v>7.0000000000000007E-2</v>
      </c>
      <c r="L230" s="89">
        <v>0</v>
      </c>
      <c r="N230" s="51">
        <v>20151127</v>
      </c>
      <c r="O230" s="55">
        <v>3.126471E-3</v>
      </c>
      <c r="P230" s="55">
        <v>0.09</v>
      </c>
      <c r="Q230" s="55">
        <v>0.18</v>
      </c>
      <c r="R230" s="55">
        <v>-0.27</v>
      </c>
      <c r="S230" s="55">
        <v>-0.15</v>
      </c>
      <c r="T230" s="55">
        <v>7.0000000000000007E-2</v>
      </c>
      <c r="V230" s="51">
        <v>20151127</v>
      </c>
      <c r="W230" s="54">
        <v>5.3172769999999996E-3</v>
      </c>
      <c r="X230" s="55">
        <v>0.09</v>
      </c>
      <c r="Y230" s="55">
        <v>0.18</v>
      </c>
      <c r="Z230" s="55">
        <v>-0.27</v>
      </c>
      <c r="AA230" s="55">
        <v>-0.15</v>
      </c>
      <c r="AB230" s="55">
        <v>7.0000000000000007E-2</v>
      </c>
      <c r="AF230" s="51">
        <v>20151127</v>
      </c>
      <c r="AG230" s="54">
        <v>5.9361756861209258E-4</v>
      </c>
      <c r="AH230" s="55">
        <v>0.09</v>
      </c>
      <c r="AI230" s="55">
        <v>0.18</v>
      </c>
      <c r="AJ230" s="55">
        <v>-0.27</v>
      </c>
      <c r="AK230" s="55">
        <v>-0.15</v>
      </c>
      <c r="AL230" s="55">
        <v>7.0000000000000007E-2</v>
      </c>
    </row>
    <row r="231" spans="1:38">
      <c r="A231" s="51">
        <v>20151130</v>
      </c>
      <c r="B231" s="54">
        <v>-4.5045789999999999E-3</v>
      </c>
      <c r="C231" s="54">
        <v>-8.9805330000000006E-3</v>
      </c>
      <c r="D231" s="54">
        <f t="shared" si="9"/>
        <v>-4.5045789999999999E-3</v>
      </c>
      <c r="E231" s="54">
        <f t="shared" si="10"/>
        <v>-8.9805330000000006E-3</v>
      </c>
      <c r="F231" s="51">
        <f t="shared" si="11"/>
        <v>-0.47</v>
      </c>
      <c r="G231" s="89">
        <v>-0.47</v>
      </c>
      <c r="H231" s="89">
        <v>0.19</v>
      </c>
      <c r="I231" s="89">
        <v>0.73</v>
      </c>
      <c r="J231" s="89">
        <v>-0.34</v>
      </c>
      <c r="K231" s="89">
        <v>0.09</v>
      </c>
      <c r="L231" s="89">
        <v>0</v>
      </c>
      <c r="N231" s="51">
        <v>20151130</v>
      </c>
      <c r="O231" s="55">
        <v>-4.5045789999999999E-3</v>
      </c>
      <c r="P231" s="55">
        <v>-0.47</v>
      </c>
      <c r="Q231" s="55">
        <v>0.19</v>
      </c>
      <c r="R231" s="55">
        <v>0.73</v>
      </c>
      <c r="S231" s="55">
        <v>-0.34</v>
      </c>
      <c r="T231" s="55">
        <v>0.09</v>
      </c>
      <c r="V231" s="51">
        <v>20151130</v>
      </c>
      <c r="W231" s="54">
        <v>-8.9805330000000006E-3</v>
      </c>
      <c r="X231" s="55">
        <v>-0.47</v>
      </c>
      <c r="Y231" s="55">
        <v>0.19</v>
      </c>
      <c r="Z231" s="55">
        <v>0.73</v>
      </c>
      <c r="AA231" s="55">
        <v>-0.34</v>
      </c>
      <c r="AB231" s="55">
        <v>0.09</v>
      </c>
      <c r="AF231" s="51">
        <v>20151130</v>
      </c>
      <c r="AG231" s="54">
        <v>-4.6409971261862637E-3</v>
      </c>
      <c r="AH231" s="55">
        <v>-0.47</v>
      </c>
      <c r="AI231" s="55">
        <v>0.19</v>
      </c>
      <c r="AJ231" s="55">
        <v>0.73</v>
      </c>
      <c r="AK231" s="55">
        <v>-0.34</v>
      </c>
      <c r="AL231" s="55">
        <v>0.09</v>
      </c>
    </row>
    <row r="232" spans="1:38">
      <c r="A232" s="51">
        <v>20151201</v>
      </c>
      <c r="B232" s="54">
        <v>6.8972210000000003E-3</v>
      </c>
      <c r="C232" s="54">
        <v>6.5560879999999998E-3</v>
      </c>
      <c r="D232" s="54">
        <f t="shared" si="9"/>
        <v>6.8972210000000003E-3</v>
      </c>
      <c r="E232" s="54">
        <f t="shared" si="10"/>
        <v>6.5560879999999998E-3</v>
      </c>
      <c r="F232" s="51">
        <f t="shared" si="11"/>
        <v>0.97</v>
      </c>
      <c r="G232" s="89">
        <v>0.97</v>
      </c>
      <c r="H232" s="89">
        <v>-0.62</v>
      </c>
      <c r="I232" s="89">
        <v>0.17</v>
      </c>
      <c r="J232" s="89">
        <v>0.03</v>
      </c>
      <c r="K232" s="89">
        <v>-0.14000000000000001</v>
      </c>
      <c r="L232" s="89">
        <v>0</v>
      </c>
      <c r="N232" s="51">
        <v>20151201</v>
      </c>
      <c r="O232" s="55">
        <v>6.8972210000000003E-3</v>
      </c>
      <c r="P232" s="55">
        <v>0.97</v>
      </c>
      <c r="Q232" s="55">
        <v>-0.62</v>
      </c>
      <c r="R232" s="55">
        <v>0.17</v>
      </c>
      <c r="S232" s="55">
        <v>0.03</v>
      </c>
      <c r="T232" s="55">
        <v>-0.14000000000000001</v>
      </c>
      <c r="V232" s="51">
        <v>20151201</v>
      </c>
      <c r="W232" s="54">
        <v>6.5560879999999998E-3</v>
      </c>
      <c r="X232" s="55">
        <v>0.97</v>
      </c>
      <c r="Y232" s="55">
        <v>-0.62</v>
      </c>
      <c r="Z232" s="55">
        <v>0.17</v>
      </c>
      <c r="AA232" s="55">
        <v>0.03</v>
      </c>
      <c r="AB232" s="55">
        <v>-0.14000000000000001</v>
      </c>
      <c r="AF232" s="51">
        <v>20151201</v>
      </c>
      <c r="AG232" s="54">
        <v>1.0680573511899327E-2</v>
      </c>
      <c r="AH232" s="55">
        <v>0.97</v>
      </c>
      <c r="AI232" s="55">
        <v>-0.62</v>
      </c>
      <c r="AJ232" s="55">
        <v>0.17</v>
      </c>
      <c r="AK232" s="55">
        <v>0.03</v>
      </c>
      <c r="AL232" s="55">
        <v>-0.14000000000000001</v>
      </c>
    </row>
    <row r="233" spans="1:38">
      <c r="A233" s="51">
        <v>20151202</v>
      </c>
      <c r="B233" s="54">
        <v>-8.7121409999999996E-3</v>
      </c>
      <c r="C233" s="54">
        <v>-2.2659339999999998E-3</v>
      </c>
      <c r="D233" s="54">
        <f t="shared" si="9"/>
        <v>-8.7121409999999996E-3</v>
      </c>
      <c r="E233" s="54">
        <f t="shared" si="10"/>
        <v>-2.2659339999999998E-3</v>
      </c>
      <c r="F233" s="51">
        <f t="shared" si="11"/>
        <v>-1.01</v>
      </c>
      <c r="G233" s="89">
        <v>-1.01</v>
      </c>
      <c r="H233" s="89">
        <v>0.2</v>
      </c>
      <c r="I233" s="89">
        <v>-0.84</v>
      </c>
      <c r="J233" s="89">
        <v>0.15</v>
      </c>
      <c r="K233" s="89">
        <v>-0.15</v>
      </c>
      <c r="L233" s="89">
        <v>0</v>
      </c>
      <c r="N233" s="51">
        <v>20151202</v>
      </c>
      <c r="O233" s="55">
        <v>-8.7121409999999996E-3</v>
      </c>
      <c r="P233" s="55">
        <v>-1.01</v>
      </c>
      <c r="Q233" s="55">
        <v>0.2</v>
      </c>
      <c r="R233" s="55">
        <v>-0.84</v>
      </c>
      <c r="S233" s="55">
        <v>0.15</v>
      </c>
      <c r="T233" s="55">
        <v>-0.15</v>
      </c>
      <c r="V233" s="51">
        <v>20151202</v>
      </c>
      <c r="W233" s="54">
        <v>-2.2659339999999998E-3</v>
      </c>
      <c r="X233" s="55">
        <v>-1.01</v>
      </c>
      <c r="Y233" s="55">
        <v>0.2</v>
      </c>
      <c r="Z233" s="55">
        <v>-0.84</v>
      </c>
      <c r="AA233" s="55">
        <v>0.15</v>
      </c>
      <c r="AB233" s="55">
        <v>-0.15</v>
      </c>
      <c r="AF233" s="51">
        <v>20151202</v>
      </c>
      <c r="AG233" s="54">
        <v>-1.0995693149292163E-2</v>
      </c>
      <c r="AH233" s="55">
        <v>-1.01</v>
      </c>
      <c r="AI233" s="55">
        <v>0.2</v>
      </c>
      <c r="AJ233" s="55">
        <v>-0.84</v>
      </c>
      <c r="AK233" s="55">
        <v>0.15</v>
      </c>
      <c r="AL233" s="55">
        <v>-0.15</v>
      </c>
    </row>
    <row r="234" spans="1:38">
      <c r="A234" s="51">
        <v>20151203</v>
      </c>
      <c r="B234" s="54">
        <v>-9.1378290000000001E-3</v>
      </c>
      <c r="C234" s="54">
        <v>-7.0647849999999996E-3</v>
      </c>
      <c r="D234" s="54">
        <f t="shared" si="9"/>
        <v>-9.1378290000000001E-3</v>
      </c>
      <c r="E234" s="54">
        <f t="shared" si="10"/>
        <v>-7.0647849999999996E-3</v>
      </c>
      <c r="F234" s="51">
        <f t="shared" si="11"/>
        <v>-1.5</v>
      </c>
      <c r="G234" s="89">
        <v>-1.5</v>
      </c>
      <c r="H234" s="89">
        <v>-0.19</v>
      </c>
      <c r="I234" s="89">
        <v>0.47</v>
      </c>
      <c r="J234" s="89">
        <v>0.35</v>
      </c>
      <c r="K234" s="89">
        <v>0.22</v>
      </c>
      <c r="L234" s="89">
        <v>0</v>
      </c>
      <c r="N234" s="51">
        <v>20151203</v>
      </c>
      <c r="O234" s="55">
        <v>-9.1378290000000001E-3</v>
      </c>
      <c r="P234" s="55">
        <v>-1.5</v>
      </c>
      <c r="Q234" s="55">
        <v>-0.19</v>
      </c>
      <c r="R234" s="55">
        <v>0.47</v>
      </c>
      <c r="S234" s="55">
        <v>0.35</v>
      </c>
      <c r="T234" s="55">
        <v>0.22</v>
      </c>
      <c r="V234" s="51">
        <v>20151203</v>
      </c>
      <c r="W234" s="54">
        <v>-7.0647849999999996E-3</v>
      </c>
      <c r="X234" s="55">
        <v>-1.5</v>
      </c>
      <c r="Y234" s="55">
        <v>-0.19</v>
      </c>
      <c r="Z234" s="55">
        <v>0.47</v>
      </c>
      <c r="AA234" s="55">
        <v>0.35</v>
      </c>
      <c r="AB234" s="55">
        <v>0.22</v>
      </c>
      <c r="AF234" s="51">
        <v>20151203</v>
      </c>
      <c r="AG234" s="54">
        <v>-1.4373526867514363E-2</v>
      </c>
      <c r="AH234" s="55">
        <v>-1.5</v>
      </c>
      <c r="AI234" s="55">
        <v>-0.19</v>
      </c>
      <c r="AJ234" s="55">
        <v>0.47</v>
      </c>
      <c r="AK234" s="55">
        <v>0.35</v>
      </c>
      <c r="AL234" s="55">
        <v>0.22</v>
      </c>
    </row>
    <row r="235" spans="1:38">
      <c r="A235" s="51">
        <v>20151204</v>
      </c>
      <c r="B235" s="54">
        <v>2.3235302999999999E-2</v>
      </c>
      <c r="C235" s="54">
        <v>2.8729767999999999E-2</v>
      </c>
      <c r="D235" s="54">
        <f t="shared" si="9"/>
        <v>2.3235302999999999E-2</v>
      </c>
      <c r="E235" s="54">
        <f t="shared" si="10"/>
        <v>2.8729767999999999E-2</v>
      </c>
      <c r="F235" s="51">
        <f t="shared" si="11"/>
        <v>1.86</v>
      </c>
      <c r="G235" s="89">
        <v>1.86</v>
      </c>
      <c r="H235" s="89">
        <v>-1.04</v>
      </c>
      <c r="I235" s="89">
        <v>-0.59</v>
      </c>
      <c r="J235" s="89">
        <v>0.21</v>
      </c>
      <c r="K235" s="89">
        <v>-0.34</v>
      </c>
      <c r="L235" s="89">
        <v>0</v>
      </c>
      <c r="N235" s="51">
        <v>20151204</v>
      </c>
      <c r="O235" s="55">
        <v>2.3235302999999999E-2</v>
      </c>
      <c r="P235" s="55">
        <v>1.86</v>
      </c>
      <c r="Q235" s="55">
        <v>-1.04</v>
      </c>
      <c r="R235" s="55">
        <v>-0.59</v>
      </c>
      <c r="S235" s="55">
        <v>0.21</v>
      </c>
      <c r="T235" s="55">
        <v>-0.34</v>
      </c>
      <c r="V235" s="51">
        <v>20151204</v>
      </c>
      <c r="W235" s="54">
        <v>2.8729767999999999E-2</v>
      </c>
      <c r="X235" s="55">
        <v>1.86</v>
      </c>
      <c r="Y235" s="55">
        <v>-1.04</v>
      </c>
      <c r="Z235" s="55">
        <v>-0.59</v>
      </c>
      <c r="AA235" s="55">
        <v>0.21</v>
      </c>
      <c r="AB235" s="55">
        <v>-0.34</v>
      </c>
      <c r="AF235" s="51">
        <v>20151204</v>
      </c>
      <c r="AG235" s="54">
        <v>2.0525668952535936E-2</v>
      </c>
      <c r="AH235" s="55">
        <v>1.86</v>
      </c>
      <c r="AI235" s="55">
        <v>-1.04</v>
      </c>
      <c r="AJ235" s="55">
        <v>-0.59</v>
      </c>
      <c r="AK235" s="55">
        <v>0.21</v>
      </c>
      <c r="AL235" s="55">
        <v>-0.34</v>
      </c>
    </row>
    <row r="236" spans="1:38">
      <c r="A236" s="51">
        <v>20151207</v>
      </c>
      <c r="B236" s="54">
        <v>8.4881900000000001E-4</v>
      </c>
      <c r="C236" s="54">
        <v>1.0394914999999999E-2</v>
      </c>
      <c r="D236" s="54">
        <f t="shared" si="9"/>
        <v>8.4881900000000001E-4</v>
      </c>
      <c r="E236" s="54">
        <f t="shared" si="10"/>
        <v>1.0394914999999999E-2</v>
      </c>
      <c r="F236" s="51">
        <f t="shared" si="11"/>
        <v>-0.84</v>
      </c>
      <c r="G236" s="89">
        <v>-0.84</v>
      </c>
      <c r="H236" s="89">
        <v>-0.89</v>
      </c>
      <c r="I236" s="89">
        <v>-0.57999999999999996</v>
      </c>
      <c r="J236" s="89">
        <v>0.65</v>
      </c>
      <c r="K236" s="89">
        <v>0.18</v>
      </c>
      <c r="L236" s="89">
        <v>0</v>
      </c>
      <c r="N236" s="51">
        <v>20151207</v>
      </c>
      <c r="O236" s="55">
        <v>8.4881900000000001E-4</v>
      </c>
      <c r="P236" s="55">
        <v>-0.84</v>
      </c>
      <c r="Q236" s="55">
        <v>-0.89</v>
      </c>
      <c r="R236" s="55">
        <v>-0.57999999999999996</v>
      </c>
      <c r="S236" s="55">
        <v>0.65</v>
      </c>
      <c r="T236" s="55">
        <v>0.18</v>
      </c>
      <c r="V236" s="51">
        <v>20151207</v>
      </c>
      <c r="W236" s="54">
        <v>1.0394914999999999E-2</v>
      </c>
      <c r="X236" s="55">
        <v>-0.84</v>
      </c>
      <c r="Y236" s="55">
        <v>-0.89</v>
      </c>
      <c r="Z236" s="55">
        <v>-0.57999999999999996</v>
      </c>
      <c r="AA236" s="55">
        <v>0.65</v>
      </c>
      <c r="AB236" s="55">
        <v>0.18</v>
      </c>
      <c r="AF236" s="51">
        <v>20151207</v>
      </c>
      <c r="AG236" s="54">
        <v>-6.9895029437349043E-3</v>
      </c>
      <c r="AH236" s="55">
        <v>-0.84</v>
      </c>
      <c r="AI236" s="55">
        <v>-0.89</v>
      </c>
      <c r="AJ236" s="55">
        <v>-0.57999999999999996</v>
      </c>
      <c r="AK236" s="55">
        <v>0.65</v>
      </c>
      <c r="AL236" s="55">
        <v>0.18</v>
      </c>
    </row>
    <row r="237" spans="1:38">
      <c r="A237" s="51">
        <v>20151208</v>
      </c>
      <c r="B237" s="54">
        <v>-5.9328719999999996E-3</v>
      </c>
      <c r="C237" s="54">
        <v>-1.6466499999999999E-3</v>
      </c>
      <c r="D237" s="54">
        <f t="shared" si="9"/>
        <v>-5.9328719999999996E-3</v>
      </c>
      <c r="E237" s="54">
        <f t="shared" si="10"/>
        <v>-1.6466499999999999E-3</v>
      </c>
      <c r="F237" s="51">
        <f t="shared" si="11"/>
        <v>-0.59</v>
      </c>
      <c r="G237" s="89">
        <v>-0.59</v>
      </c>
      <c r="H237" s="89">
        <v>0.27</v>
      </c>
      <c r="I237" s="89">
        <v>-1.1599999999999999</v>
      </c>
      <c r="J237" s="89">
        <v>-7.0000000000000007E-2</v>
      </c>
      <c r="K237" s="89">
        <v>-0.76</v>
      </c>
      <c r="L237" s="89">
        <v>0</v>
      </c>
      <c r="N237" s="51">
        <v>20151208</v>
      </c>
      <c r="O237" s="55">
        <v>-5.9328719999999996E-3</v>
      </c>
      <c r="P237" s="55">
        <v>-0.59</v>
      </c>
      <c r="Q237" s="55">
        <v>0.27</v>
      </c>
      <c r="R237" s="55">
        <v>-1.1599999999999999</v>
      </c>
      <c r="S237" s="55">
        <v>-7.0000000000000007E-2</v>
      </c>
      <c r="T237" s="55">
        <v>-0.76</v>
      </c>
      <c r="V237" s="51">
        <v>20151208</v>
      </c>
      <c r="W237" s="54">
        <v>-1.6466499999999999E-3</v>
      </c>
      <c r="X237" s="55">
        <v>-0.59</v>
      </c>
      <c r="Y237" s="55">
        <v>0.27</v>
      </c>
      <c r="Z237" s="55">
        <v>-1.1599999999999999</v>
      </c>
      <c r="AA237" s="55">
        <v>-7.0000000000000007E-2</v>
      </c>
      <c r="AB237" s="55">
        <v>-0.76</v>
      </c>
      <c r="AF237" s="51">
        <v>20151208</v>
      </c>
      <c r="AG237" s="54">
        <v>-6.4899014278222422E-3</v>
      </c>
      <c r="AH237" s="55">
        <v>-0.59</v>
      </c>
      <c r="AI237" s="55">
        <v>0.27</v>
      </c>
      <c r="AJ237" s="55">
        <v>-1.1599999999999999</v>
      </c>
      <c r="AK237" s="55">
        <v>-7.0000000000000007E-2</v>
      </c>
      <c r="AL237" s="55">
        <v>-0.76</v>
      </c>
    </row>
    <row r="238" spans="1:38">
      <c r="A238" s="51">
        <v>20151209</v>
      </c>
      <c r="B238" s="54">
        <v>-5.0391610000000003E-3</v>
      </c>
      <c r="C238" s="54">
        <v>-1.1111045999999999E-2</v>
      </c>
      <c r="D238" s="54">
        <f t="shared" si="9"/>
        <v>-5.0391610000000003E-3</v>
      </c>
      <c r="E238" s="54">
        <f t="shared" si="10"/>
        <v>-1.1111045999999999E-2</v>
      </c>
      <c r="F238" s="51">
        <f t="shared" si="11"/>
        <v>-0.83</v>
      </c>
      <c r="G238" s="89">
        <v>-0.83</v>
      </c>
      <c r="H238" s="89">
        <v>-0.24</v>
      </c>
      <c r="I238" s="89">
        <v>0.55000000000000004</v>
      </c>
      <c r="J238" s="89">
        <v>0.28000000000000003</v>
      </c>
      <c r="K238" s="89">
        <v>0.63</v>
      </c>
      <c r="L238" s="89">
        <v>0</v>
      </c>
      <c r="N238" s="51">
        <v>20151209</v>
      </c>
      <c r="O238" s="55">
        <v>-5.0391610000000003E-3</v>
      </c>
      <c r="P238" s="55">
        <v>-0.83</v>
      </c>
      <c r="Q238" s="55">
        <v>-0.24</v>
      </c>
      <c r="R238" s="55">
        <v>0.55000000000000004</v>
      </c>
      <c r="S238" s="55">
        <v>0.28000000000000003</v>
      </c>
      <c r="T238" s="55">
        <v>0.63</v>
      </c>
      <c r="V238" s="51">
        <v>20151209</v>
      </c>
      <c r="W238" s="54">
        <v>-1.1111045999999999E-2</v>
      </c>
      <c r="X238" s="55">
        <v>-0.83</v>
      </c>
      <c r="Y238" s="55">
        <v>-0.24</v>
      </c>
      <c r="Z238" s="55">
        <v>0.55000000000000004</v>
      </c>
      <c r="AA238" s="55">
        <v>0.28000000000000003</v>
      </c>
      <c r="AB238" s="55">
        <v>0.63</v>
      </c>
      <c r="AF238" s="51">
        <v>20151209</v>
      </c>
      <c r="AG238" s="54">
        <v>-7.738985127360154E-3</v>
      </c>
      <c r="AH238" s="55">
        <v>-0.83</v>
      </c>
      <c r="AI238" s="55">
        <v>-0.24</v>
      </c>
      <c r="AJ238" s="55">
        <v>0.55000000000000004</v>
      </c>
      <c r="AK238" s="55">
        <v>0.28000000000000003</v>
      </c>
      <c r="AL238" s="55">
        <v>0.63</v>
      </c>
    </row>
    <row r="239" spans="1:38">
      <c r="A239" s="51">
        <v>20151210</v>
      </c>
      <c r="B239" s="54">
        <v>4.4721800000000001E-3</v>
      </c>
      <c r="C239" s="54">
        <v>2.4747269999999999E-3</v>
      </c>
      <c r="D239" s="54">
        <f t="shared" si="9"/>
        <v>4.4721800000000001E-3</v>
      </c>
      <c r="E239" s="54">
        <f t="shared" si="10"/>
        <v>2.4747269999999999E-3</v>
      </c>
      <c r="F239" s="51">
        <f t="shared" si="11"/>
        <v>0.3</v>
      </c>
      <c r="G239" s="89">
        <v>0.3</v>
      </c>
      <c r="H239" s="89">
        <v>0.12</v>
      </c>
      <c r="I239" s="89">
        <v>-0.31</v>
      </c>
      <c r="J239" s="89">
        <v>0.32</v>
      </c>
      <c r="K239" s="89">
        <v>-0.17</v>
      </c>
      <c r="L239" s="89">
        <v>0</v>
      </c>
      <c r="N239" s="51">
        <v>20151210</v>
      </c>
      <c r="O239" s="55">
        <v>4.4721800000000001E-3</v>
      </c>
      <c r="P239" s="55">
        <v>0.3</v>
      </c>
      <c r="Q239" s="55">
        <v>0.12</v>
      </c>
      <c r="R239" s="55">
        <v>-0.31</v>
      </c>
      <c r="S239" s="55">
        <v>0.32</v>
      </c>
      <c r="T239" s="55">
        <v>-0.17</v>
      </c>
      <c r="V239" s="51">
        <v>20151210</v>
      </c>
      <c r="W239" s="54">
        <v>2.4747269999999999E-3</v>
      </c>
      <c r="X239" s="55">
        <v>0.3</v>
      </c>
      <c r="Y239" s="55">
        <v>0.12</v>
      </c>
      <c r="Z239" s="55">
        <v>-0.31</v>
      </c>
      <c r="AA239" s="55">
        <v>0.32</v>
      </c>
      <c r="AB239" s="55">
        <v>-0.17</v>
      </c>
      <c r="AF239" s="51">
        <v>20151210</v>
      </c>
      <c r="AG239" s="54">
        <v>2.2513869815967702E-3</v>
      </c>
      <c r="AH239" s="55">
        <v>0.3</v>
      </c>
      <c r="AI239" s="55">
        <v>0.12</v>
      </c>
      <c r="AJ239" s="55">
        <v>-0.31</v>
      </c>
      <c r="AK239" s="55">
        <v>0.32</v>
      </c>
      <c r="AL239" s="55">
        <v>-0.17</v>
      </c>
    </row>
    <row r="240" spans="1:38">
      <c r="A240" s="51">
        <v>20151211</v>
      </c>
      <c r="B240" s="54">
        <v>-1.2194396999999999E-2</v>
      </c>
      <c r="C240" s="54">
        <v>-7.7660079999999996E-3</v>
      </c>
      <c r="D240" s="54">
        <f t="shared" si="9"/>
        <v>-1.2194396999999999E-2</v>
      </c>
      <c r="E240" s="54">
        <f t="shared" si="10"/>
        <v>-7.7660079999999996E-3</v>
      </c>
      <c r="F240" s="51">
        <f t="shared" si="11"/>
        <v>-2.0299999999999998</v>
      </c>
      <c r="G240" s="89">
        <v>-2.0299999999999998</v>
      </c>
      <c r="H240" s="89">
        <v>-0.22</v>
      </c>
      <c r="I240" s="89">
        <v>0.06</v>
      </c>
      <c r="J240" s="89">
        <v>0.14000000000000001</v>
      </c>
      <c r="K240" s="89">
        <v>0.34</v>
      </c>
      <c r="L240" s="89">
        <v>0</v>
      </c>
      <c r="N240" s="51">
        <v>20151211</v>
      </c>
      <c r="O240" s="55">
        <v>-1.2194396999999999E-2</v>
      </c>
      <c r="P240" s="55">
        <v>-2.0299999999999998</v>
      </c>
      <c r="Q240" s="55">
        <v>-0.22</v>
      </c>
      <c r="R240" s="55">
        <v>0.06</v>
      </c>
      <c r="S240" s="55">
        <v>0.14000000000000001</v>
      </c>
      <c r="T240" s="55">
        <v>0.34</v>
      </c>
      <c r="V240" s="51">
        <v>20151211</v>
      </c>
      <c r="W240" s="54">
        <v>-7.7660079999999996E-3</v>
      </c>
      <c r="X240" s="55">
        <v>-2.0299999999999998</v>
      </c>
      <c r="Y240" s="55">
        <v>-0.22</v>
      </c>
      <c r="Z240" s="55">
        <v>0.06</v>
      </c>
      <c r="AA240" s="55">
        <v>0.14000000000000001</v>
      </c>
      <c r="AB240" s="55">
        <v>0.34</v>
      </c>
      <c r="AF240" s="51">
        <v>20151211</v>
      </c>
      <c r="AG240" s="54">
        <v>-1.9422767130611751E-2</v>
      </c>
      <c r="AH240" s="55">
        <v>-2.0299999999999998</v>
      </c>
      <c r="AI240" s="55">
        <v>-0.22</v>
      </c>
      <c r="AJ240" s="55">
        <v>0.06</v>
      </c>
      <c r="AK240" s="55">
        <v>0.14000000000000001</v>
      </c>
      <c r="AL240" s="55">
        <v>0.34</v>
      </c>
    </row>
    <row r="241" spans="1:38">
      <c r="A241" s="51">
        <v>20151214</v>
      </c>
      <c r="B241" s="54">
        <v>9.8811000000000003E-3</v>
      </c>
      <c r="C241" s="54">
        <v>3.7421860000000002E-3</v>
      </c>
      <c r="D241" s="54">
        <f t="shared" si="9"/>
        <v>9.8811000000000003E-3</v>
      </c>
      <c r="E241" s="54">
        <f t="shared" si="10"/>
        <v>3.7421860000000002E-3</v>
      </c>
      <c r="F241" s="51">
        <f t="shared" si="11"/>
        <v>0.28999999999999998</v>
      </c>
      <c r="G241" s="89">
        <v>0.28999999999999998</v>
      </c>
      <c r="H241" s="89">
        <v>-1.1200000000000001</v>
      </c>
      <c r="I241" s="89">
        <v>-0.09</v>
      </c>
      <c r="J241" s="89">
        <v>0.23</v>
      </c>
      <c r="K241" s="89">
        <v>-0.33</v>
      </c>
      <c r="L241" s="89">
        <v>0</v>
      </c>
      <c r="N241" s="51">
        <v>20151214</v>
      </c>
      <c r="O241" s="55">
        <v>9.8811000000000003E-3</v>
      </c>
      <c r="P241" s="55">
        <v>0.28999999999999998</v>
      </c>
      <c r="Q241" s="55">
        <v>-1.1200000000000001</v>
      </c>
      <c r="R241" s="55">
        <v>-0.09</v>
      </c>
      <c r="S241" s="55">
        <v>0.23</v>
      </c>
      <c r="T241" s="55">
        <v>-0.33</v>
      </c>
      <c r="V241" s="51">
        <v>20151214</v>
      </c>
      <c r="W241" s="54">
        <v>3.7421860000000002E-3</v>
      </c>
      <c r="X241" s="55">
        <v>0.28999999999999998</v>
      </c>
      <c r="Y241" s="55">
        <v>-1.1200000000000001</v>
      </c>
      <c r="Z241" s="55">
        <v>-0.09</v>
      </c>
      <c r="AA241" s="55">
        <v>0.23</v>
      </c>
      <c r="AB241" s="55">
        <v>-0.33</v>
      </c>
      <c r="AF241" s="51">
        <v>20151214</v>
      </c>
      <c r="AG241" s="54">
        <v>4.7555598740678384E-3</v>
      </c>
      <c r="AH241" s="55">
        <v>0.28999999999999998</v>
      </c>
      <c r="AI241" s="55">
        <v>-1.1200000000000001</v>
      </c>
      <c r="AJ241" s="55">
        <v>-0.09</v>
      </c>
      <c r="AK241" s="55">
        <v>0.23</v>
      </c>
      <c r="AL241" s="55">
        <v>-0.33</v>
      </c>
    </row>
    <row r="242" spans="1:38">
      <c r="A242" s="51">
        <v>20151215</v>
      </c>
      <c r="B242" s="54">
        <v>-1.0254355E-2</v>
      </c>
      <c r="C242" s="54">
        <v>-2.7938518999999998E-2</v>
      </c>
      <c r="D242" s="54">
        <f t="shared" si="9"/>
        <v>-1.0254355E-2</v>
      </c>
      <c r="E242" s="54">
        <f t="shared" si="10"/>
        <v>-2.7938518999999998E-2</v>
      </c>
      <c r="F242" s="51">
        <f t="shared" si="11"/>
        <v>1.1000000000000001</v>
      </c>
      <c r="G242" s="89">
        <v>1.1000000000000001</v>
      </c>
      <c r="H242" s="89">
        <v>0.21</v>
      </c>
      <c r="I242" s="89">
        <v>0.68</v>
      </c>
      <c r="J242" s="89">
        <v>-0.78</v>
      </c>
      <c r="K242" s="89">
        <v>0.14000000000000001</v>
      </c>
      <c r="L242" s="89">
        <v>0</v>
      </c>
      <c r="N242" s="51">
        <v>20151215</v>
      </c>
      <c r="O242" s="55">
        <v>-1.0254355E-2</v>
      </c>
      <c r="P242" s="55">
        <v>1.1000000000000001</v>
      </c>
      <c r="Q242" s="55">
        <v>0.21</v>
      </c>
      <c r="R242" s="55">
        <v>0.68</v>
      </c>
      <c r="S242" s="55">
        <v>-0.78</v>
      </c>
      <c r="T242" s="55">
        <v>0.14000000000000001</v>
      </c>
      <c r="V242" s="51">
        <v>20151215</v>
      </c>
      <c r="W242" s="54">
        <v>-2.7938518999999998E-2</v>
      </c>
      <c r="X242" s="55">
        <v>1.1000000000000001</v>
      </c>
      <c r="Y242" s="55">
        <v>0.21</v>
      </c>
      <c r="Z242" s="55">
        <v>0.68</v>
      </c>
      <c r="AA242" s="55">
        <v>-0.78</v>
      </c>
      <c r="AB242" s="55">
        <v>0.14000000000000001</v>
      </c>
      <c r="AF242" s="51">
        <v>20151215</v>
      </c>
      <c r="AG242" s="54">
        <v>1.0618561196917398E-2</v>
      </c>
      <c r="AH242" s="55">
        <v>1.1000000000000001</v>
      </c>
      <c r="AI242" s="55">
        <v>0.21</v>
      </c>
      <c r="AJ242" s="55">
        <v>0.68</v>
      </c>
      <c r="AK242" s="55">
        <v>-0.78</v>
      </c>
      <c r="AL242" s="55">
        <v>0.14000000000000001</v>
      </c>
    </row>
    <row r="243" spans="1:38">
      <c r="A243" s="51">
        <v>20151216</v>
      </c>
      <c r="B243" s="54">
        <v>1.3661879E-2</v>
      </c>
      <c r="C243" s="54">
        <v>1.7900883999999999E-2</v>
      </c>
      <c r="D243" s="54">
        <f t="shared" si="9"/>
        <v>1.3661879E-2</v>
      </c>
      <c r="E243" s="54">
        <f t="shared" si="10"/>
        <v>1.7900883999999999E-2</v>
      </c>
      <c r="F243" s="51">
        <f t="shared" si="11"/>
        <v>1.47</v>
      </c>
      <c r="G243" s="89">
        <v>1.47</v>
      </c>
      <c r="H243" s="89">
        <v>-0.01</v>
      </c>
      <c r="I243" s="89">
        <v>-0.54</v>
      </c>
      <c r="J243" s="89">
        <v>-0.26</v>
      </c>
      <c r="K243" s="89">
        <v>-0.18</v>
      </c>
      <c r="L243" s="89">
        <v>0</v>
      </c>
      <c r="N243" s="51">
        <v>20151216</v>
      </c>
      <c r="O243" s="55">
        <v>1.3661879E-2</v>
      </c>
      <c r="P243" s="55">
        <v>1.47</v>
      </c>
      <c r="Q243" s="55">
        <v>-0.01</v>
      </c>
      <c r="R243" s="55">
        <v>-0.54</v>
      </c>
      <c r="S243" s="55">
        <v>-0.26</v>
      </c>
      <c r="T243" s="55">
        <v>-0.18</v>
      </c>
      <c r="V243" s="51">
        <v>20151216</v>
      </c>
      <c r="W243" s="54">
        <v>1.7900883999999999E-2</v>
      </c>
      <c r="X243" s="55">
        <v>1.47</v>
      </c>
      <c r="Y243" s="55">
        <v>-0.01</v>
      </c>
      <c r="Z243" s="55">
        <v>-0.54</v>
      </c>
      <c r="AA243" s="55">
        <v>-0.26</v>
      </c>
      <c r="AB243" s="55">
        <v>-0.18</v>
      </c>
      <c r="AF243" s="51">
        <v>20151216</v>
      </c>
      <c r="AG243" s="54">
        <v>1.4514969343641715E-2</v>
      </c>
      <c r="AH243" s="55">
        <v>1.47</v>
      </c>
      <c r="AI243" s="55">
        <v>-0.01</v>
      </c>
      <c r="AJ243" s="55">
        <v>-0.54</v>
      </c>
      <c r="AK243" s="55">
        <v>-0.26</v>
      </c>
      <c r="AL243" s="55">
        <v>-0.18</v>
      </c>
    </row>
    <row r="244" spans="1:38">
      <c r="A244" s="51">
        <v>20151217</v>
      </c>
      <c r="B244" s="54">
        <v>-8.3789350000000005E-3</v>
      </c>
      <c r="C244" s="54">
        <v>-2.9713909999999999E-3</v>
      </c>
      <c r="D244" s="54">
        <f t="shared" si="9"/>
        <v>-8.3789350000000005E-3</v>
      </c>
      <c r="E244" s="54">
        <f t="shared" si="10"/>
        <v>-2.9713909999999999E-3</v>
      </c>
      <c r="F244" s="51">
        <f t="shared" si="11"/>
        <v>-1.46</v>
      </c>
      <c r="G244" s="89">
        <v>-1.46</v>
      </c>
      <c r="H244" s="89">
        <v>0.28999999999999998</v>
      </c>
      <c r="I244" s="89">
        <v>-0.28000000000000003</v>
      </c>
      <c r="J244" s="89">
        <v>-0.27</v>
      </c>
      <c r="K244" s="89">
        <v>-7.0000000000000007E-2</v>
      </c>
      <c r="L244" s="89">
        <v>0</v>
      </c>
      <c r="N244" s="51">
        <v>20151217</v>
      </c>
      <c r="O244" s="55">
        <v>-8.3789350000000005E-3</v>
      </c>
      <c r="P244" s="55">
        <v>-1.46</v>
      </c>
      <c r="Q244" s="55">
        <v>0.28999999999999998</v>
      </c>
      <c r="R244" s="55">
        <v>-0.28000000000000003</v>
      </c>
      <c r="S244" s="55">
        <v>-0.27</v>
      </c>
      <c r="T244" s="55">
        <v>-7.0000000000000007E-2</v>
      </c>
      <c r="V244" s="51">
        <v>20151217</v>
      </c>
      <c r="W244" s="54">
        <v>-2.9713909999999999E-3</v>
      </c>
      <c r="X244" s="55">
        <v>-1.46</v>
      </c>
      <c r="Y244" s="55">
        <v>0.28999999999999998</v>
      </c>
      <c r="Z244" s="55">
        <v>-0.28000000000000003</v>
      </c>
      <c r="AA244" s="55">
        <v>-0.27</v>
      </c>
      <c r="AB244" s="55">
        <v>-7.0000000000000007E-2</v>
      </c>
      <c r="AF244" s="51">
        <v>20151217</v>
      </c>
      <c r="AG244" s="54">
        <v>-1.5040520569611582E-2</v>
      </c>
      <c r="AH244" s="55">
        <v>-1.46</v>
      </c>
      <c r="AI244" s="55">
        <v>0.28999999999999998</v>
      </c>
      <c r="AJ244" s="55">
        <v>-0.28000000000000003</v>
      </c>
      <c r="AK244" s="55">
        <v>-0.27</v>
      </c>
      <c r="AL244" s="55">
        <v>-7.0000000000000007E-2</v>
      </c>
    </row>
    <row r="245" spans="1:38">
      <c r="A245" s="51">
        <v>20151218</v>
      </c>
      <c r="B245" s="54">
        <v>-1.3656217999999999E-2</v>
      </c>
      <c r="C245" s="54">
        <v>-1.5520571E-2</v>
      </c>
      <c r="D245" s="54">
        <f t="shared" si="9"/>
        <v>-1.3656217999999999E-2</v>
      </c>
      <c r="E245" s="54">
        <f t="shared" si="10"/>
        <v>-1.5520571E-2</v>
      </c>
      <c r="F245" s="51">
        <f t="shared" si="11"/>
        <v>-1.69</v>
      </c>
      <c r="G245" s="89">
        <v>-1.69</v>
      </c>
      <c r="H245" s="89">
        <v>0.7</v>
      </c>
      <c r="I245" s="89">
        <v>-0.3</v>
      </c>
      <c r="J245" s="89">
        <v>-0.31</v>
      </c>
      <c r="K245" s="89">
        <v>0.19</v>
      </c>
      <c r="L245" s="89">
        <v>0</v>
      </c>
      <c r="N245" s="51">
        <v>20151218</v>
      </c>
      <c r="O245" s="55">
        <v>-1.3656217999999999E-2</v>
      </c>
      <c r="P245" s="55">
        <v>-1.69</v>
      </c>
      <c r="Q245" s="55">
        <v>0.7</v>
      </c>
      <c r="R245" s="55">
        <v>-0.3</v>
      </c>
      <c r="S245" s="55">
        <v>-0.31</v>
      </c>
      <c r="T245" s="55">
        <v>0.19</v>
      </c>
      <c r="V245" s="51">
        <v>20151218</v>
      </c>
      <c r="W245" s="54">
        <v>-1.5520571E-2</v>
      </c>
      <c r="X245" s="55">
        <v>-1.69</v>
      </c>
      <c r="Y245" s="55">
        <v>0.7</v>
      </c>
      <c r="Z245" s="55">
        <v>-0.3</v>
      </c>
      <c r="AA245" s="55">
        <v>-0.31</v>
      </c>
      <c r="AB245" s="55">
        <v>0.19</v>
      </c>
      <c r="AF245" s="51">
        <v>20151218</v>
      </c>
      <c r="AG245" s="54">
        <v>-1.779722009170015E-2</v>
      </c>
      <c r="AH245" s="55">
        <v>-1.69</v>
      </c>
      <c r="AI245" s="55">
        <v>0.7</v>
      </c>
      <c r="AJ245" s="55">
        <v>-0.3</v>
      </c>
      <c r="AK245" s="55">
        <v>-0.31</v>
      </c>
      <c r="AL245" s="55">
        <v>0.19</v>
      </c>
    </row>
    <row r="246" spans="1:38">
      <c r="A246" s="51">
        <v>20151221</v>
      </c>
      <c r="B246" s="54">
        <v>6.8953089999999996E-3</v>
      </c>
      <c r="C246" s="54">
        <v>1.0562207000000001E-2</v>
      </c>
      <c r="D246" s="54">
        <f t="shared" si="9"/>
        <v>6.8953089999999996E-3</v>
      </c>
      <c r="E246" s="54">
        <f t="shared" si="10"/>
        <v>1.0562207000000001E-2</v>
      </c>
      <c r="F246" s="51">
        <f t="shared" si="11"/>
        <v>0.74</v>
      </c>
      <c r="G246" s="89">
        <v>0.74</v>
      </c>
      <c r="H246" s="89">
        <v>-0.17</v>
      </c>
      <c r="I246" s="89">
        <v>-0.13</v>
      </c>
      <c r="J246" s="89">
        <v>-7.0000000000000007E-2</v>
      </c>
      <c r="K246" s="89">
        <v>0.04</v>
      </c>
      <c r="L246" s="89">
        <v>0</v>
      </c>
      <c r="N246" s="51">
        <v>20151221</v>
      </c>
      <c r="O246" s="55">
        <v>6.8953089999999996E-3</v>
      </c>
      <c r="P246" s="55">
        <v>0.74</v>
      </c>
      <c r="Q246" s="55">
        <v>-0.17</v>
      </c>
      <c r="R246" s="55">
        <v>-0.13</v>
      </c>
      <c r="S246" s="55">
        <v>-7.0000000000000007E-2</v>
      </c>
      <c r="T246" s="55">
        <v>0.04</v>
      </c>
      <c r="V246" s="51">
        <v>20151221</v>
      </c>
      <c r="W246" s="54">
        <v>1.0562207000000001E-2</v>
      </c>
      <c r="X246" s="55">
        <v>0.74</v>
      </c>
      <c r="Y246" s="55">
        <v>-0.17</v>
      </c>
      <c r="Z246" s="55">
        <v>-0.13</v>
      </c>
      <c r="AA246" s="55">
        <v>-7.0000000000000007E-2</v>
      </c>
      <c r="AB246" s="55">
        <v>0.04</v>
      </c>
      <c r="AF246" s="51">
        <v>20151221</v>
      </c>
      <c r="AG246" s="54">
        <v>7.7784022432043631E-3</v>
      </c>
      <c r="AH246" s="55">
        <v>0.74</v>
      </c>
      <c r="AI246" s="55">
        <v>-0.17</v>
      </c>
      <c r="AJ246" s="55">
        <v>-0.13</v>
      </c>
      <c r="AK246" s="55">
        <v>-7.0000000000000007E-2</v>
      </c>
      <c r="AL246" s="55">
        <v>0.04</v>
      </c>
    </row>
    <row r="247" spans="1:38">
      <c r="A247" s="51">
        <v>20151222</v>
      </c>
      <c r="B247" s="54">
        <v>7.986234E-3</v>
      </c>
      <c r="C247" s="54">
        <v>7.8433640000000002E-3</v>
      </c>
      <c r="D247" s="54">
        <f t="shared" si="9"/>
        <v>7.986234E-3</v>
      </c>
      <c r="E247" s="54">
        <f t="shared" si="10"/>
        <v>7.8433640000000002E-3</v>
      </c>
      <c r="F247" s="51">
        <f t="shared" si="11"/>
        <v>0.89</v>
      </c>
      <c r="G247" s="89">
        <v>0.89</v>
      </c>
      <c r="H247" s="89">
        <v>0.02</v>
      </c>
      <c r="I247" s="89">
        <v>0.54</v>
      </c>
      <c r="J247" s="89">
        <v>0.12</v>
      </c>
      <c r="K247" s="89">
        <v>0.5</v>
      </c>
      <c r="L247" s="89">
        <v>0</v>
      </c>
      <c r="N247" s="51">
        <v>20151222</v>
      </c>
      <c r="O247" s="55">
        <v>7.986234E-3</v>
      </c>
      <c r="P247" s="55">
        <v>0.89</v>
      </c>
      <c r="Q247" s="55">
        <v>0.02</v>
      </c>
      <c r="R247" s="55">
        <v>0.54</v>
      </c>
      <c r="S247" s="55">
        <v>0.12</v>
      </c>
      <c r="T247" s="55">
        <v>0.5</v>
      </c>
      <c r="V247" s="51">
        <v>20151222</v>
      </c>
      <c r="W247" s="54">
        <v>7.8433640000000002E-3</v>
      </c>
      <c r="X247" s="55">
        <v>0.89</v>
      </c>
      <c r="Y247" s="55">
        <v>0.02</v>
      </c>
      <c r="Z247" s="55">
        <v>0.54</v>
      </c>
      <c r="AA247" s="55">
        <v>0.12</v>
      </c>
      <c r="AB247" s="55">
        <v>0.5</v>
      </c>
      <c r="AF247" s="51">
        <v>20151222</v>
      </c>
      <c r="AG247" s="54">
        <v>8.8167364066982223E-3</v>
      </c>
      <c r="AH247" s="55">
        <v>0.89</v>
      </c>
      <c r="AI247" s="55">
        <v>0.02</v>
      </c>
      <c r="AJ247" s="55">
        <v>0.54</v>
      </c>
      <c r="AK247" s="55">
        <v>0.12</v>
      </c>
      <c r="AL247" s="55">
        <v>0.5</v>
      </c>
    </row>
    <row r="248" spans="1:38">
      <c r="A248" s="51">
        <v>20151223</v>
      </c>
      <c r="B248" s="54">
        <v>1.0049216999999999E-2</v>
      </c>
      <c r="C248" s="54">
        <v>9.0736199999999999E-4</v>
      </c>
      <c r="D248" s="54">
        <f t="shared" si="9"/>
        <v>1.0049216999999999E-2</v>
      </c>
      <c r="E248" s="54">
        <f t="shared" si="10"/>
        <v>9.0736199999999999E-4</v>
      </c>
      <c r="F248" s="51">
        <f t="shared" si="11"/>
        <v>1.3</v>
      </c>
      <c r="G248" s="89">
        <v>1.3</v>
      </c>
      <c r="H248" s="89">
        <v>0.2</v>
      </c>
      <c r="I248" s="89">
        <v>0.74</v>
      </c>
      <c r="J248" s="89">
        <v>-0.22</v>
      </c>
      <c r="K248" s="89">
        <v>0.15</v>
      </c>
      <c r="L248" s="89">
        <v>0</v>
      </c>
      <c r="N248" s="51">
        <v>20151223</v>
      </c>
      <c r="O248" s="55">
        <v>1.0049216999999999E-2</v>
      </c>
      <c r="P248" s="55">
        <v>1.3</v>
      </c>
      <c r="Q248" s="55">
        <v>0.2</v>
      </c>
      <c r="R248" s="55">
        <v>0.74</v>
      </c>
      <c r="S248" s="55">
        <v>-0.22</v>
      </c>
      <c r="T248" s="55">
        <v>0.15</v>
      </c>
      <c r="V248" s="51">
        <v>20151223</v>
      </c>
      <c r="W248" s="54">
        <v>9.0736199999999999E-4</v>
      </c>
      <c r="X248" s="55">
        <v>1.3</v>
      </c>
      <c r="Y248" s="55">
        <v>0.2</v>
      </c>
      <c r="Z248" s="55">
        <v>0.74</v>
      </c>
      <c r="AA248" s="55">
        <v>-0.22</v>
      </c>
      <c r="AB248" s="55">
        <v>0.15</v>
      </c>
      <c r="AF248" s="51">
        <v>20151223</v>
      </c>
      <c r="AG248" s="54">
        <v>1.2418068122691306E-2</v>
      </c>
      <c r="AH248" s="55">
        <v>1.3</v>
      </c>
      <c r="AI248" s="55">
        <v>0.2</v>
      </c>
      <c r="AJ248" s="55">
        <v>0.74</v>
      </c>
      <c r="AK248" s="55">
        <v>-0.22</v>
      </c>
      <c r="AL248" s="55">
        <v>0.15</v>
      </c>
    </row>
    <row r="249" spans="1:38">
      <c r="A249" s="51">
        <v>20151224</v>
      </c>
      <c r="B249" s="54">
        <v>-1.1732450000000001E-3</v>
      </c>
      <c r="C249" s="54">
        <v>3.8147490000000001E-3</v>
      </c>
      <c r="D249" s="54">
        <f t="shared" si="9"/>
        <v>-1.1732450000000001E-3</v>
      </c>
      <c r="E249" s="54">
        <f t="shared" si="10"/>
        <v>3.8147490000000001E-3</v>
      </c>
      <c r="F249" s="51">
        <f t="shared" si="11"/>
        <v>-0.11</v>
      </c>
      <c r="G249" s="89">
        <v>-0.11</v>
      </c>
      <c r="H249" s="89">
        <v>0.28000000000000003</v>
      </c>
      <c r="I249" s="89">
        <v>-0.08</v>
      </c>
      <c r="J249" s="89">
        <v>-0.15</v>
      </c>
      <c r="K249" s="89">
        <v>0.08</v>
      </c>
      <c r="L249" s="89">
        <v>0</v>
      </c>
      <c r="N249" s="51">
        <v>20151224</v>
      </c>
      <c r="O249" s="55">
        <v>-1.1732450000000001E-3</v>
      </c>
      <c r="P249" s="55">
        <v>-0.11</v>
      </c>
      <c r="Q249" s="55">
        <v>0.28000000000000003</v>
      </c>
      <c r="R249" s="55">
        <v>-0.08</v>
      </c>
      <c r="S249" s="55">
        <v>-0.15</v>
      </c>
      <c r="T249" s="55">
        <v>0.08</v>
      </c>
      <c r="V249" s="51">
        <v>20151224</v>
      </c>
      <c r="W249" s="54">
        <v>3.8147490000000001E-3</v>
      </c>
      <c r="X249" s="55">
        <v>-0.11</v>
      </c>
      <c r="Y249" s="55">
        <v>0.28000000000000003</v>
      </c>
      <c r="Z249" s="55">
        <v>-0.08</v>
      </c>
      <c r="AA249" s="55">
        <v>-0.15</v>
      </c>
      <c r="AB249" s="55">
        <v>0.08</v>
      </c>
      <c r="AF249" s="51">
        <v>20151224</v>
      </c>
      <c r="AG249" s="54">
        <v>-1.5986363048084984E-3</v>
      </c>
      <c r="AH249" s="55">
        <v>-0.11</v>
      </c>
      <c r="AI249" s="55">
        <v>0.28000000000000003</v>
      </c>
      <c r="AJ249" s="55">
        <v>-0.08</v>
      </c>
      <c r="AK249" s="55">
        <v>-0.15</v>
      </c>
      <c r="AL249" s="55">
        <v>0.08</v>
      </c>
    </row>
    <row r="250" spans="1:38">
      <c r="A250" s="51">
        <v>20151228</v>
      </c>
      <c r="B250" s="54">
        <v>-6.8279099999999998E-4</v>
      </c>
      <c r="C250" s="54">
        <v>3.7399880000000001E-3</v>
      </c>
      <c r="D250" s="54">
        <f t="shared" si="9"/>
        <v>-6.8279099999999998E-4</v>
      </c>
      <c r="E250" s="54">
        <f t="shared" si="10"/>
        <v>3.7399880000000001E-3</v>
      </c>
      <c r="F250" s="51">
        <f t="shared" si="11"/>
        <v>-0.28999999999999998</v>
      </c>
      <c r="G250" s="89">
        <v>-0.28999999999999998</v>
      </c>
      <c r="H250" s="89">
        <v>-0.53</v>
      </c>
      <c r="I250" s="89">
        <v>-0.35</v>
      </c>
      <c r="J250" s="89">
        <v>0.1</v>
      </c>
      <c r="K250" s="89">
        <v>-0.06</v>
      </c>
      <c r="L250" s="89">
        <v>0</v>
      </c>
      <c r="N250" s="51">
        <v>20151228</v>
      </c>
      <c r="O250" s="55">
        <v>-6.8279099999999998E-4</v>
      </c>
      <c r="P250" s="55">
        <v>-0.28999999999999998</v>
      </c>
      <c r="Q250" s="55">
        <v>-0.53</v>
      </c>
      <c r="R250" s="55">
        <v>-0.35</v>
      </c>
      <c r="S250" s="55">
        <v>0.1</v>
      </c>
      <c r="T250" s="55">
        <v>-0.06</v>
      </c>
      <c r="V250" s="51">
        <v>20151228</v>
      </c>
      <c r="W250" s="54">
        <v>3.7399880000000001E-3</v>
      </c>
      <c r="X250" s="55">
        <v>-0.28999999999999998</v>
      </c>
      <c r="Y250" s="55">
        <v>-0.53</v>
      </c>
      <c r="Z250" s="55">
        <v>-0.35</v>
      </c>
      <c r="AA250" s="55">
        <v>0.1</v>
      </c>
      <c r="AB250" s="55">
        <v>-0.06</v>
      </c>
      <c r="AF250" s="51">
        <v>20151228</v>
      </c>
      <c r="AG250" s="54">
        <v>-2.1785598289102426E-3</v>
      </c>
      <c r="AH250" s="55">
        <v>-0.28999999999999998</v>
      </c>
      <c r="AI250" s="55">
        <v>-0.53</v>
      </c>
      <c r="AJ250" s="55">
        <v>-0.35</v>
      </c>
      <c r="AK250" s="55">
        <v>0.1</v>
      </c>
      <c r="AL250" s="55">
        <v>-0.06</v>
      </c>
    </row>
    <row r="251" spans="1:38">
      <c r="A251" s="51">
        <v>20151229</v>
      </c>
      <c r="B251" s="54">
        <v>9.3220999999999998E-3</v>
      </c>
      <c r="C251" s="54">
        <v>9.9078450000000002E-3</v>
      </c>
      <c r="D251" s="54">
        <f t="shared" si="9"/>
        <v>9.3220999999999998E-3</v>
      </c>
      <c r="E251" s="54">
        <f t="shared" si="10"/>
        <v>9.9078450000000002E-3</v>
      </c>
      <c r="F251" s="51">
        <f t="shared" si="11"/>
        <v>1.05</v>
      </c>
      <c r="G251" s="89">
        <v>1.05</v>
      </c>
      <c r="H251" s="89">
        <v>0.03</v>
      </c>
      <c r="I251" s="89">
        <v>-0.31</v>
      </c>
      <c r="J251" s="89">
        <v>7.0000000000000007E-2</v>
      </c>
      <c r="K251" s="89">
        <v>-0.34</v>
      </c>
      <c r="L251" s="89">
        <v>0</v>
      </c>
      <c r="N251" s="51">
        <v>20151229</v>
      </c>
      <c r="O251" s="55">
        <v>9.3220999999999998E-3</v>
      </c>
      <c r="P251" s="55">
        <v>1.05</v>
      </c>
      <c r="Q251" s="55">
        <v>0.03</v>
      </c>
      <c r="R251" s="55">
        <v>-0.31</v>
      </c>
      <c r="S251" s="55">
        <v>7.0000000000000007E-2</v>
      </c>
      <c r="T251" s="55">
        <v>-0.34</v>
      </c>
      <c r="V251" s="51">
        <v>20151229</v>
      </c>
      <c r="W251" s="54">
        <v>9.9078450000000002E-3</v>
      </c>
      <c r="X251" s="55">
        <v>1.05</v>
      </c>
      <c r="Y251" s="55">
        <v>0.03</v>
      </c>
      <c r="Z251" s="55">
        <v>-0.31</v>
      </c>
      <c r="AA251" s="55">
        <v>7.0000000000000007E-2</v>
      </c>
      <c r="AB251" s="55">
        <v>-0.34</v>
      </c>
      <c r="AF251" s="51">
        <v>20151229</v>
      </c>
      <c r="AG251" s="54">
        <v>1.0629762703622703E-2</v>
      </c>
      <c r="AH251" s="55">
        <v>1.05</v>
      </c>
      <c r="AI251" s="55">
        <v>0.03</v>
      </c>
      <c r="AJ251" s="55">
        <v>-0.31</v>
      </c>
      <c r="AK251" s="55">
        <v>7.0000000000000007E-2</v>
      </c>
      <c r="AL251" s="55">
        <v>-0.34</v>
      </c>
    </row>
    <row r="252" spans="1:38">
      <c r="A252" s="51">
        <v>20151230</v>
      </c>
      <c r="B252" s="54">
        <v>-5.290332E-3</v>
      </c>
      <c r="C252" s="54">
        <v>-2.598057E-3</v>
      </c>
      <c r="D252" s="54">
        <f t="shared" si="9"/>
        <v>-5.290332E-3</v>
      </c>
      <c r="E252" s="54">
        <f t="shared" si="10"/>
        <v>-2.598057E-3</v>
      </c>
      <c r="F252" s="51">
        <f t="shared" si="11"/>
        <v>-0.74</v>
      </c>
      <c r="G252" s="89">
        <v>-0.74</v>
      </c>
      <c r="H252" s="89">
        <v>-0.18</v>
      </c>
      <c r="I252" s="89">
        <v>-0.08</v>
      </c>
      <c r="J252" s="89">
        <v>0.02</v>
      </c>
      <c r="K252" s="89">
        <v>0.15</v>
      </c>
      <c r="L252" s="89">
        <v>0</v>
      </c>
      <c r="N252" s="51">
        <v>20151230</v>
      </c>
      <c r="O252" s="55">
        <v>-5.290332E-3</v>
      </c>
      <c r="P252" s="55">
        <v>-0.74</v>
      </c>
      <c r="Q252" s="55">
        <v>-0.18</v>
      </c>
      <c r="R252" s="55">
        <v>-0.08</v>
      </c>
      <c r="S252" s="55">
        <v>0.02</v>
      </c>
      <c r="T252" s="55">
        <v>0.15</v>
      </c>
      <c r="V252" s="51">
        <v>20151230</v>
      </c>
      <c r="W252" s="54">
        <v>-2.598057E-3</v>
      </c>
      <c r="X252" s="55">
        <v>-0.74</v>
      </c>
      <c r="Y252" s="55">
        <v>-0.18</v>
      </c>
      <c r="Z252" s="55">
        <v>-0.08</v>
      </c>
      <c r="AA252" s="55">
        <v>0.02</v>
      </c>
      <c r="AB252" s="55">
        <v>0.15</v>
      </c>
      <c r="AF252" s="51">
        <v>20151230</v>
      </c>
      <c r="AG252" s="54">
        <v>-7.2172285974309025E-3</v>
      </c>
      <c r="AH252" s="55">
        <v>-0.74</v>
      </c>
      <c r="AI252" s="55">
        <v>-0.18</v>
      </c>
      <c r="AJ252" s="55">
        <v>-0.08</v>
      </c>
      <c r="AK252" s="55">
        <v>0.02</v>
      </c>
      <c r="AL252" s="55">
        <v>0.15</v>
      </c>
    </row>
    <row r="253" spans="1:38">
      <c r="A253" s="51">
        <v>20151231</v>
      </c>
      <c r="B253" s="54">
        <v>-1.0797208000000001E-2</v>
      </c>
      <c r="C253" s="54">
        <v>-1.3936283000000001E-2</v>
      </c>
      <c r="D253" s="54">
        <f t="shared" si="9"/>
        <v>-1.0797208000000001E-2</v>
      </c>
      <c r="E253" s="54">
        <f t="shared" si="10"/>
        <v>-1.3936283000000001E-2</v>
      </c>
      <c r="F253" s="51">
        <f t="shared" si="11"/>
        <v>-0.92</v>
      </c>
      <c r="G253" s="89">
        <v>-0.92</v>
      </c>
      <c r="H253" s="89">
        <v>-0.22</v>
      </c>
      <c r="I253" s="89">
        <v>0.32</v>
      </c>
      <c r="J253" s="89">
        <v>-0.16</v>
      </c>
      <c r="K253" s="89">
        <v>0.1</v>
      </c>
      <c r="L253" s="89">
        <v>0</v>
      </c>
      <c r="N253" s="51">
        <v>20151231</v>
      </c>
      <c r="O253" s="55">
        <v>-1.0797208000000001E-2</v>
      </c>
      <c r="P253" s="55">
        <v>-0.92</v>
      </c>
      <c r="Q253" s="55">
        <v>-0.22</v>
      </c>
      <c r="R253" s="55">
        <v>0.32</v>
      </c>
      <c r="S253" s="55">
        <v>-0.16</v>
      </c>
      <c r="T253" s="55">
        <v>0.1</v>
      </c>
      <c r="V253" s="51">
        <v>20151231</v>
      </c>
      <c r="W253" s="54">
        <v>-1.3936283000000001E-2</v>
      </c>
      <c r="X253" s="55">
        <v>-0.92</v>
      </c>
      <c r="Y253" s="55">
        <v>-0.22</v>
      </c>
      <c r="Z253" s="55">
        <v>0.32</v>
      </c>
      <c r="AA253" s="55">
        <v>-0.16</v>
      </c>
      <c r="AB253" s="55">
        <v>0.1</v>
      </c>
      <c r="AF253" s="51">
        <v>20151231</v>
      </c>
      <c r="AG253" s="54">
        <v>-9.4119130897784009E-3</v>
      </c>
      <c r="AH253" s="55">
        <v>-0.92</v>
      </c>
      <c r="AI253" s="55">
        <v>-0.22</v>
      </c>
      <c r="AJ253" s="55">
        <v>0.32</v>
      </c>
      <c r="AK253" s="55">
        <v>-0.16</v>
      </c>
      <c r="AL253" s="55">
        <v>0.1</v>
      </c>
    </row>
    <row r="254" spans="1:38">
      <c r="A254" s="51">
        <v>20160104</v>
      </c>
      <c r="B254" s="54">
        <v>-1.4031656999999999E-2</v>
      </c>
      <c r="C254" s="54">
        <v>-1.5655232000000002E-2</v>
      </c>
      <c r="D254" s="54">
        <f t="shared" si="9"/>
        <v>-1.4031656999999999E-2</v>
      </c>
      <c r="E254" s="54">
        <f t="shared" si="10"/>
        <v>-1.5655232000000002E-2</v>
      </c>
      <c r="F254" s="51">
        <f t="shared" si="11"/>
        <v>-1.59</v>
      </c>
      <c r="G254" s="89">
        <v>-1.59</v>
      </c>
      <c r="H254" s="89">
        <v>-0.77</v>
      </c>
      <c r="I254" s="89">
        <v>0.7</v>
      </c>
      <c r="J254" s="89">
        <v>0.12</v>
      </c>
      <c r="K254" s="89">
        <v>0.41</v>
      </c>
      <c r="L254" s="89">
        <v>0</v>
      </c>
      <c r="N254" s="51">
        <v>20160104</v>
      </c>
      <c r="O254" s="55">
        <v>-1.4031656999999999E-2</v>
      </c>
      <c r="P254" s="55">
        <v>-1.59</v>
      </c>
      <c r="Q254" s="55">
        <v>-0.77</v>
      </c>
      <c r="R254" s="55">
        <v>0.7</v>
      </c>
      <c r="S254" s="55">
        <v>0.12</v>
      </c>
      <c r="T254" s="55">
        <v>0.41</v>
      </c>
      <c r="V254" s="51">
        <v>20160104</v>
      </c>
      <c r="W254" s="54">
        <v>-1.5655232000000002E-2</v>
      </c>
      <c r="X254" s="55">
        <v>-1.59</v>
      </c>
      <c r="Y254" s="55">
        <v>-0.77</v>
      </c>
      <c r="Z254" s="55">
        <v>0.7</v>
      </c>
      <c r="AA254" s="55">
        <v>0.12</v>
      </c>
      <c r="AB254" s="55">
        <v>0.41</v>
      </c>
      <c r="AF254" s="51">
        <v>20160104</v>
      </c>
      <c r="AG254" s="54">
        <v>-1.5303730981790165E-2</v>
      </c>
      <c r="AH254" s="55">
        <v>-1.59</v>
      </c>
      <c r="AI254" s="55">
        <v>-0.77</v>
      </c>
      <c r="AJ254" s="55">
        <v>0.7</v>
      </c>
      <c r="AK254" s="55">
        <v>0.12</v>
      </c>
      <c r="AL254" s="55">
        <v>0.41</v>
      </c>
    </row>
    <row r="255" spans="1:38">
      <c r="A255" s="51">
        <v>20160105</v>
      </c>
      <c r="B255" s="54">
        <v>7.3557650000000002E-3</v>
      </c>
      <c r="C255" s="54">
        <v>6.9386049999999996E-3</v>
      </c>
      <c r="D255" s="54">
        <f t="shared" si="9"/>
        <v>7.3557650000000002E-3</v>
      </c>
      <c r="E255" s="54">
        <f t="shared" si="10"/>
        <v>6.9386049999999996E-3</v>
      </c>
      <c r="F255" s="51">
        <f t="shared" si="11"/>
        <v>0.13</v>
      </c>
      <c r="G255" s="89">
        <v>0.13</v>
      </c>
      <c r="H255" s="89">
        <v>-0.25</v>
      </c>
      <c r="I255" s="89">
        <v>0.05</v>
      </c>
      <c r="J255" s="89">
        <v>-0.01</v>
      </c>
      <c r="K255" s="89">
        <v>0.33</v>
      </c>
      <c r="L255" s="89">
        <v>0</v>
      </c>
      <c r="N255" s="51">
        <v>20160105</v>
      </c>
      <c r="O255" s="55">
        <v>7.3557650000000002E-3</v>
      </c>
      <c r="P255" s="55">
        <v>0.13</v>
      </c>
      <c r="Q255" s="55">
        <v>-0.25</v>
      </c>
      <c r="R255" s="55">
        <v>0.05</v>
      </c>
      <c r="S255" s="55">
        <v>-0.01</v>
      </c>
      <c r="T255" s="55">
        <v>0.33</v>
      </c>
      <c r="V255" s="51">
        <v>20160105</v>
      </c>
      <c r="W255" s="54">
        <v>6.9386049999999996E-3</v>
      </c>
      <c r="X255" s="55">
        <v>0.13</v>
      </c>
      <c r="Y255" s="55">
        <v>-0.25</v>
      </c>
      <c r="Z255" s="55">
        <v>0.05</v>
      </c>
      <c r="AA255" s="55">
        <v>-0.01</v>
      </c>
      <c r="AB255" s="55">
        <v>0.33</v>
      </c>
      <c r="AF255" s="51">
        <v>20160105</v>
      </c>
      <c r="AG255" s="54">
        <v>2.0122260747390541E-3</v>
      </c>
      <c r="AH255" s="55">
        <v>0.13</v>
      </c>
      <c r="AI255" s="55">
        <v>-0.25</v>
      </c>
      <c r="AJ255" s="55">
        <v>0.05</v>
      </c>
      <c r="AK255" s="55">
        <v>-0.01</v>
      </c>
      <c r="AL255" s="55">
        <v>0.33</v>
      </c>
    </row>
    <row r="256" spans="1:38">
      <c r="A256" s="51">
        <v>20160106</v>
      </c>
      <c r="B256" s="54">
        <v>-1.1091504E-2</v>
      </c>
      <c r="C256" s="54">
        <v>-6.4111120000000001E-3</v>
      </c>
      <c r="D256" s="54">
        <f t="shared" si="9"/>
        <v>-1.1091504E-2</v>
      </c>
      <c r="E256" s="54">
        <f t="shared" si="10"/>
        <v>-6.4111120000000001E-3</v>
      </c>
      <c r="F256" s="51">
        <f t="shared" si="11"/>
        <v>-1.35</v>
      </c>
      <c r="G256" s="89">
        <v>-1.35</v>
      </c>
      <c r="H256" s="89">
        <v>-0.23</v>
      </c>
      <c r="I256" s="89">
        <v>0.01</v>
      </c>
      <c r="J256" s="89">
        <v>0.19</v>
      </c>
      <c r="K256" s="89">
        <v>0.03</v>
      </c>
      <c r="L256" s="89">
        <v>0</v>
      </c>
      <c r="N256" s="51">
        <v>20160106</v>
      </c>
      <c r="O256" s="55">
        <v>-1.1091504E-2</v>
      </c>
      <c r="P256" s="55">
        <v>-1.35</v>
      </c>
      <c r="Q256" s="55">
        <v>-0.23</v>
      </c>
      <c r="R256" s="55">
        <v>0.01</v>
      </c>
      <c r="S256" s="55">
        <v>0.19</v>
      </c>
      <c r="T256" s="55">
        <v>0.03</v>
      </c>
      <c r="V256" s="51">
        <v>20160106</v>
      </c>
      <c r="W256" s="54">
        <v>-6.4111120000000001E-3</v>
      </c>
      <c r="X256" s="55">
        <v>-1.35</v>
      </c>
      <c r="Y256" s="55">
        <v>-0.23</v>
      </c>
      <c r="Z256" s="55">
        <v>0.01</v>
      </c>
      <c r="AA256" s="55">
        <v>0.19</v>
      </c>
      <c r="AB256" s="55">
        <v>0.03</v>
      </c>
      <c r="AF256" s="51">
        <v>20160106</v>
      </c>
      <c r="AG256" s="54">
        <v>-1.3115396617015107E-2</v>
      </c>
      <c r="AH256" s="55">
        <v>-1.35</v>
      </c>
      <c r="AI256" s="55">
        <v>-0.23</v>
      </c>
      <c r="AJ256" s="55">
        <v>0.01</v>
      </c>
      <c r="AK256" s="55">
        <v>0.19</v>
      </c>
      <c r="AL256" s="55">
        <v>0.03</v>
      </c>
    </row>
    <row r="257" spans="1:38">
      <c r="A257" s="51">
        <v>20160107</v>
      </c>
      <c r="B257" s="54">
        <v>-1.5984458999999999E-2</v>
      </c>
      <c r="C257" s="54">
        <v>-1.2567735999999999E-2</v>
      </c>
      <c r="D257" s="54">
        <f t="shared" si="9"/>
        <v>-1.5984458999999999E-2</v>
      </c>
      <c r="E257" s="54">
        <f t="shared" si="10"/>
        <v>-1.2567735999999999E-2</v>
      </c>
      <c r="F257" s="51">
        <f t="shared" si="11"/>
        <v>-2.44</v>
      </c>
      <c r="G257" s="89">
        <v>-2.44</v>
      </c>
      <c r="H257" s="89">
        <v>-0.31</v>
      </c>
      <c r="I257" s="89">
        <v>0.22</v>
      </c>
      <c r="J257" s="89">
        <v>0.32</v>
      </c>
      <c r="K257" s="89">
        <v>0.42</v>
      </c>
      <c r="L257" s="89">
        <v>0</v>
      </c>
      <c r="N257" s="51">
        <v>20160107</v>
      </c>
      <c r="O257" s="55">
        <v>-1.5984458999999999E-2</v>
      </c>
      <c r="P257" s="55">
        <v>-2.44</v>
      </c>
      <c r="Q257" s="55">
        <v>-0.31</v>
      </c>
      <c r="R257" s="55">
        <v>0.22</v>
      </c>
      <c r="S257" s="55">
        <v>0.32</v>
      </c>
      <c r="T257" s="55">
        <v>0.42</v>
      </c>
      <c r="V257" s="51">
        <v>20160107</v>
      </c>
      <c r="W257" s="54">
        <v>-1.2567735999999999E-2</v>
      </c>
      <c r="X257" s="55">
        <v>-2.44</v>
      </c>
      <c r="Y257" s="55">
        <v>-0.31</v>
      </c>
      <c r="Z257" s="55">
        <v>0.22</v>
      </c>
      <c r="AA257" s="55">
        <v>0.32</v>
      </c>
      <c r="AB257" s="55">
        <v>0.42</v>
      </c>
      <c r="AF257" s="51">
        <v>20160107</v>
      </c>
      <c r="AG257" s="54">
        <v>-2.3700443039098129E-2</v>
      </c>
      <c r="AH257" s="55">
        <v>-2.44</v>
      </c>
      <c r="AI257" s="55">
        <v>-0.31</v>
      </c>
      <c r="AJ257" s="55">
        <v>0.22</v>
      </c>
      <c r="AK257" s="55">
        <v>0.32</v>
      </c>
      <c r="AL257" s="55">
        <v>0.42</v>
      </c>
    </row>
    <row r="258" spans="1:38">
      <c r="A258" s="51">
        <v>20160108</v>
      </c>
      <c r="B258" s="54">
        <v>-5.8773100000000002E-3</v>
      </c>
      <c r="C258" s="54">
        <v>-2.5962630000000001E-3</v>
      </c>
      <c r="D258" s="54">
        <f t="shared" si="9"/>
        <v>-5.8773100000000002E-3</v>
      </c>
      <c r="E258" s="54">
        <f t="shared" si="10"/>
        <v>-2.5962630000000001E-3</v>
      </c>
      <c r="F258" s="51">
        <f t="shared" si="11"/>
        <v>-1.1100000000000001</v>
      </c>
      <c r="G258" s="89">
        <v>-1.1100000000000001</v>
      </c>
      <c r="H258" s="89">
        <v>-0.52</v>
      </c>
      <c r="I258" s="89">
        <v>0.08</v>
      </c>
      <c r="J258" s="89">
        <v>0.09</v>
      </c>
      <c r="K258" s="89">
        <v>0.05</v>
      </c>
      <c r="L258" s="89">
        <v>0</v>
      </c>
      <c r="N258" s="51">
        <v>20160108</v>
      </c>
      <c r="O258" s="55">
        <v>-5.8773100000000002E-3</v>
      </c>
      <c r="P258" s="55">
        <v>-1.1100000000000001</v>
      </c>
      <c r="Q258" s="55">
        <v>-0.52</v>
      </c>
      <c r="R258" s="55">
        <v>0.08</v>
      </c>
      <c r="S258" s="55">
        <v>0.09</v>
      </c>
      <c r="T258" s="55">
        <v>0.05</v>
      </c>
      <c r="V258" s="51">
        <v>20160108</v>
      </c>
      <c r="W258" s="54">
        <v>-2.5962630000000001E-3</v>
      </c>
      <c r="X258" s="55">
        <v>-1.1100000000000001</v>
      </c>
      <c r="Y258" s="55">
        <v>-0.52</v>
      </c>
      <c r="Z258" s="55">
        <v>0.08</v>
      </c>
      <c r="AA258" s="55">
        <v>0.09</v>
      </c>
      <c r="AB258" s="55">
        <v>0.05</v>
      </c>
      <c r="AF258" s="51">
        <v>20160108</v>
      </c>
      <c r="AG258" s="54">
        <v>-1.0838374634476344E-2</v>
      </c>
      <c r="AH258" s="55">
        <v>-1.1100000000000001</v>
      </c>
      <c r="AI258" s="55">
        <v>-0.52</v>
      </c>
      <c r="AJ258" s="55">
        <v>0.08</v>
      </c>
      <c r="AK258" s="55">
        <v>0.09</v>
      </c>
      <c r="AL258" s="55">
        <v>0.05</v>
      </c>
    </row>
    <row r="259" spans="1:38">
      <c r="A259" s="51">
        <v>20160111</v>
      </c>
      <c r="B259" s="54">
        <v>3.4719379999999999E-3</v>
      </c>
      <c r="C259" s="54">
        <v>9.7111520000000007E-3</v>
      </c>
      <c r="D259" s="54">
        <f t="shared" ref="D259:D272" si="12">B259-L259</f>
        <v>3.4719379999999999E-3</v>
      </c>
      <c r="E259" s="54">
        <f t="shared" ref="E259:E272" si="13">C259-L259</f>
        <v>9.7111520000000007E-3</v>
      </c>
      <c r="F259" s="51">
        <f t="shared" ref="F259:F272" si="14">G259+L259</f>
        <v>-0.06</v>
      </c>
      <c r="G259" s="89">
        <v>-0.06</v>
      </c>
      <c r="H259" s="89">
        <v>-0.61</v>
      </c>
      <c r="I259" s="89">
        <v>0.4</v>
      </c>
      <c r="J259" s="89">
        <v>0.63</v>
      </c>
      <c r="K259" s="89">
        <v>0.43</v>
      </c>
      <c r="L259" s="89">
        <v>0</v>
      </c>
      <c r="N259" s="51">
        <v>20160111</v>
      </c>
      <c r="O259" s="55">
        <v>3.4719379999999999E-3</v>
      </c>
      <c r="P259" s="55">
        <v>-0.06</v>
      </c>
      <c r="Q259" s="55">
        <v>-0.61</v>
      </c>
      <c r="R259" s="55">
        <v>0.4</v>
      </c>
      <c r="S259" s="55">
        <v>0.63</v>
      </c>
      <c r="T259" s="55">
        <v>0.43</v>
      </c>
      <c r="V259" s="51">
        <v>20160111</v>
      </c>
      <c r="W259" s="54">
        <v>9.7111520000000007E-3</v>
      </c>
      <c r="X259" s="55">
        <v>-0.06</v>
      </c>
      <c r="Y259" s="55">
        <v>-0.61</v>
      </c>
      <c r="Z259" s="55">
        <v>0.4</v>
      </c>
      <c r="AA259" s="55">
        <v>0.63</v>
      </c>
      <c r="AB259" s="55">
        <v>0.43</v>
      </c>
      <c r="AF259" s="51">
        <v>20160111</v>
      </c>
      <c r="AG259" s="54">
        <v>8.5327230857745739E-4</v>
      </c>
      <c r="AH259" s="55">
        <v>-0.06</v>
      </c>
      <c r="AI259" s="55">
        <v>-0.61</v>
      </c>
      <c r="AJ259" s="55">
        <v>0.4</v>
      </c>
      <c r="AK259" s="55">
        <v>0.63</v>
      </c>
      <c r="AL259" s="55">
        <v>0.43</v>
      </c>
    </row>
    <row r="260" spans="1:38">
      <c r="A260" s="51">
        <v>20160112</v>
      </c>
      <c r="B260" s="54">
        <v>2.8698590000000002E-3</v>
      </c>
      <c r="C260" s="54">
        <v>-2.3779840000000001E-3</v>
      </c>
      <c r="D260" s="54">
        <f t="shared" si="12"/>
        <v>2.8698590000000002E-3</v>
      </c>
      <c r="E260" s="54">
        <f t="shared" si="13"/>
        <v>-2.3779840000000001E-3</v>
      </c>
      <c r="F260" s="51">
        <f t="shared" si="14"/>
        <v>0.71</v>
      </c>
      <c r="G260" s="89">
        <v>0.71</v>
      </c>
      <c r="H260" s="89">
        <v>-0.42</v>
      </c>
      <c r="I260" s="89">
        <v>-1</v>
      </c>
      <c r="J260" s="89">
        <v>0.25</v>
      </c>
      <c r="K260" s="89">
        <v>-0.3</v>
      </c>
      <c r="L260" s="89">
        <v>0</v>
      </c>
      <c r="N260" s="51">
        <v>20160112</v>
      </c>
      <c r="O260" s="55">
        <v>2.8698590000000002E-3</v>
      </c>
      <c r="P260" s="55">
        <v>0.71</v>
      </c>
      <c r="Q260" s="55">
        <v>-0.42</v>
      </c>
      <c r="R260" s="55">
        <v>-1</v>
      </c>
      <c r="S260" s="55">
        <v>0.25</v>
      </c>
      <c r="T260" s="55">
        <v>-0.3</v>
      </c>
      <c r="V260" s="51">
        <v>20160112</v>
      </c>
      <c r="W260" s="54">
        <v>-2.3779840000000001E-3</v>
      </c>
      <c r="X260" s="55">
        <v>0.71</v>
      </c>
      <c r="Y260" s="55">
        <v>-0.42</v>
      </c>
      <c r="Z260" s="55">
        <v>-1</v>
      </c>
      <c r="AA260" s="55">
        <v>0.25</v>
      </c>
      <c r="AB260" s="55">
        <v>-0.3</v>
      </c>
      <c r="AF260" s="51">
        <v>20160112</v>
      </c>
      <c r="AG260" s="54">
        <v>7.8027986383719661E-3</v>
      </c>
      <c r="AH260" s="55">
        <v>0.71</v>
      </c>
      <c r="AI260" s="55">
        <v>-0.42</v>
      </c>
      <c r="AJ260" s="55">
        <v>-1</v>
      </c>
      <c r="AK260" s="55">
        <v>0.25</v>
      </c>
      <c r="AL260" s="55">
        <v>-0.3</v>
      </c>
    </row>
    <row r="261" spans="1:38">
      <c r="A261" s="51">
        <v>20160113</v>
      </c>
      <c r="B261" s="54">
        <v>-1.4261092E-2</v>
      </c>
      <c r="C261" s="54">
        <v>-1.8384683999999998E-2</v>
      </c>
      <c r="D261" s="54">
        <f t="shared" si="12"/>
        <v>-1.4261092E-2</v>
      </c>
      <c r="E261" s="54">
        <f t="shared" si="13"/>
        <v>-1.8384683999999998E-2</v>
      </c>
      <c r="F261" s="51">
        <f t="shared" si="14"/>
        <v>-2.67</v>
      </c>
      <c r="G261" s="89">
        <v>-2.67</v>
      </c>
      <c r="H261" s="89">
        <v>-0.62</v>
      </c>
      <c r="I261" s="89">
        <v>0.9</v>
      </c>
      <c r="J261" s="89">
        <v>0.06</v>
      </c>
      <c r="K261" s="89">
        <v>0.66</v>
      </c>
      <c r="L261" s="89">
        <v>0</v>
      </c>
      <c r="N261" s="51">
        <v>20160113</v>
      </c>
      <c r="O261" s="55">
        <v>-1.4261092E-2</v>
      </c>
      <c r="P261" s="55">
        <v>-2.67</v>
      </c>
      <c r="Q261" s="55">
        <v>-0.62</v>
      </c>
      <c r="R261" s="55">
        <v>0.9</v>
      </c>
      <c r="S261" s="55">
        <v>0.06</v>
      </c>
      <c r="T261" s="55">
        <v>0.66</v>
      </c>
      <c r="V261" s="51">
        <v>20160113</v>
      </c>
      <c r="W261" s="54">
        <v>-1.8384683999999998E-2</v>
      </c>
      <c r="X261" s="55">
        <v>-2.67</v>
      </c>
      <c r="Y261" s="55">
        <v>-0.62</v>
      </c>
      <c r="Z261" s="55">
        <v>0.9</v>
      </c>
      <c r="AA261" s="55">
        <v>0.06</v>
      </c>
      <c r="AB261" s="55">
        <v>0.66</v>
      </c>
      <c r="AF261" s="51">
        <v>20160113</v>
      </c>
      <c r="AG261" s="54">
        <v>-2.496545260273253E-2</v>
      </c>
      <c r="AH261" s="55">
        <v>-2.67</v>
      </c>
      <c r="AI261" s="55">
        <v>-0.62</v>
      </c>
      <c r="AJ261" s="55">
        <v>0.9</v>
      </c>
      <c r="AK261" s="55">
        <v>0.06</v>
      </c>
      <c r="AL261" s="55">
        <v>0.66</v>
      </c>
    </row>
    <row r="262" spans="1:38">
      <c r="A262" s="51">
        <v>20160114</v>
      </c>
      <c r="B262" s="54">
        <v>1.5455227E-2</v>
      </c>
      <c r="C262" s="54">
        <v>4.1836549999999997E-3</v>
      </c>
      <c r="D262" s="54">
        <f t="shared" si="12"/>
        <v>1.5455227E-2</v>
      </c>
      <c r="E262" s="54">
        <f t="shared" si="13"/>
        <v>4.1836549999999997E-3</v>
      </c>
      <c r="F262" s="51">
        <f t="shared" si="14"/>
        <v>1.65</v>
      </c>
      <c r="G262" s="89">
        <v>1.65</v>
      </c>
      <c r="H262" s="89">
        <v>-0.09</v>
      </c>
      <c r="I262" s="89">
        <v>-0.25</v>
      </c>
      <c r="J262" s="89">
        <v>-0.62</v>
      </c>
      <c r="K262" s="89">
        <v>-0.47</v>
      </c>
      <c r="L262" s="89">
        <v>0</v>
      </c>
      <c r="N262" s="51">
        <v>20160114</v>
      </c>
      <c r="O262" s="55">
        <v>1.5455227E-2</v>
      </c>
      <c r="P262" s="55">
        <v>1.65</v>
      </c>
      <c r="Q262" s="55">
        <v>-0.09</v>
      </c>
      <c r="R262" s="55">
        <v>-0.25</v>
      </c>
      <c r="S262" s="55">
        <v>-0.62</v>
      </c>
      <c r="T262" s="55">
        <v>-0.47</v>
      </c>
      <c r="V262" s="51">
        <v>20160114</v>
      </c>
      <c r="W262" s="54">
        <v>4.1836549999999997E-3</v>
      </c>
      <c r="X262" s="55">
        <v>1.65</v>
      </c>
      <c r="Y262" s="55">
        <v>-0.09</v>
      </c>
      <c r="Z262" s="55">
        <v>-0.25</v>
      </c>
      <c r="AA262" s="55">
        <v>-0.62</v>
      </c>
      <c r="AB262" s="55">
        <v>-0.47</v>
      </c>
      <c r="AF262" s="51">
        <v>20160114</v>
      </c>
      <c r="AG262" s="54">
        <v>1.6695905641396447E-2</v>
      </c>
      <c r="AH262" s="55">
        <v>1.65</v>
      </c>
      <c r="AI262" s="55">
        <v>-0.09</v>
      </c>
      <c r="AJ262" s="55">
        <v>-0.25</v>
      </c>
      <c r="AK262" s="55">
        <v>-0.62</v>
      </c>
      <c r="AL262" s="55">
        <v>-0.47</v>
      </c>
    </row>
    <row r="263" spans="1:38">
      <c r="A263" s="51">
        <v>20160115</v>
      </c>
      <c r="B263" s="54">
        <v>-1.3538774E-2</v>
      </c>
      <c r="C263" s="54">
        <v>-1.1136162E-2</v>
      </c>
      <c r="D263" s="54">
        <f t="shared" si="12"/>
        <v>-1.3538774E-2</v>
      </c>
      <c r="E263" s="54">
        <f t="shared" si="13"/>
        <v>-1.1136162E-2</v>
      </c>
      <c r="F263" s="51">
        <f t="shared" si="14"/>
        <v>-2.14</v>
      </c>
      <c r="G263" s="89">
        <v>-2.14</v>
      </c>
      <c r="H263" s="89">
        <v>0.38</v>
      </c>
      <c r="I263" s="89">
        <v>-0.11</v>
      </c>
      <c r="J263" s="89">
        <v>0.22</v>
      </c>
      <c r="K263" s="89">
        <v>0.34</v>
      </c>
      <c r="L263" s="89">
        <v>0</v>
      </c>
      <c r="N263" s="51">
        <v>20160115</v>
      </c>
      <c r="O263" s="55">
        <v>-1.3538774E-2</v>
      </c>
      <c r="P263" s="55">
        <v>-2.14</v>
      </c>
      <c r="Q263" s="55">
        <v>0.38</v>
      </c>
      <c r="R263" s="55">
        <v>-0.11</v>
      </c>
      <c r="S263" s="55">
        <v>0.22</v>
      </c>
      <c r="T263" s="55">
        <v>0.34</v>
      </c>
      <c r="V263" s="51">
        <v>20160115</v>
      </c>
      <c r="W263" s="54">
        <v>-1.1136162E-2</v>
      </c>
      <c r="X263" s="55">
        <v>-2.14</v>
      </c>
      <c r="Y263" s="55">
        <v>0.38</v>
      </c>
      <c r="Z263" s="55">
        <v>-0.11</v>
      </c>
      <c r="AA263" s="55">
        <v>0.22</v>
      </c>
      <c r="AB263" s="55">
        <v>0.34</v>
      </c>
      <c r="AF263" s="51">
        <v>20160115</v>
      </c>
      <c r="AG263" s="54">
        <v>-2.1599098121783955E-2</v>
      </c>
      <c r="AH263" s="55">
        <v>-2.14</v>
      </c>
      <c r="AI263" s="55">
        <v>0.38</v>
      </c>
      <c r="AJ263" s="55">
        <v>-0.11</v>
      </c>
      <c r="AK263" s="55">
        <v>0.22</v>
      </c>
      <c r="AL263" s="55">
        <v>0.34</v>
      </c>
    </row>
    <row r="264" spans="1:38">
      <c r="A264" s="51">
        <v>20160119</v>
      </c>
      <c r="B264" s="54">
        <v>7.0564269999999997E-3</v>
      </c>
      <c r="C264" s="54">
        <v>1.6813732000000001E-2</v>
      </c>
      <c r="D264" s="54">
        <f t="shared" si="12"/>
        <v>7.0564269999999997E-3</v>
      </c>
      <c r="E264" s="54">
        <f t="shared" si="13"/>
        <v>1.6813732000000001E-2</v>
      </c>
      <c r="F264" s="51">
        <f t="shared" si="14"/>
        <v>-0.2</v>
      </c>
      <c r="G264" s="89">
        <v>-0.2</v>
      </c>
      <c r="H264" s="89">
        <v>-1.4</v>
      </c>
      <c r="I264" s="89">
        <v>0.05</v>
      </c>
      <c r="J264" s="89">
        <v>0.28000000000000003</v>
      </c>
      <c r="K264" s="89">
        <v>0.25</v>
      </c>
      <c r="L264" s="89">
        <v>0</v>
      </c>
      <c r="N264" s="51">
        <v>20160119</v>
      </c>
      <c r="O264" s="55">
        <v>7.0564269999999997E-3</v>
      </c>
      <c r="P264" s="55">
        <v>-0.2</v>
      </c>
      <c r="Q264" s="55">
        <v>-1.4</v>
      </c>
      <c r="R264" s="55">
        <v>0.05</v>
      </c>
      <c r="S264" s="55">
        <v>0.28000000000000003</v>
      </c>
      <c r="T264" s="55">
        <v>0.25</v>
      </c>
      <c r="V264" s="51">
        <v>20160119</v>
      </c>
      <c r="W264" s="54">
        <v>1.6813732000000001E-2</v>
      </c>
      <c r="X264" s="55">
        <v>-0.2</v>
      </c>
      <c r="Y264" s="55">
        <v>-1.4</v>
      </c>
      <c r="Z264" s="55">
        <v>0.05</v>
      </c>
      <c r="AA264" s="55">
        <v>0.28000000000000003</v>
      </c>
      <c r="AB264" s="55">
        <v>0.25</v>
      </c>
      <c r="AF264" s="51">
        <v>20160119</v>
      </c>
      <c r="AG264" s="54">
        <v>5.318215544081184E-4</v>
      </c>
      <c r="AH264" s="55">
        <v>-0.2</v>
      </c>
      <c r="AI264" s="55">
        <v>-1.4</v>
      </c>
      <c r="AJ264" s="55">
        <v>0.05</v>
      </c>
      <c r="AK264" s="55">
        <v>0.28000000000000003</v>
      </c>
      <c r="AL264" s="55">
        <v>0.25</v>
      </c>
    </row>
    <row r="265" spans="1:38">
      <c r="A265" s="51">
        <v>20160120</v>
      </c>
      <c r="B265" s="54">
        <v>-1.1481514E-2</v>
      </c>
      <c r="C265" s="54">
        <v>-2.8956889999999999E-3</v>
      </c>
      <c r="D265" s="54">
        <f t="shared" si="12"/>
        <v>-1.1481514E-2</v>
      </c>
      <c r="E265" s="54">
        <f t="shared" si="13"/>
        <v>-2.8956889999999999E-3</v>
      </c>
      <c r="F265" s="51">
        <f t="shared" si="14"/>
        <v>-0.94</v>
      </c>
      <c r="G265" s="89">
        <v>-0.94</v>
      </c>
      <c r="H265" s="89">
        <v>1.67</v>
      </c>
      <c r="I265" s="89">
        <v>-1.32</v>
      </c>
      <c r="J265" s="89">
        <v>0.19</v>
      </c>
      <c r="K265" s="89">
        <v>-0.54</v>
      </c>
      <c r="L265" s="89">
        <v>0</v>
      </c>
      <c r="N265" s="51">
        <v>20160120</v>
      </c>
      <c r="O265" s="55">
        <v>-1.1481514E-2</v>
      </c>
      <c r="P265" s="55">
        <v>-0.94</v>
      </c>
      <c r="Q265" s="55">
        <v>1.67</v>
      </c>
      <c r="R265" s="55">
        <v>-1.32</v>
      </c>
      <c r="S265" s="55">
        <v>0.19</v>
      </c>
      <c r="T265" s="55">
        <v>-0.54</v>
      </c>
      <c r="V265" s="51">
        <v>20160120</v>
      </c>
      <c r="W265" s="54">
        <v>-2.8956889999999999E-3</v>
      </c>
      <c r="X265" s="55">
        <v>-0.94</v>
      </c>
      <c r="Y265" s="55">
        <v>1.67</v>
      </c>
      <c r="Z265" s="55">
        <v>-1.32</v>
      </c>
      <c r="AA265" s="55">
        <v>0.19</v>
      </c>
      <c r="AB265" s="55">
        <v>-0.54</v>
      </c>
      <c r="AF265" s="51">
        <v>20160120</v>
      </c>
      <c r="AG265" s="54">
        <v>-1.1693855152753452E-2</v>
      </c>
      <c r="AH265" s="55">
        <v>-0.94</v>
      </c>
      <c r="AI265" s="55">
        <v>1.67</v>
      </c>
      <c r="AJ265" s="55">
        <v>-1.32</v>
      </c>
      <c r="AK265" s="55">
        <v>0.19</v>
      </c>
      <c r="AL265" s="55">
        <v>-0.54</v>
      </c>
    </row>
    <row r="266" spans="1:38">
      <c r="A266" s="51">
        <v>20160121</v>
      </c>
      <c r="B266" s="54">
        <v>1.0856614000000001E-2</v>
      </c>
      <c r="C266" s="54">
        <v>8.0516900000000002E-3</v>
      </c>
      <c r="D266" s="54">
        <f t="shared" si="12"/>
        <v>1.0856614000000001E-2</v>
      </c>
      <c r="E266" s="54">
        <f t="shared" si="13"/>
        <v>8.0516900000000002E-3</v>
      </c>
      <c r="F266" s="51">
        <f t="shared" si="14"/>
        <v>0.45</v>
      </c>
      <c r="G266" s="89">
        <v>0.45</v>
      </c>
      <c r="H266" s="89">
        <v>-0.47</v>
      </c>
      <c r="I266" s="89">
        <v>0.24</v>
      </c>
      <c r="J266" s="89">
        <v>0.34</v>
      </c>
      <c r="K266" s="89">
        <v>0.62</v>
      </c>
      <c r="L266" s="89">
        <v>0</v>
      </c>
      <c r="N266" s="51">
        <v>20160121</v>
      </c>
      <c r="O266" s="55">
        <v>1.0856614000000001E-2</v>
      </c>
      <c r="P266" s="55">
        <v>0.45</v>
      </c>
      <c r="Q266" s="55">
        <v>-0.47</v>
      </c>
      <c r="R266" s="55">
        <v>0.24</v>
      </c>
      <c r="S266" s="55">
        <v>0.34</v>
      </c>
      <c r="T266" s="55">
        <v>0.62</v>
      </c>
      <c r="V266" s="51">
        <v>20160121</v>
      </c>
      <c r="W266" s="54">
        <v>8.0516900000000002E-3</v>
      </c>
      <c r="X266" s="55">
        <v>0.45</v>
      </c>
      <c r="Y266" s="55">
        <v>-0.47</v>
      </c>
      <c r="Z266" s="55">
        <v>0.24</v>
      </c>
      <c r="AA266" s="55">
        <v>0.34</v>
      </c>
      <c r="AB266" s="55">
        <v>0.62</v>
      </c>
      <c r="AF266" s="51">
        <v>20160121</v>
      </c>
      <c r="AG266" s="54">
        <v>5.1954382646433039E-3</v>
      </c>
      <c r="AH266" s="55">
        <v>0.45</v>
      </c>
      <c r="AI266" s="55">
        <v>-0.47</v>
      </c>
      <c r="AJ266" s="55">
        <v>0.24</v>
      </c>
      <c r="AK266" s="55">
        <v>0.34</v>
      </c>
      <c r="AL266" s="55">
        <v>0.62</v>
      </c>
    </row>
    <row r="267" spans="1:38">
      <c r="A267" s="51">
        <v>20160122</v>
      </c>
      <c r="B267" s="54">
        <v>1.2825266E-2</v>
      </c>
      <c r="C267" s="54">
        <v>6.4255120000000004E-3</v>
      </c>
      <c r="D267" s="54">
        <f t="shared" si="12"/>
        <v>1.2825266E-2</v>
      </c>
      <c r="E267" s="54">
        <f t="shared" si="13"/>
        <v>6.4255120000000004E-3</v>
      </c>
      <c r="F267" s="51">
        <f t="shared" si="14"/>
        <v>2.08</v>
      </c>
      <c r="G267" s="89">
        <v>2.08</v>
      </c>
      <c r="H267" s="89">
        <v>0.13</v>
      </c>
      <c r="I267" s="89">
        <v>-0.15</v>
      </c>
      <c r="J267" s="89">
        <v>-0.42</v>
      </c>
      <c r="K267" s="89">
        <v>-0.79</v>
      </c>
      <c r="L267" s="89">
        <v>0</v>
      </c>
      <c r="N267" s="51">
        <v>20160122</v>
      </c>
      <c r="O267" s="55">
        <v>1.2825266E-2</v>
      </c>
      <c r="P267" s="55">
        <v>2.08</v>
      </c>
      <c r="Q267" s="55">
        <v>0.13</v>
      </c>
      <c r="R267" s="55">
        <v>-0.15</v>
      </c>
      <c r="S267" s="55">
        <v>-0.42</v>
      </c>
      <c r="T267" s="55">
        <v>-0.79</v>
      </c>
      <c r="V267" s="51">
        <v>20160122</v>
      </c>
      <c r="W267" s="54">
        <v>6.4255120000000004E-3</v>
      </c>
      <c r="X267" s="55">
        <v>2.08</v>
      </c>
      <c r="Y267" s="55">
        <v>0.13</v>
      </c>
      <c r="Z267" s="55">
        <v>-0.15</v>
      </c>
      <c r="AA267" s="55">
        <v>-0.42</v>
      </c>
      <c r="AB267" s="55">
        <v>-0.79</v>
      </c>
      <c r="AF267" s="51">
        <v>20160122</v>
      </c>
      <c r="AG267" s="54">
        <v>2.0283700930896931E-2</v>
      </c>
      <c r="AH267" s="55">
        <v>2.08</v>
      </c>
      <c r="AI267" s="55">
        <v>0.13</v>
      </c>
      <c r="AJ267" s="55">
        <v>-0.15</v>
      </c>
      <c r="AK267" s="55">
        <v>-0.42</v>
      </c>
      <c r="AL267" s="55">
        <v>-0.79</v>
      </c>
    </row>
    <row r="268" spans="1:38">
      <c r="A268" s="51">
        <v>20160125</v>
      </c>
      <c r="B268" s="54">
        <v>-4.138821E-3</v>
      </c>
      <c r="C268" s="54">
        <v>5.6486059999999996E-3</v>
      </c>
      <c r="D268" s="54">
        <f t="shared" si="12"/>
        <v>-4.138821E-3</v>
      </c>
      <c r="E268" s="54">
        <f t="shared" si="13"/>
        <v>5.6486059999999996E-3</v>
      </c>
      <c r="F268" s="51">
        <f t="shared" si="14"/>
        <v>-1.71</v>
      </c>
      <c r="G268" s="89">
        <v>-1.71</v>
      </c>
      <c r="H268" s="89">
        <v>-0.53</v>
      </c>
      <c r="I268" s="89">
        <v>-0.98</v>
      </c>
      <c r="J268" s="89">
        <v>0.27</v>
      </c>
      <c r="K268" s="89">
        <v>0.01</v>
      </c>
      <c r="L268" s="89">
        <v>0</v>
      </c>
      <c r="N268" s="51">
        <v>20160125</v>
      </c>
      <c r="O268" s="55">
        <v>-4.138821E-3</v>
      </c>
      <c r="P268" s="55">
        <v>-1.71</v>
      </c>
      <c r="Q268" s="55">
        <v>-0.53</v>
      </c>
      <c r="R268" s="55">
        <v>-0.98</v>
      </c>
      <c r="S268" s="55">
        <v>0.27</v>
      </c>
      <c r="T268" s="55">
        <v>0.01</v>
      </c>
      <c r="V268" s="51">
        <v>20160125</v>
      </c>
      <c r="W268" s="54">
        <v>5.6486059999999996E-3</v>
      </c>
      <c r="X268" s="55">
        <v>-1.71</v>
      </c>
      <c r="Y268" s="55">
        <v>-0.53</v>
      </c>
      <c r="Z268" s="55">
        <v>-0.98</v>
      </c>
      <c r="AA268" s="55">
        <v>0.27</v>
      </c>
      <c r="AB268" s="55">
        <v>0.01</v>
      </c>
      <c r="AF268" s="51">
        <v>20160125</v>
      </c>
      <c r="AG268" s="54">
        <v>-1.5637981868314221E-2</v>
      </c>
      <c r="AH268" s="55">
        <v>-1.71</v>
      </c>
      <c r="AI268" s="55">
        <v>-0.53</v>
      </c>
      <c r="AJ268" s="55">
        <v>-0.98</v>
      </c>
      <c r="AK268" s="55">
        <v>0.27</v>
      </c>
      <c r="AL268" s="55">
        <v>0.01</v>
      </c>
    </row>
    <row r="269" spans="1:38">
      <c r="A269" s="51">
        <v>20160126</v>
      </c>
      <c r="B269" s="54">
        <v>2.62171E-2</v>
      </c>
      <c r="C269" s="54">
        <v>2.2227127999999999E-2</v>
      </c>
      <c r="D269" s="54">
        <f t="shared" si="12"/>
        <v>2.62171E-2</v>
      </c>
      <c r="E269" s="54">
        <f t="shared" si="13"/>
        <v>2.2227127999999999E-2</v>
      </c>
      <c r="F269" s="51">
        <f t="shared" si="14"/>
        <v>1.52</v>
      </c>
      <c r="G269" s="89">
        <v>1.52</v>
      </c>
      <c r="H269" s="89">
        <v>0.56000000000000005</v>
      </c>
      <c r="I269" s="89">
        <v>1.1100000000000001</v>
      </c>
      <c r="J269" s="89">
        <v>0.51</v>
      </c>
      <c r="K269" s="89">
        <v>0.71</v>
      </c>
      <c r="L269" s="89">
        <v>0</v>
      </c>
      <c r="N269" s="51">
        <v>20160126</v>
      </c>
      <c r="O269" s="55">
        <v>2.62171E-2</v>
      </c>
      <c r="P269" s="55">
        <v>1.52</v>
      </c>
      <c r="Q269" s="55">
        <v>0.56000000000000005</v>
      </c>
      <c r="R269" s="55">
        <v>1.1100000000000001</v>
      </c>
      <c r="S269" s="55">
        <v>0.51</v>
      </c>
      <c r="T269" s="55">
        <v>0.71</v>
      </c>
      <c r="V269" s="51">
        <v>20160126</v>
      </c>
      <c r="W269" s="54">
        <v>2.2227127999999999E-2</v>
      </c>
      <c r="X269" s="55">
        <v>1.52</v>
      </c>
      <c r="Y269" s="55">
        <v>0.56000000000000005</v>
      </c>
      <c r="Z269" s="55">
        <v>1.1100000000000001</v>
      </c>
      <c r="AA269" s="55">
        <v>0.51</v>
      </c>
      <c r="AB269" s="55">
        <v>0.71</v>
      </c>
      <c r="AF269" s="51">
        <v>20160126</v>
      </c>
      <c r="AG269" s="54">
        <v>1.4144335682203524E-2</v>
      </c>
      <c r="AH269" s="55">
        <v>1.52</v>
      </c>
      <c r="AI269" s="55">
        <v>0.56000000000000005</v>
      </c>
      <c r="AJ269" s="55">
        <v>1.1100000000000001</v>
      </c>
      <c r="AK269" s="55">
        <v>0.51</v>
      </c>
      <c r="AL269" s="55">
        <v>0.71</v>
      </c>
    </row>
    <row r="270" spans="1:38">
      <c r="A270" s="51">
        <v>20160127</v>
      </c>
      <c r="B270" s="54">
        <v>5.1119659999999999E-3</v>
      </c>
      <c r="C270" s="54">
        <v>1.1530064E-2</v>
      </c>
      <c r="D270" s="54">
        <f t="shared" si="12"/>
        <v>5.1119659999999999E-3</v>
      </c>
      <c r="E270" s="54">
        <f t="shared" si="13"/>
        <v>1.1530064E-2</v>
      </c>
      <c r="F270" s="51">
        <f t="shared" si="14"/>
        <v>-1.1100000000000001</v>
      </c>
      <c r="G270" s="89">
        <v>-1.1100000000000001</v>
      </c>
      <c r="H270" s="89">
        <v>-0.4</v>
      </c>
      <c r="I270" s="89">
        <v>1.78</v>
      </c>
      <c r="J270" s="89">
        <v>-0.28000000000000003</v>
      </c>
      <c r="K270" s="89">
        <v>1.07</v>
      </c>
      <c r="L270" s="89">
        <v>0</v>
      </c>
      <c r="N270" s="51">
        <v>20160127</v>
      </c>
      <c r="O270" s="55">
        <v>5.1119659999999999E-3</v>
      </c>
      <c r="P270" s="55">
        <v>-1.1100000000000001</v>
      </c>
      <c r="Q270" s="55">
        <v>-0.4</v>
      </c>
      <c r="R270" s="55">
        <v>1.78</v>
      </c>
      <c r="S270" s="55">
        <v>-0.28000000000000003</v>
      </c>
      <c r="T270" s="55">
        <v>1.07</v>
      </c>
      <c r="V270" s="51">
        <v>20160127</v>
      </c>
      <c r="W270" s="54">
        <v>1.1530064E-2</v>
      </c>
      <c r="X270" s="55">
        <v>-1.1100000000000001</v>
      </c>
      <c r="Y270" s="55">
        <v>-0.4</v>
      </c>
      <c r="Z270" s="55">
        <v>1.78</v>
      </c>
      <c r="AA270" s="55">
        <v>-0.28000000000000003</v>
      </c>
      <c r="AB270" s="55">
        <v>1.07</v>
      </c>
      <c r="AF270" s="51">
        <v>20160127</v>
      </c>
      <c r="AG270" s="54">
        <v>-1.0863483946818686E-2</v>
      </c>
      <c r="AH270" s="55">
        <v>-1.1100000000000001</v>
      </c>
      <c r="AI270" s="55">
        <v>-0.4</v>
      </c>
      <c r="AJ270" s="55">
        <v>1.78</v>
      </c>
      <c r="AK270" s="55">
        <v>-0.28000000000000003</v>
      </c>
      <c r="AL270" s="55">
        <v>1.07</v>
      </c>
    </row>
    <row r="271" spans="1:38">
      <c r="A271" s="51">
        <v>20160128</v>
      </c>
      <c r="B271" s="54">
        <v>5.4643570000000004E-3</v>
      </c>
      <c r="C271" s="54">
        <v>-1.5833620000000001E-3</v>
      </c>
      <c r="D271" s="54">
        <f t="shared" si="12"/>
        <v>5.4643570000000004E-3</v>
      </c>
      <c r="E271" s="54">
        <f t="shared" si="13"/>
        <v>-1.5833620000000001E-3</v>
      </c>
      <c r="F271" s="51">
        <f t="shared" si="14"/>
        <v>0.48</v>
      </c>
      <c r="G271" s="89">
        <v>0.48</v>
      </c>
      <c r="H271" s="89">
        <v>-0.46</v>
      </c>
      <c r="I271" s="89">
        <v>1.43</v>
      </c>
      <c r="J271" s="89">
        <v>0.34</v>
      </c>
      <c r="K271" s="89">
        <v>-0.47</v>
      </c>
      <c r="L271" s="89">
        <v>0</v>
      </c>
      <c r="N271" s="51">
        <v>20160128</v>
      </c>
      <c r="O271" s="55">
        <v>5.4643570000000004E-3</v>
      </c>
      <c r="P271" s="55">
        <v>0.48</v>
      </c>
      <c r="Q271" s="55">
        <v>-0.46</v>
      </c>
      <c r="R271" s="55">
        <v>1.43</v>
      </c>
      <c r="S271" s="55">
        <v>0.34</v>
      </c>
      <c r="T271" s="55">
        <v>-0.47</v>
      </c>
      <c r="V271" s="51">
        <v>20160128</v>
      </c>
      <c r="W271" s="54">
        <v>-1.5833620000000001E-3</v>
      </c>
      <c r="X271" s="55">
        <v>0.48</v>
      </c>
      <c r="Y271" s="55">
        <v>-0.46</v>
      </c>
      <c r="Z271" s="55">
        <v>1.43</v>
      </c>
      <c r="AA271" s="55">
        <v>0.34</v>
      </c>
      <c r="AB271" s="55">
        <v>-0.47</v>
      </c>
      <c r="AF271" s="51">
        <v>20160128</v>
      </c>
      <c r="AG271" s="54">
        <v>5.5285771108635196E-3</v>
      </c>
      <c r="AH271" s="55">
        <v>0.48</v>
      </c>
      <c r="AI271" s="55">
        <v>-0.46</v>
      </c>
      <c r="AJ271" s="55">
        <v>1.43</v>
      </c>
      <c r="AK271" s="55">
        <v>0.34</v>
      </c>
      <c r="AL271" s="55">
        <v>-0.47</v>
      </c>
    </row>
    <row r="272" spans="1:38">
      <c r="A272" s="51">
        <v>20160129</v>
      </c>
      <c r="B272" s="54">
        <v>1.7514818000000001E-2</v>
      </c>
      <c r="C272" s="54">
        <v>2.0448137000000002E-2</v>
      </c>
      <c r="D272" s="54">
        <f t="shared" si="12"/>
        <v>1.7514818000000001E-2</v>
      </c>
      <c r="E272" s="54">
        <f t="shared" si="13"/>
        <v>2.0448137000000002E-2</v>
      </c>
      <c r="F272" s="51">
        <f t="shared" si="14"/>
        <v>2.57</v>
      </c>
      <c r="G272" s="89">
        <v>2.57</v>
      </c>
      <c r="H272" s="89">
        <v>0.59</v>
      </c>
      <c r="I272" s="89">
        <v>0.28000000000000003</v>
      </c>
      <c r="J272" s="89">
        <v>-0.1</v>
      </c>
      <c r="K272" s="89">
        <v>0.47</v>
      </c>
      <c r="L272" s="89">
        <v>0</v>
      </c>
      <c r="N272" s="51">
        <v>20160129</v>
      </c>
      <c r="O272" s="55">
        <v>1.7514818000000001E-2</v>
      </c>
      <c r="P272" s="55">
        <v>2.57</v>
      </c>
      <c r="Q272" s="55">
        <v>0.59</v>
      </c>
      <c r="R272" s="55">
        <v>0.28000000000000003</v>
      </c>
      <c r="S272" s="55">
        <v>-0.1</v>
      </c>
      <c r="T272" s="55">
        <v>0.47</v>
      </c>
      <c r="V272" s="51">
        <v>20160129</v>
      </c>
      <c r="W272" s="54">
        <v>2.0448137000000002E-2</v>
      </c>
      <c r="X272" s="55">
        <v>2.57</v>
      </c>
      <c r="Y272" s="55">
        <v>0.59</v>
      </c>
      <c r="Z272" s="55">
        <v>0.28000000000000003</v>
      </c>
      <c r="AA272" s="55">
        <v>-0.1</v>
      </c>
      <c r="AB272" s="55">
        <v>0.47</v>
      </c>
      <c r="AF272" s="51">
        <v>20160129</v>
      </c>
      <c r="AG272" s="54">
        <v>2.476021748183288E-2</v>
      </c>
      <c r="AH272" s="55">
        <v>2.57</v>
      </c>
      <c r="AI272" s="55">
        <v>0.59</v>
      </c>
      <c r="AJ272" s="55">
        <v>0.28000000000000003</v>
      </c>
      <c r="AK272" s="55">
        <v>-0.1</v>
      </c>
      <c r="AL272" s="55">
        <v>0.47</v>
      </c>
    </row>
    <row r="274" spans="12:40">
      <c r="L274" s="55" t="s">
        <v>326</v>
      </c>
      <c r="V274" s="55" t="s">
        <v>327</v>
      </c>
      <c r="AF274" s="55" t="s">
        <v>333</v>
      </c>
    </row>
    <row r="275" spans="12:40" ht="15.75" thickBot="1">
      <c r="L275" s="30" t="s">
        <v>303</v>
      </c>
      <c r="M275" s="30"/>
      <c r="N275" s="30"/>
      <c r="O275" s="30"/>
      <c r="P275" s="30"/>
      <c r="Q275" s="30"/>
      <c r="R275" s="30"/>
      <c r="S275" s="30"/>
      <c r="T275" s="30"/>
      <c r="V275" s="30" t="s">
        <v>303</v>
      </c>
      <c r="W275" s="30"/>
      <c r="X275" s="30"/>
      <c r="Y275" s="30"/>
      <c r="Z275" s="30"/>
      <c r="AA275" s="30"/>
      <c r="AB275" s="30"/>
      <c r="AC275" s="30"/>
      <c r="AD275" s="30"/>
      <c r="AF275" s="30" t="s">
        <v>303</v>
      </c>
      <c r="AG275" s="30"/>
      <c r="AH275" s="30"/>
      <c r="AI275" s="30"/>
      <c r="AJ275" s="30"/>
      <c r="AK275" s="30"/>
      <c r="AL275" s="30"/>
      <c r="AM275" s="30"/>
      <c r="AN275" s="30"/>
    </row>
    <row r="276" spans="12:40">
      <c r="L276" s="91" t="s">
        <v>304</v>
      </c>
      <c r="M276" s="91"/>
      <c r="N276" s="30"/>
      <c r="O276" s="30"/>
      <c r="P276" s="30"/>
      <c r="Q276" s="30"/>
      <c r="R276" s="30"/>
      <c r="S276" s="30"/>
      <c r="T276" s="30"/>
      <c r="V276" s="91" t="s">
        <v>304</v>
      </c>
      <c r="W276" s="91"/>
      <c r="X276" s="30"/>
      <c r="Y276" s="30"/>
      <c r="Z276" s="30"/>
      <c r="AA276" s="30"/>
      <c r="AB276" s="30"/>
      <c r="AC276" s="30"/>
      <c r="AD276" s="30"/>
      <c r="AF276" s="91" t="s">
        <v>304</v>
      </c>
      <c r="AG276" s="91"/>
      <c r="AH276" s="30"/>
      <c r="AI276" s="30"/>
      <c r="AJ276" s="30"/>
      <c r="AK276" s="30"/>
      <c r="AL276" s="30"/>
      <c r="AM276" s="30"/>
      <c r="AN276" s="30"/>
    </row>
    <row r="277" spans="12:40">
      <c r="L277" s="92" t="s">
        <v>305</v>
      </c>
      <c r="M277" s="92">
        <v>0.93204849823461444</v>
      </c>
      <c r="N277" s="30"/>
      <c r="O277" s="30"/>
      <c r="P277" s="30"/>
      <c r="Q277" s="30"/>
      <c r="R277" s="30"/>
      <c r="S277" s="30"/>
      <c r="T277" s="30"/>
      <c r="V277" s="92" t="s">
        <v>305</v>
      </c>
      <c r="W277" s="92">
        <v>0.79960396556441038</v>
      </c>
      <c r="X277" s="30"/>
      <c r="Y277" s="30"/>
      <c r="Z277" s="30"/>
      <c r="AA277" s="30"/>
      <c r="AB277" s="30"/>
      <c r="AC277" s="30"/>
      <c r="AD277" s="30"/>
      <c r="AF277" s="92" t="s">
        <v>305</v>
      </c>
      <c r="AG277" s="92">
        <v>0.99930033531874873</v>
      </c>
      <c r="AH277" s="30"/>
      <c r="AI277" s="30"/>
      <c r="AJ277" s="30"/>
      <c r="AK277" s="30"/>
      <c r="AL277" s="30"/>
      <c r="AM277" s="30"/>
      <c r="AN277" s="30"/>
    </row>
    <row r="278" spans="12:40">
      <c r="L278" s="92" t="s">
        <v>306</v>
      </c>
      <c r="M278" s="92">
        <v>0.86871440306140002</v>
      </c>
      <c r="N278" s="30"/>
      <c r="O278" s="30"/>
      <c r="P278" s="30"/>
      <c r="Q278" s="30"/>
      <c r="R278" s="30"/>
      <c r="S278" s="30"/>
      <c r="T278" s="30"/>
      <c r="V278" s="92" t="s">
        <v>306</v>
      </c>
      <c r="W278" s="92">
        <v>0.6393665017463307</v>
      </c>
      <c r="X278" s="30"/>
      <c r="Y278" s="30"/>
      <c r="Z278" s="30"/>
      <c r="AA278" s="30"/>
      <c r="AB278" s="30"/>
      <c r="AC278" s="30"/>
      <c r="AD278" s="30"/>
      <c r="AF278" s="92" t="s">
        <v>306</v>
      </c>
      <c r="AG278" s="92">
        <v>0.99860116016816358</v>
      </c>
      <c r="AH278" s="30"/>
      <c r="AI278" s="30"/>
      <c r="AJ278" s="30"/>
      <c r="AK278" s="30"/>
      <c r="AL278" s="30"/>
      <c r="AM278" s="30"/>
      <c r="AN278" s="30"/>
    </row>
    <row r="279" spans="12:40">
      <c r="L279" s="92" t="s">
        <v>307</v>
      </c>
      <c r="M279" s="92">
        <v>0.86622793342241133</v>
      </c>
      <c r="N279" s="30"/>
      <c r="O279" s="30"/>
      <c r="P279" s="30"/>
      <c r="Q279" s="30"/>
      <c r="R279" s="30"/>
      <c r="S279" s="30"/>
      <c r="T279" s="30"/>
      <c r="V279" s="92" t="s">
        <v>307</v>
      </c>
      <c r="W279" s="92">
        <v>0.63253632185516273</v>
      </c>
      <c r="X279" s="30"/>
      <c r="Y279" s="30"/>
      <c r="Z279" s="30"/>
      <c r="AA279" s="30"/>
      <c r="AB279" s="30"/>
      <c r="AC279" s="30"/>
      <c r="AD279" s="30"/>
      <c r="AF279" s="92" t="s">
        <v>307</v>
      </c>
      <c r="AG279" s="92">
        <v>0.99857466698953024</v>
      </c>
      <c r="AH279" s="30"/>
      <c r="AI279" s="30"/>
      <c r="AJ279" s="30"/>
      <c r="AK279" s="30"/>
      <c r="AL279" s="30"/>
      <c r="AM279" s="30"/>
      <c r="AN279" s="30"/>
    </row>
    <row r="280" spans="12:40">
      <c r="L280" s="92" t="s">
        <v>308</v>
      </c>
      <c r="M280" s="92">
        <v>3.2936329281426811E-3</v>
      </c>
      <c r="N280" s="30"/>
      <c r="O280" s="30"/>
      <c r="P280" s="30"/>
      <c r="Q280" s="30"/>
      <c r="R280" s="30"/>
      <c r="S280" s="30"/>
      <c r="T280" s="30"/>
      <c r="V280" s="92" t="s">
        <v>308</v>
      </c>
      <c r="W280" s="92">
        <v>5.9058775610616229E-3</v>
      </c>
      <c r="X280" s="30"/>
      <c r="Y280" s="30"/>
      <c r="Z280" s="30"/>
      <c r="AA280" s="30"/>
      <c r="AB280" s="30"/>
      <c r="AC280" s="30"/>
      <c r="AD280" s="30"/>
      <c r="AF280" s="92" t="s">
        <v>308</v>
      </c>
      <c r="AG280" s="92">
        <v>3.8657930287130872E-4</v>
      </c>
      <c r="AH280" s="30"/>
      <c r="AI280" s="30"/>
      <c r="AJ280" s="30"/>
      <c r="AK280" s="30"/>
      <c r="AL280" s="30"/>
      <c r="AM280" s="30"/>
      <c r="AN280" s="30"/>
    </row>
    <row r="281" spans="12:40" ht="15.75" thickBot="1">
      <c r="L281" s="93" t="s">
        <v>309</v>
      </c>
      <c r="M281" s="93">
        <v>270</v>
      </c>
      <c r="N281" s="30"/>
      <c r="O281" s="30"/>
      <c r="P281" s="30"/>
      <c r="Q281" s="30"/>
      <c r="R281" s="30"/>
      <c r="S281" s="30"/>
      <c r="T281" s="30"/>
      <c r="V281" s="93" t="s">
        <v>309</v>
      </c>
      <c r="W281" s="93">
        <v>270</v>
      </c>
      <c r="X281" s="30"/>
      <c r="Y281" s="30"/>
      <c r="Z281" s="30"/>
      <c r="AA281" s="30"/>
      <c r="AB281" s="30"/>
      <c r="AC281" s="30"/>
      <c r="AD281" s="30"/>
      <c r="AF281" s="93" t="s">
        <v>309</v>
      </c>
      <c r="AG281" s="93">
        <v>270</v>
      </c>
      <c r="AH281" s="30"/>
      <c r="AI281" s="30"/>
      <c r="AJ281" s="30"/>
      <c r="AK281" s="30"/>
      <c r="AL281" s="30"/>
      <c r="AM281" s="30"/>
      <c r="AN281" s="30"/>
    </row>
    <row r="282" spans="12:40">
      <c r="L282" s="30"/>
      <c r="M282" s="30"/>
      <c r="N282" s="30"/>
      <c r="O282" s="30"/>
      <c r="P282" s="30"/>
      <c r="Q282" s="30"/>
      <c r="R282" s="30"/>
      <c r="S282" s="30"/>
      <c r="T282" s="30"/>
      <c r="V282" s="30"/>
      <c r="W282" s="30"/>
      <c r="X282" s="30"/>
      <c r="Y282" s="30"/>
      <c r="Z282" s="30"/>
      <c r="AA282" s="30"/>
      <c r="AB282" s="30"/>
      <c r="AC282" s="30"/>
      <c r="AD282" s="30"/>
      <c r="AF282" s="30"/>
      <c r="AG282" s="30"/>
      <c r="AH282" s="30"/>
      <c r="AI282" s="30"/>
      <c r="AJ282" s="30"/>
      <c r="AK282" s="30"/>
      <c r="AL282" s="30"/>
      <c r="AM282" s="30"/>
      <c r="AN282" s="30"/>
    </row>
    <row r="283" spans="12:40" ht="15.75" thickBot="1">
      <c r="L283" s="30" t="s">
        <v>310</v>
      </c>
      <c r="M283" s="30"/>
      <c r="N283" s="30"/>
      <c r="O283" s="30"/>
      <c r="P283" s="30"/>
      <c r="Q283" s="30"/>
      <c r="R283" s="30"/>
      <c r="S283" s="30"/>
      <c r="T283" s="30"/>
      <c r="V283" s="30" t="s">
        <v>310</v>
      </c>
      <c r="W283" s="30"/>
      <c r="X283" s="30"/>
      <c r="Y283" s="30"/>
      <c r="Z283" s="30"/>
      <c r="AA283" s="30"/>
      <c r="AB283" s="30"/>
      <c r="AC283" s="30"/>
      <c r="AD283" s="30"/>
      <c r="AF283" s="30" t="s">
        <v>310</v>
      </c>
      <c r="AG283" s="30"/>
      <c r="AH283" s="30"/>
      <c r="AI283" s="30"/>
      <c r="AJ283" s="30"/>
      <c r="AK283" s="30"/>
      <c r="AL283" s="30"/>
      <c r="AM283" s="30"/>
      <c r="AN283" s="30"/>
    </row>
    <row r="284" spans="12:40">
      <c r="L284" s="94"/>
      <c r="M284" s="94" t="s">
        <v>311</v>
      </c>
      <c r="N284" s="94" t="s">
        <v>312</v>
      </c>
      <c r="O284" s="94" t="s">
        <v>313</v>
      </c>
      <c r="P284" s="94" t="s">
        <v>314</v>
      </c>
      <c r="Q284" s="94" t="s">
        <v>315</v>
      </c>
      <c r="R284" s="30"/>
      <c r="S284" s="30"/>
      <c r="T284" s="30"/>
      <c r="V284" s="94"/>
      <c r="W284" s="94" t="s">
        <v>311</v>
      </c>
      <c r="X284" s="94" t="s">
        <v>312</v>
      </c>
      <c r="Y284" s="94" t="s">
        <v>313</v>
      </c>
      <c r="Z284" s="94" t="s">
        <v>314</v>
      </c>
      <c r="AA284" s="94" t="s">
        <v>315</v>
      </c>
      <c r="AB284" s="30"/>
      <c r="AC284" s="30"/>
      <c r="AD284" s="30"/>
      <c r="AF284" s="94"/>
      <c r="AG284" s="94" t="s">
        <v>311</v>
      </c>
      <c r="AH284" s="94" t="s">
        <v>312</v>
      </c>
      <c r="AI284" s="94" t="s">
        <v>313</v>
      </c>
      <c r="AJ284" s="94" t="s">
        <v>314</v>
      </c>
      <c r="AK284" s="94" t="s">
        <v>315</v>
      </c>
      <c r="AL284" s="30"/>
      <c r="AM284" s="30"/>
      <c r="AN284" s="30"/>
    </row>
    <row r="285" spans="12:40">
      <c r="L285" s="92" t="s">
        <v>316</v>
      </c>
      <c r="M285" s="92">
        <v>5</v>
      </c>
      <c r="N285" s="92">
        <v>1.8950220056027596E-2</v>
      </c>
      <c r="O285" s="92">
        <v>3.7900440112055194E-3</v>
      </c>
      <c r="P285" s="92">
        <v>349.37663804121411</v>
      </c>
      <c r="Q285" s="92">
        <v>3.7763587174406119E-114</v>
      </c>
      <c r="R285" s="30"/>
      <c r="S285" s="30"/>
      <c r="T285" s="30"/>
      <c r="V285" s="92" t="s">
        <v>316</v>
      </c>
      <c r="W285" s="92">
        <v>5</v>
      </c>
      <c r="X285" s="92">
        <v>1.632512889355342E-2</v>
      </c>
      <c r="Y285" s="92">
        <v>3.265025778710684E-3</v>
      </c>
      <c r="Z285" s="92">
        <v>93.609028156503996</v>
      </c>
      <c r="AA285" s="92">
        <v>2.0298681421955957E-56</v>
      </c>
      <c r="AB285" s="30"/>
      <c r="AC285" s="30"/>
      <c r="AD285" s="30"/>
      <c r="AF285" s="92" t="s">
        <v>316</v>
      </c>
      <c r="AG285" s="92">
        <v>5</v>
      </c>
      <c r="AH285" s="92">
        <v>2.8164704559151169E-2</v>
      </c>
      <c r="AI285" s="92">
        <v>5.6329409118302341E-3</v>
      </c>
      <c r="AJ285" s="92">
        <v>37692.765144997065</v>
      </c>
      <c r="AK285" s="92">
        <v>0</v>
      </c>
      <c r="AL285" s="30"/>
      <c r="AM285" s="30"/>
      <c r="AN285" s="30"/>
    </row>
    <row r="286" spans="12:40">
      <c r="L286" s="92" t="s">
        <v>317</v>
      </c>
      <c r="M286" s="92">
        <v>264</v>
      </c>
      <c r="N286" s="92">
        <v>2.8638767164512729E-3</v>
      </c>
      <c r="O286" s="92">
        <v>1.084801786534573E-5</v>
      </c>
      <c r="P286" s="92"/>
      <c r="Q286" s="92"/>
      <c r="R286" s="30"/>
      <c r="S286" s="30"/>
      <c r="T286" s="30"/>
      <c r="V286" s="92" t="s">
        <v>317</v>
      </c>
      <c r="W286" s="92">
        <v>264</v>
      </c>
      <c r="X286" s="92">
        <v>9.2081588982903112E-3</v>
      </c>
      <c r="Y286" s="92">
        <v>3.4879389766251178E-5</v>
      </c>
      <c r="Z286" s="92"/>
      <c r="AA286" s="92"/>
      <c r="AB286" s="30"/>
      <c r="AC286" s="30"/>
      <c r="AD286" s="30"/>
      <c r="AF286" s="92" t="s">
        <v>317</v>
      </c>
      <c r="AG286" s="92">
        <v>264</v>
      </c>
      <c r="AH286" s="92">
        <v>3.94530991558353E-5</v>
      </c>
      <c r="AI286" s="92">
        <v>1.4944355740846703E-7</v>
      </c>
      <c r="AJ286" s="92"/>
      <c r="AK286" s="92"/>
      <c r="AL286" s="30"/>
      <c r="AM286" s="30"/>
      <c r="AN286" s="30"/>
    </row>
    <row r="287" spans="12:40" ht="15.75" thickBot="1">
      <c r="L287" s="93" t="s">
        <v>22</v>
      </c>
      <c r="M287" s="93">
        <v>269</v>
      </c>
      <c r="N287" s="93">
        <v>2.1814096772478871E-2</v>
      </c>
      <c r="O287" s="93"/>
      <c r="P287" s="93"/>
      <c r="Q287" s="93"/>
      <c r="R287" s="30"/>
      <c r="S287" s="30"/>
      <c r="T287" s="30"/>
      <c r="V287" s="93" t="s">
        <v>22</v>
      </c>
      <c r="W287" s="93">
        <v>269</v>
      </c>
      <c r="X287" s="93">
        <v>2.5533287791843731E-2</v>
      </c>
      <c r="Y287" s="93"/>
      <c r="Z287" s="93"/>
      <c r="AA287" s="93"/>
      <c r="AB287" s="30"/>
      <c r="AC287" s="30"/>
      <c r="AD287" s="30"/>
      <c r="AF287" s="93" t="s">
        <v>22</v>
      </c>
      <c r="AG287" s="93">
        <v>269</v>
      </c>
      <c r="AH287" s="93">
        <v>2.8204157658307003E-2</v>
      </c>
      <c r="AI287" s="93"/>
      <c r="AJ287" s="93"/>
      <c r="AK287" s="93"/>
      <c r="AL287" s="30"/>
      <c r="AM287" s="30"/>
      <c r="AN287" s="30"/>
    </row>
    <row r="288" spans="12:40" ht="15.75" thickBot="1">
      <c r="L288" s="30"/>
      <c r="M288" s="30"/>
      <c r="N288" s="30"/>
      <c r="O288" s="30"/>
      <c r="P288" s="30"/>
      <c r="Q288" s="30"/>
      <c r="R288" s="30"/>
      <c r="S288" s="30"/>
      <c r="T288" s="30"/>
      <c r="V288" s="30"/>
      <c r="W288" s="30"/>
      <c r="X288" s="30"/>
      <c r="Y288" s="30"/>
      <c r="Z288" s="30"/>
      <c r="AA288" s="30"/>
      <c r="AB288" s="30"/>
      <c r="AC288" s="30"/>
      <c r="AD288" s="30"/>
      <c r="AF288" s="30"/>
      <c r="AG288" s="30"/>
      <c r="AH288" s="30"/>
      <c r="AI288" s="30"/>
      <c r="AJ288" s="30"/>
      <c r="AK288" s="30"/>
      <c r="AL288" s="30"/>
      <c r="AM288" s="30"/>
      <c r="AN288" s="30"/>
    </row>
    <row r="289" spans="11:40">
      <c r="L289" s="94"/>
      <c r="M289" s="94" t="s">
        <v>318</v>
      </c>
      <c r="N289" s="94" t="s">
        <v>308</v>
      </c>
      <c r="O289" s="94" t="s">
        <v>319</v>
      </c>
      <c r="P289" s="94" t="s">
        <v>320</v>
      </c>
      <c r="Q289" s="94" t="s">
        <v>321</v>
      </c>
      <c r="R289" s="94" t="s">
        <v>322</v>
      </c>
      <c r="S289" s="94" t="s">
        <v>323</v>
      </c>
      <c r="T289" s="94" t="s">
        <v>324</v>
      </c>
      <c r="V289" s="94"/>
      <c r="W289" s="94" t="s">
        <v>318</v>
      </c>
      <c r="X289" s="94" t="s">
        <v>308</v>
      </c>
      <c r="Y289" s="94" t="s">
        <v>319</v>
      </c>
      <c r="Z289" s="94" t="s">
        <v>320</v>
      </c>
      <c r="AA289" s="94" t="s">
        <v>321</v>
      </c>
      <c r="AB289" s="94" t="s">
        <v>322</v>
      </c>
      <c r="AC289" s="94" t="s">
        <v>323</v>
      </c>
      <c r="AD289" s="94" t="s">
        <v>324</v>
      </c>
      <c r="AF289" s="94"/>
      <c r="AG289" s="94" t="s">
        <v>318</v>
      </c>
      <c r="AH289" s="94" t="s">
        <v>308</v>
      </c>
      <c r="AI289" s="94" t="s">
        <v>319</v>
      </c>
      <c r="AJ289" s="94" t="s">
        <v>320</v>
      </c>
      <c r="AK289" s="94" t="s">
        <v>321</v>
      </c>
      <c r="AL289" s="94" t="s">
        <v>322</v>
      </c>
      <c r="AM289" s="94" t="s">
        <v>323</v>
      </c>
      <c r="AN289" s="94" t="s">
        <v>324</v>
      </c>
    </row>
    <row r="290" spans="11:40">
      <c r="L290" s="92" t="s">
        <v>325</v>
      </c>
      <c r="M290" s="92">
        <v>3.6781132378764189E-4</v>
      </c>
      <c r="N290" s="92">
        <v>2.0210377556530401E-4</v>
      </c>
      <c r="O290" s="92">
        <v>1.8199131745997208</v>
      </c>
      <c r="P290" s="92">
        <v>6.9904627464857455E-2</v>
      </c>
      <c r="Q290" s="92">
        <v>-3.0129089694058871E-5</v>
      </c>
      <c r="R290" s="92">
        <v>7.6575173726934264E-4</v>
      </c>
      <c r="S290" s="92">
        <v>-3.0129089694058871E-5</v>
      </c>
      <c r="T290" s="92">
        <v>7.6575173726934264E-4</v>
      </c>
      <c r="V290" s="92" t="s">
        <v>325</v>
      </c>
      <c r="W290" s="92">
        <v>5.4454731126244295E-4</v>
      </c>
      <c r="X290" s="92">
        <v>3.6239622907524441E-4</v>
      </c>
      <c r="Y290" s="92">
        <v>1.5026296290444525</v>
      </c>
      <c r="Z290" s="92">
        <v>0.13412978588345428</v>
      </c>
      <c r="AA290" s="92">
        <v>-1.6900741990987964E-4</v>
      </c>
      <c r="AB290" s="92">
        <v>1.2581020424347654E-3</v>
      </c>
      <c r="AC290" s="92">
        <v>-1.6900741990987964E-4</v>
      </c>
      <c r="AD290" s="92">
        <v>1.2581020424347654E-3</v>
      </c>
      <c r="AF290" s="92" t="s">
        <v>325</v>
      </c>
      <c r="AG290" s="92">
        <v>-5.0789159152789449E-5</v>
      </c>
      <c r="AH290" s="92">
        <v>2.3721264139095371E-5</v>
      </c>
      <c r="AI290" s="92">
        <v>-2.141081472512381</v>
      </c>
      <c r="AJ290" s="92">
        <v>3.3183320221651616E-2</v>
      </c>
      <c r="AK290" s="92">
        <v>-9.7496102817828012E-5</v>
      </c>
      <c r="AL290" s="92">
        <v>-4.0822154877508791E-6</v>
      </c>
      <c r="AM290" s="92">
        <v>-9.7496102817828012E-5</v>
      </c>
      <c r="AN290" s="92">
        <v>-4.0822154877508791E-6</v>
      </c>
    </row>
    <row r="291" spans="11:40">
      <c r="K291" s="55" t="s">
        <v>298</v>
      </c>
      <c r="L291" s="92">
        <v>-0.11</v>
      </c>
      <c r="M291" s="92">
        <v>8.5054055745626897E-3</v>
      </c>
      <c r="N291" s="92">
        <v>2.078973440759466E-4</v>
      </c>
      <c r="O291" s="92">
        <v>40.911564370228774</v>
      </c>
      <c r="P291" s="95">
        <v>2.8216858008162283E-116</v>
      </c>
      <c r="Q291" s="92">
        <v>8.0960576797402227E-3</v>
      </c>
      <c r="R291" s="92">
        <v>8.9147534693851567E-3</v>
      </c>
      <c r="S291" s="92">
        <v>8.0960576797402227E-3</v>
      </c>
      <c r="T291" s="92">
        <v>8.9147534693851567E-3</v>
      </c>
      <c r="U291" s="55" t="s">
        <v>298</v>
      </c>
      <c r="V291" s="92">
        <v>-0.11</v>
      </c>
      <c r="W291" s="92">
        <v>7.4240319265295642E-3</v>
      </c>
      <c r="X291" s="92">
        <v>3.7278478997804432E-4</v>
      </c>
      <c r="Y291" s="92">
        <v>19.915061252812414</v>
      </c>
      <c r="Z291" s="111">
        <v>1.6573949791497973E-54</v>
      </c>
      <c r="AA291" s="92">
        <v>6.6900222176628533E-3</v>
      </c>
      <c r="AB291" s="92">
        <v>8.1580416353962751E-3</v>
      </c>
      <c r="AC291" s="92">
        <v>6.6900222176628533E-3</v>
      </c>
      <c r="AD291" s="92">
        <v>8.1580416353962751E-3</v>
      </c>
      <c r="AE291" s="55" t="s">
        <v>298</v>
      </c>
      <c r="AF291" s="92">
        <v>-0.11</v>
      </c>
      <c r="AG291" s="92">
        <v>1.0017323354553645E-2</v>
      </c>
      <c r="AH291" s="92">
        <v>2.440126513642702E-5</v>
      </c>
      <c r="AI291" s="92">
        <v>410.52475347269808</v>
      </c>
      <c r="AJ291" s="92">
        <v>0</v>
      </c>
      <c r="AK291" s="92">
        <v>9.9692774953869575E-3</v>
      </c>
      <c r="AL291" s="92">
        <v>1.0065369213720332E-2</v>
      </c>
      <c r="AM291" s="92">
        <v>9.9692774953869575E-3</v>
      </c>
      <c r="AN291" s="92">
        <v>1.0065369213720332E-2</v>
      </c>
    </row>
    <row r="292" spans="11:40">
      <c r="K292" s="55" t="s">
        <v>256</v>
      </c>
      <c r="L292" s="92">
        <v>-0.56999999999999995</v>
      </c>
      <c r="M292" s="92">
        <v>-2.4048616572146767E-3</v>
      </c>
      <c r="N292" s="92">
        <v>4.4682042364200262E-4</v>
      </c>
      <c r="O292" s="92">
        <v>-5.3821659216309188</v>
      </c>
      <c r="P292" s="95">
        <v>1.6251837308990813E-7</v>
      </c>
      <c r="Q292" s="92">
        <v>-3.2846468251998919E-3</v>
      </c>
      <c r="R292" s="92">
        <v>-1.5250764892294614E-3</v>
      </c>
      <c r="S292" s="92">
        <v>-3.2846468251998919E-3</v>
      </c>
      <c r="T292" s="92">
        <v>-1.5250764892294614E-3</v>
      </c>
      <c r="U292" s="55" t="s">
        <v>256</v>
      </c>
      <c r="V292" s="92">
        <v>-0.56999999999999995</v>
      </c>
      <c r="W292" s="92">
        <v>-2.30102270384308E-3</v>
      </c>
      <c r="X292" s="92">
        <v>8.0120243250647854E-4</v>
      </c>
      <c r="Y292" s="92">
        <v>-2.8719617046650363</v>
      </c>
      <c r="Z292" s="111">
        <v>4.4104152158365752E-3</v>
      </c>
      <c r="AA292" s="92">
        <v>-3.8785826795653122E-3</v>
      </c>
      <c r="AB292" s="92">
        <v>-7.2346272812084749E-4</v>
      </c>
      <c r="AC292" s="92">
        <v>-3.8785826795653122E-3</v>
      </c>
      <c r="AD292" s="92">
        <v>-7.2346272812084749E-4</v>
      </c>
      <c r="AE292" s="55" t="s">
        <v>256</v>
      </c>
      <c r="AF292" s="92">
        <v>-0.56999999999999995</v>
      </c>
      <c r="AG292" s="92">
        <v>-1.4468958620750543E-3</v>
      </c>
      <c r="AH292" s="92">
        <v>5.2444073656257012E-5</v>
      </c>
      <c r="AI292" s="92">
        <v>-27.589311073710377</v>
      </c>
      <c r="AJ292" s="92">
        <v>9.5824318171273718E-80</v>
      </c>
      <c r="AK292" s="92">
        <v>-1.5501577447245066E-3</v>
      </c>
      <c r="AL292" s="92">
        <v>-1.3436339794256019E-3</v>
      </c>
      <c r="AM292" s="92">
        <v>-1.5501577447245066E-3</v>
      </c>
      <c r="AN292" s="92">
        <v>-1.3436339794256019E-3</v>
      </c>
    </row>
    <row r="293" spans="11:40">
      <c r="K293" s="55" t="s">
        <v>257</v>
      </c>
      <c r="L293" s="92">
        <v>0.17</v>
      </c>
      <c r="M293" s="92">
        <v>-2.5452809651967559E-3</v>
      </c>
      <c r="N293" s="92">
        <v>5.3364368184899717E-4</v>
      </c>
      <c r="O293" s="92">
        <v>-4.7696263476365548</v>
      </c>
      <c r="P293" s="95">
        <v>3.0560228522488459E-6</v>
      </c>
      <c r="Q293" s="92">
        <v>-3.5960203035040189E-3</v>
      </c>
      <c r="R293" s="92">
        <v>-1.4945416268894928E-3</v>
      </c>
      <c r="S293" s="92">
        <v>-3.5960203035040189E-3</v>
      </c>
      <c r="T293" s="92">
        <v>-1.4945416268894928E-3</v>
      </c>
      <c r="U293" s="55" t="s">
        <v>257</v>
      </c>
      <c r="V293" s="92">
        <v>0.17</v>
      </c>
      <c r="W293" s="92">
        <v>-8.2002511353171052E-3</v>
      </c>
      <c r="X293" s="92">
        <v>9.5688691332447432E-4</v>
      </c>
      <c r="Y293" s="92">
        <v>-8.5697181361037718</v>
      </c>
      <c r="Z293" s="111">
        <v>8.8294695138770212E-16</v>
      </c>
      <c r="AA293" s="92">
        <v>-1.008435237428941E-2</v>
      </c>
      <c r="AB293" s="92">
        <v>-6.3161498963448014E-3</v>
      </c>
      <c r="AC293" s="92">
        <v>-1.008435237428941E-2</v>
      </c>
      <c r="AD293" s="92">
        <v>-6.3161498963448014E-3</v>
      </c>
      <c r="AE293" s="55" t="s">
        <v>257</v>
      </c>
      <c r="AF293" s="92">
        <v>0.17</v>
      </c>
      <c r="AG293" s="92">
        <v>-8.2348104533467689E-5</v>
      </c>
      <c r="AH293" s="92">
        <v>6.2634667253948177E-5</v>
      </c>
      <c r="AI293" s="92">
        <v>-1.3147368405358117</v>
      </c>
      <c r="AJ293" s="92">
        <v>0.18973931646210021</v>
      </c>
      <c r="AK293" s="92">
        <v>-2.0567516913484686E-4</v>
      </c>
      <c r="AL293" s="92">
        <v>4.0978960067911469E-5</v>
      </c>
      <c r="AM293" s="92">
        <v>-2.0567516913484686E-4</v>
      </c>
      <c r="AN293" s="92">
        <v>4.0978960067911469E-5</v>
      </c>
    </row>
    <row r="294" spans="11:40">
      <c r="K294" s="55" t="s">
        <v>296</v>
      </c>
      <c r="L294" s="92">
        <v>-0.32</v>
      </c>
      <c r="M294" s="92">
        <v>1.9296993753762902E-3</v>
      </c>
      <c r="N294" s="92">
        <v>7.8141749418816193E-4</v>
      </c>
      <c r="O294" s="92">
        <v>2.4694857611053522</v>
      </c>
      <c r="P294" s="95">
        <v>1.4163858463493263E-2</v>
      </c>
      <c r="Q294" s="92">
        <v>3.9109575518516369E-4</v>
      </c>
      <c r="R294" s="92">
        <v>3.4683029955674166E-3</v>
      </c>
      <c r="S294" s="92">
        <v>3.9109575518516369E-4</v>
      </c>
      <c r="T294" s="92">
        <v>3.4683029955674166E-3</v>
      </c>
      <c r="U294" s="55" t="s">
        <v>296</v>
      </c>
      <c r="V294" s="92">
        <v>-0.32</v>
      </c>
      <c r="W294" s="111">
        <v>5.8184288450917991E-3</v>
      </c>
      <c r="X294" s="92">
        <v>1.4011749777317459E-3</v>
      </c>
      <c r="Y294" s="92">
        <v>4.1525355059585811</v>
      </c>
      <c r="Z294" s="111">
        <v>4.4423843754331267E-5</v>
      </c>
      <c r="AA294" s="92">
        <v>3.0595286294022779E-3</v>
      </c>
      <c r="AB294" s="92">
        <v>8.5773290607813208E-3</v>
      </c>
      <c r="AC294" s="92">
        <v>3.0595286294022779E-3</v>
      </c>
      <c r="AD294" s="92">
        <v>8.5773290607813208E-3</v>
      </c>
      <c r="AE294" s="55" t="s">
        <v>296</v>
      </c>
      <c r="AF294" s="92">
        <v>-0.32</v>
      </c>
      <c r="AG294" s="92">
        <v>2.0370333405150348E-4</v>
      </c>
      <c r="AH294" s="92">
        <v>9.1716301344197155E-5</v>
      </c>
      <c r="AI294" s="92">
        <v>2.2210155781035721</v>
      </c>
      <c r="AJ294" s="92">
        <v>2.7198650988479667E-2</v>
      </c>
      <c r="AK294" s="92">
        <v>2.3114808291236673E-5</v>
      </c>
      <c r="AL294" s="92">
        <v>3.8429185981177032E-4</v>
      </c>
      <c r="AM294" s="92">
        <v>2.3114808291236673E-5</v>
      </c>
      <c r="AN294" s="92">
        <v>3.8429185981177032E-4</v>
      </c>
    </row>
    <row r="295" spans="11:40" ht="15.75" thickBot="1">
      <c r="K295" s="55" t="s">
        <v>297</v>
      </c>
      <c r="L295" s="93">
        <v>0.1</v>
      </c>
      <c r="M295" s="93">
        <v>7.6425697132884657E-3</v>
      </c>
      <c r="N295" s="93">
        <v>9.4191933382832744E-4</v>
      </c>
      <c r="O295" s="93">
        <v>8.113826140744008</v>
      </c>
      <c r="P295" s="96">
        <v>1.8664760779271551E-14</v>
      </c>
      <c r="Q295" s="93">
        <v>5.7879394961061151E-3</v>
      </c>
      <c r="R295" s="93">
        <v>9.4971999304708163E-3</v>
      </c>
      <c r="S295" s="93">
        <v>5.7879394961061151E-3</v>
      </c>
      <c r="T295" s="93">
        <v>9.4971999304708163E-3</v>
      </c>
      <c r="U295" s="55" t="s">
        <v>297</v>
      </c>
      <c r="V295" s="93">
        <v>0.1</v>
      </c>
      <c r="W295" s="112">
        <v>1.1555796664220968E-2</v>
      </c>
      <c r="X295" s="93">
        <v>1.6889739625975241E-3</v>
      </c>
      <c r="Y295" s="93">
        <v>6.8419033804695006</v>
      </c>
      <c r="Z295" s="112">
        <v>5.4338626733102801E-11</v>
      </c>
      <c r="AA295" s="93">
        <v>8.2302229823047086E-3</v>
      </c>
      <c r="AB295" s="93">
        <v>1.4881370346137228E-2</v>
      </c>
      <c r="AC295" s="93">
        <v>8.2302229823047086E-3</v>
      </c>
      <c r="AD295" s="93">
        <v>1.4881370346137228E-2</v>
      </c>
      <c r="AE295" s="55" t="s">
        <v>297</v>
      </c>
      <c r="AF295" s="93">
        <v>0.1</v>
      </c>
      <c r="AG295" s="93">
        <v>3.8249603234497866E-4</v>
      </c>
      <c r="AH295" s="93">
        <v>1.1055467545307111E-4</v>
      </c>
      <c r="AI295" s="93">
        <v>3.4597906490833381</v>
      </c>
      <c r="AJ295" s="93">
        <v>6.3018041501158883E-4</v>
      </c>
      <c r="AK295" s="93">
        <v>1.6481492698673214E-4</v>
      </c>
      <c r="AL295" s="93">
        <v>6.0017713770322515E-4</v>
      </c>
      <c r="AM295" s="93">
        <v>1.6481492698673214E-4</v>
      </c>
      <c r="AN295" s="93">
        <v>6.0017713770322515E-4</v>
      </c>
    </row>
    <row r="296" spans="11:40">
      <c r="L296" s="30"/>
      <c r="M296" s="30"/>
      <c r="N296" s="30"/>
      <c r="O296" s="30"/>
      <c r="P296" s="30"/>
      <c r="Q296" s="30"/>
      <c r="R296" s="30"/>
      <c r="S296" s="30"/>
      <c r="T296" s="30"/>
      <c r="V296" s="30"/>
      <c r="W296" s="30"/>
      <c r="X296" s="30"/>
      <c r="Y296" s="30"/>
      <c r="Z296" s="30"/>
      <c r="AA296" s="30"/>
      <c r="AB296" s="30"/>
      <c r="AC296" s="30"/>
      <c r="AD296" s="30"/>
      <c r="AF296" s="30"/>
      <c r="AG296" s="30"/>
      <c r="AH296" s="30"/>
      <c r="AI296" s="30"/>
      <c r="AJ296" s="30"/>
      <c r="AK296" s="30"/>
      <c r="AL296" s="30"/>
      <c r="AM296" s="30"/>
      <c r="AN296" s="30"/>
    </row>
    <row r="297" spans="11:40">
      <c r="L297" s="30"/>
      <c r="M297" s="30"/>
      <c r="N297" s="30"/>
      <c r="O297" s="30"/>
      <c r="P297" s="30"/>
      <c r="Q297" s="30"/>
      <c r="R297" s="30"/>
      <c r="S297" s="30"/>
      <c r="T297" s="30"/>
      <c r="V297" s="30"/>
      <c r="W297" s="30"/>
      <c r="X297" s="30"/>
      <c r="Y297" s="30"/>
      <c r="Z297" s="30"/>
      <c r="AA297" s="30"/>
      <c r="AB297" s="30"/>
      <c r="AC297" s="30"/>
      <c r="AD297" s="30"/>
      <c r="AF297" s="30"/>
      <c r="AG297" s="30"/>
      <c r="AH297" s="30"/>
      <c r="AI297" s="30"/>
      <c r="AJ297" s="30"/>
      <c r="AK297" s="30"/>
      <c r="AL297" s="30"/>
      <c r="AM297" s="30"/>
      <c r="AN297" s="30"/>
    </row>
    <row r="298" spans="11:40">
      <c r="L298" s="30"/>
      <c r="M298" s="30"/>
      <c r="N298" s="30"/>
      <c r="O298" s="30"/>
      <c r="P298" s="30"/>
      <c r="Q298" s="30"/>
      <c r="R298" s="30"/>
      <c r="S298" s="30"/>
      <c r="T298" s="30"/>
      <c r="V298" s="30"/>
      <c r="W298" s="30"/>
      <c r="X298" s="30"/>
      <c r="Y298" s="30"/>
      <c r="Z298" s="30"/>
      <c r="AA298" s="30"/>
      <c r="AB298" s="30"/>
      <c r="AC298" s="30"/>
      <c r="AD298" s="30"/>
      <c r="AF298" s="30"/>
      <c r="AG298" s="30"/>
      <c r="AH298" s="30"/>
      <c r="AI298" s="30"/>
      <c r="AJ298" s="30"/>
      <c r="AK298" s="30"/>
      <c r="AL298" s="30"/>
      <c r="AM298" s="30"/>
      <c r="AN298" s="30"/>
    </row>
  </sheetData>
  <phoneticPr fontId="1" type="noConversion"/>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dimension ref="A1:R555"/>
  <sheetViews>
    <sheetView topLeftCell="A22" workbookViewId="0">
      <selection activeCell="P37" sqref="P37"/>
    </sheetView>
  </sheetViews>
  <sheetFormatPr defaultRowHeight="15"/>
  <cols>
    <col min="1" max="16384" width="9" style="55"/>
  </cols>
  <sheetData>
    <row r="1" spans="1:18">
      <c r="A1" s="56" t="s">
        <v>46</v>
      </c>
      <c r="B1" s="56" t="s">
        <v>240</v>
      </c>
      <c r="C1" s="57" t="s">
        <v>241</v>
      </c>
      <c r="D1" s="58" t="s">
        <v>242</v>
      </c>
      <c r="E1" s="59" t="s">
        <v>243</v>
      </c>
      <c r="F1" s="60" t="s">
        <v>244</v>
      </c>
      <c r="G1" s="61" t="s">
        <v>245</v>
      </c>
      <c r="H1" s="62" t="s">
        <v>246</v>
      </c>
      <c r="I1" s="63" t="s">
        <v>247</v>
      </c>
      <c r="J1" s="64" t="s">
        <v>248</v>
      </c>
      <c r="K1" s="65" t="s">
        <v>249</v>
      </c>
      <c r="L1" s="66" t="s">
        <v>250</v>
      </c>
      <c r="M1" s="55" t="s">
        <v>251</v>
      </c>
      <c r="N1" s="55" t="s">
        <v>252</v>
      </c>
      <c r="O1" s="55" t="s">
        <v>253</v>
      </c>
      <c r="P1" s="55" t="s">
        <v>254</v>
      </c>
      <c r="Q1" s="55" t="s">
        <v>331</v>
      </c>
      <c r="R1" s="55" t="s">
        <v>332</v>
      </c>
    </row>
    <row r="2" spans="1:18">
      <c r="A2" s="67">
        <v>41641</v>
      </c>
      <c r="B2" s="56">
        <v>28.190328999999998</v>
      </c>
      <c r="C2" s="57">
        <v>24.055574</v>
      </c>
      <c r="D2" s="58">
        <v>44.179758</v>
      </c>
      <c r="E2" s="59">
        <v>74.947135000000003</v>
      </c>
      <c r="F2" s="60">
        <v>130.457199</v>
      </c>
      <c r="G2" s="61">
        <v>85.405733999999995</v>
      </c>
      <c r="H2" s="62">
        <v>89.413182000000006</v>
      </c>
      <c r="I2" s="63">
        <v>37.909393999999999</v>
      </c>
      <c r="J2" s="64">
        <v>30.935113000000001</v>
      </c>
      <c r="K2" s="65">
        <v>92.938989000000007</v>
      </c>
      <c r="L2" s="66">
        <v>113.229376</v>
      </c>
      <c r="M2" s="55">
        <v>698125.15370000002</v>
      </c>
      <c r="N2" s="55">
        <v>441429.21679999999</v>
      </c>
      <c r="Q2" s="98">
        <v>1831.9799800000001</v>
      </c>
    </row>
    <row r="3" spans="1:18">
      <c r="A3" s="67">
        <v>41642</v>
      </c>
      <c r="B3" s="56">
        <v>28.245858999999999</v>
      </c>
      <c r="C3" s="57">
        <v>24.046246</v>
      </c>
      <c r="D3" s="58">
        <v>43.656813</v>
      </c>
      <c r="E3" s="59">
        <v>74.863381000000004</v>
      </c>
      <c r="F3" s="60">
        <v>130.75941599999999</v>
      </c>
      <c r="G3" s="61">
        <v>86.175070000000005</v>
      </c>
      <c r="H3" s="62">
        <v>89.533744999999996</v>
      </c>
      <c r="I3" s="63">
        <v>37.722923000000002</v>
      </c>
      <c r="J3" s="64">
        <v>30.802341999999999</v>
      </c>
      <c r="K3" s="65">
        <v>92.715378000000001</v>
      </c>
      <c r="L3" s="66">
        <v>113.420918</v>
      </c>
      <c r="M3" s="55">
        <v>697506.19090000005</v>
      </c>
      <c r="N3" s="55">
        <v>440871.09789999999</v>
      </c>
      <c r="O3" s="55">
        <v>-8.8660699999999998E-4</v>
      </c>
      <c r="P3" s="55">
        <v>-1.2643450000000001E-3</v>
      </c>
      <c r="Q3" s="98">
        <v>1831.369995</v>
      </c>
      <c r="R3" s="55">
        <f>Q3/Q2-1</f>
        <v>-3.329648831642551E-4</v>
      </c>
    </row>
    <row r="4" spans="1:18">
      <c r="A4" s="67">
        <v>41645</v>
      </c>
      <c r="B4" s="56">
        <v>28.273623000000001</v>
      </c>
      <c r="C4" s="57">
        <v>23.747765000000001</v>
      </c>
      <c r="D4" s="58">
        <v>43.900252000000002</v>
      </c>
      <c r="E4" s="59">
        <v>75.040188999999998</v>
      </c>
      <c r="F4" s="60">
        <v>129.984973</v>
      </c>
      <c r="G4" s="61">
        <v>86.625416000000001</v>
      </c>
      <c r="H4" s="62">
        <v>88.893818999999993</v>
      </c>
      <c r="I4" s="63">
        <v>37.545777000000001</v>
      </c>
      <c r="J4" s="64">
        <v>30.943961999999999</v>
      </c>
      <c r="K4" s="65">
        <v>92.855136999999999</v>
      </c>
      <c r="L4" s="66">
        <v>113.11991999999999</v>
      </c>
      <c r="M4" s="55">
        <v>696918.15170000005</v>
      </c>
      <c r="N4" s="55">
        <v>440462.56959999999</v>
      </c>
      <c r="O4" s="55">
        <v>-8.4305899999999995E-4</v>
      </c>
      <c r="P4" s="55">
        <v>-9.2663900000000004E-4</v>
      </c>
      <c r="Q4" s="98">
        <v>1826.7700199999999</v>
      </c>
      <c r="R4" s="55">
        <f t="shared" ref="R4:R67" si="0">Q4/Q3-1</f>
        <v>-2.5117671538569253E-3</v>
      </c>
    </row>
    <row r="5" spans="1:18">
      <c r="A5" s="67">
        <v>41646</v>
      </c>
      <c r="B5" s="56">
        <v>28.449466000000001</v>
      </c>
      <c r="C5" s="57">
        <v>23.869022999999999</v>
      </c>
      <c r="D5" s="58">
        <v>44.450246</v>
      </c>
      <c r="E5" s="59">
        <v>75.766023000000004</v>
      </c>
      <c r="F5" s="60">
        <v>130.003851</v>
      </c>
      <c r="G5" s="61">
        <v>88.464316999999994</v>
      </c>
      <c r="H5" s="62">
        <v>89.385354000000007</v>
      </c>
      <c r="I5" s="63">
        <v>37.657657999999998</v>
      </c>
      <c r="J5" s="64">
        <v>30.935113000000001</v>
      </c>
      <c r="K5" s="65">
        <v>94.168858</v>
      </c>
      <c r="L5" s="66">
        <v>114.077639</v>
      </c>
      <c r="M5" s="55">
        <v>701343.4889</v>
      </c>
      <c r="N5" s="55">
        <v>442030.80670000002</v>
      </c>
      <c r="O5" s="55">
        <v>6.349866E-3</v>
      </c>
      <c r="P5" s="55">
        <v>3.5604320000000001E-3</v>
      </c>
      <c r="Q5" s="98">
        <v>1837.880005</v>
      </c>
      <c r="R5" s="55">
        <f t="shared" si="0"/>
        <v>6.0817644686330663E-3</v>
      </c>
    </row>
    <row r="6" spans="1:18">
      <c r="A6" s="67">
        <v>41647</v>
      </c>
      <c r="B6" s="56">
        <v>28.643819000000001</v>
      </c>
      <c r="C6" s="57">
        <v>23.719784000000001</v>
      </c>
      <c r="D6" s="58">
        <v>44.204160999999999</v>
      </c>
      <c r="E6" s="59">
        <v>74.667963999999998</v>
      </c>
      <c r="F6" s="60">
        <v>129.04051999999999</v>
      </c>
      <c r="G6" s="61">
        <v>88.342352000000005</v>
      </c>
      <c r="H6" s="62">
        <v>88.485755999999995</v>
      </c>
      <c r="I6" s="63">
        <v>37.238100000000003</v>
      </c>
      <c r="J6" s="64">
        <v>30.71088</v>
      </c>
      <c r="K6" s="65">
        <v>93.861389000000003</v>
      </c>
      <c r="L6" s="66">
        <v>112.454083</v>
      </c>
      <c r="M6" s="55">
        <v>697327.62450000003</v>
      </c>
      <c r="N6" s="55">
        <v>440362.9192</v>
      </c>
      <c r="O6" s="55">
        <v>-5.7259590000000001E-3</v>
      </c>
      <c r="P6" s="55">
        <v>-3.7732379999999999E-3</v>
      </c>
      <c r="Q6" s="98">
        <v>1837.48999</v>
      </c>
      <c r="R6" s="55">
        <f t="shared" si="0"/>
        <v>-2.1220917521214133E-4</v>
      </c>
    </row>
    <row r="7" spans="1:18">
      <c r="A7" s="67">
        <v>41648</v>
      </c>
      <c r="B7" s="56">
        <v>28.625309000000001</v>
      </c>
      <c r="C7" s="57">
        <v>23.607852999999999</v>
      </c>
      <c r="D7" s="58">
        <v>43.292735</v>
      </c>
      <c r="E7" s="59">
        <v>74.835464999999999</v>
      </c>
      <c r="F7" s="60">
        <v>128.87051199999999</v>
      </c>
      <c r="G7" s="61">
        <v>88.877133999999998</v>
      </c>
      <c r="H7" s="62">
        <v>88.532122999999999</v>
      </c>
      <c r="I7" s="63">
        <v>37.042307000000001</v>
      </c>
      <c r="J7" s="64">
        <v>30.083027999999999</v>
      </c>
      <c r="K7" s="65">
        <v>92.948307999999997</v>
      </c>
      <c r="L7" s="66">
        <v>112.454083</v>
      </c>
      <c r="M7" s="55">
        <v>693548.45120000001</v>
      </c>
      <c r="N7" s="55">
        <v>437770.7512</v>
      </c>
      <c r="O7" s="55">
        <v>-5.4195090000000003E-3</v>
      </c>
      <c r="P7" s="55">
        <v>-5.8864360000000001E-3</v>
      </c>
      <c r="Q7" s="98">
        <v>1838.130005</v>
      </c>
      <c r="R7" s="55">
        <f t="shared" si="0"/>
        <v>3.4830938044994042E-4</v>
      </c>
    </row>
    <row r="8" spans="1:18">
      <c r="A8" s="67">
        <v>41649</v>
      </c>
      <c r="B8" s="56">
        <v>28.403192000000001</v>
      </c>
      <c r="C8" s="57">
        <v>23.813058999999999</v>
      </c>
      <c r="D8" s="58">
        <v>43.520592000000001</v>
      </c>
      <c r="E8" s="59">
        <v>74.723803000000004</v>
      </c>
      <c r="F8" s="60">
        <v>128.61550500000001</v>
      </c>
      <c r="G8" s="61">
        <v>88.886510999999999</v>
      </c>
      <c r="H8" s="62">
        <v>88.847452000000004</v>
      </c>
      <c r="I8" s="63">
        <v>37.415249000000003</v>
      </c>
      <c r="J8" s="64">
        <v>30.154781</v>
      </c>
      <c r="K8" s="65">
        <v>93.656408999999996</v>
      </c>
      <c r="L8" s="66">
        <v>110.37447299999999</v>
      </c>
      <c r="M8" s="55">
        <v>694322.15430000005</v>
      </c>
      <c r="N8" s="55">
        <v>440119.45500000002</v>
      </c>
      <c r="O8" s="55">
        <v>1.115572E-3</v>
      </c>
      <c r="P8" s="55">
        <v>5.3651460000000003E-3</v>
      </c>
      <c r="Q8" s="98">
        <v>1842.369995</v>
      </c>
      <c r="R8" s="55">
        <f t="shared" si="0"/>
        <v>2.3066866807388564E-3</v>
      </c>
    </row>
    <row r="9" spans="1:18">
      <c r="A9" s="67">
        <v>41652</v>
      </c>
      <c r="B9" s="56">
        <v>28.26437</v>
      </c>
      <c r="C9" s="57">
        <v>23.785076</v>
      </c>
      <c r="D9" s="58">
        <v>42.864364000000002</v>
      </c>
      <c r="E9" s="59">
        <v>74.453940000000003</v>
      </c>
      <c r="F9" s="60">
        <v>127.19882699999999</v>
      </c>
      <c r="G9" s="61">
        <v>88.661342000000005</v>
      </c>
      <c r="H9" s="62">
        <v>87.947846999999996</v>
      </c>
      <c r="I9" s="63">
        <v>36.855835999999996</v>
      </c>
      <c r="J9" s="64">
        <v>29.867764000000001</v>
      </c>
      <c r="K9" s="65">
        <v>91.820927999999995</v>
      </c>
      <c r="L9" s="66">
        <v>108.76915700000001</v>
      </c>
      <c r="M9" s="55">
        <v>687463.21629999997</v>
      </c>
      <c r="N9" s="55">
        <v>437573.02149999997</v>
      </c>
      <c r="O9" s="55">
        <v>-9.8786099999999995E-3</v>
      </c>
      <c r="P9" s="55">
        <v>-5.7857780000000001E-3</v>
      </c>
      <c r="Q9" s="98">
        <v>1819.1999510000001</v>
      </c>
      <c r="R9" s="55">
        <f t="shared" si="0"/>
        <v>-1.2576216537872997E-2</v>
      </c>
    </row>
    <row r="10" spans="1:18">
      <c r="A10" s="67">
        <v>41653</v>
      </c>
      <c r="B10" s="56">
        <v>28.690093000000001</v>
      </c>
      <c r="C10" s="57">
        <v>24.727152</v>
      </c>
      <c r="D10" s="58">
        <v>42.909937999999997</v>
      </c>
      <c r="E10" s="59">
        <v>75.254220000000004</v>
      </c>
      <c r="F10" s="60">
        <v>129.77719200000001</v>
      </c>
      <c r="G10" s="61">
        <v>88.867750000000001</v>
      </c>
      <c r="H10" s="62">
        <v>88.309543000000005</v>
      </c>
      <c r="I10" s="63">
        <v>37.005012000000001</v>
      </c>
      <c r="J10" s="64">
        <v>30.029211</v>
      </c>
      <c r="K10" s="65">
        <v>92.352007999999998</v>
      </c>
      <c r="L10" s="66">
        <v>109.061032</v>
      </c>
      <c r="M10" s="55">
        <v>693878.00730000006</v>
      </c>
      <c r="N10" s="55">
        <v>442947.15850000002</v>
      </c>
      <c r="O10" s="55">
        <v>9.3311039999999998E-3</v>
      </c>
      <c r="P10" s="55">
        <v>1.2281692E-2</v>
      </c>
      <c r="Q10" s="98">
        <v>1838.880005</v>
      </c>
      <c r="R10" s="55">
        <f t="shared" si="0"/>
        <v>1.0817971927264969E-2</v>
      </c>
    </row>
    <row r="11" spans="1:18">
      <c r="A11" s="67">
        <v>41654</v>
      </c>
      <c r="B11" s="56">
        <v>28.856680999999998</v>
      </c>
      <c r="C11" s="57">
        <v>24.876391000000002</v>
      </c>
      <c r="D11" s="58">
        <v>43.994534000000002</v>
      </c>
      <c r="E11" s="59">
        <v>75.179773999999995</v>
      </c>
      <c r="F11" s="60">
        <v>130.749977</v>
      </c>
      <c r="G11" s="61">
        <v>88.942808999999997</v>
      </c>
      <c r="H11" s="62">
        <v>88.532122999999999</v>
      </c>
      <c r="I11" s="63">
        <v>37.070276</v>
      </c>
      <c r="J11" s="64">
        <v>30.307261</v>
      </c>
      <c r="K11" s="65">
        <v>92.035219999999995</v>
      </c>
      <c r="L11" s="66">
        <v>108.705309</v>
      </c>
      <c r="M11" s="55">
        <v>699420.54590000003</v>
      </c>
      <c r="N11" s="55">
        <v>449328.38909999997</v>
      </c>
      <c r="O11" s="55">
        <v>7.9877709999999994E-3</v>
      </c>
      <c r="P11" s="55">
        <v>1.4406301999999999E-2</v>
      </c>
      <c r="Q11" s="98">
        <v>1848.380005</v>
      </c>
      <c r="R11" s="55">
        <f t="shared" si="0"/>
        <v>5.1661881004574361E-3</v>
      </c>
    </row>
    <row r="12" spans="1:18">
      <c r="A12" s="67">
        <v>41655</v>
      </c>
      <c r="B12" s="56">
        <v>28.847425999999999</v>
      </c>
      <c r="C12" s="57">
        <v>24.755134999999999</v>
      </c>
      <c r="D12" s="58">
        <v>44.231502999999996</v>
      </c>
      <c r="E12" s="59">
        <v>74.965743000000003</v>
      </c>
      <c r="F12" s="60">
        <v>130.48553100000001</v>
      </c>
      <c r="G12" s="61">
        <v>88.792691000000005</v>
      </c>
      <c r="H12" s="62">
        <v>89.088577999999998</v>
      </c>
      <c r="I12" s="63">
        <v>37.023659000000002</v>
      </c>
      <c r="J12" s="64">
        <v>30.459737000000001</v>
      </c>
      <c r="K12" s="65">
        <v>92.184297999999998</v>
      </c>
      <c r="L12" s="66">
        <v>108.386072</v>
      </c>
      <c r="M12" s="55">
        <v>700148.41159999999</v>
      </c>
      <c r="N12" s="55">
        <v>450245.53779999999</v>
      </c>
      <c r="O12" s="55">
        <v>1.04067E-3</v>
      </c>
      <c r="P12" s="55">
        <v>2.0411549999999998E-3</v>
      </c>
      <c r="Q12" s="98">
        <v>1845.8900149999999</v>
      </c>
      <c r="R12" s="55">
        <f t="shared" si="0"/>
        <v>-1.3471201772711217E-3</v>
      </c>
    </row>
    <row r="13" spans="1:18">
      <c r="A13" s="67">
        <v>41656</v>
      </c>
      <c r="B13" s="56">
        <v>28.773387</v>
      </c>
      <c r="C13" s="57">
        <v>24.111537999999999</v>
      </c>
      <c r="D13" s="58">
        <v>44.067445999999997</v>
      </c>
      <c r="E13" s="59">
        <v>74.332963000000007</v>
      </c>
      <c r="F13" s="60">
        <v>129.68274099999999</v>
      </c>
      <c r="G13" s="61">
        <v>89.18674</v>
      </c>
      <c r="H13" s="62">
        <v>88.040588</v>
      </c>
      <c r="I13" s="63">
        <v>36.622748000000001</v>
      </c>
      <c r="J13" s="64">
        <v>30.226537</v>
      </c>
      <c r="K13" s="65">
        <v>92.389278000000004</v>
      </c>
      <c r="L13" s="66">
        <v>108.80564200000001</v>
      </c>
      <c r="M13" s="55">
        <v>696249.45129999996</v>
      </c>
      <c r="N13" s="55">
        <v>445576.61949999997</v>
      </c>
      <c r="O13" s="55">
        <v>-5.568763E-3</v>
      </c>
      <c r="P13" s="55">
        <v>-1.0369715999999999E-2</v>
      </c>
      <c r="Q13" s="98">
        <v>1838.6999510000001</v>
      </c>
      <c r="R13" s="55">
        <f t="shared" si="0"/>
        <v>-3.8951746537292387E-3</v>
      </c>
    </row>
    <row r="14" spans="1:18">
      <c r="A14" s="67">
        <v>41660</v>
      </c>
      <c r="B14" s="56">
        <v>28.902954000000001</v>
      </c>
      <c r="C14" s="57">
        <v>23.869022999999999</v>
      </c>
      <c r="D14" s="58">
        <v>43.475020999999998</v>
      </c>
      <c r="E14" s="59">
        <v>74.612133</v>
      </c>
      <c r="F14" s="60">
        <v>129.38052400000001</v>
      </c>
      <c r="G14" s="61">
        <v>88.220378999999994</v>
      </c>
      <c r="H14" s="62">
        <v>88.179704000000001</v>
      </c>
      <c r="I14" s="63">
        <v>37.219451999999997</v>
      </c>
      <c r="J14" s="64">
        <v>30.109935</v>
      </c>
      <c r="K14" s="65">
        <v>91.774339999999995</v>
      </c>
      <c r="L14" s="66">
        <v>109.7816</v>
      </c>
      <c r="M14" s="55">
        <v>694959.93519999995</v>
      </c>
      <c r="N14" s="55">
        <v>443915.37319999997</v>
      </c>
      <c r="O14" s="55">
        <v>-1.8520889999999999E-3</v>
      </c>
      <c r="P14" s="55">
        <v>-3.7283070000000001E-3</v>
      </c>
      <c r="Q14" s="98">
        <v>1843.8000489999999</v>
      </c>
      <c r="R14" s="55">
        <f t="shared" si="0"/>
        <v>2.7737521813855359E-3</v>
      </c>
    </row>
    <row r="15" spans="1:18">
      <c r="A15" s="67">
        <v>41661</v>
      </c>
      <c r="B15" s="56">
        <v>28.939975</v>
      </c>
      <c r="C15" s="57">
        <v>23.607852999999999</v>
      </c>
      <c r="D15" s="58">
        <v>43.137794999999997</v>
      </c>
      <c r="E15" s="59">
        <v>74.285848999999999</v>
      </c>
      <c r="F15" s="60">
        <v>128.898844</v>
      </c>
      <c r="G15" s="61">
        <v>88.492463000000001</v>
      </c>
      <c r="H15" s="62">
        <v>87.994213999999999</v>
      </c>
      <c r="I15" s="63">
        <v>37.200808000000002</v>
      </c>
      <c r="J15" s="64">
        <v>29.903642000000001</v>
      </c>
      <c r="K15" s="65">
        <v>91.196670999999995</v>
      </c>
      <c r="L15" s="66">
        <v>109.84544699999999</v>
      </c>
      <c r="M15" s="55">
        <v>693008.97679999995</v>
      </c>
      <c r="N15" s="55">
        <v>442638.76809999999</v>
      </c>
      <c r="O15" s="55">
        <v>-2.8072959999999999E-3</v>
      </c>
      <c r="P15" s="55">
        <v>-2.8757850000000001E-3</v>
      </c>
      <c r="Q15" s="98">
        <v>1844.8599850000001</v>
      </c>
      <c r="R15" s="55">
        <f t="shared" si="0"/>
        <v>5.7486493753744483E-4</v>
      </c>
    </row>
    <row r="16" spans="1:18">
      <c r="A16" s="67">
        <v>41662</v>
      </c>
      <c r="B16" s="56">
        <v>28.699348000000001</v>
      </c>
      <c r="C16" s="57">
        <v>23.439958000000001</v>
      </c>
      <c r="D16" s="58">
        <v>43.620849</v>
      </c>
      <c r="E16" s="59">
        <v>73.357623000000004</v>
      </c>
      <c r="F16" s="60">
        <v>127.22717400000001</v>
      </c>
      <c r="G16" s="61">
        <v>87.010081</v>
      </c>
      <c r="H16" s="62">
        <v>88.402283999999995</v>
      </c>
      <c r="I16" s="63">
        <v>36.585456999999998</v>
      </c>
      <c r="J16" s="64">
        <v>30.316229</v>
      </c>
      <c r="K16" s="65">
        <v>90.34881</v>
      </c>
      <c r="L16" s="66">
        <v>107.984741</v>
      </c>
      <c r="M16" s="55">
        <v>689617.36950000003</v>
      </c>
      <c r="N16" s="55">
        <v>442582.22730000003</v>
      </c>
      <c r="O16" s="55">
        <v>-4.8940310000000001E-3</v>
      </c>
      <c r="P16" s="55">
        <v>-1.2773600000000001E-4</v>
      </c>
      <c r="Q16" s="98">
        <v>1828.459961</v>
      </c>
      <c r="R16" s="55">
        <f t="shared" si="0"/>
        <v>-8.8895765171035368E-3</v>
      </c>
    </row>
    <row r="17" spans="1:18">
      <c r="A17" s="67">
        <v>41663</v>
      </c>
      <c r="B17" s="56">
        <v>27.847899999999999</v>
      </c>
      <c r="C17" s="57">
        <v>23.141479</v>
      </c>
      <c r="D17" s="58">
        <v>43.411222000000002</v>
      </c>
      <c r="E17" s="59">
        <v>74.238967000000002</v>
      </c>
      <c r="F17" s="60">
        <v>122.98657799999999</v>
      </c>
      <c r="G17" s="61">
        <v>85.011685</v>
      </c>
      <c r="H17" s="62">
        <v>87.576875000000001</v>
      </c>
      <c r="I17" s="63">
        <v>36.212515000000003</v>
      </c>
      <c r="J17" s="64">
        <v>29.975394000000001</v>
      </c>
      <c r="K17" s="65">
        <v>88.373563000000004</v>
      </c>
      <c r="L17" s="66">
        <v>106.069311</v>
      </c>
      <c r="M17" s="55">
        <v>676969.82299999997</v>
      </c>
      <c r="N17" s="55">
        <v>434801.01789999998</v>
      </c>
      <c r="O17" s="55">
        <v>-1.8339947999999998E-2</v>
      </c>
      <c r="P17" s="55">
        <v>-1.7581387E-2</v>
      </c>
      <c r="Q17" s="98">
        <v>1790.290039</v>
      </c>
      <c r="R17" s="55">
        <f t="shared" si="0"/>
        <v>-2.0875448636635485E-2</v>
      </c>
    </row>
    <row r="18" spans="1:18">
      <c r="A18" s="67">
        <v>41666</v>
      </c>
      <c r="B18" s="56">
        <v>27.449940000000002</v>
      </c>
      <c r="C18" s="57">
        <v>23.057531999999998</v>
      </c>
      <c r="D18" s="58">
        <v>43.465904999999999</v>
      </c>
      <c r="E18" s="59">
        <v>73.573273</v>
      </c>
      <c r="F18" s="60">
        <v>121.796573</v>
      </c>
      <c r="G18" s="61">
        <v>84.383082000000002</v>
      </c>
      <c r="H18" s="62">
        <v>87.243001000000007</v>
      </c>
      <c r="I18" s="63">
        <v>36.109955999999997</v>
      </c>
      <c r="J18" s="64">
        <v>30.056118000000001</v>
      </c>
      <c r="K18" s="65">
        <v>88.438783000000001</v>
      </c>
      <c r="L18" s="66">
        <v>106.197006</v>
      </c>
      <c r="M18" s="55">
        <v>673224.37809999997</v>
      </c>
      <c r="N18" s="55">
        <v>430817.55300000001</v>
      </c>
      <c r="O18" s="55">
        <v>-5.5326619999999998E-3</v>
      </c>
      <c r="P18" s="55">
        <v>-9.1615810000000002E-3</v>
      </c>
      <c r="Q18" s="98">
        <v>1781.5600589999999</v>
      </c>
      <c r="R18" s="55">
        <f t="shared" si="0"/>
        <v>-4.8762936785797795E-3</v>
      </c>
    </row>
    <row r="19" spans="1:18">
      <c r="A19" s="67">
        <v>41667</v>
      </c>
      <c r="B19" s="56">
        <v>28.153310000000001</v>
      </c>
      <c r="C19" s="57">
        <v>23.225427</v>
      </c>
      <c r="D19" s="58">
        <v>43.165135999999997</v>
      </c>
      <c r="E19" s="59">
        <v>74.173334999999994</v>
      </c>
      <c r="F19" s="60">
        <v>122.599349</v>
      </c>
      <c r="G19" s="61">
        <v>84.533192999999997</v>
      </c>
      <c r="H19" s="62">
        <v>87.345017999999996</v>
      </c>
      <c r="I19" s="63">
        <v>36.240484000000002</v>
      </c>
      <c r="J19" s="64">
        <v>30.226537</v>
      </c>
      <c r="K19" s="65">
        <v>89.118941000000007</v>
      </c>
      <c r="L19" s="66">
        <v>106.570967</v>
      </c>
      <c r="M19" s="55">
        <v>676625.4791</v>
      </c>
      <c r="N19" s="55">
        <v>432885.69540000003</v>
      </c>
      <c r="O19" s="55">
        <v>5.0519579999999996E-3</v>
      </c>
      <c r="P19" s="55">
        <v>4.8005060000000004E-3</v>
      </c>
      <c r="Q19" s="98">
        <v>1792.5</v>
      </c>
      <c r="R19" s="55">
        <f t="shared" si="0"/>
        <v>6.1406523707883132E-3</v>
      </c>
    </row>
    <row r="20" spans="1:18">
      <c r="A20" s="67">
        <v>41668</v>
      </c>
      <c r="B20" s="56">
        <v>27.866409999999998</v>
      </c>
      <c r="C20" s="57">
        <v>23.020223000000001</v>
      </c>
      <c r="D20" s="58">
        <v>43.465904999999999</v>
      </c>
      <c r="E20" s="59">
        <v>72.795066000000006</v>
      </c>
      <c r="F20" s="60">
        <v>123.01491</v>
      </c>
      <c r="G20" s="61">
        <v>83.407337999999996</v>
      </c>
      <c r="H20" s="62">
        <v>86.389769999999999</v>
      </c>
      <c r="I20" s="63">
        <v>35.336106000000001</v>
      </c>
      <c r="J20" s="64">
        <v>29.876735</v>
      </c>
      <c r="K20" s="65">
        <v>88.615812000000005</v>
      </c>
      <c r="L20" s="66">
        <v>105.80479800000001</v>
      </c>
      <c r="M20" s="55">
        <v>672270.55279999995</v>
      </c>
      <c r="N20" s="55">
        <v>430104.23959999997</v>
      </c>
      <c r="O20" s="55">
        <v>-6.4362430000000003E-3</v>
      </c>
      <c r="P20" s="55">
        <v>-6.4253820000000003E-3</v>
      </c>
      <c r="Q20" s="98">
        <v>1774.1999510000001</v>
      </c>
      <c r="R20" s="55">
        <f t="shared" si="0"/>
        <v>-1.0209232357043185E-2</v>
      </c>
    </row>
    <row r="21" spans="1:18">
      <c r="A21" s="67">
        <v>41669</v>
      </c>
      <c r="B21" s="56">
        <v>28.523505</v>
      </c>
      <c r="C21" s="57">
        <v>23.076187000000001</v>
      </c>
      <c r="D21" s="58">
        <v>43.411222000000002</v>
      </c>
      <c r="E21" s="59">
        <v>72.073119000000005</v>
      </c>
      <c r="F21" s="60">
        <v>120.937118</v>
      </c>
      <c r="G21" s="61">
        <v>83.970264999999998</v>
      </c>
      <c r="H21" s="62">
        <v>86.992598999999998</v>
      </c>
      <c r="I21" s="63">
        <v>35.587837999999998</v>
      </c>
      <c r="J21" s="64">
        <v>29.912609</v>
      </c>
      <c r="K21" s="65">
        <v>87.572283999999996</v>
      </c>
      <c r="L21" s="66">
        <v>106.215245</v>
      </c>
      <c r="M21" s="55">
        <v>672485.38199999998</v>
      </c>
      <c r="N21" s="55">
        <v>431183.1188</v>
      </c>
      <c r="O21" s="55">
        <v>3.1955800000000001E-4</v>
      </c>
      <c r="P21" s="55">
        <v>2.5084130000000001E-3</v>
      </c>
      <c r="Q21" s="98">
        <v>1794.1899410000001</v>
      </c>
      <c r="R21" s="55">
        <f t="shared" si="0"/>
        <v>1.1267044612831345E-2</v>
      </c>
    </row>
    <row r="22" spans="1:18">
      <c r="A22" s="67">
        <v>41670</v>
      </c>
      <c r="B22" s="56">
        <v>28.134799999999998</v>
      </c>
      <c r="C22" s="57">
        <v>22.889638999999999</v>
      </c>
      <c r="D22" s="58">
        <v>43.766677000000001</v>
      </c>
      <c r="E22" s="59">
        <v>71.838718999999998</v>
      </c>
      <c r="F22" s="60">
        <v>121.06934099999999</v>
      </c>
      <c r="G22" s="61">
        <v>83.003905000000003</v>
      </c>
      <c r="H22" s="62">
        <v>87.335741999999996</v>
      </c>
      <c r="I22" s="63">
        <v>35.261516999999998</v>
      </c>
      <c r="J22" s="64">
        <v>29.885702999999999</v>
      </c>
      <c r="K22" s="65">
        <v>85.867243000000002</v>
      </c>
      <c r="L22" s="66">
        <v>101.818873</v>
      </c>
      <c r="M22" s="55">
        <v>671109.05240000004</v>
      </c>
      <c r="N22" s="55">
        <v>437298.9889</v>
      </c>
      <c r="O22" s="55">
        <v>-2.0466310000000001E-3</v>
      </c>
      <c r="P22" s="55">
        <v>1.4183928E-2</v>
      </c>
      <c r="Q22" s="98">
        <v>1782.589966</v>
      </c>
      <c r="R22" s="55">
        <f t="shared" si="0"/>
        <v>-6.4652993169356243E-3</v>
      </c>
    </row>
    <row r="23" spans="1:18">
      <c r="A23" s="67">
        <v>41673</v>
      </c>
      <c r="B23" s="56">
        <v>28.319897999999998</v>
      </c>
      <c r="C23" s="57">
        <v>22.339317000000001</v>
      </c>
      <c r="D23" s="58">
        <v>42.299281000000001</v>
      </c>
      <c r="E23" s="59">
        <v>70.976123999999999</v>
      </c>
      <c r="F23" s="60">
        <v>117.01764</v>
      </c>
      <c r="G23" s="61">
        <v>81.418318999999997</v>
      </c>
      <c r="H23" s="62">
        <v>86.269199999999998</v>
      </c>
      <c r="I23" s="63">
        <v>34.683459999999997</v>
      </c>
      <c r="J23" s="64">
        <v>28.65691</v>
      </c>
      <c r="K23" s="65">
        <v>83.901314999999997</v>
      </c>
      <c r="L23" s="66">
        <v>101.37194100000001</v>
      </c>
      <c r="M23" s="55">
        <v>655726.2709</v>
      </c>
      <c r="N23" s="55">
        <v>425008.23220000003</v>
      </c>
      <c r="O23" s="55">
        <v>-2.2921433000000001E-2</v>
      </c>
      <c r="P23" s="55">
        <v>-2.8106071999999999E-2</v>
      </c>
      <c r="Q23" s="98">
        <v>1741.8900149999999</v>
      </c>
      <c r="R23" s="55">
        <f t="shared" si="0"/>
        <v>-2.2831919721464478E-2</v>
      </c>
    </row>
    <row r="24" spans="1:18">
      <c r="A24" s="67">
        <v>41674</v>
      </c>
      <c r="B24" s="56">
        <v>29.097307000000001</v>
      </c>
      <c r="C24" s="57">
        <v>22.218059</v>
      </c>
      <c r="D24" s="58">
        <v>42.672964999999998</v>
      </c>
      <c r="E24" s="59">
        <v>71.341786999999997</v>
      </c>
      <c r="F24" s="60">
        <v>119.680995</v>
      </c>
      <c r="G24" s="61">
        <v>81.268208000000001</v>
      </c>
      <c r="H24" s="62">
        <v>86.334119999999999</v>
      </c>
      <c r="I24" s="63">
        <v>34.944516999999998</v>
      </c>
      <c r="J24" s="64">
        <v>29.105374999999999</v>
      </c>
      <c r="K24" s="65">
        <v>83.873357999999996</v>
      </c>
      <c r="L24" s="66">
        <v>101.089189</v>
      </c>
      <c r="M24" s="55">
        <v>664095.56129999994</v>
      </c>
      <c r="N24" s="55">
        <v>433753.1691</v>
      </c>
      <c r="O24" s="55">
        <v>1.2763389999999999E-2</v>
      </c>
      <c r="P24" s="55">
        <v>2.0575923999999999E-2</v>
      </c>
      <c r="Q24" s="98">
        <v>1755.1999510000001</v>
      </c>
      <c r="R24" s="55">
        <f t="shared" si="0"/>
        <v>7.6410886367013209E-3</v>
      </c>
    </row>
    <row r="25" spans="1:18">
      <c r="A25" s="67">
        <v>41675</v>
      </c>
      <c r="B25" s="56">
        <v>28.602709000000001</v>
      </c>
      <c r="C25" s="57">
        <v>22.147437</v>
      </c>
      <c r="D25" s="58">
        <v>42.554479000000001</v>
      </c>
      <c r="E25" s="59">
        <v>71.679321999999999</v>
      </c>
      <c r="F25" s="60">
        <v>120.285444</v>
      </c>
      <c r="G25" s="61">
        <v>81.887426000000005</v>
      </c>
      <c r="H25" s="62">
        <v>86.788563999999994</v>
      </c>
      <c r="I25" s="63">
        <v>35.065724000000003</v>
      </c>
      <c r="J25" s="64">
        <v>28.773512</v>
      </c>
      <c r="K25" s="65">
        <v>83.463406000000006</v>
      </c>
      <c r="L25" s="66">
        <v>99.894319999999993</v>
      </c>
      <c r="M25" s="55">
        <v>663833.51</v>
      </c>
      <c r="N25" s="55">
        <v>435457.8982</v>
      </c>
      <c r="O25" s="55">
        <v>-3.9459899999999998E-4</v>
      </c>
      <c r="P25" s="55">
        <v>3.9301819999999999E-3</v>
      </c>
      <c r="Q25" s="98">
        <v>1751.6400149999999</v>
      </c>
      <c r="R25" s="55">
        <f t="shared" si="0"/>
        <v>-2.0282224814169858E-3</v>
      </c>
    </row>
    <row r="26" spans="1:18">
      <c r="A26" s="67">
        <v>41676</v>
      </c>
      <c r="B26" s="56">
        <v>28.780018999999999</v>
      </c>
      <c r="C26" s="57">
        <v>22.590008000000001</v>
      </c>
      <c r="D26" s="58">
        <v>42.545366000000001</v>
      </c>
      <c r="E26" s="59">
        <v>72.101246000000003</v>
      </c>
      <c r="F26" s="60">
        <v>121.73989400000001</v>
      </c>
      <c r="G26" s="61">
        <v>83.266604000000001</v>
      </c>
      <c r="H26" s="62">
        <v>88.049863999999999</v>
      </c>
      <c r="I26" s="63">
        <v>35.457309000000002</v>
      </c>
      <c r="J26" s="64">
        <v>28.701756</v>
      </c>
      <c r="K26" s="65">
        <v>84.260976999999997</v>
      </c>
      <c r="L26" s="66">
        <v>101.49051300000001</v>
      </c>
      <c r="M26" s="55">
        <v>669515.99679999996</v>
      </c>
      <c r="N26" s="55">
        <v>438188.11109999998</v>
      </c>
      <c r="O26" s="55">
        <v>8.5601080000000003E-3</v>
      </c>
      <c r="P26" s="55">
        <v>6.269752E-3</v>
      </c>
      <c r="Q26" s="98">
        <v>1773.4300539999999</v>
      </c>
      <c r="R26" s="55">
        <f t="shared" si="0"/>
        <v>1.2439792887467327E-2</v>
      </c>
    </row>
    <row r="27" spans="1:18">
      <c r="A27" s="67">
        <v>41677</v>
      </c>
      <c r="B27" s="56">
        <v>29.134636</v>
      </c>
      <c r="C27" s="57">
        <v>22.797169</v>
      </c>
      <c r="D27" s="58">
        <v>42.663853000000003</v>
      </c>
      <c r="E27" s="59">
        <v>72.485657000000003</v>
      </c>
      <c r="F27" s="60">
        <v>123.090468</v>
      </c>
      <c r="G27" s="61">
        <v>84.476901999999995</v>
      </c>
      <c r="H27" s="62">
        <v>88.958737999999997</v>
      </c>
      <c r="I27" s="63">
        <v>35.382722999999999</v>
      </c>
      <c r="J27" s="64">
        <v>28.970834</v>
      </c>
      <c r="K27" s="65">
        <v>84.992863999999997</v>
      </c>
      <c r="L27" s="66">
        <v>102.201965</v>
      </c>
      <c r="M27" s="55">
        <v>675182.03929999995</v>
      </c>
      <c r="N27" s="55">
        <v>442048.95809999999</v>
      </c>
      <c r="O27" s="55">
        <v>8.4628930000000008E-3</v>
      </c>
      <c r="P27" s="55">
        <v>8.8109350000000006E-3</v>
      </c>
      <c r="Q27" s="98">
        <v>1797.0200199999999</v>
      </c>
      <c r="R27" s="55">
        <f t="shared" si="0"/>
        <v>1.3301886898100301E-2</v>
      </c>
    </row>
    <row r="28" spans="1:18">
      <c r="A28" s="67">
        <v>41680</v>
      </c>
      <c r="B28" s="56">
        <v>29.367937000000001</v>
      </c>
      <c r="C28" s="57">
        <v>22.872502000000001</v>
      </c>
      <c r="D28" s="58">
        <v>42.754994000000003</v>
      </c>
      <c r="E28" s="59">
        <v>73.160728000000006</v>
      </c>
      <c r="F28" s="60">
        <v>122.495459</v>
      </c>
      <c r="G28" s="61">
        <v>85.443263000000002</v>
      </c>
      <c r="H28" s="62">
        <v>87.975668999999996</v>
      </c>
      <c r="I28" s="63">
        <v>35.96078</v>
      </c>
      <c r="J28" s="64">
        <v>29.096402999999999</v>
      </c>
      <c r="K28" s="65">
        <v>83.998240999999993</v>
      </c>
      <c r="L28" s="66">
        <v>101.873605</v>
      </c>
      <c r="M28" s="55">
        <v>676857.50520000001</v>
      </c>
      <c r="N28" s="55">
        <v>445411.46590000001</v>
      </c>
      <c r="O28" s="55">
        <v>2.481502E-3</v>
      </c>
      <c r="P28" s="55">
        <v>7.6066409999999999E-3</v>
      </c>
      <c r="Q28" s="98">
        <v>1799.839966</v>
      </c>
      <c r="R28" s="55">
        <f t="shared" si="0"/>
        <v>1.5692346042979199E-3</v>
      </c>
    </row>
    <row r="29" spans="1:18">
      <c r="A29" s="67">
        <v>41681</v>
      </c>
      <c r="B29" s="56">
        <v>29.75055</v>
      </c>
      <c r="C29" s="57">
        <v>23.041996000000001</v>
      </c>
      <c r="D29" s="58">
        <v>43.028421000000002</v>
      </c>
      <c r="E29" s="59">
        <v>73.920180000000002</v>
      </c>
      <c r="F29" s="60">
        <v>123.704356</v>
      </c>
      <c r="G29" s="61">
        <v>87.225873000000007</v>
      </c>
      <c r="H29" s="62">
        <v>88.420828999999998</v>
      </c>
      <c r="I29" s="63">
        <v>36.026043999999999</v>
      </c>
      <c r="J29" s="64">
        <v>29.553840000000001</v>
      </c>
      <c r="K29" s="65">
        <v>85.236821000000006</v>
      </c>
      <c r="L29" s="66">
        <v>103.597493</v>
      </c>
      <c r="M29" s="55">
        <v>683691.51229999994</v>
      </c>
      <c r="N29" s="55">
        <v>448566.65340000001</v>
      </c>
      <c r="O29" s="55">
        <v>1.009667E-2</v>
      </c>
      <c r="P29" s="55">
        <v>7.0837590000000002E-3</v>
      </c>
      <c r="Q29" s="98">
        <v>1819.75</v>
      </c>
      <c r="R29" s="55">
        <f t="shared" si="0"/>
        <v>1.1062113507929405E-2</v>
      </c>
    </row>
    <row r="30" spans="1:18">
      <c r="A30" s="67">
        <v>41682</v>
      </c>
      <c r="B30" s="56">
        <v>29.498586</v>
      </c>
      <c r="C30" s="57">
        <v>23.117328000000001</v>
      </c>
      <c r="D30" s="58">
        <v>43.174249000000003</v>
      </c>
      <c r="E30" s="59">
        <v>72.654425000000003</v>
      </c>
      <c r="F30" s="60">
        <v>124.00381899999999</v>
      </c>
      <c r="G30" s="61">
        <v>86.709851999999998</v>
      </c>
      <c r="H30" s="62">
        <v>88.003489999999999</v>
      </c>
      <c r="I30" s="63">
        <v>35.904837000000001</v>
      </c>
      <c r="J30" s="64">
        <v>29.544868000000001</v>
      </c>
      <c r="K30" s="65">
        <v>85.462023000000002</v>
      </c>
      <c r="L30" s="66">
        <v>103.091373</v>
      </c>
      <c r="M30" s="55">
        <v>682295.46160000004</v>
      </c>
      <c r="N30" s="55">
        <v>447485.18410000001</v>
      </c>
      <c r="O30" s="55">
        <v>-2.0419309999999999E-3</v>
      </c>
      <c r="P30" s="55">
        <v>-2.4109439999999999E-3</v>
      </c>
      <c r="Q30" s="98">
        <v>1819.26001</v>
      </c>
      <c r="R30" s="55">
        <f t="shared" si="0"/>
        <v>-2.6926226129964093E-4</v>
      </c>
    </row>
    <row r="31" spans="1:18">
      <c r="A31" s="67">
        <v>41683</v>
      </c>
      <c r="B31" s="56">
        <v>29.582574999999999</v>
      </c>
      <c r="C31" s="57">
        <v>23.258575</v>
      </c>
      <c r="D31" s="58">
        <v>43.119565999999999</v>
      </c>
      <c r="E31" s="59">
        <v>72.945085000000006</v>
      </c>
      <c r="F31" s="60">
        <v>123.718619</v>
      </c>
      <c r="G31" s="61">
        <v>86.841201999999996</v>
      </c>
      <c r="H31" s="62">
        <v>88.532122999999999</v>
      </c>
      <c r="I31" s="63">
        <v>36.03537</v>
      </c>
      <c r="J31" s="64">
        <v>30.038183</v>
      </c>
      <c r="K31" s="65">
        <v>85.790432999999993</v>
      </c>
      <c r="L31" s="66">
        <v>103.533078</v>
      </c>
      <c r="M31" s="55">
        <v>684036.30969999998</v>
      </c>
      <c r="N31" s="55">
        <v>448269.05320000002</v>
      </c>
      <c r="O31" s="55">
        <v>2.5514579999999999E-3</v>
      </c>
      <c r="P31" s="55">
        <v>1.7517209999999999E-3</v>
      </c>
      <c r="Q31" s="98">
        <v>1829.829956</v>
      </c>
      <c r="R31" s="55">
        <f t="shared" si="0"/>
        <v>5.8100249232653223E-3</v>
      </c>
    </row>
    <row r="32" spans="1:18">
      <c r="A32" s="67">
        <v>41684</v>
      </c>
      <c r="B32" s="56">
        <v>29.806543999999999</v>
      </c>
      <c r="C32" s="57">
        <v>23.315073999999999</v>
      </c>
      <c r="D32" s="58">
        <v>42.390422000000001</v>
      </c>
      <c r="E32" s="59">
        <v>74.445239000000001</v>
      </c>
      <c r="F32" s="60">
        <v>125.60091799999999</v>
      </c>
      <c r="G32" s="61">
        <v>87.028848999999994</v>
      </c>
      <c r="H32" s="62">
        <v>88.828899000000007</v>
      </c>
      <c r="I32" s="63">
        <v>36.296427000000001</v>
      </c>
      <c r="J32" s="64">
        <v>29.733225999999998</v>
      </c>
      <c r="K32" s="65">
        <v>88.305126000000001</v>
      </c>
      <c r="L32" s="66">
        <v>104.425685</v>
      </c>
      <c r="M32" s="55">
        <v>686218.66689999995</v>
      </c>
      <c r="N32" s="55">
        <v>446111.18109999999</v>
      </c>
      <c r="O32" s="55">
        <v>3.1904110000000002E-3</v>
      </c>
      <c r="P32" s="55">
        <v>-4.8137880000000003E-3</v>
      </c>
      <c r="Q32" s="98">
        <v>1838.630005</v>
      </c>
      <c r="R32" s="55">
        <f t="shared" si="0"/>
        <v>4.809216818833173E-3</v>
      </c>
    </row>
    <row r="33" spans="1:18">
      <c r="A33" s="67">
        <v>41688</v>
      </c>
      <c r="B33" s="56">
        <v>29.75055</v>
      </c>
      <c r="C33" s="57">
        <v>23.315073999999999</v>
      </c>
      <c r="D33" s="58">
        <v>41.907367000000001</v>
      </c>
      <c r="E33" s="59">
        <v>73.104474999999994</v>
      </c>
      <c r="F33" s="60">
        <v>125.29671500000001</v>
      </c>
      <c r="G33" s="61">
        <v>86.475297999999995</v>
      </c>
      <c r="H33" s="62">
        <v>89.051479999999998</v>
      </c>
      <c r="I33" s="63">
        <v>34.935195</v>
      </c>
      <c r="J33" s="64">
        <v>29.437238000000001</v>
      </c>
      <c r="K33" s="65">
        <v>88.267591999999993</v>
      </c>
      <c r="L33" s="66">
        <v>103.717117</v>
      </c>
      <c r="M33" s="55">
        <v>680354.62219999998</v>
      </c>
      <c r="N33" s="55">
        <v>441146.21220000001</v>
      </c>
      <c r="O33" s="55">
        <v>-8.5454459999999999E-3</v>
      </c>
      <c r="P33" s="55">
        <v>-1.1129442999999999E-2</v>
      </c>
      <c r="Q33" s="98">
        <v>1840.76001</v>
      </c>
      <c r="R33" s="55">
        <f t="shared" si="0"/>
        <v>1.15847396931823E-3</v>
      </c>
    </row>
    <row r="34" spans="1:18">
      <c r="A34" s="67">
        <v>41689</v>
      </c>
      <c r="B34" s="56">
        <v>29.377268999999998</v>
      </c>
      <c r="C34" s="57">
        <v>23.070246000000001</v>
      </c>
      <c r="D34" s="58">
        <v>42.408650999999999</v>
      </c>
      <c r="E34" s="59">
        <v>73.263863999999998</v>
      </c>
      <c r="F34" s="60">
        <v>124.11789400000001</v>
      </c>
      <c r="G34" s="61">
        <v>85.978044999999995</v>
      </c>
      <c r="H34" s="62">
        <v>88.615594999999999</v>
      </c>
      <c r="I34" s="63">
        <v>34.590223000000002</v>
      </c>
      <c r="J34" s="64">
        <v>29.464144999999998</v>
      </c>
      <c r="K34" s="65">
        <v>88.154990999999995</v>
      </c>
      <c r="L34" s="66">
        <v>104.536106</v>
      </c>
      <c r="M34" s="55">
        <v>677465.05709999998</v>
      </c>
      <c r="N34" s="55">
        <v>437420.24160000001</v>
      </c>
      <c r="O34" s="55">
        <v>-4.2471460000000003E-3</v>
      </c>
      <c r="P34" s="55">
        <v>-8.4461129999999999E-3</v>
      </c>
      <c r="Q34" s="98">
        <v>1828.75</v>
      </c>
      <c r="R34" s="55">
        <f t="shared" si="0"/>
        <v>-6.5244844166295612E-3</v>
      </c>
    </row>
    <row r="35" spans="1:18">
      <c r="A35" s="67">
        <v>41690</v>
      </c>
      <c r="B35" s="56">
        <v>29.442592999999999</v>
      </c>
      <c r="C35" s="57">
        <v>23.296240000000001</v>
      </c>
      <c r="D35" s="58">
        <v>43.857818999999999</v>
      </c>
      <c r="E35" s="59">
        <v>73.057592</v>
      </c>
      <c r="F35" s="60">
        <v>125.068552</v>
      </c>
      <c r="G35" s="61">
        <v>86.672323000000006</v>
      </c>
      <c r="H35" s="62">
        <v>88.801078000000004</v>
      </c>
      <c r="I35" s="63">
        <v>34.776693999999999</v>
      </c>
      <c r="J35" s="64">
        <v>29.760133</v>
      </c>
      <c r="K35" s="65">
        <v>89.487409</v>
      </c>
      <c r="L35" s="66">
        <v>105.456318</v>
      </c>
      <c r="M35" s="55">
        <v>684378.42379999999</v>
      </c>
      <c r="N35" s="55">
        <v>441497.21049999999</v>
      </c>
      <c r="O35" s="55">
        <v>1.0204758E-2</v>
      </c>
      <c r="P35" s="55">
        <v>9.3204849999999999E-3</v>
      </c>
      <c r="Q35" s="98">
        <v>1839.780029</v>
      </c>
      <c r="R35" s="55">
        <f t="shared" si="0"/>
        <v>6.0314580997948841E-3</v>
      </c>
    </row>
    <row r="36" spans="1:18">
      <c r="A36" s="67">
        <v>41691</v>
      </c>
      <c r="B36" s="56">
        <v>29.358604</v>
      </c>
      <c r="C36" s="57">
        <v>22.994914999999999</v>
      </c>
      <c r="D36" s="58">
        <v>43.083108000000003</v>
      </c>
      <c r="E36" s="59">
        <v>73.104474999999994</v>
      </c>
      <c r="F36" s="60">
        <v>125.078067</v>
      </c>
      <c r="G36" s="61">
        <v>86.483324999999994</v>
      </c>
      <c r="H36" s="62">
        <v>89.450272999999996</v>
      </c>
      <c r="I36" s="63">
        <v>34.664811999999998</v>
      </c>
      <c r="J36" s="64">
        <v>29.419298999999999</v>
      </c>
      <c r="K36" s="65">
        <v>89.168377000000007</v>
      </c>
      <c r="L36" s="66">
        <v>103.68951199999999</v>
      </c>
      <c r="M36" s="55">
        <v>681644.30900000001</v>
      </c>
      <c r="N36" s="55">
        <v>441298.00449999998</v>
      </c>
      <c r="O36" s="55">
        <v>-3.9950339999999997E-3</v>
      </c>
      <c r="P36" s="55">
        <v>-4.51206E-4</v>
      </c>
      <c r="Q36" s="98">
        <v>1836.25</v>
      </c>
      <c r="R36" s="55">
        <f t="shared" si="0"/>
        <v>-1.9187234040792811E-3</v>
      </c>
    </row>
    <row r="37" spans="1:18">
      <c r="A37" s="67">
        <v>41694</v>
      </c>
      <c r="B37" s="56">
        <v>29.853203000000001</v>
      </c>
      <c r="C37" s="57">
        <v>23.192658999999999</v>
      </c>
      <c r="D37" s="58">
        <v>42.135224000000001</v>
      </c>
      <c r="E37" s="59">
        <v>73.001338000000004</v>
      </c>
      <c r="F37" s="60">
        <v>125.67697200000001</v>
      </c>
      <c r="G37" s="61">
        <v>86.095893000000004</v>
      </c>
      <c r="H37" s="62">
        <v>89.496646999999996</v>
      </c>
      <c r="I37" s="63">
        <v>34.963163999999999</v>
      </c>
      <c r="J37" s="64">
        <v>29.123314000000001</v>
      </c>
      <c r="K37" s="65">
        <v>90.491409000000004</v>
      </c>
      <c r="L37" s="66">
        <v>105.042225</v>
      </c>
      <c r="M37" s="55">
        <v>681125.36129999999</v>
      </c>
      <c r="N37" s="55">
        <v>437435.85960000003</v>
      </c>
      <c r="O37" s="55">
        <v>-7.6131699999999996E-4</v>
      </c>
      <c r="P37" s="55">
        <v>-8.7517840000000003E-3</v>
      </c>
      <c r="Q37" s="98">
        <v>1847.6099850000001</v>
      </c>
      <c r="R37" s="55">
        <f t="shared" si="0"/>
        <v>6.1865132743363915E-3</v>
      </c>
    </row>
    <row r="38" spans="1:18">
      <c r="A38" s="67">
        <v>41695</v>
      </c>
      <c r="B38" s="56">
        <v>29.759882000000001</v>
      </c>
      <c r="C38" s="57">
        <v>23.183243999999998</v>
      </c>
      <c r="D38" s="58">
        <v>42.189911000000002</v>
      </c>
      <c r="E38" s="59">
        <v>73.245115999999996</v>
      </c>
      <c r="F38" s="60">
        <v>126.370948</v>
      </c>
      <c r="G38" s="61">
        <v>86.095893000000004</v>
      </c>
      <c r="H38" s="62">
        <v>89.607940999999997</v>
      </c>
      <c r="I38" s="63">
        <v>35.2149</v>
      </c>
      <c r="J38" s="64">
        <v>28.854232</v>
      </c>
      <c r="K38" s="65">
        <v>90.369422999999998</v>
      </c>
      <c r="L38" s="66">
        <v>105.79679899999999</v>
      </c>
      <c r="M38" s="55">
        <v>682056.19449999998</v>
      </c>
      <c r="N38" s="55">
        <v>437619.78580000001</v>
      </c>
      <c r="O38" s="55">
        <v>1.366611E-3</v>
      </c>
      <c r="P38" s="55">
        <v>4.20464E-4</v>
      </c>
      <c r="Q38" s="98">
        <v>1845.119995</v>
      </c>
      <c r="R38" s="55">
        <f t="shared" si="0"/>
        <v>-1.3476816104130984E-3</v>
      </c>
    </row>
    <row r="39" spans="1:18">
      <c r="A39" s="67">
        <v>41696</v>
      </c>
      <c r="B39" s="56">
        <v>29.853203000000001</v>
      </c>
      <c r="C39" s="57">
        <v>23.352737999999999</v>
      </c>
      <c r="D39" s="58">
        <v>42.244593999999999</v>
      </c>
      <c r="E39" s="59">
        <v>73.001338000000004</v>
      </c>
      <c r="F39" s="60">
        <v>126.30441</v>
      </c>
      <c r="G39" s="61">
        <v>86.095893000000004</v>
      </c>
      <c r="H39" s="62">
        <v>88.930916999999994</v>
      </c>
      <c r="I39" s="63">
        <v>35.308132999999998</v>
      </c>
      <c r="J39" s="64">
        <v>28.701756</v>
      </c>
      <c r="K39" s="65">
        <v>89.881501</v>
      </c>
      <c r="L39" s="66">
        <v>106.29371399999999</v>
      </c>
      <c r="M39" s="55">
        <v>681546.56079999998</v>
      </c>
      <c r="N39" s="55">
        <v>437148.15269999998</v>
      </c>
      <c r="O39" s="55">
        <v>-7.4720199999999998E-4</v>
      </c>
      <c r="P39" s="55">
        <v>-1.077723E-3</v>
      </c>
      <c r="Q39" s="98">
        <v>1845.160034</v>
      </c>
      <c r="R39" s="55">
        <f t="shared" si="0"/>
        <v>2.1699943693942458E-5</v>
      </c>
    </row>
    <row r="40" spans="1:18">
      <c r="A40" s="67">
        <v>41697</v>
      </c>
      <c r="B40" s="56">
        <v>30.077172000000001</v>
      </c>
      <c r="C40" s="57">
        <v>23.315073999999999</v>
      </c>
      <c r="D40" s="58">
        <v>43.292735</v>
      </c>
      <c r="E40" s="59">
        <v>73.310747000000006</v>
      </c>
      <c r="F40" s="60">
        <v>127.71137899999999</v>
      </c>
      <c r="G40" s="61">
        <v>86.332133999999996</v>
      </c>
      <c r="H40" s="62">
        <v>88.930914999999999</v>
      </c>
      <c r="I40" s="63">
        <v>35.494604000000002</v>
      </c>
      <c r="J40" s="64">
        <v>28.908048999999998</v>
      </c>
      <c r="K40" s="65">
        <v>89.928411999999994</v>
      </c>
      <c r="L40" s="66">
        <v>106.45935299999999</v>
      </c>
      <c r="M40" s="55">
        <v>687892.24109999998</v>
      </c>
      <c r="N40" s="55">
        <v>443234.08189999999</v>
      </c>
      <c r="O40" s="55">
        <v>9.3107069999999997E-3</v>
      </c>
      <c r="P40" s="55">
        <v>1.3921892E-2</v>
      </c>
      <c r="Q40" s="98">
        <v>1854.290039</v>
      </c>
      <c r="R40" s="55">
        <f t="shared" si="0"/>
        <v>4.94808300188887E-3</v>
      </c>
    </row>
    <row r="41" spans="1:18">
      <c r="A41" s="67">
        <v>41698</v>
      </c>
      <c r="B41" s="56">
        <v>29.965188999999999</v>
      </c>
      <c r="C41" s="57">
        <v>23.315073999999999</v>
      </c>
      <c r="D41" s="58">
        <v>43.365651</v>
      </c>
      <c r="E41" s="59">
        <v>73.751418999999999</v>
      </c>
      <c r="F41" s="60">
        <v>128.08213499999999</v>
      </c>
      <c r="G41" s="61">
        <v>87.050310999999994</v>
      </c>
      <c r="H41" s="62">
        <v>88.996387999999996</v>
      </c>
      <c r="I41" s="63">
        <v>35.615811000000001</v>
      </c>
      <c r="J41" s="64">
        <v>28.638971000000002</v>
      </c>
      <c r="K41" s="65">
        <v>90.331889000000004</v>
      </c>
      <c r="L41" s="66">
        <v>106.12807599999999</v>
      </c>
      <c r="M41" s="55">
        <v>688767.96609999996</v>
      </c>
      <c r="N41" s="55">
        <v>443982.81920000003</v>
      </c>
      <c r="O41" s="55">
        <v>1.2730549999999999E-3</v>
      </c>
      <c r="P41" s="55">
        <v>1.689259E-3</v>
      </c>
      <c r="Q41" s="98">
        <v>1859.4499510000001</v>
      </c>
      <c r="R41" s="55">
        <f t="shared" si="0"/>
        <v>2.7826887334101436E-3</v>
      </c>
    </row>
    <row r="42" spans="1:18">
      <c r="A42" s="67">
        <v>41701</v>
      </c>
      <c r="B42" s="56">
        <v>29.843871</v>
      </c>
      <c r="C42" s="57">
        <v>23.070246000000001</v>
      </c>
      <c r="D42" s="58">
        <v>43.119565999999999</v>
      </c>
      <c r="E42" s="59">
        <v>72.645054000000002</v>
      </c>
      <c r="F42" s="60">
        <v>125.686488</v>
      </c>
      <c r="G42" s="61">
        <v>86.521124999999998</v>
      </c>
      <c r="H42" s="62">
        <v>88.220063999999994</v>
      </c>
      <c r="I42" s="63">
        <v>35.541221</v>
      </c>
      <c r="J42" s="64">
        <v>28.576186</v>
      </c>
      <c r="K42" s="65">
        <v>89.609386999999998</v>
      </c>
      <c r="L42" s="66">
        <v>105.677167</v>
      </c>
      <c r="M42" s="55">
        <v>682640.49910000002</v>
      </c>
      <c r="N42" s="55">
        <v>439335.69559999998</v>
      </c>
      <c r="O42" s="55">
        <v>-8.8962720000000002E-3</v>
      </c>
      <c r="P42" s="55">
        <v>-1.0466899999999999E-2</v>
      </c>
      <c r="Q42" s="98">
        <v>1845.7299800000001</v>
      </c>
      <c r="R42" s="55">
        <f t="shared" si="0"/>
        <v>-7.3785105066267453E-3</v>
      </c>
    </row>
    <row r="43" spans="1:18">
      <c r="A43" s="67">
        <v>41702</v>
      </c>
      <c r="B43" s="56">
        <v>30.506444999999999</v>
      </c>
      <c r="C43" s="57">
        <v>23.173826999999999</v>
      </c>
      <c r="D43" s="58">
        <v>43.657307000000003</v>
      </c>
      <c r="E43" s="59">
        <v>73.554517000000004</v>
      </c>
      <c r="F43" s="60">
        <v>126.133284</v>
      </c>
      <c r="G43" s="61">
        <v>88.203164000000001</v>
      </c>
      <c r="H43" s="62">
        <v>88.837384</v>
      </c>
      <c r="I43" s="63">
        <v>35.71837</v>
      </c>
      <c r="J43" s="64">
        <v>28.836296000000001</v>
      </c>
      <c r="K43" s="65">
        <v>90.566468999999998</v>
      </c>
      <c r="L43" s="66">
        <v>106.118872</v>
      </c>
      <c r="M43" s="55">
        <v>689744.73329999996</v>
      </c>
      <c r="N43" s="55">
        <v>444665.67719999998</v>
      </c>
      <c r="O43" s="55">
        <v>1.0406992E-2</v>
      </c>
      <c r="P43" s="55">
        <v>1.2131911E-2</v>
      </c>
      <c r="Q43" s="98">
        <v>1873.910034</v>
      </c>
      <c r="R43" s="55">
        <f t="shared" si="0"/>
        <v>1.5267701291821645E-2</v>
      </c>
    </row>
    <row r="44" spans="1:18">
      <c r="A44" s="67">
        <v>41703</v>
      </c>
      <c r="B44" s="56">
        <v>30.562439000000001</v>
      </c>
      <c r="C44" s="57">
        <v>23.070246000000001</v>
      </c>
      <c r="D44" s="58">
        <v>43.183365000000002</v>
      </c>
      <c r="E44" s="59">
        <v>72.963834000000006</v>
      </c>
      <c r="F44" s="60">
        <v>127.245566</v>
      </c>
      <c r="G44" s="61">
        <v>87.494439</v>
      </c>
      <c r="H44" s="62">
        <v>88.874790000000004</v>
      </c>
      <c r="I44" s="63">
        <v>35.755661000000003</v>
      </c>
      <c r="J44" s="64">
        <v>28.818356999999999</v>
      </c>
      <c r="K44" s="65">
        <v>88.014249000000007</v>
      </c>
      <c r="L44" s="66">
        <v>105.29988299999999</v>
      </c>
      <c r="M44" s="55">
        <v>689517.22239999997</v>
      </c>
      <c r="N44" s="55">
        <v>448738.83909999998</v>
      </c>
      <c r="O44" s="55">
        <v>-3.2984799999999999E-4</v>
      </c>
      <c r="P44" s="55">
        <v>9.1600550000000003E-3</v>
      </c>
      <c r="Q44" s="98">
        <v>1873.8100589999999</v>
      </c>
      <c r="R44" s="55">
        <f t="shared" si="0"/>
        <v>-5.3351013755253973E-5</v>
      </c>
    </row>
    <row r="45" spans="1:18">
      <c r="A45" s="67">
        <v>41704</v>
      </c>
      <c r="B45" s="56">
        <v>30.291809000000001</v>
      </c>
      <c r="C45" s="57">
        <v>23.192658999999999</v>
      </c>
      <c r="D45" s="58">
        <v>43.256276999999997</v>
      </c>
      <c r="E45" s="59">
        <v>73.188855000000004</v>
      </c>
      <c r="F45" s="60">
        <v>127.464214</v>
      </c>
      <c r="G45" s="61">
        <v>87.777932000000007</v>
      </c>
      <c r="H45" s="62">
        <v>89.398578999999998</v>
      </c>
      <c r="I45" s="63">
        <v>35.867545999999997</v>
      </c>
      <c r="J45" s="64">
        <v>29.006712</v>
      </c>
      <c r="K45" s="65">
        <v>87.976715999999996</v>
      </c>
      <c r="L45" s="66">
        <v>105.68637099999999</v>
      </c>
      <c r="M45" s="55">
        <v>690692.29799999995</v>
      </c>
      <c r="N45" s="55">
        <v>449498.92200000002</v>
      </c>
      <c r="O45" s="55">
        <v>1.704201E-3</v>
      </c>
      <c r="P45" s="55">
        <v>1.69382E-3</v>
      </c>
      <c r="Q45" s="98">
        <v>1877.030029</v>
      </c>
      <c r="R45" s="55">
        <f t="shared" si="0"/>
        <v>1.7184078954717297E-3</v>
      </c>
    </row>
    <row r="46" spans="1:18">
      <c r="A46" s="67">
        <v>41705</v>
      </c>
      <c r="B46" s="56">
        <v>30.263814</v>
      </c>
      <c r="C46" s="57">
        <v>23.202076000000002</v>
      </c>
      <c r="D46" s="58">
        <v>42.973737999999997</v>
      </c>
      <c r="E46" s="59">
        <v>73.488885999999994</v>
      </c>
      <c r="F46" s="60">
        <v>127.492732</v>
      </c>
      <c r="G46" s="61">
        <v>88.184267000000006</v>
      </c>
      <c r="H46" s="62">
        <v>89.323751000000001</v>
      </c>
      <c r="I46" s="63">
        <v>35.942132000000001</v>
      </c>
      <c r="J46" s="64">
        <v>29.186098000000001</v>
      </c>
      <c r="K46" s="65">
        <v>89.130842999999999</v>
      </c>
      <c r="L46" s="66">
        <v>105.89802299999999</v>
      </c>
      <c r="M46" s="55">
        <v>690880.61820000003</v>
      </c>
      <c r="N46" s="55">
        <v>447932.8947</v>
      </c>
      <c r="O46" s="55">
        <v>2.72654E-4</v>
      </c>
      <c r="P46" s="55">
        <v>-3.48394E-3</v>
      </c>
      <c r="Q46" s="98">
        <v>1878.040039</v>
      </c>
      <c r="R46" s="55">
        <f t="shared" si="0"/>
        <v>5.3808942019850647E-4</v>
      </c>
    </row>
    <row r="47" spans="1:18">
      <c r="A47" s="67">
        <v>41708</v>
      </c>
      <c r="B47" s="56">
        <v>30.226485</v>
      </c>
      <c r="C47" s="57">
        <v>23.390405000000001</v>
      </c>
      <c r="D47" s="58">
        <v>42.864364000000002</v>
      </c>
      <c r="E47" s="59">
        <v>73.629526999999996</v>
      </c>
      <c r="F47" s="60">
        <v>126.96986699999999</v>
      </c>
      <c r="G47" s="61">
        <v>88.307111000000006</v>
      </c>
      <c r="H47" s="62">
        <v>89.043149999999997</v>
      </c>
      <c r="I47" s="63">
        <v>36.03537</v>
      </c>
      <c r="J47" s="64">
        <v>29.159188</v>
      </c>
      <c r="K47" s="65">
        <v>89.609386999999998</v>
      </c>
      <c r="L47" s="66">
        <v>106.597379</v>
      </c>
      <c r="M47" s="55">
        <v>689816.96889999998</v>
      </c>
      <c r="N47" s="55">
        <v>445407.91100000002</v>
      </c>
      <c r="O47" s="55">
        <v>-1.5395560000000001E-3</v>
      </c>
      <c r="P47" s="55">
        <v>-5.6369690000000004E-3</v>
      </c>
      <c r="Q47" s="98">
        <v>1877.170044</v>
      </c>
      <c r="R47" s="55">
        <f t="shared" si="0"/>
        <v>-4.6324624711580054E-4</v>
      </c>
    </row>
    <row r="48" spans="1:18">
      <c r="A48" s="67">
        <v>41709</v>
      </c>
      <c r="B48" s="56">
        <v>30.254480000000001</v>
      </c>
      <c r="C48" s="57">
        <v>23.286823999999999</v>
      </c>
      <c r="D48" s="58">
        <v>42.563594999999999</v>
      </c>
      <c r="E48" s="59">
        <v>74.023315999999994</v>
      </c>
      <c r="F48" s="60">
        <v>125.97167399999999</v>
      </c>
      <c r="G48" s="61">
        <v>88.344909999999999</v>
      </c>
      <c r="H48" s="62">
        <v>92.391622999999996</v>
      </c>
      <c r="I48" s="63">
        <v>36.175220000000003</v>
      </c>
      <c r="J48" s="64">
        <v>28.908048999999998</v>
      </c>
      <c r="K48" s="65">
        <v>88.211295000000007</v>
      </c>
      <c r="L48" s="66">
        <v>105.373502</v>
      </c>
      <c r="M48" s="55">
        <v>690628.57979999995</v>
      </c>
      <c r="N48" s="55">
        <v>449505.69390000001</v>
      </c>
      <c r="O48" s="55">
        <v>1.1765600000000001E-3</v>
      </c>
      <c r="P48" s="55">
        <v>9.2000680000000005E-3</v>
      </c>
      <c r="Q48" s="98">
        <v>1867.630005</v>
      </c>
      <c r="R48" s="55">
        <f t="shared" si="0"/>
        <v>-5.0821389519254412E-3</v>
      </c>
    </row>
    <row r="49" spans="1:18">
      <c r="A49" s="67">
        <v>41710</v>
      </c>
      <c r="B49" s="56">
        <v>29.843871</v>
      </c>
      <c r="C49" s="57">
        <v>23.315073999999999</v>
      </c>
      <c r="D49" s="58">
        <v>42.253709999999998</v>
      </c>
      <c r="E49" s="59">
        <v>74.29522</v>
      </c>
      <c r="F49" s="60">
        <v>126.02872499999999</v>
      </c>
      <c r="G49" s="61">
        <v>88.448857000000004</v>
      </c>
      <c r="H49" s="62">
        <v>92.326149999999998</v>
      </c>
      <c r="I49" s="63">
        <v>36.151730000000001</v>
      </c>
      <c r="J49" s="64">
        <v>29.042590000000001</v>
      </c>
      <c r="K49" s="65">
        <v>88.398955999999998</v>
      </c>
      <c r="L49" s="66">
        <v>106.422543</v>
      </c>
      <c r="M49" s="55">
        <v>689152.06649999996</v>
      </c>
      <c r="N49" s="55">
        <v>446526.37209999998</v>
      </c>
      <c r="O49" s="55">
        <v>-2.137927E-3</v>
      </c>
      <c r="P49" s="55">
        <v>-6.6279959999999997E-3</v>
      </c>
      <c r="Q49" s="98">
        <v>1868.1999510000001</v>
      </c>
      <c r="R49" s="55">
        <f t="shared" si="0"/>
        <v>3.0517072357705288E-4</v>
      </c>
    </row>
    <row r="50" spans="1:18">
      <c r="A50" s="67">
        <v>41711</v>
      </c>
      <c r="B50" s="56">
        <v>29.041316999999999</v>
      </c>
      <c r="C50" s="57">
        <v>23.136161000000001</v>
      </c>
      <c r="D50" s="58">
        <v>41.952938000000003</v>
      </c>
      <c r="E50" s="59">
        <v>74.248345</v>
      </c>
      <c r="F50" s="60">
        <v>124.355558</v>
      </c>
      <c r="G50" s="61">
        <v>87.881878</v>
      </c>
      <c r="H50" s="62">
        <v>91.072815000000006</v>
      </c>
      <c r="I50" s="63">
        <v>35.681860999999998</v>
      </c>
      <c r="J50" s="64">
        <v>29.01568</v>
      </c>
      <c r="K50" s="65">
        <v>87.864114999999998</v>
      </c>
      <c r="L50" s="66">
        <v>105.318285</v>
      </c>
      <c r="M50" s="55">
        <v>681141.37509999995</v>
      </c>
      <c r="N50" s="55">
        <v>440536.08360000001</v>
      </c>
      <c r="O50" s="55">
        <v>-1.1623982E-2</v>
      </c>
      <c r="P50" s="55">
        <v>-1.3415307E-2</v>
      </c>
      <c r="Q50" s="98">
        <v>1846.339966</v>
      </c>
      <c r="R50" s="55">
        <f t="shared" si="0"/>
        <v>-1.1701094943450174E-2</v>
      </c>
    </row>
    <row r="51" spans="1:18">
      <c r="A51" s="67">
        <v>41712</v>
      </c>
      <c r="B51" s="56">
        <v>29.143968000000001</v>
      </c>
      <c r="C51" s="57">
        <v>23.070246000000001</v>
      </c>
      <c r="D51" s="58">
        <v>41.998511999999998</v>
      </c>
      <c r="E51" s="59">
        <v>74.051450000000003</v>
      </c>
      <c r="F51" s="60">
        <v>123.423917</v>
      </c>
      <c r="G51" s="61">
        <v>87.702332999999996</v>
      </c>
      <c r="H51" s="62">
        <v>91.269233</v>
      </c>
      <c r="I51" s="63">
        <v>35.869805999999997</v>
      </c>
      <c r="J51" s="64">
        <v>29.141252999999999</v>
      </c>
      <c r="K51" s="65">
        <v>87.704603000000006</v>
      </c>
      <c r="L51" s="66">
        <v>104.996212</v>
      </c>
      <c r="M51" s="55">
        <v>680840.11179999996</v>
      </c>
      <c r="N51" s="55">
        <v>440828.67349999998</v>
      </c>
      <c r="O51" s="55">
        <v>-4.42292E-4</v>
      </c>
      <c r="P51" s="55">
        <v>6.6416800000000003E-4</v>
      </c>
      <c r="Q51" s="98">
        <v>1841.130005</v>
      </c>
      <c r="R51" s="55">
        <f t="shared" si="0"/>
        <v>-2.8217777310465264E-3</v>
      </c>
    </row>
    <row r="52" spans="1:18">
      <c r="A52" s="67">
        <v>41715</v>
      </c>
      <c r="B52" s="56">
        <v>29.321276999999998</v>
      </c>
      <c r="C52" s="57">
        <v>23.258575</v>
      </c>
      <c r="D52" s="58">
        <v>42.20814</v>
      </c>
      <c r="E52" s="59">
        <v>74.857776999999999</v>
      </c>
      <c r="F52" s="60">
        <v>125.74352500000001</v>
      </c>
      <c r="G52" s="61">
        <v>88.760698000000005</v>
      </c>
      <c r="H52" s="62">
        <v>91.287936000000002</v>
      </c>
      <c r="I52" s="63">
        <v>35.963782000000002</v>
      </c>
      <c r="J52" s="64">
        <v>29.500022999999999</v>
      </c>
      <c r="K52" s="65">
        <v>88.502172000000002</v>
      </c>
      <c r="L52" s="66">
        <v>105.888819</v>
      </c>
      <c r="M52" s="55">
        <v>687315.43640000001</v>
      </c>
      <c r="N52" s="55">
        <v>445196.03</v>
      </c>
      <c r="O52" s="55">
        <v>9.5107860000000002E-3</v>
      </c>
      <c r="P52" s="55">
        <v>9.9071520000000007E-3</v>
      </c>
      <c r="Q52" s="98">
        <v>1858.829956</v>
      </c>
      <c r="R52" s="55">
        <f t="shared" si="0"/>
        <v>9.6136345352755281E-3</v>
      </c>
    </row>
    <row r="53" spans="1:18">
      <c r="A53" s="67">
        <v>41716</v>
      </c>
      <c r="B53" s="56">
        <v>29.797211000000001</v>
      </c>
      <c r="C53" s="57">
        <v>23.371572</v>
      </c>
      <c r="D53" s="58">
        <v>42.563594999999999</v>
      </c>
      <c r="E53" s="59">
        <v>74.792146000000002</v>
      </c>
      <c r="F53" s="60">
        <v>126.190335</v>
      </c>
      <c r="G53" s="61">
        <v>88.770149000000004</v>
      </c>
      <c r="H53" s="62">
        <v>91.016690999999994</v>
      </c>
      <c r="I53" s="63">
        <v>36.085948999999999</v>
      </c>
      <c r="J53" s="64">
        <v>29.580746000000001</v>
      </c>
      <c r="K53" s="65">
        <v>88.868115000000003</v>
      </c>
      <c r="L53" s="66">
        <v>106.96546499999999</v>
      </c>
      <c r="M53" s="55">
        <v>690340.14350000001</v>
      </c>
      <c r="N53" s="55">
        <v>446453.03600000002</v>
      </c>
      <c r="O53" s="55">
        <v>4.4007550000000001E-3</v>
      </c>
      <c r="P53" s="55">
        <v>2.8234890000000002E-3</v>
      </c>
      <c r="Q53" s="98">
        <v>1872.25</v>
      </c>
      <c r="R53" s="55">
        <f t="shared" si="0"/>
        <v>7.2196189633604302E-3</v>
      </c>
    </row>
    <row r="54" spans="1:18">
      <c r="A54" s="67">
        <v>41717</v>
      </c>
      <c r="B54" s="56">
        <v>29.591905000000001</v>
      </c>
      <c r="C54" s="57">
        <v>23.559901</v>
      </c>
      <c r="D54" s="58">
        <v>42.253709999999998</v>
      </c>
      <c r="E54" s="59">
        <v>73.863926000000006</v>
      </c>
      <c r="F54" s="60">
        <v>124.754833</v>
      </c>
      <c r="G54" s="61">
        <v>88.439404999999994</v>
      </c>
      <c r="H54" s="62">
        <v>89.884945999999999</v>
      </c>
      <c r="I54" s="63">
        <v>35.841614999999997</v>
      </c>
      <c r="J54" s="64">
        <v>29.562806999999999</v>
      </c>
      <c r="K54" s="65">
        <v>87.948566999999997</v>
      </c>
      <c r="L54" s="66">
        <v>106.008444</v>
      </c>
      <c r="M54" s="55">
        <v>684876.86439999996</v>
      </c>
      <c r="N54" s="55">
        <v>443333.59450000001</v>
      </c>
      <c r="O54" s="55">
        <v>-7.9138950000000007E-3</v>
      </c>
      <c r="P54" s="55">
        <v>-6.9871660000000004E-3</v>
      </c>
      <c r="Q54" s="98">
        <v>1860.7700199999999</v>
      </c>
      <c r="R54" s="55">
        <f t="shared" si="0"/>
        <v>-6.1316490853251526E-3</v>
      </c>
    </row>
    <row r="55" spans="1:18">
      <c r="A55" s="67">
        <v>41718</v>
      </c>
      <c r="B55" s="56">
        <v>29.778547</v>
      </c>
      <c r="C55" s="57">
        <v>23.945974</v>
      </c>
      <c r="D55" s="58">
        <v>43.028421000000002</v>
      </c>
      <c r="E55" s="59">
        <v>73.432631999999998</v>
      </c>
      <c r="F55" s="60">
        <v>125.895619</v>
      </c>
      <c r="G55" s="61">
        <v>88.940242999999995</v>
      </c>
      <c r="H55" s="62">
        <v>90.352609000000001</v>
      </c>
      <c r="I55" s="63">
        <v>36.132935000000003</v>
      </c>
      <c r="J55" s="64">
        <v>30.576339000000001</v>
      </c>
      <c r="K55" s="65">
        <v>88.746136000000007</v>
      </c>
      <c r="L55" s="66">
        <v>106.29371399999999</v>
      </c>
      <c r="M55" s="55">
        <v>692526.62029999995</v>
      </c>
      <c r="N55" s="55">
        <v>449604.18670000002</v>
      </c>
      <c r="O55" s="55">
        <v>1.1169535E-2</v>
      </c>
      <c r="P55" s="55">
        <v>1.4144185E-2</v>
      </c>
      <c r="Q55" s="98">
        <v>1872.01001</v>
      </c>
      <c r="R55" s="55">
        <f t="shared" si="0"/>
        <v>6.0405046723615019E-3</v>
      </c>
    </row>
    <row r="56" spans="1:18">
      <c r="A56" s="67">
        <v>41719</v>
      </c>
      <c r="B56" s="56">
        <v>30.030512999999999</v>
      </c>
      <c r="C56" s="57">
        <v>23.701146999999999</v>
      </c>
      <c r="D56" s="58">
        <v>42.754994000000003</v>
      </c>
      <c r="E56" s="59">
        <v>73.020087000000004</v>
      </c>
      <c r="F56" s="60">
        <v>126.551576</v>
      </c>
      <c r="G56" s="61">
        <v>90.650630000000007</v>
      </c>
      <c r="H56" s="62">
        <v>89.295692000000003</v>
      </c>
      <c r="I56" s="63">
        <v>36.123536000000001</v>
      </c>
      <c r="J56" s="64">
        <v>30.764693999999999</v>
      </c>
      <c r="K56" s="65">
        <v>88.492785999999995</v>
      </c>
      <c r="L56" s="66">
        <v>106.404135</v>
      </c>
      <c r="M56" s="55">
        <v>694302.35719999997</v>
      </c>
      <c r="N56" s="55">
        <v>451576.77340000001</v>
      </c>
      <c r="O56" s="55">
        <v>2.5641420000000002E-3</v>
      </c>
      <c r="P56" s="55">
        <v>4.3873849999999997E-3</v>
      </c>
      <c r="Q56" s="98">
        <v>1866.5200199999999</v>
      </c>
      <c r="R56" s="55">
        <f t="shared" si="0"/>
        <v>-2.9326712841669655E-3</v>
      </c>
    </row>
    <row r="57" spans="1:18">
      <c r="A57" s="67">
        <v>41722</v>
      </c>
      <c r="B57" s="56">
        <v>29.386600999999999</v>
      </c>
      <c r="C57" s="57">
        <v>23.654064999999999</v>
      </c>
      <c r="D57" s="58">
        <v>42.846134999999997</v>
      </c>
      <c r="E57" s="59">
        <v>74.351481000000007</v>
      </c>
      <c r="F57" s="60">
        <v>125.886118</v>
      </c>
      <c r="G57" s="61">
        <v>89.960802000000001</v>
      </c>
      <c r="H57" s="62">
        <v>89.959772999999998</v>
      </c>
      <c r="I57" s="63">
        <v>36.085948999999999</v>
      </c>
      <c r="J57" s="64">
        <v>30.908201999999999</v>
      </c>
      <c r="K57" s="65">
        <v>88.802432999999994</v>
      </c>
      <c r="L57" s="66">
        <v>106.606583</v>
      </c>
      <c r="M57" s="55">
        <v>692407.69620000001</v>
      </c>
      <c r="N57" s="55">
        <v>449036.63370000001</v>
      </c>
      <c r="O57" s="55">
        <v>-2.72887E-3</v>
      </c>
      <c r="P57" s="55">
        <v>-5.6250450000000004E-3</v>
      </c>
      <c r="Q57" s="98">
        <v>1857.4399410000001</v>
      </c>
      <c r="R57" s="55">
        <f t="shared" si="0"/>
        <v>-4.864710210823131E-3</v>
      </c>
    </row>
    <row r="58" spans="1:18">
      <c r="A58" s="67">
        <v>41723</v>
      </c>
      <c r="B58" s="56">
        <v>29.694558000000001</v>
      </c>
      <c r="C58" s="57">
        <v>23.974222000000001</v>
      </c>
      <c r="D58" s="58">
        <v>43.037537</v>
      </c>
      <c r="E58" s="59">
        <v>74.829650000000001</v>
      </c>
      <c r="F58" s="60">
        <v>127.445196</v>
      </c>
      <c r="G58" s="61">
        <v>92.020829000000006</v>
      </c>
      <c r="H58" s="62">
        <v>89.707238000000004</v>
      </c>
      <c r="I58" s="63">
        <v>36.292689000000003</v>
      </c>
      <c r="J58" s="64">
        <v>31.141406</v>
      </c>
      <c r="K58" s="65">
        <v>89.055783000000005</v>
      </c>
      <c r="L58" s="66">
        <v>107.74764399999999</v>
      </c>
      <c r="M58" s="55">
        <v>698659.92799999996</v>
      </c>
      <c r="N58" s="55">
        <v>453590.23729999998</v>
      </c>
      <c r="O58" s="55">
        <v>9.0296969999999997E-3</v>
      </c>
      <c r="P58" s="55">
        <v>1.0140829000000001E-2</v>
      </c>
      <c r="Q58" s="98">
        <v>1865.619995</v>
      </c>
      <c r="R58" s="55">
        <f t="shared" si="0"/>
        <v>4.4039399710529281E-3</v>
      </c>
    </row>
    <row r="59" spans="1:18">
      <c r="A59" s="67">
        <v>41724</v>
      </c>
      <c r="B59" s="56">
        <v>30.030512999999999</v>
      </c>
      <c r="C59" s="57">
        <v>23.898890999999999</v>
      </c>
      <c r="D59" s="58">
        <v>42.846134999999997</v>
      </c>
      <c r="E59" s="59">
        <v>74.538998000000007</v>
      </c>
      <c r="F59" s="60">
        <v>126.52305699999999</v>
      </c>
      <c r="G59" s="61">
        <v>91.708995000000002</v>
      </c>
      <c r="H59" s="62">
        <v>89.641757999999996</v>
      </c>
      <c r="I59" s="63">
        <v>36.283293</v>
      </c>
      <c r="J59" s="64">
        <v>31.042743000000002</v>
      </c>
      <c r="K59" s="65">
        <v>88.858729999999994</v>
      </c>
      <c r="L59" s="66">
        <v>108.318178</v>
      </c>
      <c r="M59" s="55">
        <v>697160.94050000003</v>
      </c>
      <c r="N59" s="55">
        <v>451662.77789999999</v>
      </c>
      <c r="O59" s="55">
        <v>-2.1455179999999999E-3</v>
      </c>
      <c r="P59" s="55">
        <v>-4.2493410000000002E-3</v>
      </c>
      <c r="Q59" s="98">
        <v>1852.5600589999999</v>
      </c>
      <c r="R59" s="55">
        <f t="shared" si="0"/>
        <v>-7.0003194836042448E-3</v>
      </c>
    </row>
    <row r="60" spans="1:18">
      <c r="A60" s="67">
        <v>41725</v>
      </c>
      <c r="B60" s="56">
        <v>29.955853999999999</v>
      </c>
      <c r="C60" s="57">
        <v>23.832975999999999</v>
      </c>
      <c r="D60" s="58">
        <v>43.465904999999999</v>
      </c>
      <c r="E60" s="59">
        <v>74.679638999999995</v>
      </c>
      <c r="F60" s="60">
        <v>126.285393</v>
      </c>
      <c r="G60" s="61">
        <v>91.926333999999997</v>
      </c>
      <c r="H60" s="62">
        <v>89.941069999999996</v>
      </c>
      <c r="I60" s="63">
        <v>36.480637000000002</v>
      </c>
      <c r="J60" s="64">
        <v>31.356667000000002</v>
      </c>
      <c r="K60" s="65">
        <v>90.303741000000002</v>
      </c>
      <c r="L60" s="66">
        <v>108.281369</v>
      </c>
      <c r="M60" s="55">
        <v>699754.49820000003</v>
      </c>
      <c r="N60" s="55">
        <v>452421.99209999997</v>
      </c>
      <c r="O60" s="55">
        <v>3.720171E-3</v>
      </c>
      <c r="P60" s="55">
        <v>1.680932E-3</v>
      </c>
      <c r="Q60" s="98">
        <v>1849.040039</v>
      </c>
      <c r="R60" s="55">
        <f t="shared" si="0"/>
        <v>-1.9000841472853747E-3</v>
      </c>
    </row>
    <row r="61" spans="1:18">
      <c r="A61" s="67">
        <v>41726</v>
      </c>
      <c r="B61" s="56">
        <v>29.75055</v>
      </c>
      <c r="C61" s="57">
        <v>24.124887000000001</v>
      </c>
      <c r="D61" s="58">
        <v>43.219819999999999</v>
      </c>
      <c r="E61" s="59">
        <v>74.782775000000001</v>
      </c>
      <c r="F61" s="60">
        <v>127.578288</v>
      </c>
      <c r="G61" s="61">
        <v>92.077532000000005</v>
      </c>
      <c r="H61" s="62">
        <v>90.951217999999997</v>
      </c>
      <c r="I61" s="63">
        <v>36.602803999999999</v>
      </c>
      <c r="J61" s="64">
        <v>31.45533</v>
      </c>
      <c r="K61" s="65">
        <v>91.673685000000006</v>
      </c>
      <c r="L61" s="66">
        <v>109.045147</v>
      </c>
      <c r="M61" s="55">
        <v>701941.22340000002</v>
      </c>
      <c r="N61" s="55">
        <v>451911.25650000002</v>
      </c>
      <c r="O61" s="55">
        <v>3.1249889999999999E-3</v>
      </c>
      <c r="P61" s="55">
        <v>-1.128892E-3</v>
      </c>
      <c r="Q61" s="98">
        <v>1857.619995</v>
      </c>
      <c r="R61" s="55">
        <f t="shared" si="0"/>
        <v>4.6402218551417906E-3</v>
      </c>
    </row>
    <row r="62" spans="1:18">
      <c r="A62" s="67">
        <v>41729</v>
      </c>
      <c r="B62" s="56">
        <v>29.974519000000001</v>
      </c>
      <c r="C62" s="57">
        <v>24.303798</v>
      </c>
      <c r="D62" s="58">
        <v>43.356535000000001</v>
      </c>
      <c r="E62" s="59">
        <v>75.570352999999997</v>
      </c>
      <c r="F62" s="60">
        <v>128.96625499999999</v>
      </c>
      <c r="G62" s="61">
        <v>92.824055999999999</v>
      </c>
      <c r="H62" s="62">
        <v>91.690127000000004</v>
      </c>
      <c r="I62" s="63">
        <v>36.330278999999997</v>
      </c>
      <c r="J62" s="64">
        <v>31.45533</v>
      </c>
      <c r="K62" s="65">
        <v>91.654921000000002</v>
      </c>
      <c r="L62" s="66">
        <v>109.422437</v>
      </c>
      <c r="M62" s="55">
        <v>705899.28209999995</v>
      </c>
      <c r="N62" s="55">
        <v>455440.96039999998</v>
      </c>
      <c r="O62" s="55">
        <v>5.6387319999999996E-3</v>
      </c>
      <c r="P62" s="55">
        <v>7.8106130000000001E-3</v>
      </c>
      <c r="Q62" s="98">
        <v>1872.339966</v>
      </c>
      <c r="R62" s="55">
        <f t="shared" si="0"/>
        <v>7.9241023673413125E-3</v>
      </c>
    </row>
    <row r="63" spans="1:18">
      <c r="A63" s="67">
        <v>41730</v>
      </c>
      <c r="B63" s="56">
        <v>29.815875999999999</v>
      </c>
      <c r="C63" s="57">
        <v>24.473293999999999</v>
      </c>
      <c r="D63" s="58">
        <v>43.520592000000001</v>
      </c>
      <c r="E63" s="59">
        <v>75.326576000000003</v>
      </c>
      <c r="F63" s="60">
        <v>129.79332199999999</v>
      </c>
      <c r="G63" s="61">
        <v>92.550015000000002</v>
      </c>
      <c r="H63" s="62">
        <v>91.568537000000006</v>
      </c>
      <c r="I63" s="63">
        <v>36.095345000000002</v>
      </c>
      <c r="J63" s="64">
        <v>31.473268999999998</v>
      </c>
      <c r="K63" s="65">
        <v>91.701840000000004</v>
      </c>
      <c r="L63" s="66">
        <v>109.505253</v>
      </c>
      <c r="M63" s="55">
        <v>706180.46440000006</v>
      </c>
      <c r="N63" s="55">
        <v>455561.76880000002</v>
      </c>
      <c r="O63" s="55">
        <v>3.9833199999999999E-4</v>
      </c>
      <c r="P63" s="55">
        <v>2.6525600000000001E-4</v>
      </c>
      <c r="Q63" s="98">
        <v>1885.5200199999999</v>
      </c>
      <c r="R63" s="55">
        <f t="shared" si="0"/>
        <v>7.0393487504074592E-3</v>
      </c>
    </row>
    <row r="64" spans="1:18">
      <c r="A64" s="67">
        <v>41731</v>
      </c>
      <c r="B64" s="56">
        <v>30.133165999999999</v>
      </c>
      <c r="C64" s="57">
        <v>24.379128999999999</v>
      </c>
      <c r="D64" s="58">
        <v>43.584390999999997</v>
      </c>
      <c r="E64" s="59">
        <v>75.129681000000005</v>
      </c>
      <c r="F64" s="60">
        <v>129.28947500000001</v>
      </c>
      <c r="G64" s="61">
        <v>92.824055999999999</v>
      </c>
      <c r="H64" s="62">
        <v>91.278581000000003</v>
      </c>
      <c r="I64" s="63">
        <v>36.020167000000001</v>
      </c>
      <c r="J64" s="64">
        <v>31.724408</v>
      </c>
      <c r="K64" s="65">
        <v>91.908264000000003</v>
      </c>
      <c r="L64" s="66">
        <v>109.827326</v>
      </c>
      <c r="M64" s="55">
        <v>706842.32940000005</v>
      </c>
      <c r="N64" s="55">
        <v>455568.79499999998</v>
      </c>
      <c r="O64" s="55">
        <v>9.3724599999999998E-4</v>
      </c>
      <c r="P64" s="42">
        <v>1.5423200000000002E-5</v>
      </c>
      <c r="Q64" s="98">
        <v>1890.900024</v>
      </c>
      <c r="R64" s="55">
        <f t="shared" si="0"/>
        <v>2.8533263730607938E-3</v>
      </c>
    </row>
    <row r="65" spans="1:18">
      <c r="A65" s="67">
        <v>41732</v>
      </c>
      <c r="B65" s="56">
        <v>30.235818999999999</v>
      </c>
      <c r="C65" s="57">
        <v>24.868784000000002</v>
      </c>
      <c r="D65" s="58">
        <v>43.857818999999999</v>
      </c>
      <c r="E65" s="59">
        <v>75.101555000000005</v>
      </c>
      <c r="F65" s="60">
        <v>129.42256599999999</v>
      </c>
      <c r="G65" s="61">
        <v>92.852404000000007</v>
      </c>
      <c r="H65" s="62">
        <v>91.344060999999996</v>
      </c>
      <c r="I65" s="63">
        <v>35.775834000000003</v>
      </c>
      <c r="J65" s="64">
        <v>31.957612000000001</v>
      </c>
      <c r="K65" s="65">
        <v>91.889500999999996</v>
      </c>
      <c r="L65" s="66">
        <v>109.542062</v>
      </c>
      <c r="M65" s="55">
        <v>708149.01089999999</v>
      </c>
      <c r="N65" s="55">
        <v>457242.18520000001</v>
      </c>
      <c r="O65" s="55">
        <v>1.848618E-3</v>
      </c>
      <c r="P65" s="55">
        <v>3.6731889999999999E-3</v>
      </c>
      <c r="Q65" s="98">
        <v>1888.7700199999999</v>
      </c>
      <c r="R65" s="55">
        <f t="shared" si="0"/>
        <v>-1.1264498244039078E-3</v>
      </c>
    </row>
    <row r="66" spans="1:18">
      <c r="A66" s="67">
        <v>41733</v>
      </c>
      <c r="B66" s="56">
        <v>30.011848000000001</v>
      </c>
      <c r="C66" s="57">
        <v>24.633372999999999</v>
      </c>
      <c r="D66" s="58">
        <v>43.784905999999999</v>
      </c>
      <c r="E66" s="59">
        <v>74.792146000000002</v>
      </c>
      <c r="F66" s="60">
        <v>129.15638300000001</v>
      </c>
      <c r="G66" s="61">
        <v>93.003595000000004</v>
      </c>
      <c r="H66" s="62">
        <v>91.540479000000005</v>
      </c>
      <c r="I66" s="63">
        <v>35.916795999999998</v>
      </c>
      <c r="J66" s="64">
        <v>31.885856</v>
      </c>
      <c r="K66" s="65">
        <v>91.354659999999996</v>
      </c>
      <c r="L66" s="66">
        <v>109.321213</v>
      </c>
      <c r="M66" s="55">
        <v>707287.49849999999</v>
      </c>
      <c r="N66" s="55">
        <v>457340.98489999998</v>
      </c>
      <c r="O66" s="55">
        <v>-1.216569E-3</v>
      </c>
      <c r="P66" s="55">
        <v>2.1607700000000001E-4</v>
      </c>
      <c r="Q66" s="98">
        <v>1865.089966</v>
      </c>
      <c r="R66" s="55">
        <f t="shared" si="0"/>
        <v>-1.2537288155389015E-2</v>
      </c>
    </row>
    <row r="67" spans="1:18">
      <c r="A67" s="67">
        <v>41736</v>
      </c>
      <c r="B67" s="56">
        <v>29.115973</v>
      </c>
      <c r="C67" s="57">
        <v>24.944115</v>
      </c>
      <c r="D67" s="58">
        <v>43.857818999999999</v>
      </c>
      <c r="E67" s="59">
        <v>75.467217000000005</v>
      </c>
      <c r="F67" s="60">
        <v>127.768417</v>
      </c>
      <c r="G67" s="61">
        <v>92.502763999999999</v>
      </c>
      <c r="H67" s="62">
        <v>90.736097000000001</v>
      </c>
      <c r="I67" s="63">
        <v>36.292689000000003</v>
      </c>
      <c r="J67" s="64">
        <v>31.832042000000001</v>
      </c>
      <c r="K67" s="65">
        <v>90.810434000000001</v>
      </c>
      <c r="L67" s="66">
        <v>107.97769700000001</v>
      </c>
      <c r="M67" s="55">
        <v>702710.47759999998</v>
      </c>
      <c r="N67" s="55">
        <v>455083.67700000003</v>
      </c>
      <c r="O67" s="55">
        <v>-6.471231E-3</v>
      </c>
      <c r="P67" s="55">
        <v>-4.935722E-3</v>
      </c>
      <c r="Q67" s="98">
        <v>1845.040039</v>
      </c>
      <c r="R67" s="55">
        <f t="shared" si="0"/>
        <v>-1.0750112522990185E-2</v>
      </c>
    </row>
    <row r="68" spans="1:18">
      <c r="A68" s="67">
        <v>41737</v>
      </c>
      <c r="B68" s="56">
        <v>28.808015000000001</v>
      </c>
      <c r="C68" s="57">
        <v>25.339604999999999</v>
      </c>
      <c r="D68" s="58">
        <v>44.429195999999997</v>
      </c>
      <c r="E68" s="59">
        <v>76.273550999999998</v>
      </c>
      <c r="F68" s="60">
        <v>128.18670800000001</v>
      </c>
      <c r="G68" s="61">
        <v>92.663405999999995</v>
      </c>
      <c r="H68" s="62">
        <v>91.736896999999999</v>
      </c>
      <c r="I68" s="63">
        <v>36.555818000000002</v>
      </c>
      <c r="J68" s="64">
        <v>32.050131</v>
      </c>
      <c r="K68" s="65">
        <v>91.439104999999998</v>
      </c>
      <c r="L68" s="66">
        <v>108.40100099999999</v>
      </c>
      <c r="M68" s="55">
        <v>706195.04590000003</v>
      </c>
      <c r="N68" s="55">
        <v>457243.00819999998</v>
      </c>
      <c r="O68" s="55">
        <v>4.9587540000000001E-3</v>
      </c>
      <c r="P68" s="55">
        <v>4.7449099999999998E-3</v>
      </c>
      <c r="Q68" s="98">
        <v>1851.959961</v>
      </c>
      <c r="R68" s="55">
        <f t="shared" ref="R68:R131" si="1">Q68/Q67-1</f>
        <v>3.7505538382520687E-3</v>
      </c>
    </row>
    <row r="69" spans="1:18">
      <c r="A69" s="67">
        <v>41738</v>
      </c>
      <c r="B69" s="56">
        <v>29.143968000000001</v>
      </c>
      <c r="C69" s="57">
        <v>25.405519999999999</v>
      </c>
      <c r="D69" s="58">
        <v>44.217233999999998</v>
      </c>
      <c r="E69" s="59">
        <v>76.404814000000002</v>
      </c>
      <c r="F69" s="60">
        <v>129.13736599999999</v>
      </c>
      <c r="G69" s="61">
        <v>93.504425999999995</v>
      </c>
      <c r="H69" s="62">
        <v>91.989431999999994</v>
      </c>
      <c r="I69" s="63">
        <v>36.640394999999998</v>
      </c>
      <c r="J69" s="64">
        <v>31.732081000000001</v>
      </c>
      <c r="K69" s="65">
        <v>91.326510999999996</v>
      </c>
      <c r="L69" s="66">
        <v>109.597273</v>
      </c>
      <c r="M69" s="55">
        <v>708436.34439999994</v>
      </c>
      <c r="N69" s="55">
        <v>458195.15250000003</v>
      </c>
      <c r="O69" s="55">
        <v>3.1737670000000001E-3</v>
      </c>
      <c r="P69" s="55">
        <v>2.0823590000000002E-3</v>
      </c>
      <c r="Q69" s="98">
        <v>1872.1800539999999</v>
      </c>
      <c r="R69" s="55">
        <f t="shared" si="1"/>
        <v>1.091821282630856E-2</v>
      </c>
    </row>
    <row r="70" spans="1:18">
      <c r="A70" s="67">
        <v>41739</v>
      </c>
      <c r="B70" s="56">
        <v>28.565382</v>
      </c>
      <c r="C70" s="57">
        <v>24.887616999999999</v>
      </c>
      <c r="D70" s="58">
        <v>43.747231999999997</v>
      </c>
      <c r="E70" s="59">
        <v>76.029774000000003</v>
      </c>
      <c r="F70" s="60">
        <v>127.359641</v>
      </c>
      <c r="G70" s="61">
        <v>91.227061000000006</v>
      </c>
      <c r="H70" s="62">
        <v>92.999587000000005</v>
      </c>
      <c r="I70" s="63">
        <v>36.546419</v>
      </c>
      <c r="J70" s="64">
        <v>31.913823000000001</v>
      </c>
      <c r="K70" s="65">
        <v>90.810434000000001</v>
      </c>
      <c r="L70" s="66">
        <v>107.379565</v>
      </c>
      <c r="M70" s="55">
        <v>702059.57270000002</v>
      </c>
      <c r="N70" s="55">
        <v>455150.53049999999</v>
      </c>
      <c r="O70" s="55">
        <v>-9.0011919999999999E-3</v>
      </c>
      <c r="P70" s="55">
        <v>-6.6448150000000001E-3</v>
      </c>
      <c r="Q70" s="98">
        <v>1833.079956</v>
      </c>
      <c r="R70" s="55">
        <f t="shared" si="1"/>
        <v>-2.0884795731297645E-2</v>
      </c>
    </row>
    <row r="71" spans="1:18">
      <c r="A71" s="67">
        <v>41740</v>
      </c>
      <c r="B71" s="56">
        <v>27.865479000000001</v>
      </c>
      <c r="C71" s="57">
        <v>24.652206</v>
      </c>
      <c r="D71" s="58">
        <v>43.378599999999999</v>
      </c>
      <c r="E71" s="59">
        <v>75.720371999999998</v>
      </c>
      <c r="F71" s="60">
        <v>125.85759899999999</v>
      </c>
      <c r="G71" s="61">
        <v>91.538900999999996</v>
      </c>
      <c r="H71" s="62">
        <v>92.868641999999994</v>
      </c>
      <c r="I71" s="63">
        <v>36.302087999999998</v>
      </c>
      <c r="J71" s="64">
        <v>31.986521</v>
      </c>
      <c r="K71" s="65">
        <v>90.754137</v>
      </c>
      <c r="L71" s="66">
        <v>107.69243400000001</v>
      </c>
      <c r="M71" s="55">
        <v>696793.12289999996</v>
      </c>
      <c r="N71" s="55">
        <v>449581.82400000002</v>
      </c>
      <c r="O71" s="55">
        <v>-7.5014290000000004E-3</v>
      </c>
      <c r="P71" s="55">
        <v>-1.2234867999999999E-2</v>
      </c>
      <c r="Q71" s="98">
        <v>1815.6899410000001</v>
      </c>
      <c r="R71" s="55">
        <f t="shared" si="1"/>
        <v>-9.4867738546151603E-3</v>
      </c>
    </row>
    <row r="72" spans="1:18">
      <c r="A72" s="67">
        <v>41743</v>
      </c>
      <c r="B72" s="56">
        <v>27.874811000000001</v>
      </c>
      <c r="C72" s="57">
        <v>25.01003</v>
      </c>
      <c r="D72" s="58">
        <v>43.562916000000001</v>
      </c>
      <c r="E72" s="59">
        <v>75.767247999999995</v>
      </c>
      <c r="F72" s="60">
        <v>126.580094</v>
      </c>
      <c r="G72" s="61">
        <v>91.794038999999998</v>
      </c>
      <c r="H72" s="62">
        <v>93.63561</v>
      </c>
      <c r="I72" s="63">
        <v>36.396061000000003</v>
      </c>
      <c r="J72" s="64">
        <v>32.131914999999999</v>
      </c>
      <c r="K72" s="65">
        <v>91.823819</v>
      </c>
      <c r="L72" s="66">
        <v>109.229186</v>
      </c>
      <c r="M72" s="55">
        <v>699769.08889999997</v>
      </c>
      <c r="N72" s="55">
        <v>449323.10100000002</v>
      </c>
      <c r="O72" s="55">
        <v>4.2709460000000003E-3</v>
      </c>
      <c r="P72" s="55">
        <v>-5.7547499999999999E-4</v>
      </c>
      <c r="Q72" s="98">
        <v>1830.6099850000001</v>
      </c>
      <c r="R72" s="55">
        <f t="shared" si="1"/>
        <v>8.2172862574667604E-3</v>
      </c>
    </row>
    <row r="73" spans="1:18">
      <c r="A73" s="67">
        <v>41744</v>
      </c>
      <c r="B73" s="56">
        <v>27.893474000000001</v>
      </c>
      <c r="C73" s="57">
        <v>25.207775999999999</v>
      </c>
      <c r="D73" s="58">
        <v>43.240361999999998</v>
      </c>
      <c r="E73" s="59">
        <v>75.795375000000007</v>
      </c>
      <c r="F73" s="60">
        <v>127.473715</v>
      </c>
      <c r="G73" s="61">
        <v>93.740667999999999</v>
      </c>
      <c r="H73" s="62">
        <v>94.309047000000007</v>
      </c>
      <c r="I73" s="63">
        <v>37.758682</v>
      </c>
      <c r="J73" s="64">
        <v>32.422701000000004</v>
      </c>
      <c r="K73" s="65">
        <v>92.593239999999994</v>
      </c>
      <c r="L73" s="66">
        <v>110.701532</v>
      </c>
      <c r="M73" s="55">
        <v>706017.27300000004</v>
      </c>
      <c r="N73" s="55">
        <v>452804.22259999998</v>
      </c>
      <c r="O73" s="55">
        <v>8.9289230000000001E-3</v>
      </c>
      <c r="P73" s="55">
        <v>7.7474800000000002E-3</v>
      </c>
      <c r="Q73" s="98">
        <v>1842.9799800000001</v>
      </c>
      <c r="R73" s="55">
        <f t="shared" si="1"/>
        <v>6.757307728767703E-3</v>
      </c>
    </row>
    <row r="74" spans="1:18">
      <c r="A74" s="67">
        <v>41745</v>
      </c>
      <c r="B74" s="56">
        <v>28.080116</v>
      </c>
      <c r="C74" s="57">
        <v>25.358438</v>
      </c>
      <c r="D74" s="58">
        <v>43.406246000000003</v>
      </c>
      <c r="E74" s="59">
        <v>76.554834</v>
      </c>
      <c r="F74" s="60">
        <v>130.02148600000001</v>
      </c>
      <c r="G74" s="61">
        <v>93.315434999999994</v>
      </c>
      <c r="H74" s="62">
        <v>94.309047000000007</v>
      </c>
      <c r="I74" s="63">
        <v>38.143974</v>
      </c>
      <c r="J74" s="64">
        <v>32.804357000000003</v>
      </c>
      <c r="K74" s="65">
        <v>93.775521999999995</v>
      </c>
      <c r="L74" s="66">
        <v>112.109455</v>
      </c>
      <c r="M74" s="55">
        <v>711991.88139999995</v>
      </c>
      <c r="N74" s="55">
        <v>455552.35680000001</v>
      </c>
      <c r="O74" s="55">
        <v>8.4624109999999995E-3</v>
      </c>
      <c r="P74" s="55">
        <v>6.0691440000000003E-3</v>
      </c>
      <c r="Q74" s="98">
        <v>1862.3100589999999</v>
      </c>
      <c r="R74" s="55">
        <f t="shared" si="1"/>
        <v>1.0488491036131586E-2</v>
      </c>
    </row>
    <row r="75" spans="1:18">
      <c r="A75" s="67">
        <v>41746</v>
      </c>
      <c r="B75" s="56">
        <v>28.229427999999999</v>
      </c>
      <c r="C75" s="57">
        <v>25.462019999999999</v>
      </c>
      <c r="D75" s="58">
        <v>43.867033999999997</v>
      </c>
      <c r="E75" s="59">
        <v>76.657970000000006</v>
      </c>
      <c r="F75" s="60">
        <v>130.93410900000001</v>
      </c>
      <c r="G75" s="61">
        <v>93.513878000000005</v>
      </c>
      <c r="H75" s="62">
        <v>93.766554999999997</v>
      </c>
      <c r="I75" s="63">
        <v>38.266140999999998</v>
      </c>
      <c r="J75" s="64">
        <v>32.749836000000002</v>
      </c>
      <c r="K75" s="65">
        <v>94.225910999999996</v>
      </c>
      <c r="L75" s="66">
        <v>113.811846</v>
      </c>
      <c r="M75" s="55">
        <v>714695.63989999995</v>
      </c>
      <c r="N75" s="55">
        <v>455627.74040000001</v>
      </c>
      <c r="O75" s="55">
        <v>3.7974570000000002E-3</v>
      </c>
      <c r="P75" s="55">
        <v>1.65477E-4</v>
      </c>
      <c r="Q75" s="98">
        <v>1864.849976</v>
      </c>
      <c r="R75" s="55">
        <f t="shared" si="1"/>
        <v>1.3638529136033029E-3</v>
      </c>
    </row>
    <row r="76" spans="1:18">
      <c r="A76" s="67">
        <v>41750</v>
      </c>
      <c r="B76" s="56">
        <v>28.798683</v>
      </c>
      <c r="C76" s="57">
        <v>25.377272000000001</v>
      </c>
      <c r="D76" s="58">
        <v>44.217233999999998</v>
      </c>
      <c r="E76" s="59">
        <v>76.470445999999995</v>
      </c>
      <c r="F76" s="60">
        <v>131.78019399999999</v>
      </c>
      <c r="G76" s="61">
        <v>94.496644000000003</v>
      </c>
      <c r="H76" s="62">
        <v>93.224063000000001</v>
      </c>
      <c r="I76" s="63">
        <v>38.294331999999997</v>
      </c>
      <c r="J76" s="64">
        <v>32.768011000000001</v>
      </c>
      <c r="K76" s="65">
        <v>94.704455999999993</v>
      </c>
      <c r="L76" s="66">
        <v>114.327163</v>
      </c>
      <c r="M76" s="55">
        <v>718777.45449999999</v>
      </c>
      <c r="N76" s="55">
        <v>458469.0661</v>
      </c>
      <c r="O76" s="55">
        <v>5.7112630000000003E-3</v>
      </c>
      <c r="P76" s="55">
        <v>6.236068E-3</v>
      </c>
      <c r="Q76" s="98">
        <v>1871.8900149999999</v>
      </c>
      <c r="R76" s="55">
        <f t="shared" si="1"/>
        <v>3.7751235169600772E-3</v>
      </c>
    </row>
    <row r="77" spans="1:18">
      <c r="A77" s="67">
        <v>41751</v>
      </c>
      <c r="B77" s="56">
        <v>28.929331000000001</v>
      </c>
      <c r="C77" s="57">
        <v>25.273689999999998</v>
      </c>
      <c r="D77" s="58">
        <v>44.161937999999999</v>
      </c>
      <c r="E77" s="59">
        <v>76.179793000000004</v>
      </c>
      <c r="F77" s="60">
        <v>132.03687600000001</v>
      </c>
      <c r="G77" s="61">
        <v>94.666737999999995</v>
      </c>
      <c r="H77" s="62">
        <v>92.896699999999996</v>
      </c>
      <c r="I77" s="63">
        <v>38.256742000000003</v>
      </c>
      <c r="J77" s="64">
        <v>32.977012999999999</v>
      </c>
      <c r="K77" s="65">
        <v>94.179000000000002</v>
      </c>
      <c r="L77" s="66">
        <v>114.106314</v>
      </c>
      <c r="M77" s="55">
        <v>719509.91189999995</v>
      </c>
      <c r="N77" s="55">
        <v>460149.63510000001</v>
      </c>
      <c r="O77" s="55">
        <v>1.019032E-3</v>
      </c>
      <c r="P77" s="55">
        <v>3.6656100000000001E-3</v>
      </c>
      <c r="Q77" s="98">
        <v>1879.5500489999999</v>
      </c>
      <c r="R77" s="55">
        <f t="shared" si="1"/>
        <v>4.092138928365463E-3</v>
      </c>
    </row>
    <row r="78" spans="1:18">
      <c r="A78" s="67">
        <v>41752</v>
      </c>
      <c r="B78" s="56">
        <v>28.854675</v>
      </c>
      <c r="C78" s="57">
        <v>25.188942000000001</v>
      </c>
      <c r="D78" s="58">
        <v>43.710368000000003</v>
      </c>
      <c r="E78" s="59">
        <v>75.947303000000005</v>
      </c>
      <c r="F78" s="60">
        <v>131.18128899999999</v>
      </c>
      <c r="G78" s="61">
        <v>94.704537000000002</v>
      </c>
      <c r="H78" s="62">
        <v>92.718986000000001</v>
      </c>
      <c r="I78" s="63">
        <v>38.275537</v>
      </c>
      <c r="J78" s="64">
        <v>31.732081000000001</v>
      </c>
      <c r="K78" s="65">
        <v>94.300978000000001</v>
      </c>
      <c r="L78" s="66">
        <v>114.741263</v>
      </c>
      <c r="M78" s="55">
        <v>714068.72259999998</v>
      </c>
      <c r="N78" s="55">
        <v>453787.93560000003</v>
      </c>
      <c r="O78" s="55">
        <v>-7.5623549999999998E-3</v>
      </c>
      <c r="P78" s="55">
        <v>-1.3825284E-2</v>
      </c>
      <c r="Q78" s="98">
        <v>1875.3900149999999</v>
      </c>
      <c r="R78" s="55">
        <f t="shared" si="1"/>
        <v>-2.2133137674165138E-3</v>
      </c>
    </row>
    <row r="79" spans="1:18">
      <c r="A79" s="67">
        <v>41753</v>
      </c>
      <c r="B79" s="56">
        <v>28.658701000000001</v>
      </c>
      <c r="C79" s="57">
        <v>25.188942000000001</v>
      </c>
      <c r="D79" s="58">
        <v>42.650554</v>
      </c>
      <c r="E79" s="59">
        <v>76.693923999999996</v>
      </c>
      <c r="F79" s="60">
        <v>129.907397</v>
      </c>
      <c r="G79" s="61">
        <v>94.458843999999999</v>
      </c>
      <c r="H79" s="62">
        <v>93.383066999999997</v>
      </c>
      <c r="I79" s="63">
        <v>38.247346</v>
      </c>
      <c r="J79" s="64">
        <v>31.350425000000001</v>
      </c>
      <c r="K79" s="65">
        <v>93.841204000000005</v>
      </c>
      <c r="L79" s="66">
        <v>114.38238</v>
      </c>
      <c r="M79" s="55">
        <v>708791.52190000005</v>
      </c>
      <c r="N79" s="55">
        <v>449539.10070000001</v>
      </c>
      <c r="O79" s="55">
        <v>-7.390326E-3</v>
      </c>
      <c r="P79" s="55">
        <v>-9.3630410000000008E-3</v>
      </c>
      <c r="Q79" s="98">
        <v>1878.6099850000001</v>
      </c>
      <c r="R79" s="55">
        <f t="shared" si="1"/>
        <v>1.7169601918778366E-3</v>
      </c>
    </row>
    <row r="80" spans="1:18">
      <c r="A80" s="67">
        <v>41754</v>
      </c>
      <c r="B80" s="56">
        <v>28.69603</v>
      </c>
      <c r="C80" s="57">
        <v>24.727537999999999</v>
      </c>
      <c r="D80" s="58">
        <v>42.337218</v>
      </c>
      <c r="E80" s="59">
        <v>76.939649000000003</v>
      </c>
      <c r="F80" s="60">
        <v>129.82184100000001</v>
      </c>
      <c r="G80" s="61">
        <v>94.298201000000006</v>
      </c>
      <c r="H80" s="62">
        <v>94.215514999999996</v>
      </c>
      <c r="I80" s="63">
        <v>38.538663</v>
      </c>
      <c r="J80" s="64">
        <v>31.341339999999999</v>
      </c>
      <c r="K80" s="65">
        <v>94.216532999999998</v>
      </c>
      <c r="L80" s="66">
        <v>114.09711</v>
      </c>
      <c r="M80" s="55">
        <v>709187.7733</v>
      </c>
      <c r="N80" s="55">
        <v>449789.74839999998</v>
      </c>
      <c r="O80" s="55">
        <v>5.5905199999999999E-4</v>
      </c>
      <c r="P80" s="55">
        <v>5.5756600000000001E-4</v>
      </c>
      <c r="Q80" s="98">
        <v>1863.400024</v>
      </c>
      <c r="R80" s="55">
        <f t="shared" si="1"/>
        <v>-8.0963910132735295E-3</v>
      </c>
    </row>
    <row r="81" spans="1:18">
      <c r="A81" s="67">
        <v>41757</v>
      </c>
      <c r="B81" s="56">
        <v>29.899864999999998</v>
      </c>
      <c r="C81" s="57">
        <v>24.793451999999998</v>
      </c>
      <c r="D81" s="58">
        <v>42.945458000000002</v>
      </c>
      <c r="E81" s="59">
        <v>78.385632999999999</v>
      </c>
      <c r="F81" s="60">
        <v>130.45877999999999</v>
      </c>
      <c r="G81" s="61">
        <v>95.762895</v>
      </c>
      <c r="H81" s="62">
        <v>93.822671999999997</v>
      </c>
      <c r="I81" s="63">
        <v>38.557457999999997</v>
      </c>
      <c r="J81" s="64">
        <v>31.877476999999999</v>
      </c>
      <c r="K81" s="65">
        <v>94.929649999999995</v>
      </c>
      <c r="L81" s="66">
        <v>115.698284</v>
      </c>
      <c r="M81" s="55">
        <v>717592.96979999996</v>
      </c>
      <c r="N81" s="55">
        <v>455346.484</v>
      </c>
      <c r="O81" s="55">
        <v>1.1851863000000001E-2</v>
      </c>
      <c r="P81" s="55">
        <v>1.2354073E-2</v>
      </c>
      <c r="Q81" s="98">
        <v>1869.4300539999999</v>
      </c>
      <c r="R81" s="55">
        <f t="shared" si="1"/>
        <v>3.2360362360925876E-3</v>
      </c>
    </row>
    <row r="82" spans="1:18">
      <c r="A82" s="67">
        <v>41758</v>
      </c>
      <c r="B82" s="56">
        <v>29.638566999999998</v>
      </c>
      <c r="C82" s="57">
        <v>24.934698000000001</v>
      </c>
      <c r="D82" s="58">
        <v>43.102128</v>
      </c>
      <c r="E82" s="59">
        <v>77.913088999999999</v>
      </c>
      <c r="F82" s="60">
        <v>130.76299800000001</v>
      </c>
      <c r="G82" s="61">
        <v>95.469958000000005</v>
      </c>
      <c r="H82" s="62">
        <v>94.935714000000004</v>
      </c>
      <c r="I82" s="63">
        <v>38.125179000000003</v>
      </c>
      <c r="J82" s="64">
        <v>32.186435000000003</v>
      </c>
      <c r="K82" s="65">
        <v>95.192378000000005</v>
      </c>
      <c r="L82" s="66">
        <v>115.919133</v>
      </c>
      <c r="M82" s="55">
        <v>718104.52110000001</v>
      </c>
      <c r="N82" s="55">
        <v>455251.47009999998</v>
      </c>
      <c r="O82" s="55">
        <v>7.1287100000000001E-4</v>
      </c>
      <c r="P82" s="55">
        <v>-2.0866299999999999E-4</v>
      </c>
      <c r="Q82" s="98">
        <v>1878.329956</v>
      </c>
      <c r="R82" s="55">
        <f t="shared" si="1"/>
        <v>4.7607568846756987E-3</v>
      </c>
    </row>
    <row r="83" spans="1:18">
      <c r="A83" s="67">
        <v>41759</v>
      </c>
      <c r="B83" s="56">
        <v>29.190629000000001</v>
      </c>
      <c r="C83" s="57">
        <v>25.132444</v>
      </c>
      <c r="D83" s="58">
        <v>43.065263999999999</v>
      </c>
      <c r="E83" s="59">
        <v>78.017049</v>
      </c>
      <c r="F83" s="60">
        <v>132.22700399999999</v>
      </c>
      <c r="G83" s="61">
        <v>95.715650999999994</v>
      </c>
      <c r="H83" s="62">
        <v>94.823471999999995</v>
      </c>
      <c r="I83" s="63">
        <v>38.331923000000003</v>
      </c>
      <c r="J83" s="64">
        <v>32.440874999999998</v>
      </c>
      <c r="K83" s="65">
        <v>96.093170000000001</v>
      </c>
      <c r="L83" s="66">
        <v>115.505033</v>
      </c>
      <c r="M83" s="55">
        <v>719952.06759999995</v>
      </c>
      <c r="N83" s="55">
        <v>456424.90700000001</v>
      </c>
      <c r="O83" s="55">
        <v>2.57281E-3</v>
      </c>
      <c r="P83" s="55">
        <v>2.5775580000000002E-3</v>
      </c>
      <c r="Q83" s="98">
        <v>1883.9499510000001</v>
      </c>
      <c r="R83" s="55">
        <f t="shared" si="1"/>
        <v>2.9920169148385245E-3</v>
      </c>
    </row>
    <row r="84" spans="1:18">
      <c r="A84" s="67">
        <v>41760</v>
      </c>
      <c r="B84" s="56">
        <v>29.069312</v>
      </c>
      <c r="C84" s="57">
        <v>24.90645</v>
      </c>
      <c r="D84" s="58">
        <v>43.516838</v>
      </c>
      <c r="E84" s="59">
        <v>77.818573999999998</v>
      </c>
      <c r="F84" s="60">
        <v>133.86213699999999</v>
      </c>
      <c r="G84" s="61">
        <v>94.997474999999994</v>
      </c>
      <c r="H84" s="62">
        <v>94.430636000000007</v>
      </c>
      <c r="I84" s="63">
        <v>38.322522999999997</v>
      </c>
      <c r="J84" s="64">
        <v>32.331831000000001</v>
      </c>
      <c r="K84" s="65">
        <v>95.154850999999994</v>
      </c>
      <c r="L84" s="66">
        <v>114.971316</v>
      </c>
      <c r="M84" s="55">
        <v>721689.75170000002</v>
      </c>
      <c r="N84" s="55">
        <v>460022.86619999999</v>
      </c>
      <c r="O84" s="55">
        <v>2.413611E-3</v>
      </c>
      <c r="P84" s="55">
        <v>7.8829160000000002E-3</v>
      </c>
      <c r="Q84" s="98">
        <v>1883.6800539999999</v>
      </c>
      <c r="R84" s="55">
        <f t="shared" si="1"/>
        <v>-1.4326123677377289E-4</v>
      </c>
    </row>
    <row r="85" spans="1:18">
      <c r="A85" s="67">
        <v>41761</v>
      </c>
      <c r="B85" s="56">
        <v>28.69603</v>
      </c>
      <c r="C85" s="57">
        <v>24.868784000000002</v>
      </c>
      <c r="D85" s="58">
        <v>43.424678</v>
      </c>
      <c r="E85" s="59">
        <v>77.421638999999999</v>
      </c>
      <c r="F85" s="60">
        <v>133.20618099999999</v>
      </c>
      <c r="G85" s="61">
        <v>93.844614000000007</v>
      </c>
      <c r="H85" s="62">
        <v>94.870240999999993</v>
      </c>
      <c r="I85" s="63">
        <v>38.482281</v>
      </c>
      <c r="J85" s="64">
        <v>32.377265999999999</v>
      </c>
      <c r="K85" s="65">
        <v>95.717841000000007</v>
      </c>
      <c r="L85" s="66">
        <v>114.768868</v>
      </c>
      <c r="M85" s="55">
        <v>719150.51919999998</v>
      </c>
      <c r="N85" s="55">
        <v>456994.68430000002</v>
      </c>
      <c r="O85" s="55">
        <v>-3.5184539999999999E-3</v>
      </c>
      <c r="P85" s="55">
        <v>-6.5826770000000003E-3</v>
      </c>
      <c r="Q85" s="98">
        <v>1881.1400149999999</v>
      </c>
      <c r="R85" s="55">
        <f t="shared" si="1"/>
        <v>-1.3484450263229197E-3</v>
      </c>
    </row>
    <row r="86" spans="1:18">
      <c r="A86" s="67">
        <v>41764</v>
      </c>
      <c r="B86" s="56">
        <v>27.958798000000002</v>
      </c>
      <c r="C86" s="57">
        <v>24.854538000000002</v>
      </c>
      <c r="D86" s="58">
        <v>43.673504000000001</v>
      </c>
      <c r="E86" s="59">
        <v>77.213718</v>
      </c>
      <c r="F86" s="60">
        <v>133.67200800000001</v>
      </c>
      <c r="G86" s="61">
        <v>94.496644000000003</v>
      </c>
      <c r="H86" s="62">
        <v>94.598996</v>
      </c>
      <c r="I86" s="63">
        <v>38.303728</v>
      </c>
      <c r="J86" s="64">
        <v>32.495396</v>
      </c>
      <c r="K86" s="65">
        <v>96.562329000000005</v>
      </c>
      <c r="L86" s="66">
        <v>115.357803</v>
      </c>
      <c r="M86" s="55">
        <v>718542.17799999996</v>
      </c>
      <c r="N86" s="55">
        <v>454581.7867</v>
      </c>
      <c r="O86" s="55">
        <v>-8.4591600000000005E-4</v>
      </c>
      <c r="P86" s="55">
        <v>-5.2799250000000004E-3</v>
      </c>
      <c r="Q86" s="98">
        <v>1884.660034</v>
      </c>
      <c r="R86" s="55">
        <f t="shared" si="1"/>
        <v>1.8712158435478798E-3</v>
      </c>
    </row>
    <row r="87" spans="1:18">
      <c r="A87" s="67">
        <v>41765</v>
      </c>
      <c r="B87" s="56">
        <v>27.464200999999999</v>
      </c>
      <c r="C87" s="57">
        <v>24.883030999999999</v>
      </c>
      <c r="D87" s="58">
        <v>43.747231999999997</v>
      </c>
      <c r="E87" s="59">
        <v>76.675017999999994</v>
      </c>
      <c r="F87" s="60">
        <v>132.41713300000001</v>
      </c>
      <c r="G87" s="61">
        <v>94.033612000000005</v>
      </c>
      <c r="H87" s="62">
        <v>94.421280999999993</v>
      </c>
      <c r="I87" s="63">
        <v>38.050001999999999</v>
      </c>
      <c r="J87" s="64">
        <v>32.250048</v>
      </c>
      <c r="K87" s="65">
        <v>96.337126999999995</v>
      </c>
      <c r="L87" s="66">
        <v>114.998921</v>
      </c>
      <c r="M87" s="55">
        <v>713802.15079999994</v>
      </c>
      <c r="N87" s="55">
        <v>450565.18050000002</v>
      </c>
      <c r="O87" s="55">
        <v>-6.5967279999999996E-3</v>
      </c>
      <c r="P87" s="55">
        <v>-8.8358269999999992E-3</v>
      </c>
      <c r="Q87" s="98">
        <v>1867.719971</v>
      </c>
      <c r="R87" s="55">
        <f t="shared" si="1"/>
        <v>-8.9883919085642638E-3</v>
      </c>
    </row>
    <row r="88" spans="1:18">
      <c r="A88" s="67">
        <v>41766</v>
      </c>
      <c r="B88" s="56">
        <v>27.322972</v>
      </c>
      <c r="C88" s="57">
        <v>25.044485999999999</v>
      </c>
      <c r="D88" s="58">
        <v>44.327823000000002</v>
      </c>
      <c r="E88" s="59">
        <v>77.582301999999999</v>
      </c>
      <c r="F88" s="60">
        <v>134.17585600000001</v>
      </c>
      <c r="G88" s="61">
        <v>95.356566000000001</v>
      </c>
      <c r="H88" s="62">
        <v>95.365964000000005</v>
      </c>
      <c r="I88" s="63">
        <v>38.444690000000001</v>
      </c>
      <c r="J88" s="64">
        <v>32.495396</v>
      </c>
      <c r="K88" s="65">
        <v>96.749988999999999</v>
      </c>
      <c r="L88" s="66">
        <v>116.15839</v>
      </c>
      <c r="M88" s="55">
        <v>720978.74490000005</v>
      </c>
      <c r="N88" s="55">
        <v>455813.6912</v>
      </c>
      <c r="O88" s="55">
        <v>1.0054038E-2</v>
      </c>
      <c r="P88" s="55">
        <v>1.1648726999999999E-2</v>
      </c>
      <c r="Q88" s="98">
        <v>1878.209961</v>
      </c>
      <c r="R88" s="55">
        <f t="shared" si="1"/>
        <v>5.6164682944326305E-3</v>
      </c>
    </row>
    <row r="89" spans="1:18">
      <c r="A89" s="67">
        <v>41767</v>
      </c>
      <c r="B89" s="56">
        <v>27.464200000000002</v>
      </c>
      <c r="C89" s="57">
        <v>25.015993000000002</v>
      </c>
      <c r="D89" s="58">
        <v>44.687240000000003</v>
      </c>
      <c r="E89" s="59">
        <v>77.648465000000002</v>
      </c>
      <c r="F89" s="60">
        <v>133.88115400000001</v>
      </c>
      <c r="G89" s="61">
        <v>94.969127</v>
      </c>
      <c r="H89" s="62">
        <v>95.356607999999994</v>
      </c>
      <c r="I89" s="63">
        <v>38.275537</v>
      </c>
      <c r="J89" s="64">
        <v>33.076971999999998</v>
      </c>
      <c r="K89" s="65">
        <v>96.008717000000004</v>
      </c>
      <c r="L89" s="66">
        <v>115.109342</v>
      </c>
      <c r="M89" s="55">
        <v>722461.18830000004</v>
      </c>
      <c r="N89" s="55">
        <v>459518.6458</v>
      </c>
      <c r="O89" s="55">
        <v>2.0561540000000001E-3</v>
      </c>
      <c r="P89" s="55">
        <v>8.1282209999999997E-3</v>
      </c>
      <c r="Q89" s="98">
        <v>1875.630005</v>
      </c>
      <c r="R89" s="55">
        <f t="shared" si="1"/>
        <v>-1.3736249160484215E-3</v>
      </c>
    </row>
    <row r="90" spans="1:18">
      <c r="A90" s="67">
        <v>41768</v>
      </c>
      <c r="B90" s="56">
        <v>27.332388000000002</v>
      </c>
      <c r="C90" s="57">
        <v>24.978003000000001</v>
      </c>
      <c r="D90" s="58">
        <v>44.678023000000003</v>
      </c>
      <c r="E90" s="59">
        <v>77.865831999999997</v>
      </c>
      <c r="F90" s="60">
        <v>134.36598499999999</v>
      </c>
      <c r="G90" s="61">
        <v>95.356566000000001</v>
      </c>
      <c r="H90" s="62">
        <v>96.273231999999993</v>
      </c>
      <c r="I90" s="63">
        <v>38.4071</v>
      </c>
      <c r="J90" s="64">
        <v>33.113317000000002</v>
      </c>
      <c r="K90" s="65">
        <v>96.311014</v>
      </c>
      <c r="L90" s="66">
        <v>115.054131</v>
      </c>
      <c r="M90" s="55">
        <v>724325.98840000003</v>
      </c>
      <c r="N90" s="55">
        <v>461056.71299999999</v>
      </c>
      <c r="O90" s="55">
        <v>2.581177E-3</v>
      </c>
      <c r="P90" s="55">
        <v>3.3471270000000001E-3</v>
      </c>
      <c r="Q90" s="98">
        <v>1878.4799800000001</v>
      </c>
      <c r="R90" s="55">
        <f t="shared" si="1"/>
        <v>1.5194761186390071E-3</v>
      </c>
    </row>
    <row r="91" spans="1:18">
      <c r="A91" s="67">
        <v>41771</v>
      </c>
      <c r="B91" s="56">
        <v>27.426538999999998</v>
      </c>
      <c r="C91" s="57">
        <v>25.044485999999999</v>
      </c>
      <c r="D91" s="58">
        <v>44.383118000000003</v>
      </c>
      <c r="E91" s="59">
        <v>77.242076999999995</v>
      </c>
      <c r="F91" s="60">
        <v>135.77296899999999</v>
      </c>
      <c r="G91" s="61">
        <v>94.988022999999998</v>
      </c>
      <c r="H91" s="62">
        <v>96.207759999999993</v>
      </c>
      <c r="I91" s="63">
        <v>38.360114000000003</v>
      </c>
      <c r="J91" s="64">
        <v>33.231450000000002</v>
      </c>
      <c r="K91" s="65">
        <v>96.575532999999993</v>
      </c>
      <c r="L91" s="66">
        <v>115.24737500000001</v>
      </c>
      <c r="M91" s="55">
        <v>725416.95519999997</v>
      </c>
      <c r="N91" s="55">
        <v>461571.91230000003</v>
      </c>
      <c r="O91" s="55">
        <v>1.506182E-3</v>
      </c>
      <c r="P91" s="55">
        <v>1.117432E-3</v>
      </c>
      <c r="Q91" s="98">
        <v>1896.650024</v>
      </c>
      <c r="R91" s="55">
        <f t="shared" si="1"/>
        <v>9.6727376354577288E-3</v>
      </c>
    </row>
    <row r="92" spans="1:18">
      <c r="A92" s="67">
        <v>41772</v>
      </c>
      <c r="B92" s="56">
        <v>27.492446999999999</v>
      </c>
      <c r="C92" s="57">
        <v>25.120463999999998</v>
      </c>
      <c r="D92" s="58">
        <v>44.097428000000001</v>
      </c>
      <c r="E92" s="59">
        <v>77.128664000000001</v>
      </c>
      <c r="F92" s="60">
        <v>135.402198</v>
      </c>
      <c r="G92" s="61">
        <v>95.460505999999995</v>
      </c>
      <c r="H92" s="62">
        <v>96.834427000000005</v>
      </c>
      <c r="I92" s="63">
        <v>38.632638999999998</v>
      </c>
      <c r="J92" s="64">
        <v>32.895229</v>
      </c>
      <c r="K92" s="65">
        <v>96.698340000000002</v>
      </c>
      <c r="L92" s="66">
        <v>115.808705</v>
      </c>
      <c r="M92" s="55">
        <v>725136.36589999998</v>
      </c>
      <c r="N92" s="55">
        <v>460458.07789999997</v>
      </c>
      <c r="O92" s="55">
        <v>-3.8679699999999998E-4</v>
      </c>
      <c r="P92" s="55">
        <v>-2.413133E-3</v>
      </c>
      <c r="Q92" s="98">
        <v>1897.4499510000001</v>
      </c>
      <c r="R92" s="55">
        <f t="shared" si="1"/>
        <v>4.2175783084807961E-4</v>
      </c>
    </row>
    <row r="93" spans="1:18">
      <c r="A93" s="67">
        <v>41773</v>
      </c>
      <c r="B93" s="56">
        <v>27.398294</v>
      </c>
      <c r="C93" s="57">
        <v>25.006495000000001</v>
      </c>
      <c r="D93" s="58">
        <v>44.244880000000002</v>
      </c>
      <c r="E93" s="59">
        <v>76.712823</v>
      </c>
      <c r="F93" s="60">
        <v>134.61316500000001</v>
      </c>
      <c r="G93" s="61">
        <v>95.318766999999994</v>
      </c>
      <c r="H93" s="62">
        <v>96.366764000000003</v>
      </c>
      <c r="I93" s="63">
        <v>38.425894999999997</v>
      </c>
      <c r="J93" s="64">
        <v>33.067883000000002</v>
      </c>
      <c r="K93" s="65">
        <v>96.632211999999996</v>
      </c>
      <c r="L93" s="66">
        <v>116.333226</v>
      </c>
      <c r="M93" s="55">
        <v>723418.46109999996</v>
      </c>
      <c r="N93" s="55">
        <v>458196.71429999999</v>
      </c>
      <c r="O93" s="55">
        <v>-2.3690780000000002E-3</v>
      </c>
      <c r="P93" s="55">
        <v>-4.9111169999999996E-3</v>
      </c>
      <c r="Q93" s="98">
        <v>1888.530029</v>
      </c>
      <c r="R93" s="55">
        <f t="shared" si="1"/>
        <v>-4.7010051544701392E-3</v>
      </c>
    </row>
    <row r="94" spans="1:18">
      <c r="A94" s="67">
        <v>41774</v>
      </c>
      <c r="B94" s="56">
        <v>27.360631999999999</v>
      </c>
      <c r="C94" s="57">
        <v>24.702580999999999</v>
      </c>
      <c r="D94" s="58">
        <v>44.198802000000001</v>
      </c>
      <c r="E94" s="59">
        <v>76.107967000000002</v>
      </c>
      <c r="F94" s="60">
        <v>134.02374699999999</v>
      </c>
      <c r="G94" s="61">
        <v>95.148673000000002</v>
      </c>
      <c r="H94" s="62">
        <v>95.871041000000005</v>
      </c>
      <c r="I94" s="63">
        <v>38.078192999999999</v>
      </c>
      <c r="J94" s="64">
        <v>33.186016000000002</v>
      </c>
      <c r="K94" s="65">
        <v>95.205730000000003</v>
      </c>
      <c r="L94" s="66">
        <v>114.904006</v>
      </c>
      <c r="M94" s="55">
        <v>721126.03240000003</v>
      </c>
      <c r="N94" s="55">
        <v>459473.77620000002</v>
      </c>
      <c r="O94" s="55">
        <v>-3.1688829999999999E-3</v>
      </c>
      <c r="P94" s="55">
        <v>2.7871480000000001E-3</v>
      </c>
      <c r="Q94" s="98">
        <v>1870.849976</v>
      </c>
      <c r="R94" s="55">
        <f t="shared" si="1"/>
        <v>-9.3618066583573967E-3</v>
      </c>
    </row>
    <row r="95" spans="1:18">
      <c r="A95" s="67">
        <v>41775</v>
      </c>
      <c r="B95" s="56">
        <v>27.417124999999999</v>
      </c>
      <c r="C95" s="57">
        <v>24.522131000000002</v>
      </c>
      <c r="D95" s="58">
        <v>45.221753</v>
      </c>
      <c r="E95" s="59">
        <v>75.918952000000004</v>
      </c>
      <c r="F95" s="60">
        <v>134.16635500000001</v>
      </c>
      <c r="G95" s="61">
        <v>95.044725999999997</v>
      </c>
      <c r="H95" s="62">
        <v>96.469650000000001</v>
      </c>
      <c r="I95" s="63">
        <v>38.425894999999997</v>
      </c>
      <c r="J95" s="64">
        <v>33.385933000000001</v>
      </c>
      <c r="K95" s="65">
        <v>95.167940999999999</v>
      </c>
      <c r="L95" s="66">
        <v>114.319326</v>
      </c>
      <c r="M95" s="55">
        <v>725546.90919999999</v>
      </c>
      <c r="N95" s="55">
        <v>464645.3947</v>
      </c>
      <c r="O95" s="55">
        <v>6.1305190000000001E-3</v>
      </c>
      <c r="P95" s="55">
        <v>1.1255525000000001E-2</v>
      </c>
      <c r="Q95" s="98">
        <v>1877.8599850000001</v>
      </c>
      <c r="R95" s="55">
        <f t="shared" si="1"/>
        <v>3.7469647967112163E-3</v>
      </c>
    </row>
    <row r="96" spans="1:18">
      <c r="A96" s="67">
        <v>41778</v>
      </c>
      <c r="B96" s="56">
        <v>27.567768000000001</v>
      </c>
      <c r="C96" s="57">
        <v>24.731074</v>
      </c>
      <c r="D96" s="58">
        <v>45.295481000000002</v>
      </c>
      <c r="E96" s="59">
        <v>75.540914999999998</v>
      </c>
      <c r="F96" s="60">
        <v>134.67970399999999</v>
      </c>
      <c r="G96" s="61">
        <v>95.101421000000002</v>
      </c>
      <c r="H96" s="62">
        <v>95.487554000000003</v>
      </c>
      <c r="I96" s="63">
        <v>38.256742000000003</v>
      </c>
      <c r="J96" s="64">
        <v>33.058796999999998</v>
      </c>
      <c r="K96" s="65">
        <v>95.290756000000002</v>
      </c>
      <c r="L96" s="66">
        <v>114.105868</v>
      </c>
      <c r="M96" s="55">
        <v>724888.33530000004</v>
      </c>
      <c r="N96" s="55">
        <v>464083.31089999998</v>
      </c>
      <c r="O96" s="55">
        <v>-9.07693E-4</v>
      </c>
      <c r="P96" s="55">
        <v>-1.2097049999999999E-3</v>
      </c>
      <c r="Q96" s="98">
        <v>1885.079956</v>
      </c>
      <c r="R96" s="55">
        <f t="shared" si="1"/>
        <v>3.8447866495221472E-3</v>
      </c>
    </row>
    <row r="97" spans="1:18">
      <c r="A97" s="67">
        <v>41779</v>
      </c>
      <c r="B97" s="56">
        <v>27.539522000000002</v>
      </c>
      <c r="C97" s="57">
        <v>24.731074</v>
      </c>
      <c r="D97" s="58">
        <v>44.834691999999997</v>
      </c>
      <c r="E97" s="59">
        <v>75.824444</v>
      </c>
      <c r="F97" s="60">
        <v>133.310754</v>
      </c>
      <c r="G97" s="61">
        <v>94.732884999999996</v>
      </c>
      <c r="H97" s="62">
        <v>94.963773000000003</v>
      </c>
      <c r="I97" s="63">
        <v>38.134577999999998</v>
      </c>
      <c r="J97" s="64">
        <v>32.259132999999999</v>
      </c>
      <c r="K97" s="65">
        <v>95.101813000000007</v>
      </c>
      <c r="L97" s="66">
        <v>113.68823999999999</v>
      </c>
      <c r="M97" s="55">
        <v>719019.12860000005</v>
      </c>
      <c r="N97" s="55">
        <v>458960.88370000001</v>
      </c>
      <c r="O97" s="55">
        <v>-8.0967049999999992E-3</v>
      </c>
      <c r="P97" s="55">
        <v>-1.1037732E-2</v>
      </c>
      <c r="Q97" s="98">
        <v>1872.829956</v>
      </c>
      <c r="R97" s="55">
        <f t="shared" si="1"/>
        <v>-6.4983980976560662E-3</v>
      </c>
    </row>
    <row r="98" spans="1:18">
      <c r="A98" s="67">
        <v>41780</v>
      </c>
      <c r="B98" s="56">
        <v>27.840809</v>
      </c>
      <c r="C98" s="57">
        <v>24.883030999999999</v>
      </c>
      <c r="D98" s="58">
        <v>45.313909000000002</v>
      </c>
      <c r="E98" s="59">
        <v>76.070161999999996</v>
      </c>
      <c r="F98" s="60">
        <v>134.539851</v>
      </c>
      <c r="G98" s="61">
        <v>95.573904999999996</v>
      </c>
      <c r="H98" s="62">
        <v>95.927159000000003</v>
      </c>
      <c r="I98" s="63">
        <v>38.4071</v>
      </c>
      <c r="J98" s="64">
        <v>32.050131</v>
      </c>
      <c r="K98" s="65">
        <v>96.386590999999996</v>
      </c>
      <c r="L98" s="66">
        <v>115.228835</v>
      </c>
      <c r="M98" s="55">
        <v>724579.62659999996</v>
      </c>
      <c r="N98" s="55">
        <v>461002.45630000002</v>
      </c>
      <c r="O98" s="55">
        <v>7.7334489999999999E-3</v>
      </c>
      <c r="P98" s="55">
        <v>4.4482499999999999E-3</v>
      </c>
      <c r="Q98" s="98">
        <v>1888.030029</v>
      </c>
      <c r="R98" s="55">
        <f t="shared" si="1"/>
        <v>8.116098822161355E-3</v>
      </c>
    </row>
    <row r="99" spans="1:18">
      <c r="A99" s="67">
        <v>41781</v>
      </c>
      <c r="B99" s="56">
        <v>27.925546000000001</v>
      </c>
      <c r="C99" s="57">
        <v>24.835543000000001</v>
      </c>
      <c r="D99" s="58">
        <v>45.571953000000001</v>
      </c>
      <c r="E99" s="59">
        <v>76.221379999999996</v>
      </c>
      <c r="F99" s="60">
        <v>134.205073</v>
      </c>
      <c r="G99" s="61">
        <v>96.068715999999995</v>
      </c>
      <c r="H99" s="62">
        <v>95.824271999999993</v>
      </c>
      <c r="I99" s="63">
        <v>38.134577999999998</v>
      </c>
      <c r="J99" s="64">
        <v>32.150089000000001</v>
      </c>
      <c r="K99" s="65">
        <v>95.885907000000003</v>
      </c>
      <c r="L99" s="66">
        <v>114.736954</v>
      </c>
      <c r="M99" s="55">
        <v>725061.52280000004</v>
      </c>
      <c r="N99" s="55">
        <v>462725.49890000001</v>
      </c>
      <c r="O99" s="55">
        <v>6.6507000000000003E-4</v>
      </c>
      <c r="P99" s="55">
        <v>3.7376000000000002E-3</v>
      </c>
      <c r="Q99" s="98">
        <v>1892.48999</v>
      </c>
      <c r="R99" s="55">
        <f t="shared" si="1"/>
        <v>2.362229907096447E-3</v>
      </c>
    </row>
    <row r="100" spans="1:18">
      <c r="A100" s="67">
        <v>41782</v>
      </c>
      <c r="B100" s="56">
        <v>27.765487</v>
      </c>
      <c r="C100" s="57">
        <v>24.968506999999999</v>
      </c>
      <c r="D100" s="58">
        <v>45.839210999999999</v>
      </c>
      <c r="E100" s="59">
        <v>76.098513999999994</v>
      </c>
      <c r="F100" s="60">
        <v>134.99896200000001</v>
      </c>
      <c r="G100" s="61">
        <v>96.087751999999995</v>
      </c>
      <c r="H100" s="62">
        <v>95.403378000000004</v>
      </c>
      <c r="I100" s="63">
        <v>38.134577999999998</v>
      </c>
      <c r="J100" s="64">
        <v>32.095565000000001</v>
      </c>
      <c r="K100" s="65">
        <v>95.715862999999999</v>
      </c>
      <c r="L100" s="66">
        <v>114.495661</v>
      </c>
      <c r="M100" s="55">
        <v>725887.75879999995</v>
      </c>
      <c r="N100" s="55">
        <v>464062.34370000003</v>
      </c>
      <c r="O100" s="55">
        <v>1.139539E-3</v>
      </c>
      <c r="P100" s="55">
        <v>2.8890669999999999E-3</v>
      </c>
      <c r="Q100" s="98">
        <v>1900.530029</v>
      </c>
      <c r="R100" s="55">
        <f t="shared" si="1"/>
        <v>4.2483918237263829E-3</v>
      </c>
    </row>
    <row r="101" spans="1:18">
      <c r="A101" s="67">
        <v>41786</v>
      </c>
      <c r="B101" s="56">
        <v>27.878471000000001</v>
      </c>
      <c r="C101" s="57">
        <v>25.367394000000001</v>
      </c>
      <c r="D101" s="58">
        <v>45.728619000000002</v>
      </c>
      <c r="E101" s="59">
        <v>75.682680000000005</v>
      </c>
      <c r="F101" s="60">
        <v>135.285911</v>
      </c>
      <c r="G101" s="61">
        <v>95.925982000000005</v>
      </c>
      <c r="H101" s="62">
        <v>95.740095999999994</v>
      </c>
      <c r="I101" s="63">
        <v>38.313127000000001</v>
      </c>
      <c r="J101" s="64">
        <v>31.995607</v>
      </c>
      <c r="K101" s="65">
        <v>95.753651000000005</v>
      </c>
      <c r="L101" s="66">
        <v>114.00378000000001</v>
      </c>
      <c r="M101" s="55">
        <v>726539.14469999995</v>
      </c>
      <c r="N101" s="55">
        <v>465254.86239999998</v>
      </c>
      <c r="O101" s="55">
        <v>8.97364E-4</v>
      </c>
      <c r="P101" s="55">
        <v>2.5697379999999998E-3</v>
      </c>
      <c r="Q101" s="98">
        <v>1911.910034</v>
      </c>
      <c r="R101" s="55">
        <f t="shared" si="1"/>
        <v>5.9878059416866858E-3</v>
      </c>
    </row>
    <row r="102" spans="1:18">
      <c r="A102" s="67">
        <v>41787</v>
      </c>
      <c r="B102" s="56">
        <v>27.878471000000001</v>
      </c>
      <c r="C102" s="57">
        <v>25.528848</v>
      </c>
      <c r="D102" s="58">
        <v>45.839210999999999</v>
      </c>
      <c r="E102" s="59">
        <v>75.701577999999998</v>
      </c>
      <c r="F102" s="60">
        <v>135.27633700000001</v>
      </c>
      <c r="G102" s="61">
        <v>95.440696000000003</v>
      </c>
      <c r="H102" s="62">
        <v>94.748650999999995</v>
      </c>
      <c r="I102" s="63">
        <v>38.134577999999998</v>
      </c>
      <c r="J102" s="64">
        <v>32.11374</v>
      </c>
      <c r="K102" s="65">
        <v>95.470241000000001</v>
      </c>
      <c r="L102" s="66">
        <v>113.70679800000001</v>
      </c>
      <c r="M102" s="55">
        <v>725397.77260000003</v>
      </c>
      <c r="N102" s="55">
        <v>464838.30170000001</v>
      </c>
      <c r="O102" s="55">
        <v>-1.570971E-3</v>
      </c>
      <c r="P102" s="55">
        <v>-8.9533899999999999E-4</v>
      </c>
      <c r="Q102" s="98">
        <v>1909.780029</v>
      </c>
      <c r="R102" s="55">
        <f t="shared" si="1"/>
        <v>-1.1140717722704085E-3</v>
      </c>
    </row>
    <row r="103" spans="1:18">
      <c r="A103" s="67">
        <v>41788</v>
      </c>
      <c r="B103" s="56">
        <v>27.869054999999999</v>
      </c>
      <c r="C103" s="57">
        <v>25.604827</v>
      </c>
      <c r="D103" s="58">
        <v>45.820779000000002</v>
      </c>
      <c r="E103" s="59">
        <v>75.985107999999997</v>
      </c>
      <c r="F103" s="60">
        <v>136.19457399999999</v>
      </c>
      <c r="G103" s="61">
        <v>95.878409000000005</v>
      </c>
      <c r="H103" s="62">
        <v>95.550082000000003</v>
      </c>
      <c r="I103" s="63">
        <v>38.209755999999999</v>
      </c>
      <c r="J103" s="64">
        <v>32.159174999999998</v>
      </c>
      <c r="K103" s="65">
        <v>95.668625000000006</v>
      </c>
      <c r="L103" s="66">
        <v>113.521188</v>
      </c>
      <c r="M103" s="55">
        <v>728069.05909999995</v>
      </c>
      <c r="N103" s="55">
        <v>467474.42099999997</v>
      </c>
      <c r="O103" s="55">
        <v>3.6825130000000001E-3</v>
      </c>
      <c r="P103" s="55">
        <v>5.6710459999999999E-3</v>
      </c>
      <c r="Q103" s="98">
        <v>1920.030029</v>
      </c>
      <c r="R103" s="55">
        <f t="shared" si="1"/>
        <v>5.3671102662891101E-3</v>
      </c>
    </row>
    <row r="104" spans="1:18">
      <c r="A104" s="67">
        <v>41789</v>
      </c>
      <c r="B104" s="56">
        <v>27.897300000000001</v>
      </c>
      <c r="C104" s="57">
        <v>25.946732000000001</v>
      </c>
      <c r="D104" s="58">
        <v>46.041955000000002</v>
      </c>
      <c r="E104" s="59">
        <v>76.353691999999995</v>
      </c>
      <c r="F104" s="60">
        <v>136.34761599999999</v>
      </c>
      <c r="G104" s="61">
        <v>96.544493000000003</v>
      </c>
      <c r="H104" s="62">
        <v>95.634944000000004</v>
      </c>
      <c r="I104" s="63">
        <v>38.444690000000001</v>
      </c>
      <c r="J104" s="64">
        <v>32.231873</v>
      </c>
      <c r="K104" s="65">
        <v>94.969558000000006</v>
      </c>
      <c r="L104" s="66">
        <v>113.957381</v>
      </c>
      <c r="M104" s="55">
        <v>730365.76459999999</v>
      </c>
      <c r="N104" s="55">
        <v>470156.48200000002</v>
      </c>
      <c r="O104" s="55">
        <v>3.154516E-3</v>
      </c>
      <c r="P104" s="55">
        <v>5.7373429999999998E-3</v>
      </c>
      <c r="Q104" s="98">
        <v>1923.5699460000001</v>
      </c>
      <c r="R104" s="55">
        <f t="shared" si="1"/>
        <v>1.8436779355184285E-3</v>
      </c>
    </row>
    <row r="105" spans="1:18">
      <c r="A105" s="67">
        <v>41792</v>
      </c>
      <c r="B105" s="56">
        <v>27.972621</v>
      </c>
      <c r="C105" s="57">
        <v>25.889748000000001</v>
      </c>
      <c r="D105" s="58">
        <v>46.124896999999997</v>
      </c>
      <c r="E105" s="59">
        <v>75.947303000000005</v>
      </c>
      <c r="F105" s="60">
        <v>136.12762699999999</v>
      </c>
      <c r="G105" s="61">
        <v>97.220094000000003</v>
      </c>
      <c r="H105" s="62">
        <v>96.200661999999994</v>
      </c>
      <c r="I105" s="63">
        <v>38.397703999999997</v>
      </c>
      <c r="J105" s="64">
        <v>32.204608999999998</v>
      </c>
      <c r="K105" s="65">
        <v>94.412194999999997</v>
      </c>
      <c r="L105" s="66">
        <v>113.4191</v>
      </c>
      <c r="M105" s="55">
        <v>731311.65300000005</v>
      </c>
      <c r="N105" s="55">
        <v>472472.87949999998</v>
      </c>
      <c r="O105" s="55">
        <v>1.2950889999999999E-3</v>
      </c>
      <c r="P105" s="55">
        <v>4.9268649999999999E-3</v>
      </c>
      <c r="Q105" s="98">
        <v>1924.969971</v>
      </c>
      <c r="R105" s="55">
        <f t="shared" si="1"/>
        <v>7.2782640574686752E-4</v>
      </c>
    </row>
    <row r="106" spans="1:18">
      <c r="A106" s="67">
        <v>41793</v>
      </c>
      <c r="B106" s="56">
        <v>27.859639999999999</v>
      </c>
      <c r="C106" s="57">
        <v>26.269642000000001</v>
      </c>
      <c r="D106" s="58">
        <v>45.424500999999999</v>
      </c>
      <c r="E106" s="59">
        <v>75.540914999999998</v>
      </c>
      <c r="F106" s="60">
        <v>136.672819</v>
      </c>
      <c r="G106" s="61">
        <v>97.496044999999995</v>
      </c>
      <c r="H106" s="62">
        <v>95.653797999999995</v>
      </c>
      <c r="I106" s="63">
        <v>38.416499000000002</v>
      </c>
      <c r="J106" s="64">
        <v>31.986521</v>
      </c>
      <c r="K106" s="65">
        <v>94.837301999999994</v>
      </c>
      <c r="L106" s="66">
        <v>113.734646</v>
      </c>
      <c r="M106" s="55">
        <v>729237.63269999996</v>
      </c>
      <c r="N106" s="55">
        <v>469467.5649</v>
      </c>
      <c r="O106" s="55">
        <v>-2.836028E-3</v>
      </c>
      <c r="P106" s="55">
        <v>-6.3608190000000002E-3</v>
      </c>
      <c r="Q106" s="98">
        <v>1924.23999</v>
      </c>
      <c r="R106" s="55">
        <f t="shared" si="1"/>
        <v>-3.7921682467634277E-4</v>
      </c>
    </row>
    <row r="107" spans="1:18">
      <c r="A107" s="67">
        <v>41794</v>
      </c>
      <c r="B107" s="56">
        <v>27.906714999999998</v>
      </c>
      <c r="C107" s="57">
        <v>26.212658000000001</v>
      </c>
      <c r="D107" s="58">
        <v>45.295481000000002</v>
      </c>
      <c r="E107" s="59">
        <v>75.474759000000006</v>
      </c>
      <c r="F107" s="60">
        <v>136.07022499999999</v>
      </c>
      <c r="G107" s="61">
        <v>97.705387999999999</v>
      </c>
      <c r="H107" s="62">
        <v>96.587241000000006</v>
      </c>
      <c r="I107" s="63">
        <v>38.331923000000003</v>
      </c>
      <c r="J107" s="64">
        <v>31.850214000000001</v>
      </c>
      <c r="K107" s="65">
        <v>94.506662000000006</v>
      </c>
      <c r="L107" s="66">
        <v>113.549029</v>
      </c>
      <c r="M107" s="55">
        <v>728737.19590000005</v>
      </c>
      <c r="N107" s="55">
        <v>469619.70049999998</v>
      </c>
      <c r="O107" s="55">
        <v>-6.8624699999999996E-4</v>
      </c>
      <c r="P107" s="55">
        <v>3.2405999999999998E-4</v>
      </c>
      <c r="Q107" s="98">
        <v>1927.880005</v>
      </c>
      <c r="R107" s="55">
        <f t="shared" si="1"/>
        <v>1.891663731611759E-3</v>
      </c>
    </row>
    <row r="108" spans="1:18">
      <c r="A108" s="67">
        <v>41795</v>
      </c>
      <c r="B108" s="56">
        <v>28.019698999999999</v>
      </c>
      <c r="C108" s="57">
        <v>26.269642000000001</v>
      </c>
      <c r="D108" s="58">
        <v>45.415283000000002</v>
      </c>
      <c r="E108" s="59">
        <v>75.711031000000006</v>
      </c>
      <c r="F108" s="60">
        <v>137.45714699999999</v>
      </c>
      <c r="G108" s="61">
        <v>98.219227000000004</v>
      </c>
      <c r="H108" s="62">
        <v>96.596664000000004</v>
      </c>
      <c r="I108" s="63">
        <v>38.425894999999997</v>
      </c>
      <c r="J108" s="64">
        <v>31.895648999999999</v>
      </c>
      <c r="K108" s="65">
        <v>94.988455000000002</v>
      </c>
      <c r="L108" s="66">
        <v>114.634866</v>
      </c>
      <c r="M108" s="55">
        <v>732130.16370000003</v>
      </c>
      <c r="N108" s="55">
        <v>471083.33299999998</v>
      </c>
      <c r="O108" s="55">
        <v>4.6559549999999998E-3</v>
      </c>
      <c r="P108" s="55">
        <v>3.1166340000000001E-3</v>
      </c>
      <c r="Q108" s="98">
        <v>1940.459961</v>
      </c>
      <c r="R108" s="55">
        <f t="shared" si="1"/>
        <v>6.5252795647932071E-3</v>
      </c>
    </row>
    <row r="109" spans="1:18">
      <c r="A109" s="67">
        <v>41796</v>
      </c>
      <c r="B109" s="56">
        <v>27.699580999999998</v>
      </c>
      <c r="C109" s="57">
        <v>26.754006</v>
      </c>
      <c r="D109" s="58">
        <v>45.544302999999999</v>
      </c>
      <c r="E109" s="59">
        <v>75.635422000000005</v>
      </c>
      <c r="F109" s="60">
        <v>138.346676</v>
      </c>
      <c r="G109" s="61">
        <v>98.181163999999995</v>
      </c>
      <c r="H109" s="62">
        <v>96.134662000000006</v>
      </c>
      <c r="I109" s="63">
        <v>38.519871000000002</v>
      </c>
      <c r="J109" s="64">
        <v>31.822953999999999</v>
      </c>
      <c r="K109" s="65">
        <v>95.980373999999998</v>
      </c>
      <c r="L109" s="66">
        <v>115.256676</v>
      </c>
      <c r="M109" s="55">
        <v>732405.44209999999</v>
      </c>
      <c r="N109" s="55">
        <v>469322.94469999999</v>
      </c>
      <c r="O109" s="55">
        <v>3.7599699999999998E-4</v>
      </c>
      <c r="P109" s="55">
        <v>-3.7368940000000002E-3</v>
      </c>
      <c r="Q109" s="98">
        <v>1949.4399410000001</v>
      </c>
      <c r="R109" s="55">
        <f t="shared" si="1"/>
        <v>4.6277584595830756E-3</v>
      </c>
    </row>
    <row r="110" spans="1:18">
      <c r="A110" s="67">
        <v>41799</v>
      </c>
      <c r="B110" s="56">
        <v>27.633675</v>
      </c>
      <c r="C110" s="57">
        <v>26.507075</v>
      </c>
      <c r="D110" s="58">
        <v>45.682541000000001</v>
      </c>
      <c r="E110" s="59">
        <v>75.692125000000004</v>
      </c>
      <c r="F110" s="60">
        <v>138.997096</v>
      </c>
      <c r="G110" s="61">
        <v>98.219227000000004</v>
      </c>
      <c r="H110" s="62">
        <v>95.587798000000006</v>
      </c>
      <c r="I110" s="63">
        <v>38.444690000000001</v>
      </c>
      <c r="J110" s="64">
        <v>31.813865</v>
      </c>
      <c r="K110" s="65">
        <v>95.904797000000002</v>
      </c>
      <c r="L110" s="66">
        <v>115.42372899999999</v>
      </c>
      <c r="M110" s="55">
        <v>732841.1274</v>
      </c>
      <c r="N110" s="55">
        <v>469656.41649999999</v>
      </c>
      <c r="O110" s="55">
        <v>5.9486900000000004E-4</v>
      </c>
      <c r="P110" s="55">
        <v>7.1053800000000003E-4</v>
      </c>
      <c r="Q110" s="98">
        <v>1951.2700199999999</v>
      </c>
      <c r="R110" s="55">
        <f t="shared" si="1"/>
        <v>9.3877167565414865E-4</v>
      </c>
    </row>
    <row r="111" spans="1:18">
      <c r="A111" s="67">
        <v>41800</v>
      </c>
      <c r="B111" s="56">
        <v>27.774902999999998</v>
      </c>
      <c r="C111" s="57">
        <v>26.820487</v>
      </c>
      <c r="D111" s="58">
        <v>45.636462999999999</v>
      </c>
      <c r="E111" s="59">
        <v>75.748835999999997</v>
      </c>
      <c r="F111" s="60">
        <v>138.662319</v>
      </c>
      <c r="G111" s="61">
        <v>99.05659</v>
      </c>
      <c r="H111" s="62">
        <v>95.116364000000004</v>
      </c>
      <c r="I111" s="63">
        <v>38.595047999999998</v>
      </c>
      <c r="J111" s="64">
        <v>31.750254999999999</v>
      </c>
      <c r="K111" s="65">
        <v>95.848117999999999</v>
      </c>
      <c r="L111" s="66">
        <v>116.323948</v>
      </c>
      <c r="M111" s="55">
        <v>733191.14760000003</v>
      </c>
      <c r="N111" s="55">
        <v>468999.8566</v>
      </c>
      <c r="O111" s="55">
        <v>4.7762100000000001E-4</v>
      </c>
      <c r="P111" s="55">
        <v>-1.3979579999999999E-3</v>
      </c>
      <c r="Q111" s="98">
        <v>1950.790039</v>
      </c>
      <c r="R111" s="55">
        <f t="shared" si="1"/>
        <v>-2.4598389514540742E-4</v>
      </c>
    </row>
    <row r="112" spans="1:18">
      <c r="A112" s="67">
        <v>41801</v>
      </c>
      <c r="B112" s="56">
        <v>27.708995999999999</v>
      </c>
      <c r="C112" s="57">
        <v>26.526070000000001</v>
      </c>
      <c r="D112" s="58">
        <v>45.498224999999998</v>
      </c>
      <c r="E112" s="59">
        <v>75.663774000000004</v>
      </c>
      <c r="F112" s="60">
        <v>138.126687</v>
      </c>
      <c r="G112" s="61">
        <v>98.31438</v>
      </c>
      <c r="H112" s="62">
        <v>94.682647000000003</v>
      </c>
      <c r="I112" s="63">
        <v>38.397703999999997</v>
      </c>
      <c r="J112" s="64">
        <v>31.632126</v>
      </c>
      <c r="K112" s="65">
        <v>96.311014</v>
      </c>
      <c r="L112" s="66">
        <v>116.175461</v>
      </c>
      <c r="M112" s="55">
        <v>730143.26179999998</v>
      </c>
      <c r="N112" s="55">
        <v>465528.39039999997</v>
      </c>
      <c r="O112" s="55">
        <v>-4.1570139999999997E-3</v>
      </c>
      <c r="P112" s="55">
        <v>-7.4018490000000003E-3</v>
      </c>
      <c r="Q112" s="98">
        <v>1943.8900149999999</v>
      </c>
      <c r="R112" s="55">
        <f t="shared" si="1"/>
        <v>-3.5370408204140613E-3</v>
      </c>
    </row>
    <row r="113" spans="1:18">
      <c r="A113" s="67">
        <v>41802</v>
      </c>
      <c r="B113" s="56">
        <v>27.727827000000001</v>
      </c>
      <c r="C113" s="57">
        <v>26.554561</v>
      </c>
      <c r="D113" s="58">
        <v>45.194107000000002</v>
      </c>
      <c r="E113" s="59">
        <v>75.380251999999999</v>
      </c>
      <c r="F113" s="60">
        <v>136.84499400000001</v>
      </c>
      <c r="G113" s="61">
        <v>97.562652999999997</v>
      </c>
      <c r="H113" s="62">
        <v>94.060359000000005</v>
      </c>
      <c r="I113" s="63">
        <v>38.269883</v>
      </c>
      <c r="J113" s="64">
        <v>31.650300000000001</v>
      </c>
      <c r="K113" s="65">
        <v>96.037060999999994</v>
      </c>
      <c r="L113" s="66">
        <v>117.03856399999999</v>
      </c>
      <c r="M113" s="55">
        <v>726106.8432</v>
      </c>
      <c r="N113" s="55">
        <v>460812.38709999999</v>
      </c>
      <c r="O113" s="55">
        <v>-5.5282559999999996E-3</v>
      </c>
      <c r="P113" s="55">
        <v>-1.0130431000000001E-2</v>
      </c>
      <c r="Q113" s="98">
        <v>1930.1099850000001</v>
      </c>
      <c r="R113" s="55">
        <f t="shared" si="1"/>
        <v>-7.088893864193202E-3</v>
      </c>
    </row>
    <row r="114" spans="1:18">
      <c r="A114" s="67">
        <v>41803</v>
      </c>
      <c r="B114" s="56">
        <v>27.803149000000001</v>
      </c>
      <c r="C114" s="57">
        <v>28.368555000000001</v>
      </c>
      <c r="D114" s="58">
        <v>45.323126999999999</v>
      </c>
      <c r="E114" s="59">
        <v>75.266839000000004</v>
      </c>
      <c r="F114" s="60">
        <v>137.12236999999999</v>
      </c>
      <c r="G114" s="61">
        <v>97.562652999999997</v>
      </c>
      <c r="H114" s="62">
        <v>94.748647000000005</v>
      </c>
      <c r="I114" s="63">
        <v>38.222543000000002</v>
      </c>
      <c r="J114" s="64">
        <v>31.832039000000002</v>
      </c>
      <c r="K114" s="65">
        <v>96.972300000000004</v>
      </c>
      <c r="L114" s="66">
        <v>118.105842</v>
      </c>
      <c r="M114" s="55">
        <v>728100.6017</v>
      </c>
      <c r="N114" s="55">
        <v>460309.60129999998</v>
      </c>
      <c r="O114" s="55">
        <v>2.7458199999999999E-3</v>
      </c>
      <c r="P114" s="55">
        <v>-1.091086E-3</v>
      </c>
      <c r="Q114" s="98">
        <v>1936.160034</v>
      </c>
      <c r="R114" s="55">
        <f t="shared" si="1"/>
        <v>3.134561785089085E-3</v>
      </c>
    </row>
    <row r="115" spans="1:18">
      <c r="A115" s="67">
        <v>41806</v>
      </c>
      <c r="B115" s="56">
        <v>27.878471000000001</v>
      </c>
      <c r="C115" s="57">
        <v>28.501517</v>
      </c>
      <c r="D115" s="58">
        <v>45.442932999999996</v>
      </c>
      <c r="E115" s="59">
        <v>75.314096000000006</v>
      </c>
      <c r="F115" s="60">
        <v>137.08411699999999</v>
      </c>
      <c r="G115" s="61">
        <v>97.486526999999995</v>
      </c>
      <c r="H115" s="62">
        <v>95.323796000000002</v>
      </c>
      <c r="I115" s="63">
        <v>38.497118</v>
      </c>
      <c r="J115" s="64">
        <v>31.786605000000002</v>
      </c>
      <c r="K115" s="65">
        <v>97.227362999999997</v>
      </c>
      <c r="L115" s="66">
        <v>119.29376000000001</v>
      </c>
      <c r="M115" s="55">
        <v>729483.25329999998</v>
      </c>
      <c r="N115" s="55">
        <v>459935.16940000001</v>
      </c>
      <c r="O115" s="55">
        <v>1.898984E-3</v>
      </c>
      <c r="P115" s="55">
        <v>-8.1343500000000005E-4</v>
      </c>
      <c r="Q115" s="98">
        <v>1937.780029</v>
      </c>
      <c r="R115" s="55">
        <f t="shared" si="1"/>
        <v>8.3670511298250538E-4</v>
      </c>
    </row>
    <row r="116" spans="1:18">
      <c r="A116" s="67">
        <v>41807</v>
      </c>
      <c r="B116" s="56">
        <v>27.756072</v>
      </c>
      <c r="C116" s="57">
        <v>28.444533</v>
      </c>
      <c r="D116" s="58">
        <v>45.350772999999997</v>
      </c>
      <c r="E116" s="59">
        <v>75.210136000000006</v>
      </c>
      <c r="F116" s="60">
        <v>137.43801300000001</v>
      </c>
      <c r="G116" s="61">
        <v>96.991722999999993</v>
      </c>
      <c r="H116" s="62">
        <v>95.484082000000001</v>
      </c>
      <c r="I116" s="63">
        <v>38.743285999999998</v>
      </c>
      <c r="J116" s="64">
        <v>31.822953999999999</v>
      </c>
      <c r="K116" s="65">
        <v>96.755019000000004</v>
      </c>
      <c r="L116" s="66">
        <v>119.56290799999999</v>
      </c>
      <c r="M116" s="55">
        <v>729639.94169999997</v>
      </c>
      <c r="N116" s="55">
        <v>460382.92739999999</v>
      </c>
      <c r="O116" s="55">
        <v>2.14794E-4</v>
      </c>
      <c r="P116" s="55">
        <v>9.7352400000000003E-4</v>
      </c>
      <c r="Q116" s="98">
        <v>1941.98999</v>
      </c>
      <c r="R116" s="55">
        <f t="shared" si="1"/>
        <v>2.1725690929803587E-3</v>
      </c>
    </row>
    <row r="117" spans="1:18">
      <c r="A117" s="67">
        <v>41808</v>
      </c>
      <c r="B117" s="56">
        <v>27.972621</v>
      </c>
      <c r="C117" s="57">
        <v>28.425538</v>
      </c>
      <c r="D117" s="58">
        <v>45.544302999999999</v>
      </c>
      <c r="E117" s="59">
        <v>75.408602999999999</v>
      </c>
      <c r="F117" s="60">
        <v>138.05016599999999</v>
      </c>
      <c r="G117" s="61">
        <v>97.829087000000001</v>
      </c>
      <c r="H117" s="62">
        <v>95.559512999999995</v>
      </c>
      <c r="I117" s="63">
        <v>39.349243999999999</v>
      </c>
      <c r="J117" s="64">
        <v>31.986521</v>
      </c>
      <c r="K117" s="65">
        <v>97.047877</v>
      </c>
      <c r="L117" s="66">
        <v>120.908602</v>
      </c>
      <c r="M117" s="55">
        <v>734038.03760000004</v>
      </c>
      <c r="N117" s="55">
        <v>462785.47509999998</v>
      </c>
      <c r="O117" s="55">
        <v>6.0277619999999999E-3</v>
      </c>
      <c r="P117" s="55">
        <v>5.2185859999999999E-3</v>
      </c>
      <c r="Q117" s="98">
        <v>1956.9799800000001</v>
      </c>
      <c r="R117" s="55">
        <f t="shared" si="1"/>
        <v>7.7188811874360219E-3</v>
      </c>
    </row>
    <row r="118" spans="1:18">
      <c r="A118" s="67">
        <v>41809</v>
      </c>
      <c r="B118" s="56">
        <v>27.859639999999999</v>
      </c>
      <c r="C118" s="57">
        <v>28.577494999999999</v>
      </c>
      <c r="D118" s="58">
        <v>45.590384999999998</v>
      </c>
      <c r="E118" s="59">
        <v>75.833889999999997</v>
      </c>
      <c r="F118" s="60">
        <v>138.20320799999999</v>
      </c>
      <c r="G118" s="61">
        <v>98.780638999999994</v>
      </c>
      <c r="H118" s="62">
        <v>96.087523000000004</v>
      </c>
      <c r="I118" s="63">
        <v>39.567008999999999</v>
      </c>
      <c r="J118" s="64">
        <v>32.131914999999999</v>
      </c>
      <c r="K118" s="65">
        <v>96.953402999999994</v>
      </c>
      <c r="L118" s="66">
        <v>122.495604</v>
      </c>
      <c r="M118" s="55">
        <v>736280.93900000001</v>
      </c>
      <c r="N118" s="55">
        <v>463246.79029999999</v>
      </c>
      <c r="O118" s="55">
        <v>3.055566E-3</v>
      </c>
      <c r="P118" s="55">
        <v>9.9682299999999998E-4</v>
      </c>
      <c r="Q118" s="98">
        <v>1959.4799800000001</v>
      </c>
      <c r="R118" s="55">
        <f t="shared" si="1"/>
        <v>1.2774785769653629E-3</v>
      </c>
    </row>
    <row r="119" spans="1:18">
      <c r="A119" s="67">
        <v>41810</v>
      </c>
      <c r="B119" s="56">
        <v>28.038529</v>
      </c>
      <c r="C119" s="57">
        <v>28.681967</v>
      </c>
      <c r="D119" s="58">
        <v>45.516657000000002</v>
      </c>
      <c r="E119" s="59">
        <v>75.540914999999998</v>
      </c>
      <c r="F119" s="60">
        <v>138.844054</v>
      </c>
      <c r="G119" s="61">
        <v>100.169904</v>
      </c>
      <c r="H119" s="62">
        <v>96.096946000000003</v>
      </c>
      <c r="I119" s="63">
        <v>39.472326000000002</v>
      </c>
      <c r="J119" s="64">
        <v>32.159174999999998</v>
      </c>
      <c r="K119" s="65">
        <v>98.087033000000005</v>
      </c>
      <c r="L119" s="66">
        <v>122.820419</v>
      </c>
      <c r="M119" s="55">
        <v>738546.67249999999</v>
      </c>
      <c r="N119" s="55">
        <v>463649.02679999999</v>
      </c>
      <c r="O119" s="55">
        <v>3.0772680000000002E-3</v>
      </c>
      <c r="P119" s="55">
        <v>8.68299E-4</v>
      </c>
      <c r="Q119" s="98">
        <v>1962.869995</v>
      </c>
      <c r="R119" s="55">
        <f t="shared" si="1"/>
        <v>1.7300585025625814E-3</v>
      </c>
    </row>
    <row r="120" spans="1:18">
      <c r="A120" s="67">
        <v>41813</v>
      </c>
      <c r="B120" s="56">
        <v>27.727827000000001</v>
      </c>
      <c r="C120" s="57">
        <v>28.710457999999999</v>
      </c>
      <c r="D120" s="58">
        <v>45.829993000000002</v>
      </c>
      <c r="E120" s="59">
        <v>75.153424999999999</v>
      </c>
      <c r="F120" s="60">
        <v>137.82060300000001</v>
      </c>
      <c r="G120" s="61">
        <v>99.6751</v>
      </c>
      <c r="H120" s="62">
        <v>96.087523000000004</v>
      </c>
      <c r="I120" s="63">
        <v>39.510199999999998</v>
      </c>
      <c r="J120" s="64">
        <v>32.159174999999998</v>
      </c>
      <c r="K120" s="65">
        <v>98.606607999999994</v>
      </c>
      <c r="L120" s="66">
        <v>123.41438100000001</v>
      </c>
      <c r="M120" s="55">
        <v>736535.76130000001</v>
      </c>
      <c r="N120" s="55">
        <v>460249.91369999998</v>
      </c>
      <c r="O120" s="55">
        <v>-2.7227950000000001E-3</v>
      </c>
      <c r="P120" s="55">
        <v>-7.3312200000000003E-3</v>
      </c>
      <c r="Q120" s="98">
        <v>1962.6099850000001</v>
      </c>
      <c r="R120" s="55">
        <f t="shared" si="1"/>
        <v>-1.3246419817014576E-4</v>
      </c>
    </row>
    <row r="121" spans="1:18">
      <c r="A121" s="67">
        <v>41814</v>
      </c>
      <c r="B121" s="56">
        <v>27.586597000000001</v>
      </c>
      <c r="C121" s="57">
        <v>28.966885999999999</v>
      </c>
      <c r="D121" s="58">
        <v>45.415283000000002</v>
      </c>
      <c r="E121" s="59">
        <v>74.671435000000002</v>
      </c>
      <c r="F121" s="60">
        <v>136.864114</v>
      </c>
      <c r="G121" s="61">
        <v>99.522848999999994</v>
      </c>
      <c r="H121" s="62">
        <v>95.672658999999996</v>
      </c>
      <c r="I121" s="63">
        <v>39.623815</v>
      </c>
      <c r="J121" s="64">
        <v>32.068305000000002</v>
      </c>
      <c r="K121" s="65">
        <v>97.047877</v>
      </c>
      <c r="L121" s="66">
        <v>122.291428</v>
      </c>
      <c r="M121" s="55">
        <v>733162.41599999997</v>
      </c>
      <c r="N121" s="55">
        <v>460250.46230000001</v>
      </c>
      <c r="O121" s="55">
        <v>-4.5800160000000001E-3</v>
      </c>
      <c r="P121" s="42">
        <v>1.1919599999999999E-6</v>
      </c>
      <c r="Q121" s="98">
        <v>1949.9799800000001</v>
      </c>
      <c r="R121" s="55">
        <f t="shared" si="1"/>
        <v>-6.4353106814546424E-3</v>
      </c>
    </row>
    <row r="122" spans="1:18">
      <c r="A122" s="67">
        <v>41815</v>
      </c>
      <c r="B122" s="56">
        <v>28.057359000000002</v>
      </c>
      <c r="C122" s="57">
        <v>29.327784000000001</v>
      </c>
      <c r="D122" s="58">
        <v>45.535088999999999</v>
      </c>
      <c r="E122" s="59">
        <v>74.964410999999998</v>
      </c>
      <c r="F122" s="60">
        <v>137.39974599999999</v>
      </c>
      <c r="G122" s="61">
        <v>100.63617000000001</v>
      </c>
      <c r="H122" s="62">
        <v>95.804659999999998</v>
      </c>
      <c r="I122" s="63">
        <v>39.727964</v>
      </c>
      <c r="J122" s="64">
        <v>32.041041999999997</v>
      </c>
      <c r="K122" s="65">
        <v>96.490506999999994</v>
      </c>
      <c r="L122" s="66">
        <v>121.790263</v>
      </c>
      <c r="M122" s="55">
        <v>736923.04119999998</v>
      </c>
      <c r="N122" s="55">
        <v>465337.06650000002</v>
      </c>
      <c r="O122" s="55">
        <v>5.1293210000000001E-3</v>
      </c>
      <c r="P122" s="55">
        <v>1.1051818E-2</v>
      </c>
      <c r="Q122" s="98">
        <v>1959.530029</v>
      </c>
      <c r="R122" s="55">
        <f t="shared" si="1"/>
        <v>4.8975113067570852E-3</v>
      </c>
    </row>
    <row r="123" spans="1:18">
      <c r="A123" s="67">
        <v>41816</v>
      </c>
      <c r="B123" s="56">
        <v>27.859639999999999</v>
      </c>
      <c r="C123" s="57">
        <v>29.232811999999999</v>
      </c>
      <c r="D123" s="58">
        <v>45.350772999999997</v>
      </c>
      <c r="E123" s="59">
        <v>74.302852000000001</v>
      </c>
      <c r="F123" s="60">
        <v>137.47626700000001</v>
      </c>
      <c r="G123" s="61">
        <v>100.531499</v>
      </c>
      <c r="H123" s="62">
        <v>95.710374999999999</v>
      </c>
      <c r="I123" s="63">
        <v>39.794241</v>
      </c>
      <c r="J123" s="64">
        <v>32.041041999999997</v>
      </c>
      <c r="K123" s="65">
        <v>96.386590999999996</v>
      </c>
      <c r="L123" s="66">
        <v>121.502565</v>
      </c>
      <c r="M123" s="55">
        <v>735761.29610000004</v>
      </c>
      <c r="N123" s="55">
        <v>464655.64980000001</v>
      </c>
      <c r="O123" s="55">
        <v>-1.576481E-3</v>
      </c>
      <c r="P123" s="55">
        <v>-1.464351E-3</v>
      </c>
      <c r="Q123" s="98">
        <v>1957.219971</v>
      </c>
      <c r="R123" s="55">
        <f t="shared" si="1"/>
        <v>-1.1788836944636172E-3</v>
      </c>
    </row>
    <row r="124" spans="1:18">
      <c r="A124" s="67">
        <v>41817</v>
      </c>
      <c r="B124" s="56">
        <v>27.934961000000001</v>
      </c>
      <c r="C124" s="57">
        <v>29.375271999999999</v>
      </c>
      <c r="D124" s="58">
        <v>45.452146999999997</v>
      </c>
      <c r="E124" s="59">
        <v>74.680880999999999</v>
      </c>
      <c r="F124" s="60">
        <v>137.43801300000001</v>
      </c>
      <c r="G124" s="61">
        <v>99.903470999999996</v>
      </c>
      <c r="H124" s="62">
        <v>95.663229000000001</v>
      </c>
      <c r="I124" s="63">
        <v>39.945729</v>
      </c>
      <c r="J124" s="64">
        <v>32.177349</v>
      </c>
      <c r="K124" s="65">
        <v>95.611946000000003</v>
      </c>
      <c r="L124" s="66">
        <v>120.982849</v>
      </c>
      <c r="M124" s="55">
        <v>736294.92379999999</v>
      </c>
      <c r="N124" s="55">
        <v>466819.97519999999</v>
      </c>
      <c r="O124" s="55">
        <v>7.2527300000000002E-4</v>
      </c>
      <c r="P124" s="55">
        <v>4.6579129999999996E-3</v>
      </c>
      <c r="Q124" s="98">
        <v>1960.959961</v>
      </c>
      <c r="R124" s="55">
        <f t="shared" si="1"/>
        <v>1.9108685050301943E-3</v>
      </c>
    </row>
    <row r="125" spans="1:18">
      <c r="A125" s="67">
        <v>41820</v>
      </c>
      <c r="B125" s="56">
        <v>27.944376999999999</v>
      </c>
      <c r="C125" s="57">
        <v>29.346779000000002</v>
      </c>
      <c r="D125" s="58">
        <v>45.092733000000003</v>
      </c>
      <c r="E125" s="59">
        <v>74.274493000000007</v>
      </c>
      <c r="F125" s="60">
        <v>137.00759600000001</v>
      </c>
      <c r="G125" s="61">
        <v>99.551400999999998</v>
      </c>
      <c r="H125" s="62">
        <v>94.984363999999999</v>
      </c>
      <c r="I125" s="63">
        <v>40.106687999999998</v>
      </c>
      <c r="J125" s="64">
        <v>32.131914999999999</v>
      </c>
      <c r="K125" s="65">
        <v>95.111261999999996</v>
      </c>
      <c r="L125" s="66">
        <v>121.15918499999999</v>
      </c>
      <c r="M125" s="55">
        <v>733989.52579999994</v>
      </c>
      <c r="N125" s="55">
        <v>464953.86320000002</v>
      </c>
      <c r="O125" s="55">
        <v>-3.1310800000000001E-3</v>
      </c>
      <c r="P125" s="55">
        <v>-3.9974980000000004E-3</v>
      </c>
      <c r="Q125" s="98">
        <v>1960.2299800000001</v>
      </c>
      <c r="R125" s="55">
        <f t="shared" si="1"/>
        <v>-3.722569631802175E-4</v>
      </c>
    </row>
    <row r="126" spans="1:18">
      <c r="A126" s="67">
        <v>41821</v>
      </c>
      <c r="B126" s="56">
        <v>28.320985</v>
      </c>
      <c r="C126" s="57">
        <v>29.422758000000002</v>
      </c>
      <c r="D126" s="58">
        <v>45.498224999999998</v>
      </c>
      <c r="E126" s="59">
        <v>74.926606000000007</v>
      </c>
      <c r="F126" s="60">
        <v>138.27015499999999</v>
      </c>
      <c r="G126" s="61">
        <v>100.740842</v>
      </c>
      <c r="H126" s="62">
        <v>95.229511000000002</v>
      </c>
      <c r="I126" s="63">
        <v>40.040412000000003</v>
      </c>
      <c r="J126" s="64">
        <v>32.240958999999997</v>
      </c>
      <c r="K126" s="65">
        <v>95.753651000000005</v>
      </c>
      <c r="L126" s="66">
        <v>121.149895</v>
      </c>
      <c r="M126" s="55">
        <v>739427.0466</v>
      </c>
      <c r="N126" s="55">
        <v>469567.42629999999</v>
      </c>
      <c r="O126" s="55">
        <v>7.4081720000000002E-3</v>
      </c>
      <c r="P126" s="55">
        <v>9.9226260000000004E-3</v>
      </c>
      <c r="Q126" s="98">
        <v>1973.3199460000001</v>
      </c>
      <c r="R126" s="55">
        <f t="shared" si="1"/>
        <v>6.6777705338432192E-3</v>
      </c>
    </row>
    <row r="127" spans="1:18">
      <c r="A127" s="67">
        <v>41822</v>
      </c>
      <c r="B127" s="56">
        <v>28.594028000000002</v>
      </c>
      <c r="C127" s="57">
        <v>29.422758000000002</v>
      </c>
      <c r="D127" s="58">
        <v>45.765483000000003</v>
      </c>
      <c r="E127" s="59">
        <v>75.191230000000004</v>
      </c>
      <c r="F127" s="60">
        <v>138.911001</v>
      </c>
      <c r="G127" s="61">
        <v>100.731324</v>
      </c>
      <c r="H127" s="62">
        <v>94.786362999999994</v>
      </c>
      <c r="I127" s="63">
        <v>40.040412000000003</v>
      </c>
      <c r="J127" s="64">
        <v>32.413612000000001</v>
      </c>
      <c r="K127" s="65">
        <v>95.952034999999995</v>
      </c>
      <c r="L127" s="66">
        <v>120.862196</v>
      </c>
      <c r="M127" s="55">
        <v>741808.72080000001</v>
      </c>
      <c r="N127" s="55">
        <v>472036.44010000001</v>
      </c>
      <c r="O127" s="55">
        <v>3.2209729999999998E-3</v>
      </c>
      <c r="P127" s="55">
        <v>5.2580600000000002E-3</v>
      </c>
      <c r="Q127" s="98">
        <v>1974.619995</v>
      </c>
      <c r="R127" s="55">
        <f t="shared" si="1"/>
        <v>6.5881308433302088E-4</v>
      </c>
    </row>
    <row r="128" spans="1:18">
      <c r="A128" s="67">
        <v>41823</v>
      </c>
      <c r="B128" s="56">
        <v>28.744671</v>
      </c>
      <c r="C128" s="57">
        <v>29.574715000000001</v>
      </c>
      <c r="D128" s="58">
        <v>45.811560999999998</v>
      </c>
      <c r="E128" s="59">
        <v>75.588172</v>
      </c>
      <c r="F128" s="60">
        <v>139.08317700000001</v>
      </c>
      <c r="G128" s="61">
        <v>100.312639</v>
      </c>
      <c r="H128" s="62">
        <v>95.210656999999998</v>
      </c>
      <c r="I128" s="63">
        <v>39.983601999999998</v>
      </c>
      <c r="J128" s="64">
        <v>32.568094000000002</v>
      </c>
      <c r="K128" s="65">
        <v>96.915614000000005</v>
      </c>
      <c r="L128" s="66">
        <v>121.753147</v>
      </c>
      <c r="M128" s="55">
        <v>742952.32940000005</v>
      </c>
      <c r="N128" s="55">
        <v>470858.2548</v>
      </c>
      <c r="O128" s="55">
        <v>1.541649E-3</v>
      </c>
      <c r="P128" s="55">
        <v>-2.4959629999999999E-3</v>
      </c>
      <c r="Q128" s="98">
        <v>1985.4399410000001</v>
      </c>
      <c r="R128" s="55">
        <f t="shared" si="1"/>
        <v>5.4795079698359839E-3</v>
      </c>
    </row>
    <row r="129" spans="1:18">
      <c r="A129" s="67">
        <v>41827</v>
      </c>
      <c r="B129" s="56">
        <v>28.707008999999999</v>
      </c>
      <c r="C129" s="57">
        <v>29.470245999999999</v>
      </c>
      <c r="D129" s="58">
        <v>45.848424999999999</v>
      </c>
      <c r="E129" s="59">
        <v>75.786640000000006</v>
      </c>
      <c r="F129" s="60">
        <v>138.60493199999999</v>
      </c>
      <c r="G129" s="61">
        <v>101.311772</v>
      </c>
      <c r="H129" s="62">
        <v>94.446929999999995</v>
      </c>
      <c r="I129" s="63">
        <v>39.898389999999999</v>
      </c>
      <c r="J129" s="64">
        <v>32.731662</v>
      </c>
      <c r="K129" s="65">
        <v>96.972300000000004</v>
      </c>
      <c r="L129" s="66">
        <v>121.084937</v>
      </c>
      <c r="M129" s="55">
        <v>742719.87730000005</v>
      </c>
      <c r="N129" s="55">
        <v>471353.96289999998</v>
      </c>
      <c r="O129" s="55">
        <v>-3.1287600000000002E-4</v>
      </c>
      <c r="P129" s="55">
        <v>1.0527760000000001E-3</v>
      </c>
      <c r="Q129" s="98">
        <v>1977.650024</v>
      </c>
      <c r="R129" s="55">
        <f t="shared" si="1"/>
        <v>-3.9235218548472339E-3</v>
      </c>
    </row>
    <row r="130" spans="1:18">
      <c r="A130" s="67">
        <v>41828</v>
      </c>
      <c r="B130" s="56">
        <v>28.386892</v>
      </c>
      <c r="C130" s="57">
        <v>29.24231</v>
      </c>
      <c r="D130" s="58">
        <v>45.419933</v>
      </c>
      <c r="E130" s="59">
        <v>76.136318000000003</v>
      </c>
      <c r="F130" s="60">
        <v>138.27015499999999</v>
      </c>
      <c r="G130" s="61">
        <v>100.598107</v>
      </c>
      <c r="H130" s="62">
        <v>94.371499</v>
      </c>
      <c r="I130" s="63">
        <v>39.709028000000004</v>
      </c>
      <c r="J130" s="64">
        <v>32.731664000000002</v>
      </c>
      <c r="K130" s="65">
        <v>97.142345000000006</v>
      </c>
      <c r="L130" s="66">
        <v>120.555932</v>
      </c>
      <c r="M130" s="55">
        <v>739276.83570000005</v>
      </c>
      <c r="N130" s="55">
        <v>468324.66879999998</v>
      </c>
      <c r="O130" s="55">
        <v>-4.6357200000000003E-3</v>
      </c>
      <c r="P130" s="55">
        <v>-6.4267919999999997E-3</v>
      </c>
      <c r="Q130" s="98">
        <v>1963.709961</v>
      </c>
      <c r="R130" s="55">
        <f t="shared" si="1"/>
        <v>-7.0488017752527998E-3</v>
      </c>
    </row>
    <row r="131" spans="1:18">
      <c r="A131" s="67">
        <v>41829</v>
      </c>
      <c r="B131" s="56">
        <v>28.292739000000001</v>
      </c>
      <c r="C131" s="57">
        <v>29.337281999999998</v>
      </c>
      <c r="D131" s="58">
        <v>45.550345999999998</v>
      </c>
      <c r="E131" s="59">
        <v>77.185366999999999</v>
      </c>
      <c r="F131" s="60">
        <v>138.384929</v>
      </c>
      <c r="G131" s="61">
        <v>100.902604</v>
      </c>
      <c r="H131" s="62">
        <v>95.295511000000005</v>
      </c>
      <c r="I131" s="63">
        <v>39.718497999999997</v>
      </c>
      <c r="J131" s="64">
        <v>32.814506000000002</v>
      </c>
      <c r="K131" s="65">
        <v>97.822522000000006</v>
      </c>
      <c r="L131" s="66">
        <v>121.93875800000001</v>
      </c>
      <c r="M131" s="55">
        <v>741130.98580000002</v>
      </c>
      <c r="N131" s="55">
        <v>467635.19760000001</v>
      </c>
      <c r="O131" s="55">
        <v>2.508059E-3</v>
      </c>
      <c r="P131" s="55">
        <v>-1.472208E-3</v>
      </c>
      <c r="Q131" s="98">
        <v>1972.829956</v>
      </c>
      <c r="R131" s="55">
        <f t="shared" si="1"/>
        <v>4.6442678303448837E-3</v>
      </c>
    </row>
    <row r="132" spans="1:18">
      <c r="A132" s="67">
        <v>41830</v>
      </c>
      <c r="B132" s="56">
        <v>28.245664000000001</v>
      </c>
      <c r="C132" s="57">
        <v>29.688683999999999</v>
      </c>
      <c r="D132" s="58">
        <v>46.239654000000002</v>
      </c>
      <c r="E132" s="59">
        <v>77.128664000000001</v>
      </c>
      <c r="F132" s="60">
        <v>137.62930800000001</v>
      </c>
      <c r="G132" s="61">
        <v>100.674233</v>
      </c>
      <c r="H132" s="62">
        <v>94.833509000000006</v>
      </c>
      <c r="I132" s="63">
        <v>40.012005000000002</v>
      </c>
      <c r="J132" s="64">
        <v>32.860529</v>
      </c>
      <c r="K132" s="65">
        <v>96.896724000000006</v>
      </c>
      <c r="L132" s="66">
        <v>120.880762</v>
      </c>
      <c r="M132" s="55">
        <v>741749.63459999999</v>
      </c>
      <c r="N132" s="55">
        <v>470726.97899999999</v>
      </c>
      <c r="O132" s="55">
        <v>8.3473599999999998E-4</v>
      </c>
      <c r="P132" s="55">
        <v>6.6115239999999997E-3</v>
      </c>
      <c r="Q132" s="98">
        <v>1964.6800539999999</v>
      </c>
      <c r="R132" s="55">
        <f t="shared" ref="R132:R195" si="2">Q132/Q131-1</f>
        <v>-4.1310716999271024E-3</v>
      </c>
    </row>
    <row r="133" spans="1:18">
      <c r="A133" s="67">
        <v>41831</v>
      </c>
      <c r="B133" s="56">
        <v>28.31157</v>
      </c>
      <c r="C133" s="57">
        <v>29.679186999999999</v>
      </c>
      <c r="D133" s="58">
        <v>46.873075</v>
      </c>
      <c r="E133" s="59">
        <v>76.703377000000003</v>
      </c>
      <c r="F133" s="60">
        <v>138.03103200000001</v>
      </c>
      <c r="G133" s="61">
        <v>100.00814200000001</v>
      </c>
      <c r="H133" s="62">
        <v>94.635508000000002</v>
      </c>
      <c r="I133" s="63">
        <v>39.737434999999998</v>
      </c>
      <c r="J133" s="64">
        <v>32.915754</v>
      </c>
      <c r="K133" s="65">
        <v>96.112629999999996</v>
      </c>
      <c r="L133" s="66">
        <v>119.228803</v>
      </c>
      <c r="M133" s="55">
        <v>742746.27390000003</v>
      </c>
      <c r="N133" s="55">
        <v>474725.29129999998</v>
      </c>
      <c r="O133" s="55">
        <v>1.3436329999999999E-3</v>
      </c>
      <c r="P133" s="55">
        <v>8.4939089999999991E-3</v>
      </c>
      <c r="Q133" s="98">
        <v>1967.5699460000001</v>
      </c>
      <c r="R133" s="55">
        <f t="shared" si="2"/>
        <v>1.4709224507656327E-3</v>
      </c>
    </row>
    <row r="134" spans="1:18">
      <c r="A134" s="67">
        <v>41834</v>
      </c>
      <c r="B134" s="56">
        <v>28.471629</v>
      </c>
      <c r="C134" s="57">
        <v>29.907122999999999</v>
      </c>
      <c r="D134" s="58">
        <v>47.068688999999999</v>
      </c>
      <c r="E134" s="59">
        <v>76.854586999999995</v>
      </c>
      <c r="F134" s="60">
        <v>138.691013</v>
      </c>
      <c r="G134" s="61">
        <v>100.274576</v>
      </c>
      <c r="H134" s="62">
        <v>94.729793000000001</v>
      </c>
      <c r="I134" s="63">
        <v>40.125624999999999</v>
      </c>
      <c r="J134" s="64">
        <v>33.007803000000003</v>
      </c>
      <c r="K134" s="65">
        <v>97.000640000000004</v>
      </c>
      <c r="L134" s="66">
        <v>119.96196999999999</v>
      </c>
      <c r="M134" s="55">
        <v>745979.13899999997</v>
      </c>
      <c r="N134" s="55">
        <v>475923.94300000003</v>
      </c>
      <c r="O134" s="55">
        <v>4.3525830000000001E-3</v>
      </c>
      <c r="P134" s="55">
        <v>2.524938E-3</v>
      </c>
      <c r="Q134" s="98">
        <v>1977.099976</v>
      </c>
      <c r="R134" s="55">
        <f t="shared" si="2"/>
        <v>4.8435533483188742E-3</v>
      </c>
    </row>
    <row r="135" spans="1:18">
      <c r="A135" s="67">
        <v>41835</v>
      </c>
      <c r="B135" s="56">
        <v>28.631688</v>
      </c>
      <c r="C135" s="57">
        <v>30.116063</v>
      </c>
      <c r="D135" s="58">
        <v>47.236359</v>
      </c>
      <c r="E135" s="59">
        <v>76.797883999999996</v>
      </c>
      <c r="F135" s="60">
        <v>138.7484</v>
      </c>
      <c r="G135" s="61">
        <v>98.276317000000006</v>
      </c>
      <c r="H135" s="62">
        <v>94.569507000000002</v>
      </c>
      <c r="I135" s="63">
        <v>39.860517000000002</v>
      </c>
      <c r="J135" s="64">
        <v>33.357579000000001</v>
      </c>
      <c r="K135" s="65">
        <v>96.726679000000004</v>
      </c>
      <c r="L135" s="66">
        <v>119.96196999999999</v>
      </c>
      <c r="M135" s="55">
        <v>745227.30480000004</v>
      </c>
      <c r="N135" s="55">
        <v>475528.25809999998</v>
      </c>
      <c r="O135" s="55">
        <v>-1.0078489999999999E-3</v>
      </c>
      <c r="P135" s="55">
        <v>-8.31404E-4</v>
      </c>
      <c r="Q135" s="98">
        <v>1973.280029</v>
      </c>
      <c r="R135" s="55">
        <f t="shared" si="2"/>
        <v>-1.9320960226444361E-3</v>
      </c>
    </row>
    <row r="136" spans="1:18">
      <c r="A136" s="67">
        <v>41836</v>
      </c>
      <c r="B136" s="56">
        <v>29.149524</v>
      </c>
      <c r="C136" s="57">
        <v>32.908284000000002</v>
      </c>
      <c r="D136" s="58">
        <v>47.469234</v>
      </c>
      <c r="E136" s="59">
        <v>77.106538999999998</v>
      </c>
      <c r="F136" s="60">
        <v>139.810104</v>
      </c>
      <c r="G136" s="61">
        <v>97.267674</v>
      </c>
      <c r="H136" s="62">
        <v>93.598348999999999</v>
      </c>
      <c r="I136" s="63">
        <v>39.879452999999998</v>
      </c>
      <c r="J136" s="64">
        <v>33.550876000000002</v>
      </c>
      <c r="K136" s="65">
        <v>98.030347000000006</v>
      </c>
      <c r="L136" s="66">
        <v>121.47472399999999</v>
      </c>
      <c r="M136" s="55">
        <v>747798.94180000003</v>
      </c>
      <c r="N136" s="55">
        <v>474589.82189999998</v>
      </c>
      <c r="O136" s="55">
        <v>3.450809E-3</v>
      </c>
      <c r="P136" s="55">
        <v>-1.9734599999999998E-3</v>
      </c>
      <c r="Q136" s="98">
        <v>1981.5699460000001</v>
      </c>
      <c r="R136" s="55">
        <f t="shared" si="2"/>
        <v>4.2010849337998923E-3</v>
      </c>
    </row>
    <row r="137" spans="1:18">
      <c r="A137" s="67">
        <v>41837</v>
      </c>
      <c r="B137" s="56">
        <v>28.763500000000001</v>
      </c>
      <c r="C137" s="57">
        <v>32.006036000000002</v>
      </c>
      <c r="D137" s="58">
        <v>46.873075</v>
      </c>
      <c r="E137" s="59">
        <v>76.592112999999998</v>
      </c>
      <c r="F137" s="60">
        <v>137.29453100000001</v>
      </c>
      <c r="G137" s="61">
        <v>95.507304000000005</v>
      </c>
      <c r="H137" s="62">
        <v>92.749775</v>
      </c>
      <c r="I137" s="63">
        <v>39.784773999999999</v>
      </c>
      <c r="J137" s="64">
        <v>33.164279999999998</v>
      </c>
      <c r="K137" s="65">
        <v>96.651101999999995</v>
      </c>
      <c r="L137" s="66">
        <v>120.722992</v>
      </c>
      <c r="M137" s="55">
        <v>738073.40350000001</v>
      </c>
      <c r="N137" s="55">
        <v>467559.38050000003</v>
      </c>
      <c r="O137" s="55">
        <v>-1.3005552E-2</v>
      </c>
      <c r="P137" s="55">
        <v>-1.4813721E-2</v>
      </c>
      <c r="Q137" s="98">
        <v>1958.119995</v>
      </c>
      <c r="R137" s="55">
        <f t="shared" si="2"/>
        <v>-1.1834026372541717E-2</v>
      </c>
    </row>
    <row r="138" spans="1:18">
      <c r="A138" s="67">
        <v>41838</v>
      </c>
      <c r="B138" s="56">
        <v>28.932974000000002</v>
      </c>
      <c r="C138" s="57">
        <v>32.006036000000002</v>
      </c>
      <c r="D138" s="58">
        <v>47.273620000000001</v>
      </c>
      <c r="E138" s="59">
        <v>76.735011</v>
      </c>
      <c r="F138" s="60">
        <v>138.52841100000001</v>
      </c>
      <c r="G138" s="61">
        <v>96.868024000000005</v>
      </c>
      <c r="H138" s="62">
        <v>93.334346999999994</v>
      </c>
      <c r="I138" s="63">
        <v>40.172964</v>
      </c>
      <c r="J138" s="64">
        <v>33.293143999999998</v>
      </c>
      <c r="K138" s="65">
        <v>97.047877</v>
      </c>
      <c r="L138" s="66">
        <v>121.01069</v>
      </c>
      <c r="M138" s="55">
        <v>744130.23820000002</v>
      </c>
      <c r="N138" s="55">
        <v>472755.17009999999</v>
      </c>
      <c r="O138" s="55">
        <v>8.2062769999999997E-3</v>
      </c>
      <c r="P138" s="55">
        <v>1.1112577E-2</v>
      </c>
      <c r="Q138" s="98">
        <v>1978.219971</v>
      </c>
      <c r="R138" s="55">
        <f t="shared" si="2"/>
        <v>1.0264935780914586E-2</v>
      </c>
    </row>
    <row r="139" spans="1:18">
      <c r="A139" s="67">
        <v>41841</v>
      </c>
      <c r="B139" s="56">
        <v>28.575196999999999</v>
      </c>
      <c r="C139" s="57">
        <v>32.347940000000001</v>
      </c>
      <c r="D139" s="58">
        <v>47.227046000000001</v>
      </c>
      <c r="E139" s="59">
        <v>76.477794000000003</v>
      </c>
      <c r="F139" s="60">
        <v>138.02147299999999</v>
      </c>
      <c r="G139" s="61">
        <v>96.363695000000007</v>
      </c>
      <c r="H139" s="62">
        <v>91.976624999999999</v>
      </c>
      <c r="I139" s="63">
        <v>40.144561000000003</v>
      </c>
      <c r="J139" s="64">
        <v>33.099846999999997</v>
      </c>
      <c r="K139" s="65">
        <v>97.378517000000002</v>
      </c>
      <c r="L139" s="66">
        <v>121.845945</v>
      </c>
      <c r="M139" s="55">
        <v>740101.43440000003</v>
      </c>
      <c r="N139" s="55">
        <v>467294.22830000002</v>
      </c>
      <c r="O139" s="55">
        <v>-5.4141110000000001E-3</v>
      </c>
      <c r="P139" s="55">
        <v>-1.1551311E-2</v>
      </c>
      <c r="Q139" s="98">
        <v>1973.630005</v>
      </c>
      <c r="R139" s="55">
        <f t="shared" si="2"/>
        <v>-2.3202505622667013E-3</v>
      </c>
    </row>
    <row r="140" spans="1:18">
      <c r="A140" s="67">
        <v>41842</v>
      </c>
      <c r="B140" s="56">
        <v>28.707008999999999</v>
      </c>
      <c r="C140" s="57">
        <v>33.041246000000001</v>
      </c>
      <c r="D140" s="58">
        <v>47.487864000000002</v>
      </c>
      <c r="E140" s="59">
        <v>76.306319000000002</v>
      </c>
      <c r="F140" s="60">
        <v>138.80578700000001</v>
      </c>
      <c r="G140" s="61">
        <v>97.505561999999998</v>
      </c>
      <c r="H140" s="62">
        <v>90.769749000000004</v>
      </c>
      <c r="I140" s="63">
        <v>38.998924000000002</v>
      </c>
      <c r="J140" s="64">
        <v>33.081437999999999</v>
      </c>
      <c r="K140" s="65">
        <v>97.813073000000003</v>
      </c>
      <c r="L140" s="66">
        <v>123.04316</v>
      </c>
      <c r="M140" s="55">
        <v>739848.19880000001</v>
      </c>
      <c r="N140" s="55">
        <v>465039.41190000001</v>
      </c>
      <c r="O140" s="55">
        <v>-3.4216299999999998E-4</v>
      </c>
      <c r="P140" s="55">
        <v>-4.825261E-3</v>
      </c>
      <c r="Q140" s="98">
        <v>1983.530029</v>
      </c>
      <c r="R140" s="55">
        <f t="shared" si="2"/>
        <v>5.0161499242102892E-3</v>
      </c>
    </row>
    <row r="141" spans="1:18">
      <c r="A141" s="67">
        <v>41843</v>
      </c>
      <c r="B141" s="56">
        <v>28.612857000000002</v>
      </c>
      <c r="C141" s="57">
        <v>32.765822</v>
      </c>
      <c r="D141" s="58">
        <v>47.42266</v>
      </c>
      <c r="E141" s="59">
        <v>76.201527999999996</v>
      </c>
      <c r="F141" s="60">
        <v>138.384929</v>
      </c>
      <c r="G141" s="61">
        <v>97.239129000000005</v>
      </c>
      <c r="H141" s="62">
        <v>89.902314000000004</v>
      </c>
      <c r="I141" s="63">
        <v>38.639139999999998</v>
      </c>
      <c r="J141" s="64">
        <v>33.026212000000001</v>
      </c>
      <c r="K141" s="65">
        <v>98.483801</v>
      </c>
      <c r="L141" s="66">
        <v>124.24965</v>
      </c>
      <c r="M141" s="55">
        <v>736911.83589999995</v>
      </c>
      <c r="N141" s="55">
        <v>459783.31459999998</v>
      </c>
      <c r="O141" s="55">
        <v>-3.968872E-3</v>
      </c>
      <c r="P141" s="55">
        <v>-1.1302477E-2</v>
      </c>
      <c r="Q141" s="98">
        <v>1987.01001</v>
      </c>
      <c r="R141" s="55">
        <f t="shared" si="2"/>
        <v>1.7544382737448849E-3</v>
      </c>
    </row>
    <row r="142" spans="1:18">
      <c r="A142" s="67">
        <v>41844</v>
      </c>
      <c r="B142" s="56">
        <v>28.565781000000001</v>
      </c>
      <c r="C142" s="57">
        <v>32.528388999999997</v>
      </c>
      <c r="D142" s="58">
        <v>47.553069000000001</v>
      </c>
      <c r="E142" s="59">
        <v>76.458744999999993</v>
      </c>
      <c r="F142" s="60">
        <v>138.815361</v>
      </c>
      <c r="G142" s="61">
        <v>97.248638999999997</v>
      </c>
      <c r="H142" s="62">
        <v>89.902314000000004</v>
      </c>
      <c r="I142" s="63">
        <v>38.790629000000003</v>
      </c>
      <c r="J142" s="64">
        <v>32.676434999999998</v>
      </c>
      <c r="K142" s="65">
        <v>98.512140000000002</v>
      </c>
      <c r="L142" s="66">
        <v>125.149877</v>
      </c>
      <c r="M142" s="55">
        <v>737304.09979999997</v>
      </c>
      <c r="N142" s="55">
        <v>459058.46539999999</v>
      </c>
      <c r="O142" s="55">
        <v>5.32308E-4</v>
      </c>
      <c r="P142" s="55">
        <v>-1.576502E-3</v>
      </c>
      <c r="Q142" s="98">
        <v>1987.9799800000001</v>
      </c>
      <c r="R142" s="55">
        <f t="shared" si="2"/>
        <v>4.8815556797321413E-4</v>
      </c>
    </row>
    <row r="143" spans="1:18">
      <c r="A143" s="67">
        <v>41845</v>
      </c>
      <c r="B143" s="56">
        <v>28.424553</v>
      </c>
      <c r="C143" s="57">
        <v>32.528388999999997</v>
      </c>
      <c r="D143" s="58">
        <v>47.767313999999999</v>
      </c>
      <c r="E143" s="59">
        <v>75.791893999999999</v>
      </c>
      <c r="F143" s="60">
        <v>138.80578700000001</v>
      </c>
      <c r="G143" s="61">
        <v>97.163003000000003</v>
      </c>
      <c r="H143" s="62">
        <v>90.251176999999998</v>
      </c>
      <c r="I143" s="63">
        <v>38.819032</v>
      </c>
      <c r="J143" s="64">
        <v>32.713254999999997</v>
      </c>
      <c r="K143" s="65">
        <v>97.472983999999997</v>
      </c>
      <c r="L143" s="66">
        <v>123.961952</v>
      </c>
      <c r="M143" s="55">
        <v>737605.52930000005</v>
      </c>
      <c r="N143" s="55">
        <v>462136.3077</v>
      </c>
      <c r="O143" s="55">
        <v>4.0882700000000001E-4</v>
      </c>
      <c r="P143" s="55">
        <v>6.7046850000000002E-3</v>
      </c>
      <c r="Q143" s="98">
        <v>1978.339966</v>
      </c>
      <c r="R143" s="55">
        <f t="shared" si="2"/>
        <v>-4.8491504426518839E-3</v>
      </c>
    </row>
    <row r="144" spans="1:18">
      <c r="A144" s="67">
        <v>41848</v>
      </c>
      <c r="B144" s="56">
        <v>28.339815999999999</v>
      </c>
      <c r="C144" s="57">
        <v>32.509393000000003</v>
      </c>
      <c r="D144" s="58">
        <v>48.046765999999998</v>
      </c>
      <c r="E144" s="59">
        <v>75.506106000000003</v>
      </c>
      <c r="F144" s="60">
        <v>139.19795099999999</v>
      </c>
      <c r="G144" s="61">
        <v>97.163003000000003</v>
      </c>
      <c r="H144" s="62">
        <v>90.307747000000006</v>
      </c>
      <c r="I144" s="63">
        <v>38.516053999999997</v>
      </c>
      <c r="J144" s="64">
        <v>32.814506000000002</v>
      </c>
      <c r="K144" s="65">
        <v>98.597166000000001</v>
      </c>
      <c r="L144" s="66">
        <v>123.655688</v>
      </c>
      <c r="M144" s="55">
        <v>738195.99849999999</v>
      </c>
      <c r="N144" s="55">
        <v>461632.85710000002</v>
      </c>
      <c r="O144" s="55">
        <v>8.0052200000000002E-4</v>
      </c>
      <c r="P144" s="55">
        <v>-1.0893980000000001E-3</v>
      </c>
      <c r="Q144" s="98">
        <v>1978.910034</v>
      </c>
      <c r="R144" s="55">
        <f t="shared" si="2"/>
        <v>2.8815472052179381E-4</v>
      </c>
    </row>
    <row r="145" spans="1:18">
      <c r="A145" s="67">
        <v>41849</v>
      </c>
      <c r="B145" s="56">
        <v>27.991451999999999</v>
      </c>
      <c r="C145" s="57">
        <v>32.471403000000002</v>
      </c>
      <c r="D145" s="58">
        <v>48.410051000000003</v>
      </c>
      <c r="E145" s="59">
        <v>74.924997000000005</v>
      </c>
      <c r="F145" s="60">
        <v>137.753657</v>
      </c>
      <c r="G145" s="61">
        <v>97.020268999999999</v>
      </c>
      <c r="H145" s="62">
        <v>90.345461999999998</v>
      </c>
      <c r="I145" s="63">
        <v>38.203606999999998</v>
      </c>
      <c r="J145" s="64">
        <v>33.679740000000002</v>
      </c>
      <c r="K145" s="65">
        <v>97.822522000000006</v>
      </c>
      <c r="L145" s="66">
        <v>122.894666</v>
      </c>
      <c r="M145" s="55">
        <v>737112.75219999999</v>
      </c>
      <c r="N145" s="55">
        <v>462469.87439999997</v>
      </c>
      <c r="O145" s="55">
        <v>-1.4674239999999999E-3</v>
      </c>
      <c r="P145" s="55">
        <v>1.8131670000000001E-3</v>
      </c>
      <c r="Q145" s="98">
        <v>1969.9499510000001</v>
      </c>
      <c r="R145" s="55">
        <f t="shared" si="2"/>
        <v>-4.5277869362705392E-3</v>
      </c>
    </row>
    <row r="146" spans="1:18">
      <c r="A146" s="67">
        <v>41850</v>
      </c>
      <c r="B146" s="56">
        <v>27.791989000000001</v>
      </c>
      <c r="C146" s="57">
        <v>32.623361000000003</v>
      </c>
      <c r="D146" s="58">
        <v>48.214433</v>
      </c>
      <c r="E146" s="59">
        <v>74.458206000000004</v>
      </c>
      <c r="F146" s="60">
        <v>137.48584099999999</v>
      </c>
      <c r="G146" s="61">
        <v>97.343800000000002</v>
      </c>
      <c r="H146" s="62">
        <v>90.468031999999994</v>
      </c>
      <c r="I146" s="63">
        <v>37.512439000000001</v>
      </c>
      <c r="J146" s="64">
        <v>33.468034000000003</v>
      </c>
      <c r="K146" s="65">
        <v>97.539112000000003</v>
      </c>
      <c r="L146" s="66">
        <v>122.996754</v>
      </c>
      <c r="M146" s="55">
        <v>734118.82860000001</v>
      </c>
      <c r="N146" s="55">
        <v>459721.87819999998</v>
      </c>
      <c r="O146" s="55">
        <v>-4.0616899999999997E-3</v>
      </c>
      <c r="P146" s="55">
        <v>-5.9420000000000002E-3</v>
      </c>
      <c r="Q146" s="98">
        <v>1970.0699460000001</v>
      </c>
      <c r="R146" s="55">
        <f t="shared" si="2"/>
        <v>6.0912715035721376E-5</v>
      </c>
    </row>
    <row r="147" spans="1:18">
      <c r="A147" s="67">
        <v>41851</v>
      </c>
      <c r="B147" s="56">
        <v>27.260086000000001</v>
      </c>
      <c r="C147" s="57">
        <v>32.186484</v>
      </c>
      <c r="D147" s="58">
        <v>46.966222999999999</v>
      </c>
      <c r="E147" s="59">
        <v>73.657985999999994</v>
      </c>
      <c r="F147" s="60">
        <v>134.759839</v>
      </c>
      <c r="G147" s="61">
        <v>95.240863000000004</v>
      </c>
      <c r="H147" s="62">
        <v>89.157449</v>
      </c>
      <c r="I147" s="63">
        <v>37.199995000000001</v>
      </c>
      <c r="J147" s="64">
        <v>32.759276999999997</v>
      </c>
      <c r="K147" s="65">
        <v>93.467506</v>
      </c>
      <c r="L147" s="66">
        <v>119.94341900000001</v>
      </c>
      <c r="M147" s="55">
        <v>720152.49730000005</v>
      </c>
      <c r="N147" s="55">
        <v>454712.63669999997</v>
      </c>
      <c r="O147" s="55">
        <v>-1.9024619E-2</v>
      </c>
      <c r="P147" s="55">
        <v>-1.0896243E-2</v>
      </c>
      <c r="Q147" s="98">
        <v>1930.670044</v>
      </c>
      <c r="R147" s="55">
        <f t="shared" si="2"/>
        <v>-1.9999240169110255E-2</v>
      </c>
    </row>
    <row r="148" spans="1:18">
      <c r="A148" s="67">
        <v>41852</v>
      </c>
      <c r="B148" s="56">
        <v>27.412057999999998</v>
      </c>
      <c r="C148" s="57">
        <v>32.044026000000002</v>
      </c>
      <c r="D148" s="58">
        <v>46.416642000000003</v>
      </c>
      <c r="E148" s="59">
        <v>75.877634999999998</v>
      </c>
      <c r="F148" s="60">
        <v>134.013778</v>
      </c>
      <c r="G148" s="61">
        <v>95.060073000000003</v>
      </c>
      <c r="H148" s="62">
        <v>88.912308999999993</v>
      </c>
      <c r="I148" s="63">
        <v>37.199995000000001</v>
      </c>
      <c r="J148" s="64">
        <v>32.519958000000003</v>
      </c>
      <c r="K148" s="65">
        <v>93.335250000000002</v>
      </c>
      <c r="L148" s="66">
        <v>118.699805</v>
      </c>
      <c r="M148" s="55">
        <v>717901.39110000001</v>
      </c>
      <c r="N148" s="55">
        <v>454125.80009999999</v>
      </c>
      <c r="O148" s="55">
        <v>-3.1258739999999998E-3</v>
      </c>
      <c r="P148" s="55">
        <v>-1.2905659999999999E-3</v>
      </c>
      <c r="Q148" s="98">
        <v>1925.150024</v>
      </c>
      <c r="R148" s="55">
        <f t="shared" si="2"/>
        <v>-2.8591213797275472E-3</v>
      </c>
    </row>
    <row r="149" spans="1:18">
      <c r="A149" s="67">
        <v>41855</v>
      </c>
      <c r="B149" s="56">
        <v>27.307576000000001</v>
      </c>
      <c r="C149" s="57">
        <v>32.338441000000003</v>
      </c>
      <c r="D149" s="58">
        <v>46.770609</v>
      </c>
      <c r="E149" s="59">
        <v>75.468000000000004</v>
      </c>
      <c r="F149" s="60">
        <v>134.62593100000001</v>
      </c>
      <c r="G149" s="61">
        <v>95.307479000000001</v>
      </c>
      <c r="H149" s="62">
        <v>88.921732000000006</v>
      </c>
      <c r="I149" s="63">
        <v>37.304144000000001</v>
      </c>
      <c r="J149" s="64">
        <v>32.639615999999997</v>
      </c>
      <c r="K149" s="65">
        <v>94.591680999999994</v>
      </c>
      <c r="L149" s="66">
        <v>118.95038</v>
      </c>
      <c r="M149" s="55">
        <v>719960.0159</v>
      </c>
      <c r="N149" s="55">
        <v>454250.37459999998</v>
      </c>
      <c r="O149" s="55">
        <v>2.867559E-3</v>
      </c>
      <c r="P149" s="55">
        <v>2.74317E-4</v>
      </c>
      <c r="Q149" s="98">
        <v>1938.98999</v>
      </c>
      <c r="R149" s="55">
        <f t="shared" si="2"/>
        <v>7.1890324532961625E-3</v>
      </c>
    </row>
    <row r="150" spans="1:18">
      <c r="A150" s="67">
        <v>41856</v>
      </c>
      <c r="B150" s="56">
        <v>26.984634</v>
      </c>
      <c r="C150" s="57">
        <v>31.377609</v>
      </c>
      <c r="D150" s="58">
        <v>46.258285000000001</v>
      </c>
      <c r="E150" s="59">
        <v>75.649004000000005</v>
      </c>
      <c r="F150" s="60">
        <v>133.69813500000001</v>
      </c>
      <c r="G150" s="61">
        <v>94.983947000000001</v>
      </c>
      <c r="H150" s="62">
        <v>88.092011999999997</v>
      </c>
      <c r="I150" s="63">
        <v>37.095846000000002</v>
      </c>
      <c r="J150" s="64">
        <v>32.317455000000002</v>
      </c>
      <c r="K150" s="65">
        <v>92.768431000000007</v>
      </c>
      <c r="L150" s="66">
        <v>115.97128499999999</v>
      </c>
      <c r="M150" s="55">
        <v>714270.99490000005</v>
      </c>
      <c r="N150" s="55">
        <v>454506.4926</v>
      </c>
      <c r="O150" s="55">
        <v>-7.901857E-3</v>
      </c>
      <c r="P150" s="55">
        <v>5.6382600000000002E-4</v>
      </c>
      <c r="Q150" s="98">
        <v>1920.209961</v>
      </c>
      <c r="R150" s="55">
        <f t="shared" si="2"/>
        <v>-9.6854698048235432E-3</v>
      </c>
    </row>
    <row r="151" spans="1:18">
      <c r="A151" s="67">
        <v>41857</v>
      </c>
      <c r="B151" s="56">
        <v>26.861158</v>
      </c>
      <c r="C151" s="57">
        <v>31.406289000000001</v>
      </c>
      <c r="D151" s="58">
        <v>45.764591000000003</v>
      </c>
      <c r="E151" s="59">
        <v>77.249429000000006</v>
      </c>
      <c r="F151" s="60">
        <v>133.47814600000001</v>
      </c>
      <c r="G151" s="61">
        <v>95.830827999999997</v>
      </c>
      <c r="H151" s="62">
        <v>88.129728</v>
      </c>
      <c r="I151" s="63">
        <v>37.796480000000003</v>
      </c>
      <c r="J151" s="64">
        <v>31.866427000000002</v>
      </c>
      <c r="K151" s="65">
        <v>93.505294000000006</v>
      </c>
      <c r="L151" s="66">
        <v>116.685901</v>
      </c>
      <c r="M151" s="55">
        <v>714071.18169999996</v>
      </c>
      <c r="N151" s="55">
        <v>452491.21830000001</v>
      </c>
      <c r="O151" s="55">
        <v>-2.7974400000000001E-4</v>
      </c>
      <c r="P151" s="55">
        <v>-4.4339840000000002E-3</v>
      </c>
      <c r="Q151" s="98">
        <v>1920.23999</v>
      </c>
      <c r="R151" s="55">
        <f t="shared" si="2"/>
        <v>1.5638394035066838E-5</v>
      </c>
    </row>
    <row r="152" spans="1:18">
      <c r="A152" s="67">
        <v>41858</v>
      </c>
      <c r="B152" s="56">
        <v>26.633199000000001</v>
      </c>
      <c r="C152" s="57">
        <v>31.243762</v>
      </c>
      <c r="D152" s="58">
        <v>45.317470999999998</v>
      </c>
      <c r="E152" s="59">
        <v>76.344425000000001</v>
      </c>
      <c r="F152" s="60">
        <v>133.07642200000001</v>
      </c>
      <c r="G152" s="61">
        <v>95.088618999999994</v>
      </c>
      <c r="H152" s="62">
        <v>87.978865999999996</v>
      </c>
      <c r="I152" s="63">
        <v>37.256801000000003</v>
      </c>
      <c r="J152" s="64">
        <v>31.489037</v>
      </c>
      <c r="K152" s="65">
        <v>92.834558999999999</v>
      </c>
      <c r="L152" s="66">
        <v>116.611654</v>
      </c>
      <c r="M152" s="55">
        <v>708751.54909999995</v>
      </c>
      <c r="N152" s="55">
        <v>448132.63760000002</v>
      </c>
      <c r="O152" s="55">
        <v>-7.4497230000000001E-3</v>
      </c>
      <c r="P152" s="55">
        <v>-9.6324089999999998E-3</v>
      </c>
      <c r="Q152" s="98">
        <v>1909.5699460000001</v>
      </c>
      <c r="R152" s="55">
        <f t="shared" si="2"/>
        <v>-5.5566200347696437E-3</v>
      </c>
    </row>
    <row r="153" spans="1:18">
      <c r="A153" s="67">
        <v>41859</v>
      </c>
      <c r="B153" s="56">
        <v>26.918147000000001</v>
      </c>
      <c r="C153" s="57">
        <v>31.167276000000001</v>
      </c>
      <c r="D153" s="58">
        <v>45.364046000000002</v>
      </c>
      <c r="E153" s="59">
        <v>77.116060000000004</v>
      </c>
      <c r="F153" s="60">
        <v>134.721586</v>
      </c>
      <c r="G153" s="61">
        <v>96.182905000000005</v>
      </c>
      <c r="H153" s="62">
        <v>88.205158999999995</v>
      </c>
      <c r="I153" s="63">
        <v>37.351483999999999</v>
      </c>
      <c r="J153" s="64">
        <v>31.728359999999999</v>
      </c>
      <c r="K153" s="65">
        <v>94.223253</v>
      </c>
      <c r="L153" s="66">
        <v>118.66268100000001</v>
      </c>
      <c r="M153" s="55">
        <v>714097.31019999995</v>
      </c>
      <c r="N153" s="55">
        <v>449211.86410000001</v>
      </c>
      <c r="O153" s="55">
        <v>7.5425040000000002E-3</v>
      </c>
      <c r="P153" s="55">
        <v>2.4082750000000001E-3</v>
      </c>
      <c r="Q153" s="98">
        <v>1931.589966</v>
      </c>
      <c r="R153" s="55">
        <f t="shared" si="2"/>
        <v>1.1531402683691017E-2</v>
      </c>
    </row>
    <row r="154" spans="1:18">
      <c r="A154" s="67">
        <v>41862</v>
      </c>
      <c r="B154" s="56">
        <v>26.832661999999999</v>
      </c>
      <c r="C154" s="57">
        <v>31.568819999999999</v>
      </c>
      <c r="D154" s="58">
        <v>45.336098</v>
      </c>
      <c r="E154" s="59">
        <v>77.620964000000001</v>
      </c>
      <c r="F154" s="60">
        <v>134.46333000000001</v>
      </c>
      <c r="G154" s="61">
        <v>96.259030999999993</v>
      </c>
      <c r="H154" s="62">
        <v>88.186296999999996</v>
      </c>
      <c r="I154" s="63">
        <v>37.4651</v>
      </c>
      <c r="J154" s="64">
        <v>31.728359999999999</v>
      </c>
      <c r="K154" s="65">
        <v>93.918852999999999</v>
      </c>
      <c r="L154" s="66">
        <v>118.52347</v>
      </c>
      <c r="M154" s="55">
        <v>713896.91899999999</v>
      </c>
      <c r="N154" s="55">
        <v>449574.24609999999</v>
      </c>
      <c r="O154" s="55">
        <v>-2.8062200000000001E-4</v>
      </c>
      <c r="P154" s="55">
        <v>8.0670600000000002E-4</v>
      </c>
      <c r="Q154" s="98">
        <v>1936.920044</v>
      </c>
      <c r="R154" s="55">
        <f t="shared" si="2"/>
        <v>2.7594251853759744E-3</v>
      </c>
    </row>
    <row r="155" spans="1:18">
      <c r="A155" s="67">
        <v>41863</v>
      </c>
      <c r="B155" s="56">
        <v>26.671191</v>
      </c>
      <c r="C155" s="57">
        <v>31.673985999999999</v>
      </c>
      <c r="D155" s="58">
        <v>45.494455000000002</v>
      </c>
      <c r="E155" s="59">
        <v>77.563800999999998</v>
      </c>
      <c r="F155" s="60">
        <v>134.75027900000001</v>
      </c>
      <c r="G155" s="61">
        <v>95.754703000000006</v>
      </c>
      <c r="H155" s="62">
        <v>88.214581999999993</v>
      </c>
      <c r="I155" s="63">
        <v>37.569248999999999</v>
      </c>
      <c r="J155" s="64">
        <v>31.884837000000001</v>
      </c>
      <c r="K155" s="65">
        <v>93.690543000000005</v>
      </c>
      <c r="L155" s="66">
        <v>117.948066</v>
      </c>
      <c r="M155" s="55">
        <v>714359.89769999997</v>
      </c>
      <c r="N155" s="55">
        <v>451024.51260000002</v>
      </c>
      <c r="O155" s="55">
        <v>6.4852300000000002E-4</v>
      </c>
      <c r="P155" s="55">
        <v>3.2258669999999999E-3</v>
      </c>
      <c r="Q155" s="98">
        <v>1933.75</v>
      </c>
      <c r="R155" s="55">
        <f t="shared" si="2"/>
        <v>-1.6366416413624574E-3</v>
      </c>
    </row>
    <row r="156" spans="1:18">
      <c r="A156" s="67">
        <v>41864</v>
      </c>
      <c r="B156" s="56">
        <v>26.794668000000001</v>
      </c>
      <c r="C156" s="57">
        <v>32.601354000000001</v>
      </c>
      <c r="D156" s="58">
        <v>45.568973</v>
      </c>
      <c r="E156" s="59">
        <v>77.620964000000001</v>
      </c>
      <c r="F156" s="60">
        <v>135.63024799999999</v>
      </c>
      <c r="G156" s="61">
        <v>96.810925999999995</v>
      </c>
      <c r="H156" s="62">
        <v>88.591729999999998</v>
      </c>
      <c r="I156" s="63">
        <v>37.815416999999997</v>
      </c>
      <c r="J156" s="64">
        <v>31.930859000000002</v>
      </c>
      <c r="K156" s="65">
        <v>94.261303999999996</v>
      </c>
      <c r="L156" s="66">
        <v>118.42138199999999</v>
      </c>
      <c r="M156" s="55">
        <v>718117.38890000002</v>
      </c>
      <c r="N156" s="55">
        <v>453472.03529999999</v>
      </c>
      <c r="O156" s="55">
        <v>5.2599409999999997E-3</v>
      </c>
      <c r="P156" s="55">
        <v>5.4265850000000003E-3</v>
      </c>
      <c r="Q156" s="98">
        <v>1946.719971</v>
      </c>
      <c r="R156" s="55">
        <f t="shared" si="2"/>
        <v>6.7071601809953751E-3</v>
      </c>
    </row>
    <row r="157" spans="1:18">
      <c r="A157" s="67">
        <v>41865</v>
      </c>
      <c r="B157" s="56">
        <v>27.288578999999999</v>
      </c>
      <c r="C157" s="57">
        <v>32.448385999999999</v>
      </c>
      <c r="D157" s="58">
        <v>45.643495000000001</v>
      </c>
      <c r="E157" s="59">
        <v>78.068697999999998</v>
      </c>
      <c r="F157" s="60">
        <v>136.14674600000001</v>
      </c>
      <c r="G157" s="61">
        <v>97.077359999999999</v>
      </c>
      <c r="H157" s="62">
        <v>88.308875</v>
      </c>
      <c r="I157" s="63">
        <v>38.042651999999997</v>
      </c>
      <c r="J157" s="64">
        <v>32.133361999999998</v>
      </c>
      <c r="K157" s="65">
        <v>94.261303999999996</v>
      </c>
      <c r="L157" s="66">
        <v>117.82741900000001</v>
      </c>
      <c r="M157" s="55">
        <v>721413.96299999999</v>
      </c>
      <c r="N157" s="55">
        <v>457481.36499999999</v>
      </c>
      <c r="O157" s="55">
        <v>4.5905779999999997E-3</v>
      </c>
      <c r="P157" s="55">
        <v>8.8414050000000001E-3</v>
      </c>
      <c r="Q157" s="98">
        <v>1955.1800539999999</v>
      </c>
      <c r="R157" s="55">
        <f t="shared" si="2"/>
        <v>4.3458140492873554E-3</v>
      </c>
    </row>
    <row r="158" spans="1:18">
      <c r="A158" s="67">
        <v>41866</v>
      </c>
      <c r="B158" s="56">
        <v>27.203095000000001</v>
      </c>
      <c r="C158" s="57">
        <v>32.668277000000003</v>
      </c>
      <c r="D158" s="58">
        <v>45.457194000000001</v>
      </c>
      <c r="E158" s="59">
        <v>77.906751999999997</v>
      </c>
      <c r="F158" s="60">
        <v>135.74502200000001</v>
      </c>
      <c r="G158" s="61">
        <v>96.268541999999997</v>
      </c>
      <c r="H158" s="62">
        <v>88.431444999999997</v>
      </c>
      <c r="I158" s="63">
        <v>38.705416</v>
      </c>
      <c r="J158" s="64">
        <v>31.976884999999999</v>
      </c>
      <c r="K158" s="65">
        <v>94.204229999999995</v>
      </c>
      <c r="L158" s="66">
        <v>118.023968</v>
      </c>
      <c r="M158" s="55">
        <v>720483.5024</v>
      </c>
      <c r="N158" s="55">
        <v>456389.24180000002</v>
      </c>
      <c r="O158" s="55">
        <v>-1.2897729999999999E-3</v>
      </c>
      <c r="P158" s="55">
        <v>-2.3872519999999999E-3</v>
      </c>
      <c r="Q158" s="98">
        <v>1955.0600589999999</v>
      </c>
      <c r="R158" s="55">
        <f t="shared" si="2"/>
        <v>-6.1372864230357926E-5</v>
      </c>
    </row>
    <row r="159" spans="1:18">
      <c r="A159" s="67">
        <v>41869</v>
      </c>
      <c r="B159" s="56">
        <v>27.393060999999999</v>
      </c>
      <c r="C159" s="57">
        <v>32.897731</v>
      </c>
      <c r="D159" s="58">
        <v>45.438564</v>
      </c>
      <c r="E159" s="59">
        <v>78.535495999999995</v>
      </c>
      <c r="F159" s="60">
        <v>137.84929700000001</v>
      </c>
      <c r="G159" s="61">
        <v>97.724414999999993</v>
      </c>
      <c r="H159" s="62">
        <v>88.865161999999998</v>
      </c>
      <c r="I159" s="63">
        <v>39.150412000000003</v>
      </c>
      <c r="J159" s="64">
        <v>31.894043</v>
      </c>
      <c r="K159" s="65">
        <v>94.670349999999999</v>
      </c>
      <c r="L159" s="66">
        <v>118.211163</v>
      </c>
      <c r="M159" s="55">
        <v>726534.75639999995</v>
      </c>
      <c r="N159" s="55">
        <v>461609.90580000001</v>
      </c>
      <c r="O159" s="55">
        <v>8.3988789999999997E-3</v>
      </c>
      <c r="P159" s="55">
        <v>1.1439059999999999E-2</v>
      </c>
      <c r="Q159" s="98">
        <v>1971.73999</v>
      </c>
      <c r="R159" s="55">
        <f t="shared" si="2"/>
        <v>8.5316719162744636E-3</v>
      </c>
    </row>
    <row r="160" spans="1:18">
      <c r="A160" s="67">
        <v>41870</v>
      </c>
      <c r="B160" s="56">
        <v>27.488043999999999</v>
      </c>
      <c r="C160" s="57">
        <v>32.830807999999998</v>
      </c>
      <c r="D160" s="58">
        <v>45.364046000000002</v>
      </c>
      <c r="E160" s="59">
        <v>78.773656000000003</v>
      </c>
      <c r="F160" s="60">
        <v>137.973645</v>
      </c>
      <c r="G160" s="61">
        <v>97.971821000000006</v>
      </c>
      <c r="H160" s="62">
        <v>89.053732999999994</v>
      </c>
      <c r="I160" s="63">
        <v>39.065199999999997</v>
      </c>
      <c r="J160" s="64">
        <v>31.737563000000002</v>
      </c>
      <c r="K160" s="65">
        <v>94.641812999999999</v>
      </c>
      <c r="L160" s="66">
        <v>119.455978</v>
      </c>
      <c r="M160" s="55">
        <v>726730.95600000001</v>
      </c>
      <c r="N160" s="55">
        <v>460349.42550000001</v>
      </c>
      <c r="O160" s="55">
        <v>2.70048E-4</v>
      </c>
      <c r="P160" s="55">
        <v>-2.7306180000000002E-3</v>
      </c>
      <c r="Q160" s="98">
        <v>1981.599976</v>
      </c>
      <c r="R160" s="55">
        <f t="shared" si="2"/>
        <v>5.0006522411709664E-3</v>
      </c>
    </row>
    <row r="161" spans="1:18">
      <c r="A161" s="67">
        <v>41871</v>
      </c>
      <c r="B161" s="56">
        <v>27.440552</v>
      </c>
      <c r="C161" s="57">
        <v>32.983775999999999</v>
      </c>
      <c r="D161" s="58">
        <v>45.475825</v>
      </c>
      <c r="E161" s="59">
        <v>78.887968000000001</v>
      </c>
      <c r="F161" s="60">
        <v>139.13309799999999</v>
      </c>
      <c r="G161" s="61">
        <v>98.209709000000004</v>
      </c>
      <c r="H161" s="62">
        <v>88.808593000000002</v>
      </c>
      <c r="I161" s="63">
        <v>39.055732999999996</v>
      </c>
      <c r="J161" s="64">
        <v>31.783584999999999</v>
      </c>
      <c r="K161" s="65">
        <v>94.841578999999996</v>
      </c>
      <c r="L161" s="66">
        <v>119.324945</v>
      </c>
      <c r="M161" s="55">
        <v>728626.03810000001</v>
      </c>
      <c r="N161" s="55">
        <v>462142.0514</v>
      </c>
      <c r="O161" s="55">
        <v>2.6076799999999998E-3</v>
      </c>
      <c r="P161" s="55">
        <v>3.894055E-3</v>
      </c>
      <c r="Q161" s="98">
        <v>1986.51001</v>
      </c>
      <c r="R161" s="55">
        <f t="shared" si="2"/>
        <v>2.4778129084919165E-3</v>
      </c>
    </row>
    <row r="162" spans="1:18">
      <c r="A162" s="67">
        <v>41872</v>
      </c>
      <c r="B162" s="56">
        <v>27.374064000000001</v>
      </c>
      <c r="C162" s="57">
        <v>33.605210999999997</v>
      </c>
      <c r="D162" s="58">
        <v>45.522399</v>
      </c>
      <c r="E162" s="59">
        <v>79.335708999999994</v>
      </c>
      <c r="F162" s="60">
        <v>139.03687300000001</v>
      </c>
      <c r="G162" s="61">
        <v>99.142234000000002</v>
      </c>
      <c r="H162" s="62">
        <v>89.129164000000003</v>
      </c>
      <c r="I162" s="63">
        <v>39.207222000000002</v>
      </c>
      <c r="J162" s="64">
        <v>31.884837000000001</v>
      </c>
      <c r="K162" s="65">
        <v>94.442047000000002</v>
      </c>
      <c r="L162" s="66">
        <v>119.736768</v>
      </c>
      <c r="M162" s="55">
        <v>730271.57629999996</v>
      </c>
      <c r="N162" s="55">
        <v>463812.79359999998</v>
      </c>
      <c r="O162" s="55">
        <v>2.2584129999999999E-3</v>
      </c>
      <c r="P162" s="55">
        <v>3.6152139999999998E-3</v>
      </c>
      <c r="Q162" s="98">
        <v>1992.369995</v>
      </c>
      <c r="R162" s="55">
        <f t="shared" si="2"/>
        <v>2.9498894898596362E-3</v>
      </c>
    </row>
    <row r="163" spans="1:18">
      <c r="A163" s="67">
        <v>41873</v>
      </c>
      <c r="B163" s="56">
        <v>27.469047</v>
      </c>
      <c r="C163" s="57">
        <v>33.404437000000001</v>
      </c>
      <c r="D163" s="58">
        <v>45.308154000000002</v>
      </c>
      <c r="E163" s="59">
        <v>79.4405</v>
      </c>
      <c r="F163" s="60">
        <v>138.68086600000001</v>
      </c>
      <c r="G163" s="61">
        <v>98.768613000000002</v>
      </c>
      <c r="H163" s="62">
        <v>89.053732999999994</v>
      </c>
      <c r="I163" s="63">
        <v>38.932648</v>
      </c>
      <c r="J163" s="64">
        <v>31.755972</v>
      </c>
      <c r="K163" s="65">
        <v>93.700057999999999</v>
      </c>
      <c r="L163" s="66">
        <v>118.969285</v>
      </c>
      <c r="M163" s="55">
        <v>728278.06850000005</v>
      </c>
      <c r="N163" s="55">
        <v>463704.85110000003</v>
      </c>
      <c r="O163" s="55">
        <v>-2.7298169999999998E-3</v>
      </c>
      <c r="P163" s="55">
        <v>-2.3272899999999999E-4</v>
      </c>
      <c r="Q163" s="98">
        <v>1988.400024</v>
      </c>
      <c r="R163" s="55">
        <f t="shared" si="2"/>
        <v>-1.9925872252457566E-3</v>
      </c>
    </row>
    <row r="164" spans="1:18">
      <c r="A164" s="67">
        <v>41876</v>
      </c>
      <c r="B164" s="56">
        <v>27.459548999999999</v>
      </c>
      <c r="C164" s="57">
        <v>33.280152999999999</v>
      </c>
      <c r="D164" s="58">
        <v>45.783220999999998</v>
      </c>
      <c r="E164" s="59">
        <v>79.583397000000005</v>
      </c>
      <c r="F164" s="60">
        <v>139.229309</v>
      </c>
      <c r="G164" s="61">
        <v>98.893156000000005</v>
      </c>
      <c r="H164" s="62">
        <v>89.044308999999998</v>
      </c>
      <c r="I164" s="63">
        <v>39.207222000000002</v>
      </c>
      <c r="J164" s="64">
        <v>31.765174999999999</v>
      </c>
      <c r="K164" s="65">
        <v>93.937876000000003</v>
      </c>
      <c r="L164" s="66">
        <v>119.652528</v>
      </c>
      <c r="M164" s="55">
        <v>730910.40419999999</v>
      </c>
      <c r="N164" s="55">
        <v>465208.13179999997</v>
      </c>
      <c r="O164" s="55">
        <v>3.6144649999999999E-3</v>
      </c>
      <c r="P164" s="55">
        <v>3.2418909999999998E-3</v>
      </c>
      <c r="Q164" s="98">
        <v>1997.920044</v>
      </c>
      <c r="R164" s="55">
        <f t="shared" si="2"/>
        <v>4.7877790611010607E-3</v>
      </c>
    </row>
    <row r="165" spans="1:18">
      <c r="A165" s="67">
        <v>41877</v>
      </c>
      <c r="B165" s="56">
        <v>27.744496999999999</v>
      </c>
      <c r="C165" s="57">
        <v>33.270589999999999</v>
      </c>
      <c r="D165" s="58">
        <v>45.876370000000001</v>
      </c>
      <c r="E165" s="59">
        <v>79.430971</v>
      </c>
      <c r="F165" s="60">
        <v>139.13309799999999</v>
      </c>
      <c r="G165" s="61">
        <v>99.094333000000006</v>
      </c>
      <c r="H165" s="62">
        <v>88.733161999999993</v>
      </c>
      <c r="I165" s="63">
        <v>39.387113999999997</v>
      </c>
      <c r="J165" s="64">
        <v>31.755972</v>
      </c>
      <c r="K165" s="65">
        <v>94.784504999999996</v>
      </c>
      <c r="L165" s="66">
        <v>120.03627299999999</v>
      </c>
      <c r="M165" s="55">
        <v>732000.31599999999</v>
      </c>
      <c r="N165" s="55">
        <v>464736.93190000003</v>
      </c>
      <c r="O165" s="55">
        <v>1.49117E-3</v>
      </c>
      <c r="P165" s="55">
        <v>-1.0128800000000001E-3</v>
      </c>
      <c r="Q165" s="98">
        <v>2000.0200199999999</v>
      </c>
      <c r="R165" s="55">
        <f t="shared" si="2"/>
        <v>1.0510811012214294E-3</v>
      </c>
    </row>
    <row r="166" spans="1:18">
      <c r="A166" s="67">
        <v>41878</v>
      </c>
      <c r="B166" s="56">
        <v>28.010449000000001</v>
      </c>
      <c r="C166" s="57">
        <v>33.261031000000003</v>
      </c>
      <c r="D166" s="58">
        <v>46.044040000000003</v>
      </c>
      <c r="E166" s="59">
        <v>79.364287000000004</v>
      </c>
      <c r="F166" s="60">
        <v>138.49804700000001</v>
      </c>
      <c r="G166" s="61">
        <v>98.883573999999996</v>
      </c>
      <c r="H166" s="62">
        <v>89.242310000000003</v>
      </c>
      <c r="I166" s="63">
        <v>39.387113999999997</v>
      </c>
      <c r="J166" s="64">
        <v>31.986087999999999</v>
      </c>
      <c r="K166" s="65">
        <v>94.679865000000007</v>
      </c>
      <c r="L166" s="66">
        <v>120.401295</v>
      </c>
      <c r="M166" s="55">
        <v>733028.92940000002</v>
      </c>
      <c r="N166" s="55">
        <v>465463.55089999997</v>
      </c>
      <c r="O166" s="55">
        <v>1.4052089999999999E-3</v>
      </c>
      <c r="P166" s="55">
        <v>1.5635060000000001E-3</v>
      </c>
      <c r="Q166" s="98">
        <v>2000.119995</v>
      </c>
      <c r="R166" s="55">
        <f t="shared" si="2"/>
        <v>4.9986999630213802E-5</v>
      </c>
    </row>
    <row r="167" spans="1:18">
      <c r="A167" s="67">
        <v>41879</v>
      </c>
      <c r="B167" s="56">
        <v>27.905968000000001</v>
      </c>
      <c r="C167" s="57">
        <v>33.127184999999997</v>
      </c>
      <c r="D167" s="58">
        <v>46.025410000000001</v>
      </c>
      <c r="E167" s="59">
        <v>79.097549000000001</v>
      </c>
      <c r="F167" s="60">
        <v>138.536529</v>
      </c>
      <c r="G167" s="61">
        <v>98.624913000000006</v>
      </c>
      <c r="H167" s="62">
        <v>89.527614</v>
      </c>
      <c r="I167" s="63">
        <v>39.415520000000001</v>
      </c>
      <c r="J167" s="64">
        <v>31.976884999999999</v>
      </c>
      <c r="K167" s="65">
        <v>94.717916000000002</v>
      </c>
      <c r="L167" s="66">
        <v>120.504251</v>
      </c>
      <c r="M167" s="55">
        <v>732710.82050000003</v>
      </c>
      <c r="N167" s="55">
        <v>464972.42849999998</v>
      </c>
      <c r="O167" s="55">
        <v>-4.3396500000000002E-4</v>
      </c>
      <c r="P167" s="55">
        <v>-1.0551250000000001E-3</v>
      </c>
      <c r="Q167" s="98">
        <v>1996.73999</v>
      </c>
      <c r="R167" s="55">
        <f t="shared" si="2"/>
        <v>-1.6899011101580985E-3</v>
      </c>
    </row>
    <row r="168" spans="1:18">
      <c r="A168" s="67">
        <v>41880</v>
      </c>
      <c r="B168" s="56">
        <v>27.915465999999999</v>
      </c>
      <c r="C168" s="57">
        <v>33.385316000000003</v>
      </c>
      <c r="D168" s="58">
        <v>46.407325</v>
      </c>
      <c r="E168" s="59">
        <v>79.173761999999996</v>
      </c>
      <c r="F168" s="60">
        <v>138.55577700000001</v>
      </c>
      <c r="G168" s="61">
        <v>99.372150000000005</v>
      </c>
      <c r="H168" s="62">
        <v>89.128193999999993</v>
      </c>
      <c r="I168" s="63">
        <v>39.500732999999997</v>
      </c>
      <c r="J168" s="64">
        <v>32.179383999999999</v>
      </c>
      <c r="K168" s="65">
        <v>94.613275999999999</v>
      </c>
      <c r="L168" s="66">
        <v>121.159417</v>
      </c>
      <c r="M168" s="55">
        <v>734696.78570000001</v>
      </c>
      <c r="N168" s="55">
        <v>466308.22649999999</v>
      </c>
      <c r="O168" s="55">
        <v>2.7104350000000002E-3</v>
      </c>
      <c r="P168" s="55">
        <v>2.8728540000000002E-3</v>
      </c>
      <c r="Q168" s="98">
        <v>2003.369995</v>
      </c>
      <c r="R168" s="55">
        <f t="shared" si="2"/>
        <v>3.3204147927141658E-3</v>
      </c>
    </row>
    <row r="169" spans="1:18">
      <c r="A169" s="67">
        <v>41884</v>
      </c>
      <c r="B169" s="56">
        <v>27.791989000000001</v>
      </c>
      <c r="C169" s="57">
        <v>33.050699000000002</v>
      </c>
      <c r="D169" s="58">
        <v>46.360750000000003</v>
      </c>
      <c r="E169" s="59">
        <v>79.049921999999995</v>
      </c>
      <c r="F169" s="60">
        <v>138.76746</v>
      </c>
      <c r="G169" s="61">
        <v>99.017691999999997</v>
      </c>
      <c r="H169" s="62">
        <v>88.253270999999998</v>
      </c>
      <c r="I169" s="63">
        <v>39.424987000000002</v>
      </c>
      <c r="J169" s="64">
        <v>32.068930000000002</v>
      </c>
      <c r="K169" s="65">
        <v>93.690543000000005</v>
      </c>
      <c r="L169" s="66">
        <v>119.371746</v>
      </c>
      <c r="M169" s="55">
        <v>732959.42139999999</v>
      </c>
      <c r="N169" s="55">
        <v>467915.62030000001</v>
      </c>
      <c r="O169" s="55">
        <v>-2.3647360000000001E-3</v>
      </c>
      <c r="P169" s="55">
        <v>3.4470630000000002E-3</v>
      </c>
      <c r="Q169" s="98">
        <v>2002.280029</v>
      </c>
      <c r="R169" s="55">
        <f t="shared" si="2"/>
        <v>-5.4406624972935802E-4</v>
      </c>
    </row>
    <row r="170" spans="1:18">
      <c r="A170" s="67">
        <v>41885</v>
      </c>
      <c r="B170" s="56">
        <v>27.924965</v>
      </c>
      <c r="C170" s="57">
        <v>33.050699000000002</v>
      </c>
      <c r="D170" s="58">
        <v>46.463216000000003</v>
      </c>
      <c r="E170" s="59">
        <v>78.973708999999999</v>
      </c>
      <c r="F170" s="60">
        <v>138.382589</v>
      </c>
      <c r="G170" s="61">
        <v>99.400889000000006</v>
      </c>
      <c r="H170" s="62">
        <v>88.576609000000005</v>
      </c>
      <c r="I170" s="63">
        <v>39.557538999999998</v>
      </c>
      <c r="J170" s="64">
        <v>32.188591000000002</v>
      </c>
      <c r="K170" s="65">
        <v>94.280332999999999</v>
      </c>
      <c r="L170" s="66">
        <v>119.671251</v>
      </c>
      <c r="M170" s="55">
        <v>734190.47560000001</v>
      </c>
      <c r="N170" s="55">
        <v>468020.54149999999</v>
      </c>
      <c r="O170" s="55">
        <v>1.6795670000000001E-3</v>
      </c>
      <c r="P170" s="55">
        <v>2.24231E-4</v>
      </c>
      <c r="Q170" s="98">
        <v>2000.719971</v>
      </c>
      <c r="R170" s="55">
        <f t="shared" si="2"/>
        <v>-7.7914076822671596E-4</v>
      </c>
    </row>
    <row r="171" spans="1:18">
      <c r="A171" s="67">
        <v>41886</v>
      </c>
      <c r="B171" s="56">
        <v>27.896470999999998</v>
      </c>
      <c r="C171" s="57">
        <v>33.375757</v>
      </c>
      <c r="D171" s="58">
        <v>46.314176000000003</v>
      </c>
      <c r="E171" s="59">
        <v>79.735815000000002</v>
      </c>
      <c r="F171" s="60">
        <v>138.180522</v>
      </c>
      <c r="G171" s="61">
        <v>99.477521999999993</v>
      </c>
      <c r="H171" s="62">
        <v>88.452980999999994</v>
      </c>
      <c r="I171" s="63">
        <v>39.642752000000002</v>
      </c>
      <c r="J171" s="64">
        <v>32.160975000000001</v>
      </c>
      <c r="K171" s="65">
        <v>93.566880999999995</v>
      </c>
      <c r="L171" s="66">
        <v>118.679141</v>
      </c>
      <c r="M171" s="55">
        <v>733783.71149999998</v>
      </c>
      <c r="N171" s="55">
        <v>469731.79700000002</v>
      </c>
      <c r="O171" s="55">
        <v>-5.5403099999999997E-4</v>
      </c>
      <c r="P171" s="55">
        <v>3.6563680000000001E-3</v>
      </c>
      <c r="Q171" s="98">
        <v>1997.650024</v>
      </c>
      <c r="R171" s="55">
        <f t="shared" si="2"/>
        <v>-1.5344211306420608E-3</v>
      </c>
    </row>
    <row r="172" spans="1:18">
      <c r="A172" s="67">
        <v>41887</v>
      </c>
      <c r="B172" s="56">
        <v>28.162421999999999</v>
      </c>
      <c r="C172" s="57">
        <v>33.461801000000001</v>
      </c>
      <c r="D172" s="58">
        <v>46.519103999999999</v>
      </c>
      <c r="E172" s="59">
        <v>79.802499999999995</v>
      </c>
      <c r="F172" s="60">
        <v>138.748212</v>
      </c>
      <c r="G172" s="61">
        <v>100.033157</v>
      </c>
      <c r="H172" s="62">
        <v>88.510039000000006</v>
      </c>
      <c r="I172" s="63">
        <v>39.614348999999997</v>
      </c>
      <c r="J172" s="64">
        <v>32.354275000000001</v>
      </c>
      <c r="K172" s="65">
        <v>94.423024999999996</v>
      </c>
      <c r="L172" s="66">
        <v>119.240712</v>
      </c>
      <c r="M172" s="55">
        <v>736783.94790000003</v>
      </c>
      <c r="N172" s="55">
        <v>470945.16100000002</v>
      </c>
      <c r="O172" s="55">
        <v>4.0887199999999997E-3</v>
      </c>
      <c r="P172" s="55">
        <v>2.5831000000000001E-3</v>
      </c>
      <c r="Q172" s="98">
        <v>2007.709961</v>
      </c>
      <c r="R172" s="55">
        <f t="shared" si="2"/>
        <v>5.0358856051553325E-3</v>
      </c>
    </row>
    <row r="173" spans="1:18">
      <c r="A173" s="67">
        <v>41890</v>
      </c>
      <c r="B173" s="56">
        <v>27.924965</v>
      </c>
      <c r="C173" s="57">
        <v>33.777299999999997</v>
      </c>
      <c r="D173" s="58">
        <v>46.137188999999999</v>
      </c>
      <c r="E173" s="59">
        <v>79.373814999999993</v>
      </c>
      <c r="F173" s="60">
        <v>139.412128</v>
      </c>
      <c r="G173" s="61">
        <v>99.678706000000005</v>
      </c>
      <c r="H173" s="62">
        <v>87.967966000000004</v>
      </c>
      <c r="I173" s="63">
        <v>39.557538999999998</v>
      </c>
      <c r="J173" s="64">
        <v>32.225406999999997</v>
      </c>
      <c r="K173" s="65">
        <v>93.005628000000002</v>
      </c>
      <c r="L173" s="66">
        <v>118.12692300000001</v>
      </c>
      <c r="M173" s="55">
        <v>734792.70640000002</v>
      </c>
      <c r="N173" s="55">
        <v>472133.08240000001</v>
      </c>
      <c r="O173" s="55">
        <v>-2.7026120000000001E-3</v>
      </c>
      <c r="P173" s="55">
        <v>2.52242E-3</v>
      </c>
      <c r="Q173" s="98">
        <v>2001.540039</v>
      </c>
      <c r="R173" s="55">
        <f t="shared" si="2"/>
        <v>-3.0731142046667159E-3</v>
      </c>
    </row>
    <row r="174" spans="1:18">
      <c r="A174" s="67">
        <v>41891</v>
      </c>
      <c r="B174" s="56">
        <v>27.763494000000001</v>
      </c>
      <c r="C174" s="57">
        <v>33.375757</v>
      </c>
      <c r="D174" s="58">
        <v>45.550345999999998</v>
      </c>
      <c r="E174" s="59">
        <v>79.059443000000002</v>
      </c>
      <c r="F174" s="60">
        <v>138.998392</v>
      </c>
      <c r="G174" s="61">
        <v>99.439209000000005</v>
      </c>
      <c r="H174" s="62">
        <v>86.627046000000007</v>
      </c>
      <c r="I174" s="63">
        <v>39.709028000000004</v>
      </c>
      <c r="J174" s="64">
        <v>31.903245999999999</v>
      </c>
      <c r="K174" s="65">
        <v>92.644148000000001</v>
      </c>
      <c r="L174" s="66">
        <v>117.16289</v>
      </c>
      <c r="M174" s="55">
        <v>730331.63230000006</v>
      </c>
      <c r="N174" s="55">
        <v>469298.77189999999</v>
      </c>
      <c r="O174" s="55">
        <v>-6.071201E-3</v>
      </c>
      <c r="P174" s="55">
        <v>-6.003202E-3</v>
      </c>
      <c r="Q174" s="98">
        <v>1988.4399410000001</v>
      </c>
      <c r="R174" s="55">
        <f t="shared" si="2"/>
        <v>-6.5450092152764539E-3</v>
      </c>
    </row>
    <row r="175" spans="1:18">
      <c r="A175" s="67">
        <v>41892</v>
      </c>
      <c r="B175" s="56">
        <v>27.962959000000001</v>
      </c>
      <c r="C175" s="57">
        <v>33.480922999999997</v>
      </c>
      <c r="D175" s="58">
        <v>45.410620000000002</v>
      </c>
      <c r="E175" s="59">
        <v>79.678658999999996</v>
      </c>
      <c r="F175" s="60">
        <v>139.17157900000001</v>
      </c>
      <c r="G175" s="61">
        <v>100.579211</v>
      </c>
      <c r="H175" s="62">
        <v>88.443468999999993</v>
      </c>
      <c r="I175" s="63">
        <v>39.926793000000004</v>
      </c>
      <c r="J175" s="64">
        <v>31.940066000000002</v>
      </c>
      <c r="K175" s="65">
        <v>92.092410000000001</v>
      </c>
      <c r="L175" s="66">
        <v>116.32052899999999</v>
      </c>
      <c r="M175" s="55">
        <v>734156.87899999996</v>
      </c>
      <c r="N175" s="55">
        <v>474852.11119999998</v>
      </c>
      <c r="O175" s="55">
        <v>5.2376849999999997E-3</v>
      </c>
      <c r="P175" s="55">
        <v>1.183327E-2</v>
      </c>
      <c r="Q175" s="98">
        <v>1995.6899410000001</v>
      </c>
      <c r="R175" s="55">
        <f t="shared" si="2"/>
        <v>3.646074417693379E-3</v>
      </c>
    </row>
    <row r="176" spans="1:18">
      <c r="A176" s="67">
        <v>41893</v>
      </c>
      <c r="B176" s="56">
        <v>28.143425000000001</v>
      </c>
      <c r="C176" s="57">
        <v>33.480922999999997</v>
      </c>
      <c r="D176" s="58">
        <v>45.652808</v>
      </c>
      <c r="E176" s="59">
        <v>79.535762000000005</v>
      </c>
      <c r="F176" s="60">
        <v>138.89255</v>
      </c>
      <c r="G176" s="61">
        <v>100.157701</v>
      </c>
      <c r="H176" s="62">
        <v>88.405428000000001</v>
      </c>
      <c r="I176" s="63">
        <v>40.007859000000003</v>
      </c>
      <c r="J176" s="64">
        <v>32.078133000000001</v>
      </c>
      <c r="K176" s="65">
        <v>92.301691000000005</v>
      </c>
      <c r="L176" s="66">
        <v>115.89935199999999</v>
      </c>
      <c r="M176" s="55">
        <v>734886.42760000005</v>
      </c>
      <c r="N176" s="55">
        <v>475815.00689999998</v>
      </c>
      <c r="O176" s="55">
        <v>9.9372299999999996E-4</v>
      </c>
      <c r="P176" s="55">
        <v>2.0277799999999999E-3</v>
      </c>
      <c r="Q176" s="98">
        <v>1997.4499510000001</v>
      </c>
      <c r="R176" s="55">
        <f t="shared" si="2"/>
        <v>8.8190553243849834E-4</v>
      </c>
    </row>
    <row r="177" spans="1:18">
      <c r="A177" s="67">
        <v>41894</v>
      </c>
      <c r="B177" s="56">
        <v>27.95346</v>
      </c>
      <c r="C177" s="57">
        <v>33.098500999999999</v>
      </c>
      <c r="D177" s="58">
        <v>45.084597000000002</v>
      </c>
      <c r="E177" s="59">
        <v>79.316659000000001</v>
      </c>
      <c r="F177" s="60">
        <v>138.49804700000001</v>
      </c>
      <c r="G177" s="61">
        <v>100.18643899999999</v>
      </c>
      <c r="H177" s="62">
        <v>88.766807</v>
      </c>
      <c r="I177" s="63">
        <v>39.540542000000002</v>
      </c>
      <c r="J177" s="64">
        <v>31.755972</v>
      </c>
      <c r="K177" s="65">
        <v>91.112604000000005</v>
      </c>
      <c r="L177" s="66">
        <v>114.804286</v>
      </c>
      <c r="M177" s="55">
        <v>730985.43790000002</v>
      </c>
      <c r="N177" s="55">
        <v>474773.90950000001</v>
      </c>
      <c r="O177" s="55">
        <v>-5.3082889999999999E-3</v>
      </c>
      <c r="P177" s="55">
        <v>-2.1880300000000001E-3</v>
      </c>
      <c r="Q177" s="98">
        <v>1985.540039</v>
      </c>
      <c r="R177" s="55">
        <f t="shared" si="2"/>
        <v>-5.9625584080529315E-3</v>
      </c>
    </row>
    <row r="178" spans="1:18">
      <c r="A178" s="67">
        <v>41897</v>
      </c>
      <c r="B178" s="56">
        <v>28.418876000000001</v>
      </c>
      <c r="C178" s="57">
        <v>33.022019</v>
      </c>
      <c r="D178" s="58">
        <v>45.233635999999997</v>
      </c>
      <c r="E178" s="59">
        <v>79.897768999999997</v>
      </c>
      <c r="F178" s="60">
        <v>139.01762500000001</v>
      </c>
      <c r="G178" s="61">
        <v>100.32055699999999</v>
      </c>
      <c r="H178" s="62">
        <v>88.890441999999993</v>
      </c>
      <c r="I178" s="63">
        <v>39.578690999999999</v>
      </c>
      <c r="J178" s="64">
        <v>31.930859000000002</v>
      </c>
      <c r="K178" s="65">
        <v>91.597752999999997</v>
      </c>
      <c r="L178" s="66">
        <v>116.28309</v>
      </c>
      <c r="M178" s="55">
        <v>734248.32129999995</v>
      </c>
      <c r="N178" s="55">
        <v>475631.5344</v>
      </c>
      <c r="O178" s="55">
        <v>4.4636779999999996E-3</v>
      </c>
      <c r="P178" s="55">
        <v>1.8063860000000001E-3</v>
      </c>
      <c r="Q178" s="98">
        <v>1984.130005</v>
      </c>
      <c r="R178" s="55">
        <f t="shared" si="2"/>
        <v>-7.101513806340165E-4</v>
      </c>
    </row>
    <row r="179" spans="1:18">
      <c r="A179" s="67">
        <v>41898</v>
      </c>
      <c r="B179" s="56">
        <v>28.542352999999999</v>
      </c>
      <c r="C179" s="57">
        <v>33.394877999999999</v>
      </c>
      <c r="D179" s="58">
        <v>45.606234000000001</v>
      </c>
      <c r="E179" s="59">
        <v>80.097821999999994</v>
      </c>
      <c r="F179" s="60">
        <v>139.37364600000001</v>
      </c>
      <c r="G179" s="61">
        <v>101.43182</v>
      </c>
      <c r="H179" s="62">
        <v>89.156723</v>
      </c>
      <c r="I179" s="63">
        <v>39.712209000000001</v>
      </c>
      <c r="J179" s="64">
        <v>32.170180999999999</v>
      </c>
      <c r="K179" s="65">
        <v>92.682199999999995</v>
      </c>
      <c r="L179" s="66">
        <v>116.956979</v>
      </c>
      <c r="M179" s="55">
        <v>738154.61710000003</v>
      </c>
      <c r="N179" s="55">
        <v>477319.3823</v>
      </c>
      <c r="O179" s="55">
        <v>5.3201289999999998E-3</v>
      </c>
      <c r="P179" s="55">
        <v>3.5486459999999999E-3</v>
      </c>
      <c r="Q179" s="98">
        <v>1998.9799800000001</v>
      </c>
      <c r="R179" s="55">
        <f t="shared" si="2"/>
        <v>7.4843760048879382E-3</v>
      </c>
    </row>
    <row r="180" spans="1:18">
      <c r="A180" s="67">
        <v>41899</v>
      </c>
      <c r="B180" s="56">
        <v>28.827303000000001</v>
      </c>
      <c r="C180" s="57">
        <v>33.442680000000003</v>
      </c>
      <c r="D180" s="58">
        <v>45.839109000000001</v>
      </c>
      <c r="E180" s="59">
        <v>80.174035000000003</v>
      </c>
      <c r="F180" s="60">
        <v>139.873976</v>
      </c>
      <c r="G180" s="61">
        <v>101.728801</v>
      </c>
      <c r="H180" s="62">
        <v>88.947500000000005</v>
      </c>
      <c r="I180" s="63">
        <v>39.683599000000001</v>
      </c>
      <c r="J180" s="64">
        <v>32.234613000000003</v>
      </c>
      <c r="K180" s="65">
        <v>92.349256999999994</v>
      </c>
      <c r="L180" s="66">
        <v>116.73235200000001</v>
      </c>
      <c r="M180" s="55">
        <v>740426.28330000001</v>
      </c>
      <c r="N180" s="55">
        <v>480293.42680000002</v>
      </c>
      <c r="O180" s="55">
        <v>3.0774940000000001E-3</v>
      </c>
      <c r="P180" s="55">
        <v>6.2307220000000002E-3</v>
      </c>
      <c r="Q180" s="98">
        <v>2001.5699460000001</v>
      </c>
      <c r="R180" s="55">
        <f t="shared" si="2"/>
        <v>1.295643791290102E-3</v>
      </c>
    </row>
    <row r="181" spans="1:18">
      <c r="A181" s="67">
        <v>41900</v>
      </c>
      <c r="B181" s="56">
        <v>29.045763000000001</v>
      </c>
      <c r="C181" s="57">
        <v>33.624327999999998</v>
      </c>
      <c r="D181" s="58">
        <v>46.286228999999999</v>
      </c>
      <c r="E181" s="59">
        <v>80.202612999999999</v>
      </c>
      <c r="F181" s="60">
        <v>141.28840099999999</v>
      </c>
      <c r="G181" s="61">
        <v>102.840064</v>
      </c>
      <c r="H181" s="62">
        <v>88.899953999999994</v>
      </c>
      <c r="I181" s="63">
        <v>39.855266</v>
      </c>
      <c r="J181" s="64">
        <v>32.363478000000001</v>
      </c>
      <c r="K181" s="65">
        <v>91.902158999999997</v>
      </c>
      <c r="L181" s="66">
        <v>116.18949600000001</v>
      </c>
      <c r="M181" s="55">
        <v>745746.88679999998</v>
      </c>
      <c r="N181" s="55">
        <v>486846.68489999999</v>
      </c>
      <c r="O181" s="55">
        <v>7.1858649999999996E-3</v>
      </c>
      <c r="P181" s="55">
        <v>1.364428E-2</v>
      </c>
      <c r="Q181" s="98">
        <v>2011.3599850000001</v>
      </c>
      <c r="R181" s="55">
        <f t="shared" si="2"/>
        <v>4.8911800557180918E-3</v>
      </c>
    </row>
    <row r="182" spans="1:18">
      <c r="A182" s="67">
        <v>41901</v>
      </c>
      <c r="B182" s="56">
        <v>28.874793</v>
      </c>
      <c r="C182" s="57">
        <v>33.289712000000002</v>
      </c>
      <c r="D182" s="58">
        <v>46.901018000000001</v>
      </c>
      <c r="E182" s="59">
        <v>80.469351000000003</v>
      </c>
      <c r="F182" s="60">
        <v>141.14407800000001</v>
      </c>
      <c r="G182" s="61">
        <v>103.453176</v>
      </c>
      <c r="H182" s="62">
        <v>89.736835999999997</v>
      </c>
      <c r="I182" s="63">
        <v>40.103226999999997</v>
      </c>
      <c r="J182" s="64">
        <v>32.648823</v>
      </c>
      <c r="K182" s="65">
        <v>92.387309000000002</v>
      </c>
      <c r="L182" s="66">
        <v>116.80723</v>
      </c>
      <c r="M182" s="55">
        <v>749078.32649999997</v>
      </c>
      <c r="N182" s="55">
        <v>488806.14880000002</v>
      </c>
      <c r="O182" s="55">
        <v>4.467253E-3</v>
      </c>
      <c r="P182" s="55">
        <v>4.024807E-3</v>
      </c>
      <c r="Q182" s="98">
        <v>2010.400024</v>
      </c>
      <c r="R182" s="55">
        <f t="shared" si="2"/>
        <v>-4.7726961218230723E-4</v>
      </c>
    </row>
    <row r="183" spans="1:18">
      <c r="A183" s="67">
        <v>41904</v>
      </c>
      <c r="B183" s="56">
        <v>28.665832000000002</v>
      </c>
      <c r="C183" s="57">
        <v>33.184545999999997</v>
      </c>
      <c r="D183" s="58">
        <v>46.742665000000002</v>
      </c>
      <c r="E183" s="59">
        <v>80.793244000000001</v>
      </c>
      <c r="F183" s="60">
        <v>140.201133</v>
      </c>
      <c r="G183" s="61">
        <v>103.347797</v>
      </c>
      <c r="H183" s="62">
        <v>89.327904000000004</v>
      </c>
      <c r="I183" s="63">
        <v>40.265358999999997</v>
      </c>
      <c r="J183" s="64">
        <v>32.676434999999998</v>
      </c>
      <c r="K183" s="65">
        <v>91.835571000000002</v>
      </c>
      <c r="L183" s="66">
        <v>115.581124</v>
      </c>
      <c r="M183" s="55">
        <v>746786.01199999999</v>
      </c>
      <c r="N183" s="55">
        <v>488702.42090000003</v>
      </c>
      <c r="O183" s="55">
        <v>-3.06018E-3</v>
      </c>
      <c r="P183" s="55">
        <v>-2.1220700000000001E-4</v>
      </c>
      <c r="Q183" s="98">
        <v>1994.290039</v>
      </c>
      <c r="R183" s="55">
        <f t="shared" si="2"/>
        <v>-8.0133231235974822E-3</v>
      </c>
    </row>
    <row r="184" spans="1:18">
      <c r="A184" s="67">
        <v>41905</v>
      </c>
      <c r="B184" s="56">
        <v>28.542352999999999</v>
      </c>
      <c r="C184" s="57">
        <v>32.907290000000003</v>
      </c>
      <c r="D184" s="58">
        <v>46.491160000000001</v>
      </c>
      <c r="E184" s="59">
        <v>80.440772999999993</v>
      </c>
      <c r="F184" s="60">
        <v>138.91178300000001</v>
      </c>
      <c r="G184" s="61">
        <v>102.945443</v>
      </c>
      <c r="H184" s="62">
        <v>88.928483</v>
      </c>
      <c r="I184" s="63">
        <v>39.950634999999998</v>
      </c>
      <c r="J184" s="64">
        <v>32.455522999999999</v>
      </c>
      <c r="K184" s="65">
        <v>91.350420999999997</v>
      </c>
      <c r="L184" s="66">
        <v>115.178663</v>
      </c>
      <c r="M184" s="55">
        <v>742035.89950000006</v>
      </c>
      <c r="N184" s="55">
        <v>485065.95659999998</v>
      </c>
      <c r="O184" s="55">
        <v>-6.3607409999999996E-3</v>
      </c>
      <c r="P184" s="55">
        <v>-7.4410609999999997E-3</v>
      </c>
      <c r="Q184" s="98">
        <v>1982.7700199999999</v>
      </c>
      <c r="R184" s="55">
        <f t="shared" si="2"/>
        <v>-5.7765012985656616E-3</v>
      </c>
    </row>
    <row r="185" spans="1:18">
      <c r="A185" s="67">
        <v>41906</v>
      </c>
      <c r="B185" s="56">
        <v>28.789308999999999</v>
      </c>
      <c r="C185" s="57">
        <v>33.222788999999999</v>
      </c>
      <c r="D185" s="58">
        <v>46.6402</v>
      </c>
      <c r="E185" s="59">
        <v>81.202878999999996</v>
      </c>
      <c r="F185" s="60">
        <v>139.402511</v>
      </c>
      <c r="G185" s="61">
        <v>104.07586999999999</v>
      </c>
      <c r="H185" s="62">
        <v>90.345478999999997</v>
      </c>
      <c r="I185" s="63">
        <v>40.313043</v>
      </c>
      <c r="J185" s="64">
        <v>32.584389999999999</v>
      </c>
      <c r="K185" s="65">
        <v>91.150655</v>
      </c>
      <c r="L185" s="66">
        <v>114.560936</v>
      </c>
      <c r="M185" s="55">
        <v>747348.18130000005</v>
      </c>
      <c r="N185" s="55">
        <v>491379.20659999998</v>
      </c>
      <c r="O185" s="55">
        <v>7.1590630000000002E-3</v>
      </c>
      <c r="P185" s="55">
        <v>1.3015240000000001E-2</v>
      </c>
      <c r="Q185" s="98">
        <v>1998.3000489999999</v>
      </c>
      <c r="R185" s="55">
        <f t="shared" si="2"/>
        <v>7.8324913345220182E-3</v>
      </c>
    </row>
    <row r="186" spans="1:18">
      <c r="A186" s="67">
        <v>41907</v>
      </c>
      <c r="B186" s="56">
        <v>28.475864999999999</v>
      </c>
      <c r="C186" s="57">
        <v>32.639597000000002</v>
      </c>
      <c r="D186" s="58">
        <v>46.211711000000001</v>
      </c>
      <c r="E186" s="59">
        <v>80.335982000000001</v>
      </c>
      <c r="F186" s="60">
        <v>137.09323900000001</v>
      </c>
      <c r="G186" s="61">
        <v>102.600567</v>
      </c>
      <c r="H186" s="62">
        <v>89.546638000000002</v>
      </c>
      <c r="I186" s="63">
        <v>39.845726999999997</v>
      </c>
      <c r="J186" s="64">
        <v>32.289842999999998</v>
      </c>
      <c r="K186" s="65">
        <v>89.657162</v>
      </c>
      <c r="L186" s="66">
        <v>112.95109100000001</v>
      </c>
      <c r="M186" s="55">
        <v>738218.58149999997</v>
      </c>
      <c r="N186" s="55">
        <v>486122.96169999999</v>
      </c>
      <c r="O186" s="55">
        <v>-1.2215993E-2</v>
      </c>
      <c r="P186" s="55">
        <v>-1.0696921999999999E-2</v>
      </c>
      <c r="Q186" s="98">
        <v>1965.98999</v>
      </c>
      <c r="R186" s="55">
        <f t="shared" si="2"/>
        <v>-1.61687725605415E-2</v>
      </c>
    </row>
    <row r="187" spans="1:18">
      <c r="A187" s="67">
        <v>41908</v>
      </c>
      <c r="B187" s="56">
        <v>28.228909999999999</v>
      </c>
      <c r="C187" s="57">
        <v>32.754322000000002</v>
      </c>
      <c r="D187" s="58">
        <v>46.360750000000003</v>
      </c>
      <c r="E187" s="59">
        <v>80.574140999999997</v>
      </c>
      <c r="F187" s="60">
        <v>137.03550999999999</v>
      </c>
      <c r="G187" s="61">
        <v>102.600567</v>
      </c>
      <c r="H187" s="62">
        <v>90.060175000000001</v>
      </c>
      <c r="I187" s="63">
        <v>40.246284000000003</v>
      </c>
      <c r="J187" s="64">
        <v>32.473931999999998</v>
      </c>
      <c r="K187" s="65">
        <v>90.779661000000004</v>
      </c>
      <c r="L187" s="66">
        <v>113.69049699999999</v>
      </c>
      <c r="M187" s="55">
        <v>739570.09770000004</v>
      </c>
      <c r="N187" s="55">
        <v>485127.94199999998</v>
      </c>
      <c r="O187" s="55">
        <v>1.8307810000000001E-3</v>
      </c>
      <c r="P187" s="55">
        <v>-2.046848E-3</v>
      </c>
      <c r="Q187" s="98">
        <v>1982.849976</v>
      </c>
      <c r="R187" s="55">
        <f t="shared" si="2"/>
        <v>8.5758249460872182E-3</v>
      </c>
    </row>
    <row r="188" spans="1:18">
      <c r="A188" s="67">
        <v>41911</v>
      </c>
      <c r="B188" s="56">
        <v>28.276402000000001</v>
      </c>
      <c r="C188" s="57">
        <v>33.366197999999997</v>
      </c>
      <c r="D188" s="58">
        <v>46.342120000000001</v>
      </c>
      <c r="E188" s="59">
        <v>80.440772999999993</v>
      </c>
      <c r="F188" s="60">
        <v>136.81421</v>
      </c>
      <c r="G188" s="61">
        <v>102.06409600000001</v>
      </c>
      <c r="H188" s="62">
        <v>91.505706000000004</v>
      </c>
      <c r="I188" s="63">
        <v>40.293968999999997</v>
      </c>
      <c r="J188" s="64">
        <v>32.427909999999997</v>
      </c>
      <c r="K188" s="65">
        <v>89.828390999999996</v>
      </c>
      <c r="L188" s="66">
        <v>112.82942</v>
      </c>
      <c r="M188" s="55">
        <v>740180.13309999998</v>
      </c>
      <c r="N188" s="55">
        <v>488007.92080000002</v>
      </c>
      <c r="O188" s="55">
        <v>8.2485100000000003E-4</v>
      </c>
      <c r="P188" s="55">
        <v>5.9365349999999997E-3</v>
      </c>
      <c r="Q188" s="98">
        <v>1977.8000489999999</v>
      </c>
      <c r="R188" s="55">
        <f t="shared" si="2"/>
        <v>-2.5468023608055113E-3</v>
      </c>
    </row>
    <row r="189" spans="1:18">
      <c r="A189" s="67">
        <v>41912</v>
      </c>
      <c r="B189" s="56">
        <v>28.086435999999999</v>
      </c>
      <c r="C189" s="57">
        <v>33.289712000000002</v>
      </c>
      <c r="D189" s="58">
        <v>46.565680999999998</v>
      </c>
      <c r="E189" s="59">
        <v>79.773921999999999</v>
      </c>
      <c r="F189" s="60">
        <v>136.32348200000001</v>
      </c>
      <c r="G189" s="61">
        <v>102.111991</v>
      </c>
      <c r="H189" s="62">
        <v>90.164786000000007</v>
      </c>
      <c r="I189" s="63">
        <v>40.684987</v>
      </c>
      <c r="J189" s="64">
        <v>32.437116000000003</v>
      </c>
      <c r="K189" s="65">
        <v>89.466910999999996</v>
      </c>
      <c r="L189" s="66">
        <v>111.678192</v>
      </c>
      <c r="M189" s="55">
        <v>738950.97439999995</v>
      </c>
      <c r="N189" s="55">
        <v>488630.15970000002</v>
      </c>
      <c r="O189" s="55">
        <v>-1.6606209999999999E-3</v>
      </c>
      <c r="P189" s="55">
        <v>1.275059E-3</v>
      </c>
      <c r="Q189" s="98">
        <v>1972.290039</v>
      </c>
      <c r="R189" s="55">
        <f t="shared" si="2"/>
        <v>-2.7859287407672184E-3</v>
      </c>
    </row>
    <row r="190" spans="1:18">
      <c r="A190" s="67">
        <v>41913</v>
      </c>
      <c r="B190" s="56">
        <v>27.687508000000001</v>
      </c>
      <c r="C190" s="57">
        <v>32.496191000000003</v>
      </c>
      <c r="D190" s="58">
        <v>46.044040000000003</v>
      </c>
      <c r="E190" s="59">
        <v>79.202340000000007</v>
      </c>
      <c r="F190" s="60">
        <v>133.91800000000001</v>
      </c>
      <c r="G190" s="61">
        <v>99.918204000000003</v>
      </c>
      <c r="H190" s="62">
        <v>89.575166999999993</v>
      </c>
      <c r="I190" s="63">
        <v>40.761285000000001</v>
      </c>
      <c r="J190" s="64">
        <v>32.179383999999999</v>
      </c>
      <c r="K190" s="65">
        <v>88.334897999999995</v>
      </c>
      <c r="L190" s="66">
        <v>110.115148</v>
      </c>
      <c r="M190" s="55">
        <v>729991.8922</v>
      </c>
      <c r="N190" s="55">
        <v>483018.34720000002</v>
      </c>
      <c r="O190" s="55">
        <v>-1.2124055E-2</v>
      </c>
      <c r="P190" s="55">
        <v>-1.1484785000000001E-2</v>
      </c>
      <c r="Q190" s="98">
        <v>1946.160034</v>
      </c>
      <c r="R190" s="55">
        <f t="shared" si="2"/>
        <v>-1.3248561055071106E-2</v>
      </c>
    </row>
    <row r="191" spans="1:18">
      <c r="A191" s="67">
        <v>41914</v>
      </c>
      <c r="B191" s="56">
        <v>27.602022999999999</v>
      </c>
      <c r="C191" s="57">
        <v>32.046846000000002</v>
      </c>
      <c r="D191" s="58">
        <v>45.913631000000002</v>
      </c>
      <c r="E191" s="59">
        <v>79.116606000000004</v>
      </c>
      <c r="F191" s="60">
        <v>133.42728700000001</v>
      </c>
      <c r="G191" s="61">
        <v>99.487104000000002</v>
      </c>
      <c r="H191" s="62">
        <v>89.508596999999995</v>
      </c>
      <c r="I191" s="63">
        <v>40.684987</v>
      </c>
      <c r="J191" s="64">
        <v>32.188591000000002</v>
      </c>
      <c r="K191" s="65">
        <v>88.753459000000007</v>
      </c>
      <c r="L191" s="66">
        <v>109.609731</v>
      </c>
      <c r="M191" s="55">
        <v>728088.6152</v>
      </c>
      <c r="N191" s="55">
        <v>481177.44130000001</v>
      </c>
      <c r="O191" s="55">
        <v>-2.6072579999999999E-3</v>
      </c>
      <c r="P191" s="55">
        <v>-3.8112549999999999E-3</v>
      </c>
      <c r="Q191" s="98">
        <v>1946.170044</v>
      </c>
      <c r="R191" s="55">
        <f t="shared" si="2"/>
        <v>5.1434619070533927E-6</v>
      </c>
    </row>
    <row r="192" spans="1:18">
      <c r="A192" s="67">
        <v>41915</v>
      </c>
      <c r="B192" s="56">
        <v>27.753995</v>
      </c>
      <c r="C192" s="57">
        <v>32.53443</v>
      </c>
      <c r="D192" s="58">
        <v>46.304859</v>
      </c>
      <c r="E192" s="59">
        <v>79.821556000000001</v>
      </c>
      <c r="F192" s="60">
        <v>134.870576</v>
      </c>
      <c r="G192" s="61">
        <v>100.713328</v>
      </c>
      <c r="H192" s="62">
        <v>90.212339</v>
      </c>
      <c r="I192" s="63">
        <v>41.009245999999997</v>
      </c>
      <c r="J192" s="64">
        <v>32.547570999999998</v>
      </c>
      <c r="K192" s="65">
        <v>89.343242000000004</v>
      </c>
      <c r="L192" s="66">
        <v>110.17130299999999</v>
      </c>
      <c r="M192" s="55">
        <v>734948.29819999996</v>
      </c>
      <c r="N192" s="55">
        <v>486596.52</v>
      </c>
      <c r="O192" s="55">
        <v>9.4214950000000002E-3</v>
      </c>
      <c r="P192" s="55">
        <v>1.1262121E-2</v>
      </c>
      <c r="Q192" s="98">
        <v>1967.900024</v>
      </c>
      <c r="R192" s="55">
        <f t="shared" si="2"/>
        <v>1.1165509440962396E-2</v>
      </c>
    </row>
    <row r="193" spans="1:18">
      <c r="A193" s="67">
        <v>41918</v>
      </c>
      <c r="B193" s="56">
        <v>27.706505</v>
      </c>
      <c r="C193" s="57">
        <v>32.610916000000003</v>
      </c>
      <c r="D193" s="58">
        <v>46.649517000000003</v>
      </c>
      <c r="E193" s="59">
        <v>79.611975000000001</v>
      </c>
      <c r="F193" s="60">
        <v>135.03414699999999</v>
      </c>
      <c r="G193" s="61">
        <v>100.45467499999999</v>
      </c>
      <c r="H193" s="62">
        <v>89.242310000000003</v>
      </c>
      <c r="I193" s="63">
        <v>41.581467000000004</v>
      </c>
      <c r="J193" s="64">
        <v>32.667231999999998</v>
      </c>
      <c r="K193" s="65">
        <v>89.914001999999996</v>
      </c>
      <c r="L193" s="66">
        <v>110.52696299999999</v>
      </c>
      <c r="M193" s="55">
        <v>736152.62730000005</v>
      </c>
      <c r="N193" s="55">
        <v>486632.06910000002</v>
      </c>
      <c r="O193" s="55">
        <v>1.6386580000000001E-3</v>
      </c>
      <c r="P193" s="42">
        <v>7.3056600000000001E-5</v>
      </c>
      <c r="Q193" s="98">
        <v>1964.8199460000001</v>
      </c>
      <c r="R193" s="55">
        <f t="shared" si="2"/>
        <v>-1.5651597959429608E-3</v>
      </c>
    </row>
    <row r="194" spans="1:18">
      <c r="A194" s="67">
        <v>41919</v>
      </c>
      <c r="B194" s="56">
        <v>27.345569999999999</v>
      </c>
      <c r="C194" s="57">
        <v>31.999044000000001</v>
      </c>
      <c r="D194" s="58">
        <v>46.276915000000002</v>
      </c>
      <c r="E194" s="59">
        <v>79.221396999999996</v>
      </c>
      <c r="F194" s="60">
        <v>132.47470999999999</v>
      </c>
      <c r="G194" s="61">
        <v>98.088442000000001</v>
      </c>
      <c r="H194" s="62">
        <v>88.262776000000002</v>
      </c>
      <c r="I194" s="63">
        <v>41.886651999999998</v>
      </c>
      <c r="J194" s="64">
        <v>32.519958000000003</v>
      </c>
      <c r="K194" s="65">
        <v>88.820048</v>
      </c>
      <c r="L194" s="66">
        <v>108.589536</v>
      </c>
      <c r="M194" s="55">
        <v>727724.10880000005</v>
      </c>
      <c r="N194" s="55">
        <v>481950.60320000001</v>
      </c>
      <c r="O194" s="55">
        <v>-1.1449417E-2</v>
      </c>
      <c r="P194" s="55">
        <v>-9.6201340000000007E-3</v>
      </c>
      <c r="Q194" s="98">
        <v>1935.099976</v>
      </c>
      <c r="R194" s="55">
        <f t="shared" si="2"/>
        <v>-1.5126052674955925E-2</v>
      </c>
    </row>
    <row r="195" spans="1:18">
      <c r="A195" s="67">
        <v>41920</v>
      </c>
      <c r="B195" s="56">
        <v>27.905968000000001</v>
      </c>
      <c r="C195" s="57">
        <v>32.763883999999997</v>
      </c>
      <c r="D195" s="58">
        <v>46.973941000000003</v>
      </c>
      <c r="E195" s="59">
        <v>80.193084999999996</v>
      </c>
      <c r="F195" s="60">
        <v>136.06370100000001</v>
      </c>
      <c r="G195" s="61">
        <v>100.502577</v>
      </c>
      <c r="H195" s="62">
        <v>89.232804999999999</v>
      </c>
      <c r="I195" s="63">
        <v>42.487485999999997</v>
      </c>
      <c r="J195" s="64">
        <v>32.781086999999999</v>
      </c>
      <c r="K195" s="65">
        <v>89.999619999999993</v>
      </c>
      <c r="L195" s="66">
        <v>110.39593000000001</v>
      </c>
      <c r="M195" s="55">
        <v>741250.26540000003</v>
      </c>
      <c r="N195" s="55">
        <v>491775.6434</v>
      </c>
      <c r="O195" s="55">
        <v>1.8586928999999999E-2</v>
      </c>
      <c r="P195" s="55">
        <v>2.038599E-2</v>
      </c>
      <c r="Q195" s="98">
        <v>1968.8900149999999</v>
      </c>
      <c r="R195" s="55">
        <f t="shared" si="2"/>
        <v>1.7461650260492734E-2</v>
      </c>
    </row>
    <row r="196" spans="1:18">
      <c r="A196" s="67">
        <v>41921</v>
      </c>
      <c r="B196" s="56">
        <v>27.535534999999999</v>
      </c>
      <c r="C196" s="57">
        <v>32.142448999999999</v>
      </c>
      <c r="D196" s="58">
        <v>46.088529999999999</v>
      </c>
      <c r="E196" s="59">
        <v>79.697716</v>
      </c>
      <c r="F196" s="60">
        <v>133.39842200000001</v>
      </c>
      <c r="G196" s="61">
        <v>97.791467999999995</v>
      </c>
      <c r="H196" s="62">
        <v>88.177188999999998</v>
      </c>
      <c r="I196" s="63">
        <v>41.838966999999997</v>
      </c>
      <c r="J196" s="64">
        <v>32.324109</v>
      </c>
      <c r="K196" s="65">
        <v>87.345577000000006</v>
      </c>
      <c r="L196" s="66">
        <v>107.176249</v>
      </c>
      <c r="M196" s="55">
        <v>728364.93859999999</v>
      </c>
      <c r="N196" s="55">
        <v>486204.18969999999</v>
      </c>
      <c r="O196" s="55">
        <v>-1.7383234000000001E-2</v>
      </c>
      <c r="P196" s="55">
        <v>-1.1329259E-2</v>
      </c>
      <c r="Q196" s="98">
        <v>1928.209961</v>
      </c>
      <c r="R196" s="55">
        <f t="shared" ref="R196:R259" si="3">Q196/Q195-1</f>
        <v>-2.0661415157819274E-2</v>
      </c>
    </row>
    <row r="197" spans="1:18">
      <c r="A197" s="67">
        <v>41922</v>
      </c>
      <c r="B197" s="56">
        <v>27.668510999999999</v>
      </c>
      <c r="C197" s="57">
        <v>30.507601999999999</v>
      </c>
      <c r="D197" s="58">
        <v>46.097948000000002</v>
      </c>
      <c r="E197" s="59">
        <v>80.678932000000003</v>
      </c>
      <c r="F197" s="60">
        <v>128.77027699999999</v>
      </c>
      <c r="G197" s="61">
        <v>96.977179000000007</v>
      </c>
      <c r="H197" s="62">
        <v>87.777767999999995</v>
      </c>
      <c r="I197" s="63">
        <v>42.411192</v>
      </c>
      <c r="J197" s="64">
        <v>31.941741</v>
      </c>
      <c r="K197" s="65">
        <v>87.136296000000002</v>
      </c>
      <c r="L197" s="66">
        <v>106.59595400000001</v>
      </c>
      <c r="M197" s="55">
        <v>721623.1949</v>
      </c>
      <c r="N197" s="55">
        <v>480430.8653</v>
      </c>
      <c r="O197" s="55">
        <v>-9.2559970000000002E-3</v>
      </c>
      <c r="P197" s="55">
        <v>-1.1874279E-2</v>
      </c>
      <c r="Q197" s="98">
        <v>1906.130005</v>
      </c>
      <c r="R197" s="55">
        <f t="shared" si="3"/>
        <v>-1.1451012310168207E-2</v>
      </c>
    </row>
    <row r="198" spans="1:18">
      <c r="A198" s="67">
        <v>41925</v>
      </c>
      <c r="B198" s="56">
        <v>27.041623999999999</v>
      </c>
      <c r="C198" s="57">
        <v>30.086939000000001</v>
      </c>
      <c r="D198" s="58">
        <v>45.561048999999997</v>
      </c>
      <c r="E198" s="59">
        <v>79.421449999999993</v>
      </c>
      <c r="F198" s="60">
        <v>127.87542999999999</v>
      </c>
      <c r="G198" s="61">
        <v>94.955822999999995</v>
      </c>
      <c r="H198" s="62">
        <v>86.284690999999995</v>
      </c>
      <c r="I198" s="63">
        <v>42.029708999999997</v>
      </c>
      <c r="J198" s="64">
        <v>31.54072</v>
      </c>
      <c r="K198" s="65">
        <v>86.413329000000004</v>
      </c>
      <c r="L198" s="66">
        <v>104.855076</v>
      </c>
      <c r="M198" s="55">
        <v>712045.3652</v>
      </c>
      <c r="N198" s="55">
        <v>473881.94630000001</v>
      </c>
      <c r="O198" s="55">
        <v>-1.3272618999999999E-2</v>
      </c>
      <c r="P198" s="55">
        <v>-1.3631345E-2</v>
      </c>
      <c r="Q198" s="98">
        <v>1874.73999</v>
      </c>
      <c r="R198" s="55">
        <f t="shared" si="3"/>
        <v>-1.646792974123501E-2</v>
      </c>
    </row>
    <row r="199" spans="1:18">
      <c r="A199" s="67">
        <v>41926</v>
      </c>
      <c r="B199" s="56">
        <v>27.032125000000001</v>
      </c>
      <c r="C199" s="57">
        <v>30.727494</v>
      </c>
      <c r="D199" s="58">
        <v>45.419761999999999</v>
      </c>
      <c r="E199" s="59">
        <v>79.592924999999994</v>
      </c>
      <c r="F199" s="60">
        <v>129.107035</v>
      </c>
      <c r="G199" s="61">
        <v>92.934466</v>
      </c>
      <c r="H199" s="62">
        <v>86.636557999999994</v>
      </c>
      <c r="I199" s="63">
        <v>41.619616000000001</v>
      </c>
      <c r="J199" s="64">
        <v>31.559372</v>
      </c>
      <c r="K199" s="65">
        <v>86.137467999999998</v>
      </c>
      <c r="L199" s="66">
        <v>102.749177</v>
      </c>
      <c r="M199" s="55">
        <v>711223.60290000006</v>
      </c>
      <c r="N199" s="55">
        <v>475945.88209999999</v>
      </c>
      <c r="O199" s="55">
        <v>-1.154087E-3</v>
      </c>
      <c r="P199" s="55">
        <v>4.3553799999999998E-3</v>
      </c>
      <c r="Q199" s="98">
        <v>1877.6999510000001</v>
      </c>
      <c r="R199" s="55">
        <f t="shared" si="3"/>
        <v>1.5788648110077741E-3</v>
      </c>
    </row>
    <row r="200" spans="1:18">
      <c r="A200" s="67">
        <v>41927</v>
      </c>
      <c r="B200" s="56">
        <v>26.775673000000001</v>
      </c>
      <c r="C200" s="57">
        <v>29.905290999999998</v>
      </c>
      <c r="D200" s="58">
        <v>45.137180999999998</v>
      </c>
      <c r="E200" s="59">
        <v>79.021337000000003</v>
      </c>
      <c r="F200" s="60">
        <v>129.14553100000001</v>
      </c>
      <c r="G200" s="61">
        <v>94.084050000000005</v>
      </c>
      <c r="H200" s="62">
        <v>86.008898000000002</v>
      </c>
      <c r="I200" s="63">
        <v>41.228597999999998</v>
      </c>
      <c r="J200" s="64">
        <v>31.587349</v>
      </c>
      <c r="K200" s="65">
        <v>85.823547000000005</v>
      </c>
      <c r="L200" s="66">
        <v>102.271837</v>
      </c>
      <c r="M200" s="55">
        <v>709348.52749999997</v>
      </c>
      <c r="N200" s="55">
        <v>475051.712</v>
      </c>
      <c r="O200" s="55">
        <v>-2.6364079999999998E-3</v>
      </c>
      <c r="P200" s="55">
        <v>-1.878722E-3</v>
      </c>
      <c r="Q200" s="98">
        <v>1862.48999</v>
      </c>
      <c r="R200" s="55">
        <f t="shared" si="3"/>
        <v>-8.1003149581485578E-3</v>
      </c>
    </row>
    <row r="201" spans="1:18">
      <c r="A201" s="67">
        <v>41928</v>
      </c>
      <c r="B201" s="56">
        <v>26.310257</v>
      </c>
      <c r="C201" s="57">
        <v>29.494188000000001</v>
      </c>
      <c r="D201" s="58">
        <v>44.901699000000001</v>
      </c>
      <c r="E201" s="59">
        <v>78.344964000000004</v>
      </c>
      <c r="F201" s="60">
        <v>129.944153</v>
      </c>
      <c r="G201" s="61">
        <v>92.714125999999993</v>
      </c>
      <c r="H201" s="62">
        <v>85.504867000000004</v>
      </c>
      <c r="I201" s="63">
        <v>40.589618000000002</v>
      </c>
      <c r="J201" s="64">
        <v>31.372851000000001</v>
      </c>
      <c r="K201" s="65">
        <v>86.185027000000005</v>
      </c>
      <c r="L201" s="66">
        <v>103.947198</v>
      </c>
      <c r="M201" s="55">
        <v>704894.29119999998</v>
      </c>
      <c r="N201" s="55">
        <v>468117.11849999998</v>
      </c>
      <c r="O201" s="55">
        <v>-6.2793340000000001E-3</v>
      </c>
      <c r="P201" s="55">
        <v>-1.4597555E-2</v>
      </c>
      <c r="Q201" s="98">
        <v>1862.76001</v>
      </c>
      <c r="R201" s="55">
        <f t="shared" si="3"/>
        <v>1.4497796039147914E-4</v>
      </c>
    </row>
    <row r="202" spans="1:18">
      <c r="A202" s="67">
        <v>41929</v>
      </c>
      <c r="B202" s="56">
        <v>26.433734000000001</v>
      </c>
      <c r="C202" s="57">
        <v>30.000893999999999</v>
      </c>
      <c r="D202" s="58">
        <v>45.278471000000003</v>
      </c>
      <c r="E202" s="59">
        <v>79.326179999999994</v>
      </c>
      <c r="F202" s="60">
        <v>132.205298</v>
      </c>
      <c r="G202" s="61">
        <v>94.553461999999996</v>
      </c>
      <c r="H202" s="62">
        <v>86.579499999999996</v>
      </c>
      <c r="I202" s="63">
        <v>40.894803000000003</v>
      </c>
      <c r="J202" s="64">
        <v>31.783199</v>
      </c>
      <c r="K202" s="65">
        <v>86.765302000000005</v>
      </c>
      <c r="L202" s="66">
        <v>104.63981</v>
      </c>
      <c r="M202" s="55">
        <v>713828.30290000001</v>
      </c>
      <c r="N202" s="55">
        <v>475465.63829999999</v>
      </c>
      <c r="O202" s="55">
        <v>1.2674257E-2</v>
      </c>
      <c r="P202" s="55">
        <v>1.5698037000000001E-2</v>
      </c>
      <c r="Q202" s="98">
        <v>1886.76001</v>
      </c>
      <c r="R202" s="55">
        <f t="shared" si="3"/>
        <v>1.2884107384289356E-2</v>
      </c>
    </row>
    <row r="203" spans="1:18">
      <c r="A203" s="67">
        <v>41932</v>
      </c>
      <c r="B203" s="56">
        <v>26.528717</v>
      </c>
      <c r="C203" s="57">
        <v>30.192105000000002</v>
      </c>
      <c r="D203" s="58">
        <v>45.664662</v>
      </c>
      <c r="E203" s="59">
        <v>80.193084999999996</v>
      </c>
      <c r="F203" s="60">
        <v>132.39774800000001</v>
      </c>
      <c r="G203" s="61">
        <v>95.032455999999996</v>
      </c>
      <c r="H203" s="62">
        <v>87.102547999999999</v>
      </c>
      <c r="I203" s="63">
        <v>41.285820999999999</v>
      </c>
      <c r="J203" s="64">
        <v>31.969718</v>
      </c>
      <c r="K203" s="65">
        <v>87.298010000000005</v>
      </c>
      <c r="L203" s="66">
        <v>104.349659</v>
      </c>
      <c r="M203" s="55">
        <v>717702.571</v>
      </c>
      <c r="N203" s="55">
        <v>478995.56719999999</v>
      </c>
      <c r="O203" s="55">
        <v>5.4274509999999998E-3</v>
      </c>
      <c r="P203" s="55">
        <v>7.4241510000000004E-3</v>
      </c>
      <c r="Q203" s="98">
        <v>1904.01001</v>
      </c>
      <c r="R203" s="55">
        <f t="shared" si="3"/>
        <v>9.1426572052477617E-3</v>
      </c>
    </row>
    <row r="204" spans="1:18">
      <c r="A204" s="67">
        <v>41933</v>
      </c>
      <c r="B204" s="56">
        <v>26.861158</v>
      </c>
      <c r="C204" s="57">
        <v>31.176839000000001</v>
      </c>
      <c r="D204" s="58">
        <v>45.862465999999998</v>
      </c>
      <c r="E204" s="59">
        <v>80.602718999999993</v>
      </c>
      <c r="F204" s="60">
        <v>135.60183699999999</v>
      </c>
      <c r="G204" s="61">
        <v>96.143726999999998</v>
      </c>
      <c r="H204" s="62">
        <v>86.550971000000004</v>
      </c>
      <c r="I204" s="63">
        <v>38.796655000000001</v>
      </c>
      <c r="J204" s="64">
        <v>32.286803999999997</v>
      </c>
      <c r="K204" s="65">
        <v>89.086402000000007</v>
      </c>
      <c r="L204" s="66">
        <v>107.719097</v>
      </c>
      <c r="M204" s="55">
        <v>720057.98580000002</v>
      </c>
      <c r="N204" s="55">
        <v>474982.74680000002</v>
      </c>
      <c r="O204" s="55">
        <v>3.2818819999999999E-3</v>
      </c>
      <c r="P204" s="55">
        <v>-8.3775729999999993E-3</v>
      </c>
      <c r="Q204" s="98">
        <v>1941.280029</v>
      </c>
      <c r="R204" s="55">
        <f t="shared" si="3"/>
        <v>1.9574486900938215E-2</v>
      </c>
    </row>
    <row r="205" spans="1:18">
      <c r="A205" s="67">
        <v>41934</v>
      </c>
      <c r="B205" s="56">
        <v>26.880153</v>
      </c>
      <c r="C205" s="57">
        <v>30.851780999999999</v>
      </c>
      <c r="D205" s="58">
        <v>45.504536000000002</v>
      </c>
      <c r="E205" s="59">
        <v>80.856147000000007</v>
      </c>
      <c r="F205" s="60">
        <v>133.69669999999999</v>
      </c>
      <c r="G205" s="61">
        <v>96.967596999999998</v>
      </c>
      <c r="H205" s="62">
        <v>86.484401000000005</v>
      </c>
      <c r="I205" s="63">
        <v>38.739431000000003</v>
      </c>
      <c r="J205" s="64">
        <v>32.174892</v>
      </c>
      <c r="K205" s="65">
        <v>88.591738000000007</v>
      </c>
      <c r="L205" s="66">
        <v>106.698909</v>
      </c>
      <c r="M205" s="55">
        <v>716913.5932</v>
      </c>
      <c r="N205" s="55">
        <v>473705.64299999998</v>
      </c>
      <c r="O205" s="55">
        <v>-4.3668600000000002E-3</v>
      </c>
      <c r="P205" s="55">
        <v>-2.6887370000000001E-3</v>
      </c>
      <c r="Q205" s="98">
        <v>1927.1099850000001</v>
      </c>
      <c r="R205" s="55">
        <f t="shared" si="3"/>
        <v>-7.2993302297037488E-3</v>
      </c>
    </row>
    <row r="206" spans="1:18">
      <c r="A206" s="67">
        <v>41935</v>
      </c>
      <c r="B206" s="56">
        <v>27.165102000000001</v>
      </c>
      <c r="C206" s="57">
        <v>31.253321</v>
      </c>
      <c r="D206" s="58">
        <v>45.419761999999999</v>
      </c>
      <c r="E206" s="59">
        <v>79.896203</v>
      </c>
      <c r="F206" s="60">
        <v>139.56608199999999</v>
      </c>
      <c r="G206" s="61">
        <v>98.318357000000006</v>
      </c>
      <c r="H206" s="62">
        <v>86.560475999999994</v>
      </c>
      <c r="I206" s="63">
        <v>38.968322000000001</v>
      </c>
      <c r="J206" s="64">
        <v>31.391503</v>
      </c>
      <c r="K206" s="65">
        <v>89.523984999999996</v>
      </c>
      <c r="L206" s="66">
        <v>108.748654</v>
      </c>
      <c r="M206" s="55">
        <v>725487.29870000004</v>
      </c>
      <c r="N206" s="55">
        <v>478607.73340000003</v>
      </c>
      <c r="O206" s="55">
        <v>1.1959189E-2</v>
      </c>
      <c r="P206" s="55">
        <v>1.0348389E-2</v>
      </c>
      <c r="Q206" s="98">
        <v>1950.8199460000001</v>
      </c>
      <c r="R206" s="55">
        <f t="shared" si="3"/>
        <v>1.2303377173358276E-2</v>
      </c>
    </row>
    <row r="207" spans="1:18">
      <c r="A207" s="67">
        <v>41936</v>
      </c>
      <c r="B207" s="56">
        <v>27.649515000000001</v>
      </c>
      <c r="C207" s="57">
        <v>31.721788</v>
      </c>
      <c r="D207" s="58">
        <v>45.937821999999997</v>
      </c>
      <c r="E207" s="59">
        <v>81.748896000000002</v>
      </c>
      <c r="F207" s="60">
        <v>142.972238</v>
      </c>
      <c r="G207" s="61">
        <v>98.797351000000006</v>
      </c>
      <c r="H207" s="62">
        <v>87.178629999999998</v>
      </c>
      <c r="I207" s="63">
        <v>39.130448999999999</v>
      </c>
      <c r="J207" s="64">
        <v>31.587349</v>
      </c>
      <c r="K207" s="65">
        <v>89.885464999999996</v>
      </c>
      <c r="L207" s="66">
        <v>108.486588</v>
      </c>
      <c r="M207" s="55">
        <v>735252.62650000001</v>
      </c>
      <c r="N207" s="55">
        <v>488217.6164</v>
      </c>
      <c r="O207" s="55">
        <v>1.3460369999999999E-2</v>
      </c>
      <c r="P207" s="55">
        <v>2.0078828999999999E-2</v>
      </c>
      <c r="Q207" s="98">
        <v>1964.579956</v>
      </c>
      <c r="R207" s="55">
        <f t="shared" si="3"/>
        <v>7.0534495139922271E-3</v>
      </c>
    </row>
    <row r="208" spans="1:18">
      <c r="A208" s="67">
        <v>41939</v>
      </c>
      <c r="B208" s="56">
        <v>27.573529000000001</v>
      </c>
      <c r="C208" s="57">
        <v>31.740908999999998</v>
      </c>
      <c r="D208" s="58">
        <v>46.550072999999998</v>
      </c>
      <c r="E208" s="59">
        <v>82.507245999999995</v>
      </c>
      <c r="F208" s="60">
        <v>143.90556699999999</v>
      </c>
      <c r="G208" s="61">
        <v>99.697862999999998</v>
      </c>
      <c r="H208" s="62">
        <v>87.501975999999999</v>
      </c>
      <c r="I208" s="63">
        <v>38.872948999999998</v>
      </c>
      <c r="J208" s="64">
        <v>31.811176</v>
      </c>
      <c r="K208" s="65">
        <v>89.143476000000007</v>
      </c>
      <c r="L208" s="66">
        <v>107.653581</v>
      </c>
      <c r="M208" s="55">
        <v>739185.46250000002</v>
      </c>
      <c r="N208" s="55">
        <v>494114.64649999997</v>
      </c>
      <c r="O208" s="55">
        <v>5.3489590000000004E-3</v>
      </c>
      <c r="P208" s="55">
        <v>1.2078692E-2</v>
      </c>
      <c r="Q208" s="98">
        <v>1961.630005</v>
      </c>
      <c r="R208" s="55">
        <f t="shared" si="3"/>
        <v>-1.5015683077650444E-3</v>
      </c>
    </row>
    <row r="209" spans="1:18">
      <c r="A209" s="67">
        <v>41940</v>
      </c>
      <c r="B209" s="56">
        <v>27.630517999999999</v>
      </c>
      <c r="C209" s="57">
        <v>32.257178000000003</v>
      </c>
      <c r="D209" s="58">
        <v>47.058714999999999</v>
      </c>
      <c r="E209" s="59">
        <v>83.006422000000001</v>
      </c>
      <c r="F209" s="60">
        <v>145.34885600000001</v>
      </c>
      <c r="G209" s="61">
        <v>100.38761599999999</v>
      </c>
      <c r="H209" s="62">
        <v>88.063064999999995</v>
      </c>
      <c r="I209" s="63">
        <v>38.682211000000002</v>
      </c>
      <c r="J209" s="64">
        <v>32.016351</v>
      </c>
      <c r="K209" s="65">
        <v>90.465739999999997</v>
      </c>
      <c r="L209" s="66">
        <v>109.62844699999999</v>
      </c>
      <c r="M209" s="55">
        <v>744034.28780000005</v>
      </c>
      <c r="N209" s="55">
        <v>494874.68939999997</v>
      </c>
      <c r="O209" s="55">
        <v>6.5596869999999998E-3</v>
      </c>
      <c r="P209" s="55">
        <v>1.538191E-3</v>
      </c>
      <c r="Q209" s="98">
        <v>1985.0500489999999</v>
      </c>
      <c r="R209" s="55">
        <f t="shared" si="3"/>
        <v>1.1939073087332774E-2</v>
      </c>
    </row>
    <row r="210" spans="1:18">
      <c r="A210" s="67">
        <v>41941</v>
      </c>
      <c r="B210" s="56">
        <v>28.010449000000001</v>
      </c>
      <c r="C210" s="57">
        <v>32.429264000000003</v>
      </c>
      <c r="D210" s="58">
        <v>46.936267000000001</v>
      </c>
      <c r="E210" s="59">
        <v>83.073616999999999</v>
      </c>
      <c r="F210" s="60">
        <v>145.30074300000001</v>
      </c>
      <c r="G210" s="61">
        <v>101.125264</v>
      </c>
      <c r="H210" s="62">
        <v>88.186700999999999</v>
      </c>
      <c r="I210" s="63">
        <v>39.063690999999999</v>
      </c>
      <c r="J210" s="64">
        <v>32.081632999999997</v>
      </c>
      <c r="K210" s="65">
        <v>89.980590000000007</v>
      </c>
      <c r="L210" s="66">
        <v>109.637809</v>
      </c>
      <c r="M210" s="55">
        <v>746443.71950000001</v>
      </c>
      <c r="N210" s="55">
        <v>497903.58169999998</v>
      </c>
      <c r="O210" s="55">
        <v>3.2383339999999998E-3</v>
      </c>
      <c r="P210" s="55">
        <v>6.1205239999999996E-3</v>
      </c>
      <c r="Q210" s="98">
        <v>1982.3000489999999</v>
      </c>
      <c r="R210" s="55">
        <f t="shared" si="3"/>
        <v>-1.3853554984093464E-3</v>
      </c>
    </row>
    <row r="211" spans="1:18">
      <c r="A211" s="67">
        <v>41942</v>
      </c>
      <c r="B211" s="56">
        <v>28.342890000000001</v>
      </c>
      <c r="C211" s="57">
        <v>31.148159</v>
      </c>
      <c r="D211" s="58">
        <v>47.002200999999999</v>
      </c>
      <c r="E211" s="59">
        <v>83.457597000000007</v>
      </c>
      <c r="F211" s="60">
        <v>146.34954500000001</v>
      </c>
      <c r="G211" s="61">
        <v>102.54309000000001</v>
      </c>
      <c r="H211" s="62">
        <v>88.804848000000007</v>
      </c>
      <c r="I211" s="63">
        <v>39.483322000000001</v>
      </c>
      <c r="J211" s="64">
        <v>32.184215999999999</v>
      </c>
      <c r="K211" s="65">
        <v>89.847413000000003</v>
      </c>
      <c r="L211" s="66">
        <v>109.69396399999999</v>
      </c>
      <c r="M211" s="55">
        <v>751892.11589999998</v>
      </c>
      <c r="N211" s="55">
        <v>503457.72220000002</v>
      </c>
      <c r="O211" s="55">
        <v>7.2991389999999996E-3</v>
      </c>
      <c r="P211" s="55">
        <v>1.1155052E-2</v>
      </c>
      <c r="Q211" s="98">
        <v>1994.650024</v>
      </c>
      <c r="R211" s="55">
        <f t="shared" si="3"/>
        <v>6.2301239442688061E-3</v>
      </c>
    </row>
    <row r="212" spans="1:18">
      <c r="A212" s="67">
        <v>41943</v>
      </c>
      <c r="B212" s="56">
        <v>28.447372000000001</v>
      </c>
      <c r="C212" s="57">
        <v>32.515309000000002</v>
      </c>
      <c r="D212" s="58">
        <v>47.331873999999999</v>
      </c>
      <c r="E212" s="59">
        <v>83.774372999999997</v>
      </c>
      <c r="F212" s="60">
        <v>147.95640499999999</v>
      </c>
      <c r="G212" s="61">
        <v>103.251999</v>
      </c>
      <c r="H212" s="62">
        <v>89.137705999999994</v>
      </c>
      <c r="I212" s="63">
        <v>39.941099999999999</v>
      </c>
      <c r="J212" s="64">
        <v>32.491978000000003</v>
      </c>
      <c r="K212" s="65">
        <v>91.997285000000005</v>
      </c>
      <c r="L212" s="66">
        <v>112.267841</v>
      </c>
      <c r="M212" s="55">
        <v>758020.42249999999</v>
      </c>
      <c r="N212" s="55">
        <v>503702.5428</v>
      </c>
      <c r="O212" s="55">
        <v>8.1505129999999999E-3</v>
      </c>
      <c r="P212" s="55">
        <v>4.8627799999999998E-4</v>
      </c>
      <c r="Q212" s="98">
        <v>2018.0500489999999</v>
      </c>
      <c r="R212" s="55">
        <f t="shared" si="3"/>
        <v>1.1731393837739246E-2</v>
      </c>
    </row>
    <row r="213" spans="1:18">
      <c r="A213" s="67">
        <v>41946</v>
      </c>
      <c r="B213" s="56">
        <v>28.675329999999999</v>
      </c>
      <c r="C213" s="57">
        <v>32.802126999999999</v>
      </c>
      <c r="D213" s="58">
        <v>47.463743999999998</v>
      </c>
      <c r="E213" s="59">
        <v>83.879966999999994</v>
      </c>
      <c r="F213" s="60">
        <v>147.50417300000001</v>
      </c>
      <c r="G213" s="61">
        <v>102.945443</v>
      </c>
      <c r="H213" s="62">
        <v>89.023583000000002</v>
      </c>
      <c r="I213" s="63">
        <v>39.874341000000001</v>
      </c>
      <c r="J213" s="64">
        <v>32.491978000000003</v>
      </c>
      <c r="K213" s="65">
        <v>90.617947000000001</v>
      </c>
      <c r="L213" s="66">
        <v>109.300864</v>
      </c>
      <c r="M213" s="55">
        <v>757903.48600000003</v>
      </c>
      <c r="N213" s="55">
        <v>508939.11810000002</v>
      </c>
      <c r="O213" s="55">
        <v>-1.5426599999999999E-4</v>
      </c>
      <c r="P213" s="55">
        <v>1.0396166E-2</v>
      </c>
      <c r="Q213" s="98">
        <v>2017.8100589999999</v>
      </c>
      <c r="R213" s="55">
        <f t="shared" si="3"/>
        <v>-1.1892172848682048E-4</v>
      </c>
    </row>
    <row r="214" spans="1:18">
      <c r="A214" s="67">
        <v>41947</v>
      </c>
      <c r="B214" s="56">
        <v>28.760815000000001</v>
      </c>
      <c r="C214" s="57">
        <v>33.022019</v>
      </c>
      <c r="D214" s="58">
        <v>47.407229999999998</v>
      </c>
      <c r="E214" s="59">
        <v>85.089500000000001</v>
      </c>
      <c r="F214" s="60">
        <v>149.18801099999999</v>
      </c>
      <c r="G214" s="61">
        <v>104.056714</v>
      </c>
      <c r="H214" s="62">
        <v>89.841447000000002</v>
      </c>
      <c r="I214" s="63">
        <v>39.883876000000001</v>
      </c>
      <c r="J214" s="64">
        <v>32.445348000000003</v>
      </c>
      <c r="K214" s="65">
        <v>89.914001999999996</v>
      </c>
      <c r="L214" s="66">
        <v>107.981171</v>
      </c>
      <c r="M214" s="55">
        <v>762396.48679999996</v>
      </c>
      <c r="N214" s="55">
        <v>515930.87900000002</v>
      </c>
      <c r="O214" s="55">
        <v>5.9281969999999996E-3</v>
      </c>
      <c r="P214" s="55">
        <v>1.3737912E-2</v>
      </c>
      <c r="Q214" s="98">
        <v>2012.099976</v>
      </c>
      <c r="R214" s="55">
        <f t="shared" si="3"/>
        <v>-2.8298416763913314E-3</v>
      </c>
    </row>
    <row r="215" spans="1:18">
      <c r="A215" s="67">
        <v>41948</v>
      </c>
      <c r="B215" s="56">
        <v>28.779975</v>
      </c>
      <c r="C215" s="57">
        <v>32.487929000000001</v>
      </c>
      <c r="D215" s="58">
        <v>47.416648000000002</v>
      </c>
      <c r="E215" s="59">
        <v>85.435080999999997</v>
      </c>
      <c r="F215" s="60">
        <v>149.80381399999999</v>
      </c>
      <c r="G215" s="61">
        <v>104.24830799999999</v>
      </c>
      <c r="H215" s="62">
        <v>90.003117000000003</v>
      </c>
      <c r="I215" s="63">
        <v>40.351191999999998</v>
      </c>
      <c r="J215" s="64">
        <v>32.566585000000003</v>
      </c>
      <c r="K215" s="65">
        <v>90.437202999999997</v>
      </c>
      <c r="L215" s="66">
        <v>109.55357600000001</v>
      </c>
      <c r="M215" s="55">
        <v>764905.36029999994</v>
      </c>
      <c r="N215" s="55">
        <v>515872.70520000003</v>
      </c>
      <c r="O215" s="55">
        <v>3.2907729999999999E-3</v>
      </c>
      <c r="P215" s="55">
        <v>-1.12755E-4</v>
      </c>
      <c r="Q215" s="98">
        <v>2023.5699460000001</v>
      </c>
      <c r="R215" s="55">
        <f t="shared" si="3"/>
        <v>5.7004970611858052E-3</v>
      </c>
    </row>
    <row r="216" spans="1:18">
      <c r="A216" s="67">
        <v>41949</v>
      </c>
      <c r="B216" s="56">
        <v>28.779975</v>
      </c>
      <c r="C216" s="57">
        <v>32.545668999999997</v>
      </c>
      <c r="D216" s="58">
        <v>47.360131000000003</v>
      </c>
      <c r="E216" s="59">
        <v>85.339088000000004</v>
      </c>
      <c r="F216" s="60">
        <v>150.150204</v>
      </c>
      <c r="G216" s="61">
        <v>104.430328</v>
      </c>
      <c r="H216" s="62">
        <v>90.022141000000005</v>
      </c>
      <c r="I216" s="63">
        <v>40.332118000000001</v>
      </c>
      <c r="J216" s="64">
        <v>32.380065999999999</v>
      </c>
      <c r="K216" s="65">
        <v>91.569215999999997</v>
      </c>
      <c r="L216" s="66">
        <v>110.93878599999999</v>
      </c>
      <c r="M216" s="55">
        <v>764958.43969999999</v>
      </c>
      <c r="N216" s="55">
        <v>512791.91570000001</v>
      </c>
      <c r="O216" s="42">
        <v>6.9393400000000005E-5</v>
      </c>
      <c r="P216" s="55">
        <v>-5.9719960000000002E-3</v>
      </c>
      <c r="Q216" s="98">
        <v>2031.209961</v>
      </c>
      <c r="R216" s="55">
        <f t="shared" si="3"/>
        <v>3.7755131791228358E-3</v>
      </c>
    </row>
    <row r="217" spans="1:18">
      <c r="A217" s="67">
        <v>41950</v>
      </c>
      <c r="B217" s="56">
        <v>28.665008</v>
      </c>
      <c r="C217" s="57">
        <v>32.314714000000002</v>
      </c>
      <c r="D217" s="58">
        <v>47.906450999999997</v>
      </c>
      <c r="E217" s="59">
        <v>85.559871000000001</v>
      </c>
      <c r="F217" s="60">
        <v>150.63130000000001</v>
      </c>
      <c r="G217" s="61">
        <v>103.654353</v>
      </c>
      <c r="H217" s="62">
        <v>90.440578000000002</v>
      </c>
      <c r="I217" s="63">
        <v>40.360728000000002</v>
      </c>
      <c r="J217" s="64">
        <v>32.557259999999999</v>
      </c>
      <c r="K217" s="65">
        <v>92.546509999999998</v>
      </c>
      <c r="L217" s="66">
        <v>111.191498</v>
      </c>
      <c r="M217" s="55">
        <v>766844.26850000001</v>
      </c>
      <c r="N217" s="55">
        <v>513104.00790000003</v>
      </c>
      <c r="O217" s="55">
        <v>2.4652699999999999E-3</v>
      </c>
      <c r="P217" s="55">
        <v>6.0861400000000005E-4</v>
      </c>
      <c r="Q217" s="98">
        <v>2031.920044</v>
      </c>
      <c r="R217" s="55">
        <f t="shared" si="3"/>
        <v>3.4958621394820533E-4</v>
      </c>
    </row>
    <row r="218" spans="1:18">
      <c r="A218" s="67">
        <v>41953</v>
      </c>
      <c r="B218" s="56">
        <v>28.933264000000001</v>
      </c>
      <c r="C218" s="57">
        <v>32.006768999999998</v>
      </c>
      <c r="D218" s="58">
        <v>47.774582000000002</v>
      </c>
      <c r="E218" s="59">
        <v>85.867052999999999</v>
      </c>
      <c r="F218" s="60">
        <v>151.69933499999999</v>
      </c>
      <c r="G218" s="61">
        <v>104.24830799999999</v>
      </c>
      <c r="H218" s="62">
        <v>90.450090000000003</v>
      </c>
      <c r="I218" s="63">
        <v>40.427486999999999</v>
      </c>
      <c r="J218" s="64">
        <v>32.753106000000002</v>
      </c>
      <c r="K218" s="65">
        <v>92.249489999999994</v>
      </c>
      <c r="L218" s="66">
        <v>110.367853</v>
      </c>
      <c r="M218" s="55">
        <v>769929.82140000002</v>
      </c>
      <c r="N218" s="55">
        <v>517564.06079999998</v>
      </c>
      <c r="O218" s="55">
        <v>4.0237019999999997E-3</v>
      </c>
      <c r="P218" s="55">
        <v>8.6922979999999993E-3</v>
      </c>
      <c r="Q218" s="98">
        <v>2038.26001</v>
      </c>
      <c r="R218" s="55">
        <f t="shared" si="3"/>
        <v>3.1201847822315276E-3</v>
      </c>
    </row>
    <row r="219" spans="1:18">
      <c r="A219" s="67">
        <v>41954</v>
      </c>
      <c r="B219" s="56">
        <v>29.04823</v>
      </c>
      <c r="C219" s="57">
        <v>32.054887000000001</v>
      </c>
      <c r="D219" s="58">
        <v>47.670968999999999</v>
      </c>
      <c r="E219" s="59">
        <v>86.078242000000003</v>
      </c>
      <c r="F219" s="60">
        <v>151.17012600000001</v>
      </c>
      <c r="G219" s="61">
        <v>104.334531</v>
      </c>
      <c r="H219" s="62">
        <v>90.478618999999995</v>
      </c>
      <c r="I219" s="63">
        <v>40.541930000000001</v>
      </c>
      <c r="J219" s="64">
        <v>32.734453999999999</v>
      </c>
      <c r="K219" s="65">
        <v>92.374053000000004</v>
      </c>
      <c r="L219" s="66">
        <v>110.854553</v>
      </c>
      <c r="M219" s="55">
        <v>769611.098</v>
      </c>
      <c r="N219" s="55">
        <v>516499.36550000001</v>
      </c>
      <c r="O219" s="55">
        <v>-4.1396400000000001E-4</v>
      </c>
      <c r="P219" s="55">
        <v>-2.0571280000000001E-3</v>
      </c>
      <c r="Q219" s="98">
        <v>2039.6800539999999</v>
      </c>
      <c r="R219" s="55">
        <f t="shared" si="3"/>
        <v>6.9669423578599954E-4</v>
      </c>
    </row>
    <row r="220" spans="1:18">
      <c r="A220" s="67">
        <v>41955</v>
      </c>
      <c r="B220" s="56">
        <v>29.144036</v>
      </c>
      <c r="C220" s="57">
        <v>32.122250000000001</v>
      </c>
      <c r="D220" s="58">
        <v>47.868772999999997</v>
      </c>
      <c r="E220" s="59">
        <v>85.895857000000007</v>
      </c>
      <c r="F220" s="60">
        <v>151.718568</v>
      </c>
      <c r="G220" s="61">
        <v>104.18124899999999</v>
      </c>
      <c r="H220" s="62">
        <v>90.659312</v>
      </c>
      <c r="I220" s="63">
        <v>40.732671000000003</v>
      </c>
      <c r="J220" s="64">
        <v>33.014237999999999</v>
      </c>
      <c r="K220" s="65">
        <v>91.387164999999996</v>
      </c>
      <c r="L220" s="66">
        <v>110.115148</v>
      </c>
      <c r="M220" s="55">
        <v>772115.3811</v>
      </c>
      <c r="N220" s="55">
        <v>521173.88900000002</v>
      </c>
      <c r="O220" s="55">
        <v>3.2539589999999998E-3</v>
      </c>
      <c r="P220" s="55">
        <v>9.0503949999999993E-3</v>
      </c>
      <c r="Q220" s="98">
        <v>2038.25</v>
      </c>
      <c r="R220" s="55">
        <f t="shared" si="3"/>
        <v>-7.011168232956555E-4</v>
      </c>
    </row>
    <row r="221" spans="1:18">
      <c r="A221" s="67">
        <v>41956</v>
      </c>
      <c r="B221" s="56">
        <v>29.144036</v>
      </c>
      <c r="C221" s="57">
        <v>32.410944999999998</v>
      </c>
      <c r="D221" s="58">
        <v>48.226706999999998</v>
      </c>
      <c r="E221" s="59">
        <v>85.051101000000003</v>
      </c>
      <c r="F221" s="60">
        <v>152.36324999999999</v>
      </c>
      <c r="G221" s="61">
        <v>104.48780499999999</v>
      </c>
      <c r="H221" s="62">
        <v>90.801964999999996</v>
      </c>
      <c r="I221" s="63">
        <v>40.808970000000002</v>
      </c>
      <c r="J221" s="64">
        <v>33.210084999999999</v>
      </c>
      <c r="K221" s="65">
        <v>90.697311999999997</v>
      </c>
      <c r="L221" s="66">
        <v>108.991997</v>
      </c>
      <c r="M221" s="55">
        <v>774675.96310000005</v>
      </c>
      <c r="N221" s="55">
        <v>525979.06110000005</v>
      </c>
      <c r="O221" s="55">
        <v>3.3163200000000002E-3</v>
      </c>
      <c r="P221" s="55">
        <v>9.2199020000000003E-3</v>
      </c>
      <c r="Q221" s="98">
        <v>2039.329956</v>
      </c>
      <c r="R221" s="55">
        <f t="shared" si="3"/>
        <v>5.2984471973505087E-4</v>
      </c>
    </row>
    <row r="222" spans="1:18">
      <c r="A222" s="67">
        <v>41957</v>
      </c>
      <c r="B222" s="56">
        <v>29.067391000000001</v>
      </c>
      <c r="C222" s="57">
        <v>32.670771999999999</v>
      </c>
      <c r="D222" s="58">
        <v>48.509284000000001</v>
      </c>
      <c r="E222" s="59">
        <v>84.580730000000003</v>
      </c>
      <c r="F222" s="60">
        <v>152.844347</v>
      </c>
      <c r="G222" s="61">
        <v>103.61604</v>
      </c>
      <c r="H222" s="62">
        <v>91.496194000000003</v>
      </c>
      <c r="I222" s="63">
        <v>40.751745999999997</v>
      </c>
      <c r="J222" s="64">
        <v>33.480541000000002</v>
      </c>
      <c r="K222" s="65">
        <v>91.109303999999995</v>
      </c>
      <c r="L222" s="66">
        <v>109.879954</v>
      </c>
      <c r="M222" s="55">
        <v>776046.97959999996</v>
      </c>
      <c r="N222" s="55">
        <v>525748.93960000004</v>
      </c>
      <c r="O222" s="55">
        <v>1.7697940000000001E-3</v>
      </c>
      <c r="P222" s="55">
        <v>-4.3751100000000002E-4</v>
      </c>
      <c r="Q222" s="98">
        <v>2039.8199460000001</v>
      </c>
      <c r="R222" s="55">
        <f t="shared" si="3"/>
        <v>2.4027009388971621E-4</v>
      </c>
    </row>
    <row r="223" spans="1:18">
      <c r="A223" s="67">
        <v>41960</v>
      </c>
      <c r="B223" s="56">
        <v>29.04823</v>
      </c>
      <c r="C223" s="57">
        <v>32.949846000000001</v>
      </c>
      <c r="D223" s="58">
        <v>48.415092999999999</v>
      </c>
      <c r="E223" s="59">
        <v>84.321540999999996</v>
      </c>
      <c r="F223" s="60">
        <v>152.690393</v>
      </c>
      <c r="G223" s="61">
        <v>103.750158</v>
      </c>
      <c r="H223" s="62">
        <v>91.267955000000001</v>
      </c>
      <c r="I223" s="63">
        <v>40.932948000000003</v>
      </c>
      <c r="J223" s="64">
        <v>33.433908000000002</v>
      </c>
      <c r="K223" s="65">
        <v>91.128471000000005</v>
      </c>
      <c r="L223" s="66">
        <v>109.34151199999999</v>
      </c>
      <c r="M223" s="55">
        <v>775667.56889999995</v>
      </c>
      <c r="N223" s="55">
        <v>525990.74219999998</v>
      </c>
      <c r="O223" s="55">
        <v>-4.8890200000000004E-4</v>
      </c>
      <c r="P223" s="55">
        <v>4.5992E-4</v>
      </c>
      <c r="Q223" s="98">
        <v>2041.3199460000001</v>
      </c>
      <c r="R223" s="55">
        <f t="shared" si="3"/>
        <v>7.3535902173205159E-4</v>
      </c>
    </row>
    <row r="224" spans="1:18">
      <c r="A224" s="67">
        <v>41961</v>
      </c>
      <c r="B224" s="56">
        <v>29.306905</v>
      </c>
      <c r="C224" s="57">
        <v>33.402133999999997</v>
      </c>
      <c r="D224" s="58">
        <v>48.245545999999997</v>
      </c>
      <c r="E224" s="59">
        <v>84.427136000000004</v>
      </c>
      <c r="F224" s="60">
        <v>154.09518600000001</v>
      </c>
      <c r="G224" s="61">
        <v>104.25789</v>
      </c>
      <c r="H224" s="62">
        <v>91.686400000000006</v>
      </c>
      <c r="I224" s="63">
        <v>41.514707999999999</v>
      </c>
      <c r="J224" s="64">
        <v>33.312671999999999</v>
      </c>
      <c r="K224" s="65">
        <v>90.898520000000005</v>
      </c>
      <c r="L224" s="66">
        <v>109.077015</v>
      </c>
      <c r="M224" s="55">
        <v>779741.96900000004</v>
      </c>
      <c r="N224" s="55">
        <v>530681.47499999998</v>
      </c>
      <c r="O224" s="55">
        <v>5.2527659999999999E-3</v>
      </c>
      <c r="P224" s="55">
        <v>8.9178999999999994E-3</v>
      </c>
      <c r="Q224" s="98">
        <v>2051.8000489999999</v>
      </c>
      <c r="R224" s="55">
        <f t="shared" si="3"/>
        <v>5.1339835387078647E-3</v>
      </c>
    </row>
    <row r="225" spans="1:18">
      <c r="A225" s="67">
        <v>41962</v>
      </c>
      <c r="B225" s="56">
        <v>29.163197</v>
      </c>
      <c r="C225" s="57">
        <v>33.055698</v>
      </c>
      <c r="D225" s="58">
        <v>47.557938999999998</v>
      </c>
      <c r="E225" s="59">
        <v>85.175899000000001</v>
      </c>
      <c r="F225" s="60">
        <v>153.64536799999999</v>
      </c>
      <c r="G225" s="61">
        <v>104.190831</v>
      </c>
      <c r="H225" s="62">
        <v>91.829043999999996</v>
      </c>
      <c r="I225" s="63">
        <v>42.172766000000003</v>
      </c>
      <c r="J225" s="64">
        <v>32.986257999999999</v>
      </c>
      <c r="K225" s="65">
        <v>91.60754</v>
      </c>
      <c r="L225" s="66">
        <v>110.02164999999999</v>
      </c>
      <c r="M225" s="55">
        <v>777846.84089999995</v>
      </c>
      <c r="N225" s="55">
        <v>526731.05889999995</v>
      </c>
      <c r="O225" s="55">
        <v>-2.4304550000000002E-3</v>
      </c>
      <c r="P225" s="55">
        <v>-7.4440440000000004E-3</v>
      </c>
      <c r="Q225" s="98">
        <v>2048.719971</v>
      </c>
      <c r="R225" s="55">
        <f t="shared" si="3"/>
        <v>-1.5011589465070418E-3</v>
      </c>
    </row>
    <row r="226" spans="1:18">
      <c r="A226" s="67">
        <v>41963</v>
      </c>
      <c r="B226" s="56">
        <v>29.163197</v>
      </c>
      <c r="C226" s="57">
        <v>34.595412000000003</v>
      </c>
      <c r="D226" s="58">
        <v>47.275357999999997</v>
      </c>
      <c r="E226" s="59">
        <v>84.926310999999998</v>
      </c>
      <c r="F226" s="60">
        <v>154.15806599999999</v>
      </c>
      <c r="G226" s="61">
        <v>103.63519599999999</v>
      </c>
      <c r="H226" s="62">
        <v>91.905126999999993</v>
      </c>
      <c r="I226" s="63">
        <v>42.201376000000003</v>
      </c>
      <c r="J226" s="64">
        <v>32.902323000000003</v>
      </c>
      <c r="K226" s="65">
        <v>91.808747999999994</v>
      </c>
      <c r="L226" s="66">
        <v>110.81514</v>
      </c>
      <c r="M226" s="55">
        <v>777378.22679999995</v>
      </c>
      <c r="N226" s="55">
        <v>525048.68640000001</v>
      </c>
      <c r="O226" s="55">
        <v>-6.0245000000000003E-4</v>
      </c>
      <c r="P226" s="55">
        <v>-3.193988E-3</v>
      </c>
      <c r="Q226" s="98">
        <v>2052.75</v>
      </c>
      <c r="R226" s="55">
        <f t="shared" si="3"/>
        <v>1.9670960682991456E-3</v>
      </c>
    </row>
    <row r="227" spans="1:18">
      <c r="A227" s="67">
        <v>41964</v>
      </c>
      <c r="B227" s="56">
        <v>29.172778000000001</v>
      </c>
      <c r="C227" s="57">
        <v>34.248975999999999</v>
      </c>
      <c r="D227" s="58">
        <v>47.294195999999999</v>
      </c>
      <c r="E227" s="59">
        <v>85.051101000000003</v>
      </c>
      <c r="F227" s="60">
        <v>154.93195499999999</v>
      </c>
      <c r="G227" s="61">
        <v>104.001604</v>
      </c>
      <c r="H227" s="62">
        <v>91.943168</v>
      </c>
      <c r="I227" s="63">
        <v>42.439801000000003</v>
      </c>
      <c r="J227" s="64">
        <v>32.902323000000003</v>
      </c>
      <c r="K227" s="65">
        <v>92.757301999999996</v>
      </c>
      <c r="L227" s="66">
        <v>112.014831</v>
      </c>
      <c r="M227" s="55">
        <v>779379.24069999997</v>
      </c>
      <c r="N227" s="55">
        <v>524376.95090000005</v>
      </c>
      <c r="O227" s="55">
        <v>2.5740540000000001E-3</v>
      </c>
      <c r="P227" s="55">
        <v>-1.2793780000000001E-3</v>
      </c>
      <c r="Q227" s="98">
        <v>2063.5</v>
      </c>
      <c r="R227" s="55">
        <f t="shared" si="3"/>
        <v>5.2368773596394025E-3</v>
      </c>
    </row>
    <row r="228" spans="1:18">
      <c r="A228" s="67">
        <v>41967</v>
      </c>
      <c r="B228" s="56">
        <v>28.952424000000001</v>
      </c>
      <c r="C228" s="57">
        <v>34.884107999999998</v>
      </c>
      <c r="D228" s="58">
        <v>46.625428999999997</v>
      </c>
      <c r="E228" s="59">
        <v>84.580730000000003</v>
      </c>
      <c r="F228" s="60">
        <v>154.66109599999999</v>
      </c>
      <c r="G228" s="61">
        <v>103.056658</v>
      </c>
      <c r="H228" s="62">
        <v>92.409158000000005</v>
      </c>
      <c r="I228" s="63">
        <v>42.22045</v>
      </c>
      <c r="J228" s="64">
        <v>32.361414000000003</v>
      </c>
      <c r="K228" s="65">
        <v>91.712935000000002</v>
      </c>
      <c r="L228" s="66">
        <v>111.07963700000001</v>
      </c>
      <c r="M228" s="55">
        <v>774573.76910000003</v>
      </c>
      <c r="N228" s="55">
        <v>522051.38919999998</v>
      </c>
      <c r="O228" s="55">
        <v>-6.1657680000000003E-3</v>
      </c>
      <c r="P228" s="55">
        <v>-4.4349050000000003E-3</v>
      </c>
      <c r="Q228" s="98">
        <v>2069.4099120000001</v>
      </c>
      <c r="R228" s="55">
        <f t="shared" si="3"/>
        <v>2.8640232614489669E-3</v>
      </c>
    </row>
    <row r="229" spans="1:18">
      <c r="A229" s="67">
        <v>41968</v>
      </c>
      <c r="B229" s="56">
        <v>29.191938</v>
      </c>
      <c r="C229" s="57">
        <v>34.95147</v>
      </c>
      <c r="D229" s="58">
        <v>46.474719999999998</v>
      </c>
      <c r="E229" s="59">
        <v>85.243094999999997</v>
      </c>
      <c r="F229" s="60">
        <v>152.900498</v>
      </c>
      <c r="G229" s="61">
        <v>102.88309599999999</v>
      </c>
      <c r="H229" s="62">
        <v>92.247489000000002</v>
      </c>
      <c r="I229" s="63">
        <v>42.373043000000003</v>
      </c>
      <c r="J229" s="64">
        <v>32.473325000000003</v>
      </c>
      <c r="K229" s="65">
        <v>90.812284000000005</v>
      </c>
      <c r="L229" s="66">
        <v>109.719368</v>
      </c>
      <c r="M229" s="55">
        <v>772857.92660000001</v>
      </c>
      <c r="N229" s="55">
        <v>523138.71580000001</v>
      </c>
      <c r="O229" s="55">
        <v>-2.2152090000000001E-3</v>
      </c>
      <c r="P229" s="55">
        <v>2.082796E-3</v>
      </c>
      <c r="Q229" s="98">
        <v>2067.030029</v>
      </c>
      <c r="R229" s="55">
        <f t="shared" si="3"/>
        <v>-1.1500297675195448E-3</v>
      </c>
    </row>
    <row r="230" spans="1:18">
      <c r="A230" s="67">
        <v>41969</v>
      </c>
      <c r="B230" s="56">
        <v>29.795513</v>
      </c>
      <c r="C230" s="57">
        <v>35.509616999999999</v>
      </c>
      <c r="D230" s="58">
        <v>47.134070000000001</v>
      </c>
      <c r="E230" s="59">
        <v>85.319884999999999</v>
      </c>
      <c r="F230" s="60">
        <v>153.142338</v>
      </c>
      <c r="G230" s="61">
        <v>103.374855</v>
      </c>
      <c r="H230" s="62">
        <v>92.314644999999999</v>
      </c>
      <c r="I230" s="63">
        <v>42.531491000000003</v>
      </c>
      <c r="J230" s="64">
        <v>32.762433999999999</v>
      </c>
      <c r="K230" s="65">
        <v>90.524846999999994</v>
      </c>
      <c r="L230" s="66">
        <v>108.736946</v>
      </c>
      <c r="M230" s="55">
        <v>778069.6986</v>
      </c>
      <c r="N230" s="55">
        <v>529903.06229999999</v>
      </c>
      <c r="O230" s="55">
        <v>6.7435059999999998E-3</v>
      </c>
      <c r="P230" s="55">
        <v>1.2930311E-2</v>
      </c>
      <c r="Q230" s="98">
        <v>2072.830078</v>
      </c>
      <c r="R230" s="55">
        <f t="shared" si="3"/>
        <v>2.8059819734722602E-3</v>
      </c>
    </row>
    <row r="231" spans="1:18">
      <c r="A231" s="67">
        <v>41971</v>
      </c>
      <c r="B231" s="56">
        <v>29.843415</v>
      </c>
      <c r="C231" s="57">
        <v>35.846428000000003</v>
      </c>
      <c r="D231" s="58">
        <v>47.65213</v>
      </c>
      <c r="E231" s="59">
        <v>86.807801999999995</v>
      </c>
      <c r="F231" s="60">
        <v>154.86423300000001</v>
      </c>
      <c r="G231" s="61">
        <v>104.377652</v>
      </c>
      <c r="H231" s="62">
        <v>92.880694000000005</v>
      </c>
      <c r="I231" s="63">
        <v>43.050052000000001</v>
      </c>
      <c r="J231" s="64">
        <v>32.995586000000003</v>
      </c>
      <c r="K231" s="65">
        <v>86.749781999999996</v>
      </c>
      <c r="L231" s="66">
        <v>102.84242500000001</v>
      </c>
      <c r="M231" s="55">
        <v>785351.70120000001</v>
      </c>
      <c r="N231" s="55">
        <v>549166.07460000005</v>
      </c>
      <c r="O231" s="55">
        <v>9.3590619999999996E-3</v>
      </c>
      <c r="P231" s="55">
        <v>3.6351954999999998E-2</v>
      </c>
      <c r="Q231" s="98">
        <v>2067.5600589999999</v>
      </c>
      <c r="R231" s="55">
        <f t="shared" si="3"/>
        <v>-2.5424269243935482E-3</v>
      </c>
    </row>
    <row r="232" spans="1:18">
      <c r="A232" s="67">
        <v>41974</v>
      </c>
      <c r="B232" s="56">
        <v>29.948802000000001</v>
      </c>
      <c r="C232" s="57">
        <v>35.769440000000003</v>
      </c>
      <c r="D232" s="58">
        <v>47.124648999999998</v>
      </c>
      <c r="E232" s="59">
        <v>86.471823000000001</v>
      </c>
      <c r="F232" s="60">
        <v>152.99724000000001</v>
      </c>
      <c r="G232" s="61">
        <v>104.165521</v>
      </c>
      <c r="H232" s="62">
        <v>91.892500999999996</v>
      </c>
      <c r="I232" s="63">
        <v>42.781165999999999</v>
      </c>
      <c r="J232" s="64">
        <v>32.697152000000003</v>
      </c>
      <c r="K232" s="65">
        <v>88.484009</v>
      </c>
      <c r="L232" s="66">
        <v>105.544082</v>
      </c>
      <c r="M232" s="55">
        <v>779331.18119999999</v>
      </c>
      <c r="N232" s="55">
        <v>537649.07109999994</v>
      </c>
      <c r="O232" s="55">
        <v>-7.6660180000000001E-3</v>
      </c>
      <c r="P232" s="55">
        <v>-2.0971804E-2</v>
      </c>
      <c r="Q232" s="98">
        <v>2053.4399410000001</v>
      </c>
      <c r="R232" s="55">
        <f t="shared" si="3"/>
        <v>-6.8293629191256144E-3</v>
      </c>
    </row>
    <row r="233" spans="1:18">
      <c r="A233" s="67">
        <v>41975</v>
      </c>
      <c r="B233" s="56">
        <v>30.245799000000002</v>
      </c>
      <c r="C233" s="57">
        <v>36.183238000000003</v>
      </c>
      <c r="D233" s="58">
        <v>46.258077</v>
      </c>
      <c r="E233" s="59">
        <v>87.422166000000004</v>
      </c>
      <c r="F233" s="60">
        <v>155.35759400000001</v>
      </c>
      <c r="G233" s="61">
        <v>104.628354</v>
      </c>
      <c r="H233" s="62">
        <v>91.249696999999998</v>
      </c>
      <c r="I233" s="63">
        <v>42.771565000000002</v>
      </c>
      <c r="J233" s="64">
        <v>31.979046</v>
      </c>
      <c r="K233" s="65">
        <v>90.246986000000007</v>
      </c>
      <c r="L233" s="66">
        <v>107.70729</v>
      </c>
      <c r="M233" s="55">
        <v>779866.31200000003</v>
      </c>
      <c r="N233" s="55">
        <v>533296.48219999997</v>
      </c>
      <c r="O233" s="55">
        <v>6.8665399999999998E-4</v>
      </c>
      <c r="P233" s="55">
        <v>-8.0955950000000006E-3</v>
      </c>
      <c r="Q233" s="98">
        <v>2066.5500489999999</v>
      </c>
      <c r="R233" s="55">
        <f t="shared" si="3"/>
        <v>6.3844613802610528E-3</v>
      </c>
    </row>
    <row r="234" spans="1:18">
      <c r="A234" s="67">
        <v>41976</v>
      </c>
      <c r="B234" s="56">
        <v>30.418248999999999</v>
      </c>
      <c r="C234" s="57">
        <v>36.019646000000002</v>
      </c>
      <c r="D234" s="58">
        <v>45.956660999999997</v>
      </c>
      <c r="E234" s="59">
        <v>86.395025000000004</v>
      </c>
      <c r="F234" s="60">
        <v>156.96339599999999</v>
      </c>
      <c r="G234" s="61">
        <v>103.866613</v>
      </c>
      <c r="H234" s="62">
        <v>91.623867000000004</v>
      </c>
      <c r="I234" s="63">
        <v>42.060944999999997</v>
      </c>
      <c r="J234" s="64">
        <v>31.708589</v>
      </c>
      <c r="K234" s="65">
        <v>90.975165000000004</v>
      </c>
      <c r="L234" s="66">
        <v>107.414456</v>
      </c>
      <c r="M234" s="55">
        <v>779154.19400000002</v>
      </c>
      <c r="N234" s="55">
        <v>531989.13230000006</v>
      </c>
      <c r="O234" s="55">
        <v>-9.1312800000000003E-4</v>
      </c>
      <c r="P234" s="55">
        <v>-2.45145E-3</v>
      </c>
      <c r="Q234" s="98">
        <v>2074.330078</v>
      </c>
      <c r="R234" s="55">
        <f t="shared" si="3"/>
        <v>3.7647425978213356E-3</v>
      </c>
    </row>
    <row r="235" spans="1:18">
      <c r="A235" s="67">
        <v>41977</v>
      </c>
      <c r="B235" s="56">
        <v>30.341604</v>
      </c>
      <c r="C235" s="57">
        <v>36.048513999999997</v>
      </c>
      <c r="D235" s="58">
        <v>45.947239000000003</v>
      </c>
      <c r="E235" s="59">
        <v>86.951795000000004</v>
      </c>
      <c r="F235" s="60">
        <v>156.96339599999999</v>
      </c>
      <c r="G235" s="61">
        <v>103.712333</v>
      </c>
      <c r="H235" s="62">
        <v>91.777376000000004</v>
      </c>
      <c r="I235" s="63">
        <v>41.772857000000002</v>
      </c>
      <c r="J235" s="64">
        <v>31.624655000000001</v>
      </c>
      <c r="K235" s="65">
        <v>90.419450999999995</v>
      </c>
      <c r="L235" s="66">
        <v>106.063627</v>
      </c>
      <c r="M235" s="55">
        <v>778324.42610000004</v>
      </c>
      <c r="N235" s="55">
        <v>533502.78740000003</v>
      </c>
      <c r="O235" s="55">
        <v>-1.06496E-3</v>
      </c>
      <c r="P235" s="55">
        <v>2.8452740000000001E-3</v>
      </c>
      <c r="Q235" s="98">
        <v>2071.919922</v>
      </c>
      <c r="R235" s="55">
        <f t="shared" si="3"/>
        <v>-1.1618960866265349E-3</v>
      </c>
    </row>
    <row r="236" spans="1:18">
      <c r="A236" s="67">
        <v>41978</v>
      </c>
      <c r="B236" s="56">
        <v>30.648181999999998</v>
      </c>
      <c r="C236" s="57">
        <v>36.250599999999999</v>
      </c>
      <c r="D236" s="58">
        <v>45.787112999999998</v>
      </c>
      <c r="E236" s="59">
        <v>86.759801999999993</v>
      </c>
      <c r="F236" s="60">
        <v>156.97307900000001</v>
      </c>
      <c r="G236" s="61">
        <v>104.628354</v>
      </c>
      <c r="H236" s="62">
        <v>92.400987999999998</v>
      </c>
      <c r="I236" s="63">
        <v>41.801664000000002</v>
      </c>
      <c r="J236" s="64">
        <v>31.652632000000001</v>
      </c>
      <c r="K236" s="65">
        <v>89.892471999999998</v>
      </c>
      <c r="L236" s="66">
        <v>104.731695</v>
      </c>
      <c r="M236" s="55">
        <v>780263.52949999995</v>
      </c>
      <c r="N236" s="55">
        <v>537725.28189999994</v>
      </c>
      <c r="O236" s="55">
        <v>2.4913819999999999E-3</v>
      </c>
      <c r="P236" s="55">
        <v>7.9146619999999994E-3</v>
      </c>
      <c r="Q236" s="98">
        <v>2075.3701169999999</v>
      </c>
      <c r="R236" s="55">
        <f t="shared" si="3"/>
        <v>1.6652163837824752E-3</v>
      </c>
    </row>
    <row r="237" spans="1:18">
      <c r="A237" s="67">
        <v>41981</v>
      </c>
      <c r="B237" s="56">
        <v>30.629020000000001</v>
      </c>
      <c r="C237" s="57">
        <v>35.798312000000003</v>
      </c>
      <c r="D237" s="58">
        <v>46.060273000000002</v>
      </c>
      <c r="E237" s="59">
        <v>87.124584999999996</v>
      </c>
      <c r="F237" s="60">
        <v>155.67680899999999</v>
      </c>
      <c r="G237" s="61">
        <v>104.637991</v>
      </c>
      <c r="H237" s="62">
        <v>88.851166000000006</v>
      </c>
      <c r="I237" s="63">
        <v>41.427149999999997</v>
      </c>
      <c r="J237" s="64">
        <v>31.596678000000001</v>
      </c>
      <c r="K237" s="65">
        <v>87.861217999999994</v>
      </c>
      <c r="L237" s="66">
        <v>100.88703099999999</v>
      </c>
      <c r="M237" s="55">
        <v>775083.91070000001</v>
      </c>
      <c r="N237" s="55">
        <v>539799.89009999996</v>
      </c>
      <c r="O237" s="55">
        <v>-6.6382940000000003E-3</v>
      </c>
      <c r="P237" s="55">
        <v>3.8581190000000001E-3</v>
      </c>
      <c r="Q237" s="98">
        <v>2060.3100589999999</v>
      </c>
      <c r="R237" s="55">
        <f t="shared" si="3"/>
        <v>-7.2565649262453791E-3</v>
      </c>
    </row>
    <row r="238" spans="1:18">
      <c r="A238" s="67">
        <v>41982</v>
      </c>
      <c r="B238" s="56">
        <v>30.609860999999999</v>
      </c>
      <c r="C238" s="57">
        <v>35.499991999999999</v>
      </c>
      <c r="D238" s="58">
        <v>44.195253000000001</v>
      </c>
      <c r="E238" s="59">
        <v>87.076584999999994</v>
      </c>
      <c r="F238" s="60">
        <v>155.580082</v>
      </c>
      <c r="G238" s="61">
        <v>104.18481</v>
      </c>
      <c r="H238" s="62">
        <v>87.651900999999995</v>
      </c>
      <c r="I238" s="63">
        <v>40.370826000000001</v>
      </c>
      <c r="J238" s="64">
        <v>30.673396</v>
      </c>
      <c r="K238" s="65">
        <v>87.554614000000001</v>
      </c>
      <c r="L238" s="66">
        <v>101.085403</v>
      </c>
      <c r="M238" s="55">
        <v>764556.99589999998</v>
      </c>
      <c r="N238" s="55">
        <v>529433.51410000003</v>
      </c>
      <c r="O238" s="55">
        <v>-1.3581645E-2</v>
      </c>
      <c r="P238" s="55">
        <v>-1.9204109E-2</v>
      </c>
      <c r="Q238" s="98">
        <v>2059.820068</v>
      </c>
      <c r="R238" s="55">
        <f t="shared" si="3"/>
        <v>-2.3782391289095539E-4</v>
      </c>
    </row>
    <row r="239" spans="1:18">
      <c r="A239" s="67">
        <v>41983</v>
      </c>
      <c r="B239" s="56">
        <v>30.523634999999999</v>
      </c>
      <c r="C239" s="57">
        <v>35.047699999999999</v>
      </c>
      <c r="D239" s="58">
        <v>43.498227999999997</v>
      </c>
      <c r="E239" s="59">
        <v>86.395025000000004</v>
      </c>
      <c r="F239" s="60">
        <v>153.07463000000001</v>
      </c>
      <c r="G239" s="61">
        <v>102.439553</v>
      </c>
      <c r="H239" s="62">
        <v>86.347099999999998</v>
      </c>
      <c r="I239" s="63">
        <v>39.948293999999997</v>
      </c>
      <c r="J239" s="64">
        <v>30.300356000000001</v>
      </c>
      <c r="K239" s="65">
        <v>84.958061999999998</v>
      </c>
      <c r="L239" s="66">
        <v>99.054435999999995</v>
      </c>
      <c r="M239" s="55">
        <v>754404.86640000006</v>
      </c>
      <c r="N239" s="55">
        <v>525094.06259999995</v>
      </c>
      <c r="O239" s="55">
        <v>-1.3278447000000001E-2</v>
      </c>
      <c r="P239" s="55">
        <v>-8.1964050000000004E-3</v>
      </c>
      <c r="Q239" s="98">
        <v>2026.1400149999999</v>
      </c>
      <c r="R239" s="55">
        <f t="shared" si="3"/>
        <v>-1.6350968476922301E-2</v>
      </c>
    </row>
    <row r="240" spans="1:18">
      <c r="A240" s="67">
        <v>41984</v>
      </c>
      <c r="B240" s="56">
        <v>30.322443</v>
      </c>
      <c r="C240" s="57">
        <v>35.317152</v>
      </c>
      <c r="D240" s="58">
        <v>43.667776000000003</v>
      </c>
      <c r="E240" s="59">
        <v>86.788606000000001</v>
      </c>
      <c r="F240" s="60">
        <v>153.954914</v>
      </c>
      <c r="G240" s="61">
        <v>102.902385</v>
      </c>
      <c r="H240" s="62">
        <v>87.277731000000003</v>
      </c>
      <c r="I240" s="63">
        <v>39.881073000000001</v>
      </c>
      <c r="J240" s="64">
        <v>30.505527000000001</v>
      </c>
      <c r="K240" s="65">
        <v>85.465873999999999</v>
      </c>
      <c r="L240" s="66">
        <v>99.101670999999996</v>
      </c>
      <c r="M240" s="55">
        <v>757213.86679999996</v>
      </c>
      <c r="N240" s="55">
        <v>527186.2254</v>
      </c>
      <c r="O240" s="55">
        <v>3.723465E-3</v>
      </c>
      <c r="P240" s="55">
        <v>3.9843580000000003E-3</v>
      </c>
      <c r="Q240" s="98">
        <v>2035.329956</v>
      </c>
      <c r="R240" s="55">
        <f t="shared" si="3"/>
        <v>4.5356890106136305E-3</v>
      </c>
    </row>
    <row r="241" spans="1:18">
      <c r="A241" s="67">
        <v>41985</v>
      </c>
      <c r="B241" s="56">
        <v>29.651805</v>
      </c>
      <c r="C241" s="57">
        <v>34.864860999999998</v>
      </c>
      <c r="D241" s="58">
        <v>42.933073</v>
      </c>
      <c r="E241" s="59">
        <v>85.963053000000002</v>
      </c>
      <c r="F241" s="60">
        <v>151.99118000000001</v>
      </c>
      <c r="G241" s="61">
        <v>100.694303</v>
      </c>
      <c r="H241" s="62">
        <v>86.941937999999993</v>
      </c>
      <c r="I241" s="63">
        <v>39.285691</v>
      </c>
      <c r="J241" s="64">
        <v>29.992595000000001</v>
      </c>
      <c r="K241" s="65">
        <v>82.974716999999998</v>
      </c>
      <c r="L241" s="66">
        <v>96.711737999999997</v>
      </c>
      <c r="M241" s="55">
        <v>745848.49840000004</v>
      </c>
      <c r="N241" s="55">
        <v>521927.2807</v>
      </c>
      <c r="O241" s="55">
        <v>-1.5009455999999999E-2</v>
      </c>
      <c r="P241" s="55">
        <v>-9.9754969999999998E-3</v>
      </c>
      <c r="Q241" s="98">
        <v>2002.329956</v>
      </c>
      <c r="R241" s="55">
        <f t="shared" si="3"/>
        <v>-1.6213587336401436E-2</v>
      </c>
    </row>
    <row r="242" spans="1:18">
      <c r="A242" s="67">
        <v>41988</v>
      </c>
      <c r="B242" s="56">
        <v>29.565580000000001</v>
      </c>
      <c r="C242" s="57">
        <v>34.566540000000003</v>
      </c>
      <c r="D242" s="58">
        <v>42.782361000000002</v>
      </c>
      <c r="E242" s="59">
        <v>85.627066999999997</v>
      </c>
      <c r="F242" s="60">
        <v>151.73000400000001</v>
      </c>
      <c r="G242" s="61">
        <v>100.24111499999999</v>
      </c>
      <c r="H242" s="62">
        <v>84.869603999999995</v>
      </c>
      <c r="I242" s="63">
        <v>38.95919</v>
      </c>
      <c r="J242" s="64">
        <v>30.076529000000001</v>
      </c>
      <c r="K242" s="65">
        <v>83.262162000000004</v>
      </c>
      <c r="L242" s="66">
        <v>95.275896000000003</v>
      </c>
      <c r="M242" s="55">
        <v>741992.69709999999</v>
      </c>
      <c r="N242" s="55">
        <v>519420.8113</v>
      </c>
      <c r="O242" s="55">
        <v>-5.1696839999999999E-3</v>
      </c>
      <c r="P242" s="55">
        <v>-4.8023349999999996E-3</v>
      </c>
      <c r="Q242" s="98">
        <v>1989.630005</v>
      </c>
      <c r="R242" s="55">
        <f t="shared" si="3"/>
        <v>-6.3425865262338732E-3</v>
      </c>
    </row>
    <row r="243" spans="1:18">
      <c r="A243" s="67">
        <v>41989</v>
      </c>
      <c r="B243" s="56">
        <v>29.383548999999999</v>
      </c>
      <c r="C243" s="57">
        <v>34.220108000000003</v>
      </c>
      <c r="D243" s="58">
        <v>42.885973999999997</v>
      </c>
      <c r="E243" s="59">
        <v>85.780660999999995</v>
      </c>
      <c r="F243" s="60">
        <v>153.85818699999999</v>
      </c>
      <c r="G243" s="61">
        <v>99.084044000000006</v>
      </c>
      <c r="H243" s="62">
        <v>85.119052999999994</v>
      </c>
      <c r="I243" s="63">
        <v>38.786337000000003</v>
      </c>
      <c r="J243" s="64">
        <v>29.973942000000001</v>
      </c>
      <c r="K243" s="65">
        <v>82.792676</v>
      </c>
      <c r="L243" s="66">
        <v>96.069385999999994</v>
      </c>
      <c r="M243" s="55">
        <v>743344.67680000002</v>
      </c>
      <c r="N243" s="55">
        <v>520430.93479999999</v>
      </c>
      <c r="O243" s="55">
        <v>1.8220930000000001E-3</v>
      </c>
      <c r="P243" s="55">
        <v>1.944711E-3</v>
      </c>
      <c r="Q243" s="98">
        <v>1972.73999</v>
      </c>
      <c r="R243" s="55">
        <f t="shared" si="3"/>
        <v>-8.4890230633609676E-3</v>
      </c>
    </row>
    <row r="244" spans="1:18">
      <c r="A244" s="67">
        <v>41990</v>
      </c>
      <c r="B244" s="56">
        <v>29.814675000000001</v>
      </c>
      <c r="C244" s="57">
        <v>34.874485999999997</v>
      </c>
      <c r="D244" s="58">
        <v>43.743127999999999</v>
      </c>
      <c r="E244" s="59">
        <v>87.066984000000005</v>
      </c>
      <c r="F244" s="60">
        <v>155.35759400000001</v>
      </c>
      <c r="G244" s="61">
        <v>100.34717999999999</v>
      </c>
      <c r="H244" s="62">
        <v>87.930131000000003</v>
      </c>
      <c r="I244" s="63">
        <v>39.900280000000002</v>
      </c>
      <c r="J244" s="64">
        <v>30.468222000000001</v>
      </c>
      <c r="K244" s="65">
        <v>85.293408999999997</v>
      </c>
      <c r="L244" s="66">
        <v>100.150209</v>
      </c>
      <c r="M244" s="55">
        <v>756227.31370000006</v>
      </c>
      <c r="N244" s="55">
        <v>525165.63119999995</v>
      </c>
      <c r="O244" s="55">
        <v>1.7330636999999999E-2</v>
      </c>
      <c r="P244" s="55">
        <v>9.0976459999999992E-3</v>
      </c>
      <c r="Q244" s="98">
        <v>2012.8900149999999</v>
      </c>
      <c r="R244" s="55">
        <f t="shared" si="3"/>
        <v>2.0352416032282106E-2</v>
      </c>
    </row>
    <row r="245" spans="1:18">
      <c r="A245" s="67">
        <v>41991</v>
      </c>
      <c r="B245" s="56">
        <v>30.629020000000001</v>
      </c>
      <c r="C245" s="57">
        <v>35.625095000000002</v>
      </c>
      <c r="D245" s="58">
        <v>44.317704999999997</v>
      </c>
      <c r="E245" s="59">
        <v>88.314914999999999</v>
      </c>
      <c r="F245" s="60">
        <v>159.90417099999999</v>
      </c>
      <c r="G245" s="61">
        <v>102.98916199999999</v>
      </c>
      <c r="H245" s="62">
        <v>89.868140999999994</v>
      </c>
      <c r="I245" s="63">
        <v>40.706927999999998</v>
      </c>
      <c r="J245" s="64">
        <v>31.251611</v>
      </c>
      <c r="K245" s="65">
        <v>87.343829999999997</v>
      </c>
      <c r="L245" s="66">
        <v>102.99356299999999</v>
      </c>
      <c r="M245" s="55">
        <v>774217.31480000005</v>
      </c>
      <c r="N245" s="55">
        <v>537078.06019999995</v>
      </c>
      <c r="O245" s="55">
        <v>2.3789145000000001E-2</v>
      </c>
      <c r="P245" s="55">
        <v>2.2683185000000002E-2</v>
      </c>
      <c r="Q245" s="98">
        <v>2061.2299800000001</v>
      </c>
      <c r="R245" s="55">
        <f t="shared" si="3"/>
        <v>2.4015204327992201E-2</v>
      </c>
    </row>
    <row r="246" spans="1:18">
      <c r="A246" s="67">
        <v>41992</v>
      </c>
      <c r="B246" s="56">
        <v>30.600280000000001</v>
      </c>
      <c r="C246" s="57">
        <v>34.999585000000003</v>
      </c>
      <c r="D246" s="58">
        <v>44.289448</v>
      </c>
      <c r="E246" s="59">
        <v>88.362915000000001</v>
      </c>
      <c r="F246" s="60">
        <v>160.07828799999999</v>
      </c>
      <c r="G246" s="61">
        <v>101.77424000000001</v>
      </c>
      <c r="H246" s="62">
        <v>89.436408</v>
      </c>
      <c r="I246" s="63">
        <v>40.284399000000001</v>
      </c>
      <c r="J246" s="64">
        <v>31.279591</v>
      </c>
      <c r="K246" s="65">
        <v>89.720006999999995</v>
      </c>
      <c r="L246" s="66">
        <v>106.67764099999999</v>
      </c>
      <c r="M246" s="55">
        <v>771996.32160000002</v>
      </c>
      <c r="N246" s="55">
        <v>527347.1433</v>
      </c>
      <c r="O246" s="55">
        <v>-2.8686950000000001E-3</v>
      </c>
      <c r="P246" s="55">
        <v>-1.8118254E-2</v>
      </c>
      <c r="Q246" s="98">
        <v>2070.6499020000001</v>
      </c>
      <c r="R246" s="55">
        <f t="shared" si="3"/>
        <v>4.5700489956972401E-3</v>
      </c>
    </row>
    <row r="247" spans="1:18">
      <c r="A247" s="67">
        <v>41995</v>
      </c>
      <c r="B247" s="56">
        <v>30.743988000000002</v>
      </c>
      <c r="C247" s="57">
        <v>35.807934000000003</v>
      </c>
      <c r="D247" s="58">
        <v>44.750990999999999</v>
      </c>
      <c r="E247" s="59">
        <v>88.890879999999996</v>
      </c>
      <c r="F247" s="60">
        <v>161.809866</v>
      </c>
      <c r="G247" s="61">
        <v>102.921666</v>
      </c>
      <c r="H247" s="62">
        <v>90.079211999999998</v>
      </c>
      <c r="I247" s="63">
        <v>40.668514999999999</v>
      </c>
      <c r="J247" s="64">
        <v>31.568697</v>
      </c>
      <c r="K247" s="65">
        <v>89.422987000000006</v>
      </c>
      <c r="L247" s="66">
        <v>105.827468</v>
      </c>
      <c r="M247" s="55">
        <v>779231.46730000002</v>
      </c>
      <c r="N247" s="55">
        <v>535988.6226</v>
      </c>
      <c r="O247" s="55">
        <v>9.3719949999999993E-3</v>
      </c>
      <c r="P247" s="55">
        <v>1.6386700000000001E-2</v>
      </c>
      <c r="Q247" s="98">
        <v>2078.540039</v>
      </c>
      <c r="R247" s="55">
        <f t="shared" si="3"/>
        <v>3.8104640443461513E-3</v>
      </c>
    </row>
    <row r="248" spans="1:18">
      <c r="A248" s="67">
        <v>41996</v>
      </c>
      <c r="B248" s="56">
        <v>30.130832999999999</v>
      </c>
      <c r="C248" s="57">
        <v>36.019646000000002</v>
      </c>
      <c r="D248" s="58">
        <v>44.901699000000001</v>
      </c>
      <c r="E248" s="59">
        <v>89.553244000000007</v>
      </c>
      <c r="F248" s="60">
        <v>161.42291399999999</v>
      </c>
      <c r="G248" s="61">
        <v>100.549667</v>
      </c>
      <c r="H248" s="62">
        <v>90.395820000000001</v>
      </c>
      <c r="I248" s="63">
        <v>41.263900999999997</v>
      </c>
      <c r="J248" s="64">
        <v>31.736566</v>
      </c>
      <c r="K248" s="65">
        <v>90.630234999999999</v>
      </c>
      <c r="L248" s="66">
        <v>107.641166</v>
      </c>
      <c r="M248" s="55">
        <v>777279.78280000004</v>
      </c>
      <c r="N248" s="55">
        <v>530291.07810000004</v>
      </c>
      <c r="O248" s="55">
        <v>-2.5046270000000002E-3</v>
      </c>
      <c r="P248" s="55">
        <v>-1.0629972999999999E-2</v>
      </c>
      <c r="Q248" s="98">
        <v>2082.169922</v>
      </c>
      <c r="R248" s="55">
        <f t="shared" si="3"/>
        <v>1.7463618366218014E-3</v>
      </c>
    </row>
    <row r="249" spans="1:18">
      <c r="A249" s="67">
        <v>41997</v>
      </c>
      <c r="B249" s="56">
        <v>30.102091000000001</v>
      </c>
      <c r="C249" s="57">
        <v>36.029266999999997</v>
      </c>
      <c r="D249" s="58">
        <v>44.901699000000001</v>
      </c>
      <c r="E249" s="59">
        <v>89.409250999999998</v>
      </c>
      <c r="F249" s="60">
        <v>161.50998799999999</v>
      </c>
      <c r="G249" s="61">
        <v>100.848575</v>
      </c>
      <c r="H249" s="62">
        <v>90.021649999999994</v>
      </c>
      <c r="I249" s="63">
        <v>41.23509</v>
      </c>
      <c r="J249" s="64">
        <v>31.671284</v>
      </c>
      <c r="K249" s="65">
        <v>89.854146</v>
      </c>
      <c r="L249" s="66">
        <v>107.18774500000001</v>
      </c>
      <c r="M249" s="55">
        <v>777009.99479999999</v>
      </c>
      <c r="N249" s="55">
        <v>531574.31099999999</v>
      </c>
      <c r="O249" s="55">
        <v>-3.4709299999999998E-4</v>
      </c>
      <c r="P249" s="55">
        <v>2.4198650000000002E-3</v>
      </c>
      <c r="Q249" s="98">
        <v>2081.8798830000001</v>
      </c>
      <c r="R249" s="55">
        <f t="shared" si="3"/>
        <v>-1.3929650838551133E-4</v>
      </c>
    </row>
    <row r="250" spans="1:18">
      <c r="A250" s="67">
        <v>41999</v>
      </c>
      <c r="B250" s="56">
        <v>30.322443</v>
      </c>
      <c r="C250" s="57">
        <v>36.135123</v>
      </c>
      <c r="D250" s="58">
        <v>45.080666999999998</v>
      </c>
      <c r="E250" s="59">
        <v>89.716432999999995</v>
      </c>
      <c r="F250" s="60">
        <v>160.83282600000001</v>
      </c>
      <c r="G250" s="61">
        <v>101.30176400000001</v>
      </c>
      <c r="H250" s="62">
        <v>90.933088999999995</v>
      </c>
      <c r="I250" s="63">
        <v>41.254295999999997</v>
      </c>
      <c r="J250" s="64">
        <v>31.86713</v>
      </c>
      <c r="K250" s="65">
        <v>89.308008000000001</v>
      </c>
      <c r="L250" s="66">
        <v>106.979924</v>
      </c>
      <c r="M250" s="55">
        <v>778926.55220000003</v>
      </c>
      <c r="N250" s="55">
        <v>534450.23300000001</v>
      </c>
      <c r="O250" s="55">
        <v>2.4665799999999999E-3</v>
      </c>
      <c r="P250" s="55">
        <v>5.4101970000000003E-3</v>
      </c>
      <c r="Q250" s="98">
        <v>2088.7700199999999</v>
      </c>
      <c r="R250" s="55">
        <f t="shared" si="3"/>
        <v>3.3095747051798963E-3</v>
      </c>
    </row>
    <row r="251" spans="1:18">
      <c r="A251" s="67">
        <v>42002</v>
      </c>
      <c r="B251" s="56">
        <v>30.073347999999999</v>
      </c>
      <c r="C251" s="57">
        <v>35.779066</v>
      </c>
      <c r="D251" s="58">
        <v>44.788668999999999</v>
      </c>
      <c r="E251" s="59">
        <v>88.929278999999994</v>
      </c>
      <c r="F251" s="60">
        <v>161.268148</v>
      </c>
      <c r="G251" s="61">
        <v>101.56210900000001</v>
      </c>
      <c r="H251" s="62">
        <v>91.182537999999994</v>
      </c>
      <c r="I251" s="63">
        <v>41.158268</v>
      </c>
      <c r="J251" s="64">
        <v>31.811176</v>
      </c>
      <c r="K251" s="65">
        <v>89.173868999999996</v>
      </c>
      <c r="L251" s="66">
        <v>107.046048</v>
      </c>
      <c r="M251" s="55">
        <v>777980.44990000001</v>
      </c>
      <c r="N251" s="55">
        <v>533599.16260000004</v>
      </c>
      <c r="O251" s="55">
        <v>-1.214623E-3</v>
      </c>
      <c r="P251" s="55">
        <v>-1.592422E-3</v>
      </c>
      <c r="Q251" s="98">
        <v>2090.570068</v>
      </c>
      <c r="R251" s="55">
        <f t="shared" si="3"/>
        <v>8.617741459158168E-4</v>
      </c>
    </row>
    <row r="252" spans="1:18">
      <c r="A252" s="67">
        <v>42003</v>
      </c>
      <c r="B252" s="56">
        <v>30.063768</v>
      </c>
      <c r="C252" s="57">
        <v>35.374889000000003</v>
      </c>
      <c r="D252" s="58">
        <v>44.581446999999997</v>
      </c>
      <c r="E252" s="59">
        <v>88.698893999999996</v>
      </c>
      <c r="F252" s="60">
        <v>160.426537</v>
      </c>
      <c r="G252" s="61">
        <v>101.59103500000001</v>
      </c>
      <c r="H252" s="62">
        <v>90.424600999999996</v>
      </c>
      <c r="I252" s="63">
        <v>41.062235999999999</v>
      </c>
      <c r="J252" s="64">
        <v>31.783199</v>
      </c>
      <c r="K252" s="65">
        <v>89.125958999999995</v>
      </c>
      <c r="L252" s="66">
        <v>106.84767600000001</v>
      </c>
      <c r="M252" s="55">
        <v>775238.05900000001</v>
      </c>
      <c r="N252" s="55">
        <v>531157.10109999997</v>
      </c>
      <c r="O252" s="55">
        <v>-3.525013E-3</v>
      </c>
      <c r="P252" s="55">
        <v>-4.5765839999999999E-3</v>
      </c>
      <c r="Q252" s="98">
        <v>2080.3500979999999</v>
      </c>
      <c r="R252" s="55">
        <f t="shared" si="3"/>
        <v>-4.8886043842468752E-3</v>
      </c>
    </row>
    <row r="253" spans="1:18">
      <c r="A253" s="67">
        <v>42004</v>
      </c>
      <c r="B253" s="56">
        <v>29.843415</v>
      </c>
      <c r="C253" s="57">
        <v>34.922601</v>
      </c>
      <c r="D253" s="58">
        <v>44.063383999999999</v>
      </c>
      <c r="E253" s="59">
        <v>87.441361000000001</v>
      </c>
      <c r="F253" s="60">
        <v>158.956165</v>
      </c>
      <c r="G253" s="61">
        <v>100.829294</v>
      </c>
      <c r="H253" s="62">
        <v>89.896922000000004</v>
      </c>
      <c r="I253" s="63">
        <v>40.543680000000002</v>
      </c>
      <c r="J253" s="64">
        <v>31.326221</v>
      </c>
      <c r="K253" s="65">
        <v>88.579820999999995</v>
      </c>
      <c r="L253" s="66">
        <v>105.969165</v>
      </c>
      <c r="M253" s="55">
        <v>767641.96200000006</v>
      </c>
      <c r="N253" s="55">
        <v>525325.19669999997</v>
      </c>
      <c r="O253" s="55">
        <v>-9.7984060000000008E-3</v>
      </c>
      <c r="P253" s="55">
        <v>-1.0979622E-2</v>
      </c>
      <c r="Q253" s="98">
        <v>2058.8999020000001</v>
      </c>
      <c r="R253" s="55">
        <f t="shared" si="3"/>
        <v>-1.0310858744699503E-2</v>
      </c>
    </row>
    <row r="254" spans="1:18" s="80" customFormat="1">
      <c r="A254" s="68">
        <v>42006</v>
      </c>
      <c r="B254" s="69">
        <v>30.015865999999999</v>
      </c>
      <c r="C254" s="70">
        <v>34.989963000000003</v>
      </c>
      <c r="D254" s="71">
        <v>44.232931000000001</v>
      </c>
      <c r="E254" s="72">
        <v>86.817402999999999</v>
      </c>
      <c r="F254" s="73">
        <v>158.70464200000001</v>
      </c>
      <c r="G254" s="74">
        <v>100.78108</v>
      </c>
      <c r="H254" s="75">
        <v>89.474784999999997</v>
      </c>
      <c r="I254" s="76">
        <v>40.466853999999998</v>
      </c>
      <c r="J254" s="77">
        <v>31.587349</v>
      </c>
      <c r="K254" s="78">
        <v>88.943917999999996</v>
      </c>
      <c r="L254" s="79">
        <v>106.347021</v>
      </c>
      <c r="M254" s="80">
        <v>768013.6226</v>
      </c>
      <c r="N254" s="80">
        <v>524770.10400000005</v>
      </c>
      <c r="O254" s="80">
        <v>4.8415900000000001E-4</v>
      </c>
      <c r="P254" s="80">
        <v>-1.056665E-3</v>
      </c>
      <c r="Q254" s="97">
        <v>2058.1999510000001</v>
      </c>
      <c r="R254" s="80">
        <f t="shared" si="3"/>
        <v>-3.3996358896326573E-4</v>
      </c>
    </row>
    <row r="255" spans="1:18">
      <c r="A255" s="67">
        <v>42009</v>
      </c>
      <c r="B255" s="56">
        <v>29.852996000000001</v>
      </c>
      <c r="C255" s="57">
        <v>34.595412000000003</v>
      </c>
      <c r="D255" s="58">
        <v>43.865580000000001</v>
      </c>
      <c r="E255" s="59">
        <v>86.404627000000005</v>
      </c>
      <c r="F255" s="60">
        <v>155.12542300000001</v>
      </c>
      <c r="G255" s="61">
        <v>100.077198</v>
      </c>
      <c r="H255" s="62">
        <v>88.486592000000002</v>
      </c>
      <c r="I255" s="63">
        <v>40.466853999999998</v>
      </c>
      <c r="J255" s="64">
        <v>31.288916</v>
      </c>
      <c r="K255" s="65">
        <v>86.510248000000004</v>
      </c>
      <c r="L255" s="66">
        <v>102.096163</v>
      </c>
      <c r="M255" s="55">
        <v>759285.59450000001</v>
      </c>
      <c r="N255" s="55">
        <v>524306.87650000001</v>
      </c>
      <c r="O255" s="55">
        <v>-1.1364417999999999E-2</v>
      </c>
      <c r="P255" s="55">
        <v>-8.82725E-4</v>
      </c>
      <c r="Q255" s="98">
        <v>2020.579956</v>
      </c>
      <c r="R255" s="55">
        <f t="shared" si="3"/>
        <v>-1.8278105089703178E-2</v>
      </c>
    </row>
    <row r="256" spans="1:18">
      <c r="A256" s="67">
        <v>42010</v>
      </c>
      <c r="B256" s="56">
        <v>30.102091000000001</v>
      </c>
      <c r="C256" s="57">
        <v>33.950656000000002</v>
      </c>
      <c r="D256" s="58">
        <v>44.308287</v>
      </c>
      <c r="E256" s="59">
        <v>86.011045999999993</v>
      </c>
      <c r="F256" s="60">
        <v>153.471236</v>
      </c>
      <c r="G256" s="61">
        <v>99.585438999999994</v>
      </c>
      <c r="H256" s="62">
        <v>88.649690000000007</v>
      </c>
      <c r="I256" s="63">
        <v>40.774149000000001</v>
      </c>
      <c r="J256" s="64">
        <v>31.335546000000001</v>
      </c>
      <c r="K256" s="65">
        <v>86.050337999999996</v>
      </c>
      <c r="L256" s="66">
        <v>102.048928</v>
      </c>
      <c r="M256" s="55">
        <v>759012.79740000004</v>
      </c>
      <c r="N256" s="55">
        <v>524688.64439999999</v>
      </c>
      <c r="O256" s="55">
        <v>-3.5928099999999998E-4</v>
      </c>
      <c r="P256" s="55">
        <v>7.2813800000000003E-4</v>
      </c>
      <c r="Q256" s="98">
        <v>2002.6099850000001</v>
      </c>
      <c r="R256" s="55">
        <f t="shared" si="3"/>
        <v>-8.8934718701129123E-3</v>
      </c>
    </row>
    <row r="257" spans="1:18">
      <c r="A257" s="67">
        <v>42011</v>
      </c>
      <c r="B257" s="56">
        <v>30.514054999999999</v>
      </c>
      <c r="C257" s="57">
        <v>34.662773999999999</v>
      </c>
      <c r="D257" s="58">
        <v>44.022362000000001</v>
      </c>
      <c r="E257" s="59">
        <v>86.462221</v>
      </c>
      <c r="F257" s="60">
        <v>154.58370500000001</v>
      </c>
      <c r="G257" s="61">
        <v>101.783877</v>
      </c>
      <c r="H257" s="62">
        <v>90.194344999999998</v>
      </c>
      <c r="I257" s="63">
        <v>41.283107999999999</v>
      </c>
      <c r="J257" s="64">
        <v>31.373379</v>
      </c>
      <c r="K257" s="65">
        <v>86.922246999999999</v>
      </c>
      <c r="L257" s="66">
        <v>101.963914</v>
      </c>
      <c r="M257" s="55">
        <v>765685.43929999997</v>
      </c>
      <c r="N257" s="55">
        <v>530329.82140000002</v>
      </c>
      <c r="O257" s="55">
        <v>8.7912110000000002E-3</v>
      </c>
      <c r="P257" s="55">
        <v>1.0751475E-2</v>
      </c>
      <c r="Q257" s="98">
        <v>2025.900024</v>
      </c>
      <c r="R257" s="55">
        <f t="shared" si="3"/>
        <v>1.1629842642575161E-2</v>
      </c>
    </row>
    <row r="258" spans="1:18">
      <c r="A258" s="67">
        <v>42012</v>
      </c>
      <c r="B258" s="56">
        <v>31.136790000000001</v>
      </c>
      <c r="C258" s="57">
        <v>35.307527</v>
      </c>
      <c r="D258" s="58">
        <v>44.965904000000002</v>
      </c>
      <c r="E258" s="59">
        <v>87.450963000000002</v>
      </c>
      <c r="F258" s="60">
        <v>158.28868600000001</v>
      </c>
      <c r="G258" s="61">
        <v>102.584188</v>
      </c>
      <c r="H258" s="62">
        <v>90.530136999999996</v>
      </c>
      <c r="I258" s="63">
        <v>41.782457999999998</v>
      </c>
      <c r="J258" s="64">
        <v>31.685506</v>
      </c>
      <c r="K258" s="65">
        <v>88.369037000000006</v>
      </c>
      <c r="L258" s="66">
        <v>104.297164</v>
      </c>
      <c r="M258" s="55">
        <v>778043.89569999999</v>
      </c>
      <c r="N258" s="55">
        <v>538007.55079999997</v>
      </c>
      <c r="O258" s="55">
        <v>1.6140383000000001E-2</v>
      </c>
      <c r="P258" s="55">
        <v>1.4477273000000001E-2</v>
      </c>
      <c r="Q258" s="98">
        <v>2062.139893</v>
      </c>
      <c r="R258" s="55">
        <f t="shared" si="3"/>
        <v>1.7888281045797649E-2</v>
      </c>
    </row>
    <row r="259" spans="1:18">
      <c r="A259" s="67">
        <v>42013</v>
      </c>
      <c r="B259" s="56">
        <v>31.2805</v>
      </c>
      <c r="C259" s="57">
        <v>35.374889000000003</v>
      </c>
      <c r="D259" s="58">
        <v>44.565612000000002</v>
      </c>
      <c r="E259" s="59">
        <v>86.635011000000006</v>
      </c>
      <c r="F259" s="60">
        <v>156.34428800000001</v>
      </c>
      <c r="G259" s="61">
        <v>101.186061</v>
      </c>
      <c r="H259" s="62">
        <v>89.426811999999998</v>
      </c>
      <c r="I259" s="63">
        <v>41.321517</v>
      </c>
      <c r="J259" s="64">
        <v>31.590924000000001</v>
      </c>
      <c r="K259" s="65">
        <v>88.244473999999997</v>
      </c>
      <c r="L259" s="66">
        <v>102.218963</v>
      </c>
      <c r="M259" s="55">
        <v>771104.07790000003</v>
      </c>
      <c r="N259" s="55">
        <v>533723.5061</v>
      </c>
      <c r="O259" s="55">
        <v>-8.9195709999999994E-3</v>
      </c>
      <c r="P259" s="55">
        <v>-7.9627970000000006E-3</v>
      </c>
      <c r="Q259" s="98">
        <v>2044.8100589999999</v>
      </c>
      <c r="R259" s="55">
        <f t="shared" si="3"/>
        <v>-8.4038110405733057E-3</v>
      </c>
    </row>
    <row r="260" spans="1:18">
      <c r="A260" s="67">
        <v>42016</v>
      </c>
      <c r="B260" s="56">
        <v>31.395465000000002</v>
      </c>
      <c r="C260" s="57">
        <v>35.220917999999998</v>
      </c>
      <c r="D260" s="58">
        <v>44.870598000000001</v>
      </c>
      <c r="E260" s="59">
        <v>86.318228000000005</v>
      </c>
      <c r="F260" s="60">
        <v>155.49302399999999</v>
      </c>
      <c r="G260" s="61">
        <v>100.838938</v>
      </c>
      <c r="H260" s="62">
        <v>89.234932000000001</v>
      </c>
      <c r="I260" s="63">
        <v>40.947001999999998</v>
      </c>
      <c r="J260" s="64">
        <v>31.676048999999999</v>
      </c>
      <c r="K260" s="65">
        <v>86.548574000000002</v>
      </c>
      <c r="L260" s="66">
        <v>100.017961</v>
      </c>
      <c r="M260" s="55">
        <v>769839.38560000004</v>
      </c>
      <c r="N260" s="55">
        <v>537304.6862</v>
      </c>
      <c r="O260" s="55">
        <v>-1.6401059999999999E-3</v>
      </c>
      <c r="P260" s="55">
        <v>6.7098039999999998E-3</v>
      </c>
      <c r="Q260" s="98">
        <v>2028.26001</v>
      </c>
      <c r="R260" s="55">
        <f t="shared" ref="R260:R323" si="4">Q260/Q259-1</f>
        <v>-8.0936852433588502E-3</v>
      </c>
    </row>
    <row r="261" spans="1:18">
      <c r="A261" s="67">
        <v>42017</v>
      </c>
      <c r="B261" s="56">
        <v>31.079305000000002</v>
      </c>
      <c r="C261" s="57">
        <v>35.124687999999999</v>
      </c>
      <c r="D261" s="58">
        <v>44.965904000000002</v>
      </c>
      <c r="E261" s="59">
        <v>86.683012000000005</v>
      </c>
      <c r="F261" s="60">
        <v>155.37693100000001</v>
      </c>
      <c r="G261" s="61">
        <v>101.0125</v>
      </c>
      <c r="H261" s="62">
        <v>89.062237999999994</v>
      </c>
      <c r="I261" s="63">
        <v>40.937401000000001</v>
      </c>
      <c r="J261" s="64">
        <v>31.676048999999999</v>
      </c>
      <c r="K261" s="65">
        <v>86.232387000000003</v>
      </c>
      <c r="L261" s="66">
        <v>98.430974000000006</v>
      </c>
      <c r="M261" s="55">
        <v>769111.26379999996</v>
      </c>
      <c r="N261" s="55">
        <v>538891.99190000002</v>
      </c>
      <c r="O261" s="55">
        <v>-9.4581000000000005E-4</v>
      </c>
      <c r="P261" s="55">
        <v>2.9542000000000001E-3</v>
      </c>
      <c r="Q261" s="98">
        <v>2023.030029</v>
      </c>
      <c r="R261" s="55">
        <f t="shared" si="4"/>
        <v>-2.5785554979215197E-3</v>
      </c>
    </row>
    <row r="262" spans="1:18">
      <c r="A262" s="67">
        <v>42018</v>
      </c>
      <c r="B262" s="56">
        <v>31.117629000000001</v>
      </c>
      <c r="C262" s="57">
        <v>34.980338000000003</v>
      </c>
      <c r="D262" s="58">
        <v>44.76576</v>
      </c>
      <c r="E262" s="59">
        <v>86.385424</v>
      </c>
      <c r="F262" s="60">
        <v>154.62239299999999</v>
      </c>
      <c r="G262" s="61">
        <v>100.279685</v>
      </c>
      <c r="H262" s="62">
        <v>87.824595000000002</v>
      </c>
      <c r="I262" s="63">
        <v>40.870179999999998</v>
      </c>
      <c r="J262" s="64">
        <v>31.524716000000002</v>
      </c>
      <c r="K262" s="65">
        <v>85.983269000000007</v>
      </c>
      <c r="L262" s="66">
        <v>98.147587999999999</v>
      </c>
      <c r="M262" s="55">
        <v>765317.35959999997</v>
      </c>
      <c r="N262" s="55">
        <v>535762.00430000003</v>
      </c>
      <c r="O262" s="55">
        <v>-4.9328419999999998E-3</v>
      </c>
      <c r="P262" s="55">
        <v>-5.8081909999999999E-3</v>
      </c>
      <c r="Q262" s="98">
        <v>2011.2700199999999</v>
      </c>
      <c r="R262" s="55">
        <f t="shared" si="4"/>
        <v>-5.813066949783785E-3</v>
      </c>
    </row>
    <row r="263" spans="1:18">
      <c r="A263" s="67">
        <v>42019</v>
      </c>
      <c r="B263" s="56">
        <v>31.040986</v>
      </c>
      <c r="C263" s="57">
        <v>34.826366999999998</v>
      </c>
      <c r="D263" s="58">
        <v>44.889657</v>
      </c>
      <c r="E263" s="59">
        <v>86.260633999999996</v>
      </c>
      <c r="F263" s="60">
        <v>154.44827599999999</v>
      </c>
      <c r="G263" s="61">
        <v>98.823699000000005</v>
      </c>
      <c r="H263" s="62">
        <v>87.671086000000003</v>
      </c>
      <c r="I263" s="63">
        <v>40.697327000000001</v>
      </c>
      <c r="J263" s="64">
        <v>31.458504000000001</v>
      </c>
      <c r="K263" s="65">
        <v>85.235923</v>
      </c>
      <c r="L263" s="66">
        <v>96.985682999999995</v>
      </c>
      <c r="M263" s="55">
        <v>763175.98589999997</v>
      </c>
      <c r="N263" s="55">
        <v>535986.46640000003</v>
      </c>
      <c r="O263" s="55">
        <v>-2.7980209999999999E-3</v>
      </c>
      <c r="P263" s="55">
        <v>4.18959E-4</v>
      </c>
      <c r="Q263" s="98">
        <v>1992.670044</v>
      </c>
      <c r="R263" s="55">
        <f t="shared" si="4"/>
        <v>-9.2478761255537778E-3</v>
      </c>
    </row>
    <row r="264" spans="1:18">
      <c r="A264" s="67">
        <v>42020</v>
      </c>
      <c r="B264" s="56">
        <v>31.424206000000002</v>
      </c>
      <c r="C264" s="57">
        <v>35.076571999999999</v>
      </c>
      <c r="D264" s="58">
        <v>45.737893</v>
      </c>
      <c r="E264" s="59">
        <v>87.594955999999996</v>
      </c>
      <c r="F264" s="60">
        <v>156.71188900000001</v>
      </c>
      <c r="G264" s="61">
        <v>100.31825499999999</v>
      </c>
      <c r="H264" s="62">
        <v>87.776622000000003</v>
      </c>
      <c r="I264" s="63">
        <v>40.841369</v>
      </c>
      <c r="J264" s="64">
        <v>31.969256000000001</v>
      </c>
      <c r="K264" s="65">
        <v>87.305503999999999</v>
      </c>
      <c r="L264" s="66">
        <v>99.300044</v>
      </c>
      <c r="M264" s="55">
        <v>772815.78839999996</v>
      </c>
      <c r="N264" s="55">
        <v>540158.58039999998</v>
      </c>
      <c r="O264" s="55">
        <v>1.2631165999999999E-2</v>
      </c>
      <c r="P264" s="55">
        <v>7.7839909999999997E-3</v>
      </c>
      <c r="Q264" s="98">
        <v>2019.420044</v>
      </c>
      <c r="R264" s="55">
        <f t="shared" si="4"/>
        <v>1.342419939545203E-2</v>
      </c>
    </row>
    <row r="265" spans="1:18">
      <c r="A265" s="67">
        <v>42024</v>
      </c>
      <c r="B265" s="56">
        <v>31.711621999999998</v>
      </c>
      <c r="C265" s="57">
        <v>34.730136000000002</v>
      </c>
      <c r="D265" s="58">
        <v>45.918975000000003</v>
      </c>
      <c r="E265" s="59">
        <v>87.537362000000002</v>
      </c>
      <c r="F265" s="60">
        <v>156.65385000000001</v>
      </c>
      <c r="G265" s="61">
        <v>97.666628000000003</v>
      </c>
      <c r="H265" s="62">
        <v>87.114632</v>
      </c>
      <c r="I265" s="63">
        <v>41.446356000000002</v>
      </c>
      <c r="J265" s="64">
        <v>32.111133000000002</v>
      </c>
      <c r="K265" s="65">
        <v>87.276752999999999</v>
      </c>
      <c r="L265" s="66">
        <v>100.5753</v>
      </c>
      <c r="M265" s="55">
        <v>772479.92989999999</v>
      </c>
      <c r="N265" s="55">
        <v>538329.79099999997</v>
      </c>
      <c r="O265" s="55">
        <v>-4.3459100000000001E-4</v>
      </c>
      <c r="P265" s="55">
        <v>-3.3856530000000002E-3</v>
      </c>
      <c r="Q265" s="98">
        <v>2022.5500489999999</v>
      </c>
      <c r="R265" s="55">
        <f t="shared" si="4"/>
        <v>1.5499524278268506E-3</v>
      </c>
    </row>
    <row r="266" spans="1:18">
      <c r="A266" s="67">
        <v>42025</v>
      </c>
      <c r="B266" s="56">
        <v>31.270917000000001</v>
      </c>
      <c r="C266" s="57">
        <v>35.105440999999999</v>
      </c>
      <c r="D266" s="58">
        <v>45.985689999999998</v>
      </c>
      <c r="E266" s="59">
        <v>87.715249999999997</v>
      </c>
      <c r="F266" s="60">
        <v>157.23425499999999</v>
      </c>
      <c r="G266" s="61">
        <v>98.254807999999997</v>
      </c>
      <c r="H266" s="62">
        <v>86.673295999999993</v>
      </c>
      <c r="I266" s="63">
        <v>41.638415999999999</v>
      </c>
      <c r="J266" s="64">
        <v>32.158423999999997</v>
      </c>
      <c r="K266" s="65">
        <v>88.024107000000001</v>
      </c>
      <c r="L266" s="66">
        <v>102.171735</v>
      </c>
      <c r="M266" s="55">
        <v>772936.52709999995</v>
      </c>
      <c r="N266" s="55">
        <v>535899.10600000003</v>
      </c>
      <c r="O266" s="55">
        <v>5.9108000000000001E-4</v>
      </c>
      <c r="P266" s="55">
        <v>-4.5152339999999999E-3</v>
      </c>
      <c r="Q266" s="98">
        <v>2032.119995</v>
      </c>
      <c r="R266" s="55">
        <f t="shared" si="4"/>
        <v>4.7316238254433429E-3</v>
      </c>
    </row>
    <row r="267" spans="1:18">
      <c r="A267" s="67">
        <v>42026</v>
      </c>
      <c r="B267" s="56">
        <v>31.433788</v>
      </c>
      <c r="C267" s="57">
        <v>35.519238999999999</v>
      </c>
      <c r="D267" s="58">
        <v>45.556806999999999</v>
      </c>
      <c r="E267" s="59">
        <v>88.575676999999999</v>
      </c>
      <c r="F267" s="60">
        <v>160.474908</v>
      </c>
      <c r="G267" s="61">
        <v>100.048272</v>
      </c>
      <c r="H267" s="62">
        <v>87.200975999999997</v>
      </c>
      <c r="I267" s="63">
        <v>42.041738000000002</v>
      </c>
      <c r="J267" s="64">
        <v>31.959800000000001</v>
      </c>
      <c r="K267" s="65">
        <v>88.982243999999994</v>
      </c>
      <c r="L267" s="66">
        <v>102.889653</v>
      </c>
      <c r="M267" s="55">
        <v>779615.48129999998</v>
      </c>
      <c r="N267" s="55">
        <v>540470.98049999995</v>
      </c>
      <c r="O267" s="55">
        <v>8.6410129999999995E-3</v>
      </c>
      <c r="P267" s="55">
        <v>8.5312219999999998E-3</v>
      </c>
      <c r="Q267" s="98">
        <v>2063.1499020000001</v>
      </c>
      <c r="R267" s="55">
        <f t="shared" si="4"/>
        <v>1.5269721805970526E-2</v>
      </c>
    </row>
    <row r="268" spans="1:18">
      <c r="A268" s="67">
        <v>42027</v>
      </c>
      <c r="B268" s="56">
        <v>31.088888000000001</v>
      </c>
      <c r="C268" s="57">
        <v>35.076571999999999</v>
      </c>
      <c r="D268" s="58">
        <v>44.937313000000003</v>
      </c>
      <c r="E268" s="59">
        <v>87.086847000000006</v>
      </c>
      <c r="F268" s="60">
        <v>158.665955</v>
      </c>
      <c r="G268" s="61">
        <v>98.544072</v>
      </c>
      <c r="H268" s="62">
        <v>85.924955999999995</v>
      </c>
      <c r="I268" s="63">
        <v>41.590401999999997</v>
      </c>
      <c r="J268" s="64">
        <v>31.562546999999999</v>
      </c>
      <c r="K268" s="65">
        <v>87.085128999999995</v>
      </c>
      <c r="L268" s="66">
        <v>100.934258</v>
      </c>
      <c r="M268" s="55">
        <v>769798.74979999999</v>
      </c>
      <c r="N268" s="55">
        <v>535466.97250000003</v>
      </c>
      <c r="O268" s="55">
        <v>-1.2591761E-2</v>
      </c>
      <c r="P268" s="55">
        <v>-9.2586060000000008E-3</v>
      </c>
      <c r="Q268" s="98">
        <v>2051.820068</v>
      </c>
      <c r="R268" s="55">
        <f t="shared" si="4"/>
        <v>-5.4915224477954938E-3</v>
      </c>
    </row>
    <row r="269" spans="1:18">
      <c r="A269" s="67">
        <v>42030</v>
      </c>
      <c r="B269" s="56">
        <v>31.424206000000002</v>
      </c>
      <c r="C269" s="57">
        <v>34.460687999999998</v>
      </c>
      <c r="D269" s="58">
        <v>44.756227000000003</v>
      </c>
      <c r="E269" s="59">
        <v>86.603460999999996</v>
      </c>
      <c r="F269" s="60">
        <v>158.87877399999999</v>
      </c>
      <c r="G269" s="61">
        <v>98.601929999999996</v>
      </c>
      <c r="H269" s="62">
        <v>86.989903999999996</v>
      </c>
      <c r="I269" s="63">
        <v>41.292709000000002</v>
      </c>
      <c r="J269" s="64">
        <v>31.382839000000001</v>
      </c>
      <c r="K269" s="65">
        <v>87.918711000000002</v>
      </c>
      <c r="L269" s="66">
        <v>102.851866</v>
      </c>
      <c r="M269" s="55">
        <v>770396.04940000002</v>
      </c>
      <c r="N269" s="55">
        <v>532679.48589999997</v>
      </c>
      <c r="O269" s="55">
        <v>7.7591699999999999E-4</v>
      </c>
      <c r="P269" s="55">
        <v>-5.2057120000000004E-3</v>
      </c>
      <c r="Q269" s="98">
        <v>2057.0900879999999</v>
      </c>
      <c r="R269" s="55">
        <f t="shared" si="4"/>
        <v>2.5684610859357804E-3</v>
      </c>
    </row>
    <row r="270" spans="1:18">
      <c r="A270" s="67">
        <v>42031</v>
      </c>
      <c r="B270" s="56">
        <v>31.232593999999999</v>
      </c>
      <c r="C270" s="57">
        <v>32.901727000000001</v>
      </c>
      <c r="D270" s="58">
        <v>44.174852999999999</v>
      </c>
      <c r="E270" s="59">
        <v>83.616130999999996</v>
      </c>
      <c r="F270" s="60">
        <v>158.28868600000001</v>
      </c>
      <c r="G270" s="61">
        <v>98.438006000000001</v>
      </c>
      <c r="H270" s="62">
        <v>85.934551999999996</v>
      </c>
      <c r="I270" s="63">
        <v>40.706927999999998</v>
      </c>
      <c r="J270" s="64">
        <v>31.032881</v>
      </c>
      <c r="K270" s="65">
        <v>87.142615000000006</v>
      </c>
      <c r="L270" s="66">
        <v>102.26619700000001</v>
      </c>
      <c r="M270" s="55">
        <v>763489.06449999998</v>
      </c>
      <c r="N270" s="55">
        <v>527484.22860000003</v>
      </c>
      <c r="O270" s="55">
        <v>-8.965499E-3</v>
      </c>
      <c r="P270" s="55">
        <v>-9.7530640000000005E-3</v>
      </c>
      <c r="Q270" s="98">
        <v>2029.5500489999999</v>
      </c>
      <c r="R270" s="55">
        <f t="shared" si="4"/>
        <v>-1.338786237931644E-2</v>
      </c>
    </row>
    <row r="271" spans="1:18">
      <c r="A271" s="67">
        <v>42032</v>
      </c>
      <c r="B271" s="56">
        <v>30.609860999999999</v>
      </c>
      <c r="C271" s="57">
        <v>32.507174999999997</v>
      </c>
      <c r="D271" s="58">
        <v>43.888931999999997</v>
      </c>
      <c r="E271" s="59">
        <v>82.320659000000006</v>
      </c>
      <c r="F271" s="60">
        <v>158.58856399999999</v>
      </c>
      <c r="G271" s="61">
        <v>97.849834000000001</v>
      </c>
      <c r="H271" s="62">
        <v>85.176614999999998</v>
      </c>
      <c r="I271" s="63">
        <v>40.255588000000003</v>
      </c>
      <c r="J271" s="64">
        <v>30.909921000000001</v>
      </c>
      <c r="K271" s="65">
        <v>84.268202000000002</v>
      </c>
      <c r="L271" s="66">
        <v>97.968104999999994</v>
      </c>
      <c r="M271" s="55">
        <v>758637.65190000006</v>
      </c>
      <c r="N271" s="55">
        <v>531527.26329999999</v>
      </c>
      <c r="O271" s="55">
        <v>-6.3542659999999999E-3</v>
      </c>
      <c r="P271" s="55">
        <v>7.6647499999999997E-3</v>
      </c>
      <c r="Q271" s="98">
        <v>2002.160034</v>
      </c>
      <c r="R271" s="55">
        <f t="shared" si="4"/>
        <v>-1.3495609538427322E-2</v>
      </c>
    </row>
    <row r="272" spans="1:18">
      <c r="A272" s="67">
        <v>42033</v>
      </c>
      <c r="B272" s="56">
        <v>30.494893000000001</v>
      </c>
      <c r="C272" s="57">
        <v>32.920972999999996</v>
      </c>
      <c r="D272" s="58">
        <v>43.946117999999998</v>
      </c>
      <c r="E272" s="59">
        <v>82.823378000000005</v>
      </c>
      <c r="F272" s="60">
        <v>160.70707899999999</v>
      </c>
      <c r="G272" s="61">
        <v>98.717633000000006</v>
      </c>
      <c r="H272" s="62">
        <v>89.484374000000003</v>
      </c>
      <c r="I272" s="63">
        <v>40.428441999999997</v>
      </c>
      <c r="J272" s="64">
        <v>31.174754</v>
      </c>
      <c r="K272" s="65">
        <v>83.913696000000002</v>
      </c>
      <c r="L272" s="66">
        <v>97.297415000000001</v>
      </c>
      <c r="M272" s="55">
        <v>767203.16579999996</v>
      </c>
      <c r="N272" s="55">
        <v>541358.46299999999</v>
      </c>
      <c r="O272" s="55">
        <v>1.1290652E-2</v>
      </c>
      <c r="P272" s="55">
        <v>1.8496134000000001E-2</v>
      </c>
      <c r="Q272" s="98">
        <v>2021.25</v>
      </c>
      <c r="R272" s="55">
        <f t="shared" si="4"/>
        <v>9.5346853777025231E-3</v>
      </c>
    </row>
    <row r="273" spans="1:18">
      <c r="A273" s="67">
        <v>42034</v>
      </c>
      <c r="B273" s="56">
        <v>29.939221</v>
      </c>
      <c r="C273" s="57">
        <v>31.795061</v>
      </c>
      <c r="D273" s="58">
        <v>43.564888000000003</v>
      </c>
      <c r="E273" s="59">
        <v>81.489234999999994</v>
      </c>
      <c r="F273" s="60">
        <v>157.00209899999999</v>
      </c>
      <c r="G273" s="61">
        <v>96.557765000000003</v>
      </c>
      <c r="H273" s="62">
        <v>88.688068000000001</v>
      </c>
      <c r="I273" s="63">
        <v>39.535366000000003</v>
      </c>
      <c r="J273" s="64">
        <v>31.13692</v>
      </c>
      <c r="K273" s="65">
        <v>83.760390000000001</v>
      </c>
      <c r="L273" s="66">
        <v>96.853435000000005</v>
      </c>
      <c r="M273" s="55">
        <v>754464.45970000001</v>
      </c>
      <c r="N273" s="55">
        <v>529351.83070000005</v>
      </c>
      <c r="O273" s="55">
        <v>-1.6604084000000002E-2</v>
      </c>
      <c r="P273" s="55">
        <v>-2.2178710000000001E-2</v>
      </c>
      <c r="Q273" s="98">
        <v>1994.98999</v>
      </c>
      <c r="R273" s="55">
        <f t="shared" si="4"/>
        <v>-1.2991965367965319E-2</v>
      </c>
    </row>
    <row r="274" spans="1:18">
      <c r="A274" s="67">
        <v>42037</v>
      </c>
      <c r="B274" s="56">
        <v>30.322443</v>
      </c>
      <c r="C274" s="57">
        <v>32.382075999999998</v>
      </c>
      <c r="D274" s="58">
        <v>44.775289000000001</v>
      </c>
      <c r="E274" s="59">
        <v>82.291657000000001</v>
      </c>
      <c r="F274" s="60">
        <v>159.05289200000001</v>
      </c>
      <c r="G274" s="61">
        <v>97.223084</v>
      </c>
      <c r="H274" s="62">
        <v>88.755225999999993</v>
      </c>
      <c r="I274" s="63">
        <v>39.938692000000003</v>
      </c>
      <c r="J274" s="64">
        <v>31.742258</v>
      </c>
      <c r="K274" s="65">
        <v>85.829971</v>
      </c>
      <c r="L274" s="66">
        <v>100.187996</v>
      </c>
      <c r="M274" s="55">
        <v>764531.647</v>
      </c>
      <c r="N274" s="55">
        <v>532727.0895</v>
      </c>
      <c r="O274" s="55">
        <v>1.3343488000000001E-2</v>
      </c>
      <c r="P274" s="55">
        <v>6.3762109999999997E-3</v>
      </c>
      <c r="Q274" s="98">
        <v>2020.849976</v>
      </c>
      <c r="R274" s="55">
        <f t="shared" si="4"/>
        <v>1.2962464037225452E-2</v>
      </c>
    </row>
    <row r="275" spans="1:18">
      <c r="A275" s="67">
        <v>42038</v>
      </c>
      <c r="B275" s="56">
        <v>30.676924</v>
      </c>
      <c r="C275" s="57">
        <v>32.430191999999998</v>
      </c>
      <c r="D275" s="58">
        <v>45.585402000000002</v>
      </c>
      <c r="E275" s="59">
        <v>83.094072999999995</v>
      </c>
      <c r="F275" s="60">
        <v>160.523279</v>
      </c>
      <c r="G275" s="61">
        <v>98.794773000000006</v>
      </c>
      <c r="H275" s="62">
        <v>90.107994000000005</v>
      </c>
      <c r="I275" s="63">
        <v>39.977105000000002</v>
      </c>
      <c r="J275" s="64">
        <v>32.480009000000003</v>
      </c>
      <c r="K275" s="65">
        <v>88.388195999999994</v>
      </c>
      <c r="L275" s="66">
        <v>103.465881</v>
      </c>
      <c r="M275" s="55">
        <v>774185.44400000002</v>
      </c>
      <c r="N275" s="55">
        <v>535121.73199999996</v>
      </c>
      <c r="O275" s="55">
        <v>1.2627073000000001E-2</v>
      </c>
      <c r="P275" s="55">
        <v>4.495064E-3</v>
      </c>
      <c r="Q275" s="98">
        <v>2050.030029</v>
      </c>
      <c r="R275" s="55">
        <f t="shared" si="4"/>
        <v>1.4439494938539577E-2</v>
      </c>
    </row>
    <row r="276" spans="1:18">
      <c r="A276" s="67">
        <v>42039</v>
      </c>
      <c r="B276" s="56">
        <v>30.99587</v>
      </c>
      <c r="C276" s="57">
        <v>32.565882000000002</v>
      </c>
      <c r="D276" s="58">
        <v>45.556806999999999</v>
      </c>
      <c r="E276" s="59">
        <v>82.939392999999995</v>
      </c>
      <c r="F276" s="60">
        <v>159.43016</v>
      </c>
      <c r="G276" s="61">
        <v>97.734123999999994</v>
      </c>
      <c r="H276" s="62">
        <v>90.232721999999995</v>
      </c>
      <c r="I276" s="63">
        <v>40.025118999999997</v>
      </c>
      <c r="J276" s="64">
        <v>32.546216999999999</v>
      </c>
      <c r="K276" s="65">
        <v>87.631266999999994</v>
      </c>
      <c r="L276" s="66">
        <v>102.35121100000001</v>
      </c>
      <c r="M276" s="55">
        <v>772843.16040000005</v>
      </c>
      <c r="N276" s="55">
        <v>536101.0601</v>
      </c>
      <c r="O276" s="55">
        <v>-1.7338010000000001E-3</v>
      </c>
      <c r="P276" s="55">
        <v>1.830103E-3</v>
      </c>
      <c r="Q276" s="98">
        <v>2041.51001</v>
      </c>
      <c r="R276" s="55">
        <f t="shared" si="4"/>
        <v>-4.1560459502908431E-3</v>
      </c>
    </row>
    <row r="277" spans="1:18">
      <c r="A277" s="67">
        <v>42040</v>
      </c>
      <c r="B277" s="56">
        <v>31.885058000000001</v>
      </c>
      <c r="C277" s="57">
        <v>32.895417999999999</v>
      </c>
      <c r="D277" s="58">
        <v>45.613993000000001</v>
      </c>
      <c r="E277" s="59">
        <v>83.819152000000003</v>
      </c>
      <c r="F277" s="60">
        <v>161.11336800000001</v>
      </c>
      <c r="G277" s="61">
        <v>98.794773000000006</v>
      </c>
      <c r="H277" s="62">
        <v>90.510945000000007</v>
      </c>
      <c r="I277" s="63">
        <v>40.130752000000001</v>
      </c>
      <c r="J277" s="64">
        <v>32.669176999999998</v>
      </c>
      <c r="K277" s="65">
        <v>88.493592000000007</v>
      </c>
      <c r="L277" s="66">
        <v>103.25806</v>
      </c>
      <c r="M277" s="55">
        <v>779815.98710000003</v>
      </c>
      <c r="N277" s="55">
        <v>540864.64549999998</v>
      </c>
      <c r="O277" s="55">
        <v>9.0223049999999996E-3</v>
      </c>
      <c r="P277" s="55">
        <v>8.8856109999999999E-3</v>
      </c>
      <c r="Q277" s="98">
        <v>2062.5200199999999</v>
      </c>
      <c r="R277" s="55">
        <f t="shared" si="4"/>
        <v>1.0291406800400527E-2</v>
      </c>
    </row>
    <row r="278" spans="1:18">
      <c r="A278" s="67">
        <v>42041</v>
      </c>
      <c r="B278" s="56">
        <v>32.059026000000003</v>
      </c>
      <c r="C278" s="57">
        <v>32.275115999999997</v>
      </c>
      <c r="D278" s="58">
        <v>47.015008999999999</v>
      </c>
      <c r="E278" s="59">
        <v>82.765373999999994</v>
      </c>
      <c r="F278" s="60">
        <v>160.64904000000001</v>
      </c>
      <c r="G278" s="61">
        <v>97.483423000000002</v>
      </c>
      <c r="H278" s="62">
        <v>90.175151999999997</v>
      </c>
      <c r="I278" s="63">
        <v>39.804251999999998</v>
      </c>
      <c r="J278" s="64">
        <v>32.981301000000002</v>
      </c>
      <c r="K278" s="65">
        <v>88.329483999999994</v>
      </c>
      <c r="L278" s="66">
        <v>103.541453</v>
      </c>
      <c r="M278" s="55">
        <v>781328.65879999998</v>
      </c>
      <c r="N278" s="55">
        <v>542250.58600000001</v>
      </c>
      <c r="O278" s="55">
        <v>1.9397800000000001E-3</v>
      </c>
      <c r="P278" s="55">
        <v>2.5624530000000001E-3</v>
      </c>
      <c r="Q278" s="98">
        <v>2055.469971</v>
      </c>
      <c r="R278" s="55">
        <f t="shared" si="4"/>
        <v>-3.4181723966975053E-3</v>
      </c>
    </row>
    <row r="279" spans="1:18">
      <c r="A279" s="67">
        <v>42044</v>
      </c>
      <c r="B279" s="56">
        <v>31.962377</v>
      </c>
      <c r="C279" s="57">
        <v>31.916505000000001</v>
      </c>
      <c r="D279" s="58">
        <v>46.786270000000002</v>
      </c>
      <c r="E279" s="59">
        <v>82.223984000000002</v>
      </c>
      <c r="F279" s="60">
        <v>159.45918</v>
      </c>
      <c r="G279" s="61">
        <v>96.210642000000007</v>
      </c>
      <c r="H279" s="62">
        <v>88.956702000000007</v>
      </c>
      <c r="I279" s="63">
        <v>39.592984999999999</v>
      </c>
      <c r="J279" s="64">
        <v>32.763759</v>
      </c>
      <c r="K279" s="65">
        <v>88.387403000000006</v>
      </c>
      <c r="L279" s="66">
        <v>104.31605399999999</v>
      </c>
      <c r="M279" s="55">
        <v>775478.87769999995</v>
      </c>
      <c r="N279" s="55">
        <v>535395.98899999994</v>
      </c>
      <c r="O279" s="55">
        <v>-7.4869660000000003E-3</v>
      </c>
      <c r="P279" s="55">
        <v>-1.2641014000000001E-2</v>
      </c>
      <c r="Q279" s="98">
        <v>2046.73999</v>
      </c>
      <c r="R279" s="55">
        <f t="shared" si="4"/>
        <v>-4.2471946188310516E-3</v>
      </c>
    </row>
    <row r="280" spans="1:18">
      <c r="A280" s="67">
        <v>42045</v>
      </c>
      <c r="B280" s="56">
        <v>33.006205999999999</v>
      </c>
      <c r="C280" s="57">
        <v>32.662807000000001</v>
      </c>
      <c r="D280" s="58">
        <v>47.186557999999998</v>
      </c>
      <c r="E280" s="59">
        <v>82.552683000000002</v>
      </c>
      <c r="F280" s="60">
        <v>160.40720099999999</v>
      </c>
      <c r="G280" s="61">
        <v>96.760251999999994</v>
      </c>
      <c r="H280" s="62">
        <v>90.203933000000006</v>
      </c>
      <c r="I280" s="63">
        <v>40.716532999999998</v>
      </c>
      <c r="J280" s="64">
        <v>32.962383000000003</v>
      </c>
      <c r="K280" s="65">
        <v>87.856465</v>
      </c>
      <c r="L280" s="66">
        <v>104.07989499999999</v>
      </c>
      <c r="M280" s="55">
        <v>785204.01390000002</v>
      </c>
      <c r="N280" s="55">
        <v>546094.73540000001</v>
      </c>
      <c r="O280" s="55">
        <v>1.2540814000000001E-2</v>
      </c>
      <c r="P280" s="55">
        <v>1.9982865999999998E-2</v>
      </c>
      <c r="Q280" s="98">
        <v>2068.5900879999999</v>
      </c>
      <c r="R280" s="55">
        <f t="shared" si="4"/>
        <v>1.0675561188404625E-2</v>
      </c>
    </row>
    <row r="281" spans="1:18">
      <c r="A281" s="67">
        <v>42046</v>
      </c>
      <c r="B281" s="56">
        <v>33.102854999999998</v>
      </c>
      <c r="C281" s="57">
        <v>32.517422000000003</v>
      </c>
      <c r="D281" s="58">
        <v>47.472482999999997</v>
      </c>
      <c r="E281" s="59">
        <v>82.794376</v>
      </c>
      <c r="F281" s="60">
        <v>160.100582</v>
      </c>
      <c r="G281" s="61">
        <v>96.789176999999995</v>
      </c>
      <c r="H281" s="62">
        <v>90.386223999999999</v>
      </c>
      <c r="I281" s="63">
        <v>40.687722000000001</v>
      </c>
      <c r="J281" s="64">
        <v>32.527299999999997</v>
      </c>
      <c r="K281" s="65">
        <v>87.460667999999998</v>
      </c>
      <c r="L281" s="66">
        <v>103.89097099999999</v>
      </c>
      <c r="M281" s="55">
        <v>784993.4362</v>
      </c>
      <c r="N281" s="55">
        <v>546625.40260000003</v>
      </c>
      <c r="O281" s="55">
        <v>-2.68182E-4</v>
      </c>
      <c r="P281" s="55">
        <v>9.7174900000000005E-4</v>
      </c>
      <c r="Q281" s="98">
        <v>2068.530029</v>
      </c>
      <c r="R281" s="55">
        <f t="shared" si="4"/>
        <v>-2.9033785063692363E-5</v>
      </c>
    </row>
    <row r="282" spans="1:18">
      <c r="A282" s="67">
        <v>42047</v>
      </c>
      <c r="B282" s="56">
        <v>33.702088000000003</v>
      </c>
      <c r="C282" s="57">
        <v>33.079573000000003</v>
      </c>
      <c r="D282" s="58">
        <v>47.196091000000003</v>
      </c>
      <c r="E282" s="59">
        <v>83.171415999999994</v>
      </c>
      <c r="F282" s="60">
        <v>161.492515</v>
      </c>
      <c r="G282" s="61">
        <v>94.918581000000003</v>
      </c>
      <c r="H282" s="62">
        <v>91.230503999999996</v>
      </c>
      <c r="I282" s="63">
        <v>40.495662000000003</v>
      </c>
      <c r="J282" s="64">
        <v>32.735385000000001</v>
      </c>
      <c r="K282" s="65">
        <v>89.169341000000003</v>
      </c>
      <c r="L282" s="66">
        <v>105.751103</v>
      </c>
      <c r="M282" s="55">
        <v>787248.32449999999</v>
      </c>
      <c r="N282" s="55">
        <v>544426.85759999999</v>
      </c>
      <c r="O282" s="55">
        <v>2.8724929999999998E-3</v>
      </c>
      <c r="P282" s="55">
        <v>-4.022032E-3</v>
      </c>
      <c r="Q282" s="98">
        <v>2088.4799800000001</v>
      </c>
      <c r="R282" s="55">
        <f t="shared" si="4"/>
        <v>9.6445063500696371E-3</v>
      </c>
    </row>
    <row r="283" spans="1:18">
      <c r="A283" s="67">
        <v>42048</v>
      </c>
      <c r="B283" s="56">
        <v>33.479792000000003</v>
      </c>
      <c r="C283" s="57">
        <v>33.302492999999998</v>
      </c>
      <c r="D283" s="58">
        <v>46.995947000000001</v>
      </c>
      <c r="E283" s="59">
        <v>83.045738</v>
      </c>
      <c r="F283" s="60">
        <v>161.521715</v>
      </c>
      <c r="G283" s="61">
        <v>96.056370000000001</v>
      </c>
      <c r="H283" s="62">
        <v>91.767780000000002</v>
      </c>
      <c r="I283" s="63">
        <v>40.322811999999999</v>
      </c>
      <c r="J283" s="64">
        <v>32.782676000000002</v>
      </c>
      <c r="K283" s="65">
        <v>90.134691000000004</v>
      </c>
      <c r="L283" s="66">
        <v>107.58262000000001</v>
      </c>
      <c r="M283" s="55">
        <v>787416.90300000005</v>
      </c>
      <c r="N283" s="55">
        <v>541142.66070000001</v>
      </c>
      <c r="O283" s="55">
        <v>2.14136E-4</v>
      </c>
      <c r="P283" s="55">
        <v>-6.0323929999999996E-3</v>
      </c>
      <c r="Q283" s="98">
        <v>2096.98999</v>
      </c>
      <c r="R283" s="55">
        <f t="shared" si="4"/>
        <v>4.0747386048680667E-3</v>
      </c>
    </row>
    <row r="284" spans="1:18">
      <c r="A284" s="67">
        <v>42052</v>
      </c>
      <c r="B284" s="56">
        <v>33.421804000000002</v>
      </c>
      <c r="C284" s="57">
        <v>33.670799000000002</v>
      </c>
      <c r="D284" s="58">
        <v>46.872047000000002</v>
      </c>
      <c r="E284" s="59">
        <v>82.649358000000007</v>
      </c>
      <c r="F284" s="60">
        <v>162.475618</v>
      </c>
      <c r="G284" s="61">
        <v>96.847036000000003</v>
      </c>
      <c r="H284" s="62">
        <v>90.520540999999994</v>
      </c>
      <c r="I284" s="63">
        <v>40.149959000000003</v>
      </c>
      <c r="J284" s="64">
        <v>32.829967000000003</v>
      </c>
      <c r="K284" s="65">
        <v>89.825778999999997</v>
      </c>
      <c r="L284" s="66">
        <v>107.220135</v>
      </c>
      <c r="M284" s="55">
        <v>787545.58589999995</v>
      </c>
      <c r="N284" s="55">
        <v>542107.91119999997</v>
      </c>
      <c r="O284" s="55">
        <v>1.6342400000000001E-4</v>
      </c>
      <c r="P284" s="55">
        <v>1.783726E-3</v>
      </c>
      <c r="Q284" s="98">
        <v>2100.3400879999999</v>
      </c>
      <c r="R284" s="55">
        <f t="shared" si="4"/>
        <v>1.5975746264769164E-3</v>
      </c>
    </row>
    <row r="285" spans="1:18">
      <c r="A285" s="67">
        <v>42053</v>
      </c>
      <c r="B285" s="56">
        <v>33.325150999999998</v>
      </c>
      <c r="C285" s="57">
        <v>33.215263</v>
      </c>
      <c r="D285" s="58">
        <v>46.643307999999998</v>
      </c>
      <c r="E285" s="59">
        <v>83.393777</v>
      </c>
      <c r="F285" s="60">
        <v>162.94283300000001</v>
      </c>
      <c r="G285" s="61">
        <v>96.384203999999997</v>
      </c>
      <c r="H285" s="62">
        <v>90.741208999999998</v>
      </c>
      <c r="I285" s="63">
        <v>40.073132999999999</v>
      </c>
      <c r="J285" s="64">
        <v>32.621884999999999</v>
      </c>
      <c r="K285" s="65">
        <v>87.856465</v>
      </c>
      <c r="L285" s="66">
        <v>105.350461</v>
      </c>
      <c r="M285" s="55">
        <v>786705.60309999995</v>
      </c>
      <c r="N285" s="55">
        <v>546071.64540000004</v>
      </c>
      <c r="O285" s="55">
        <v>-1.0665830000000001E-3</v>
      </c>
      <c r="P285" s="55">
        <v>7.3117069999999998E-3</v>
      </c>
      <c r="Q285" s="98">
        <v>2099.679932</v>
      </c>
      <c r="R285" s="55">
        <f t="shared" si="4"/>
        <v>-3.1430909868912504E-4</v>
      </c>
    </row>
    <row r="286" spans="1:18">
      <c r="A286" s="67">
        <v>42054</v>
      </c>
      <c r="B286" s="56">
        <v>33.257496000000003</v>
      </c>
      <c r="C286" s="57">
        <v>33.157108999999998</v>
      </c>
      <c r="D286" s="58">
        <v>46.614716999999999</v>
      </c>
      <c r="E286" s="59">
        <v>82.378663000000003</v>
      </c>
      <c r="F286" s="60">
        <v>162.64108899999999</v>
      </c>
      <c r="G286" s="61">
        <v>97.097729999999999</v>
      </c>
      <c r="H286" s="62">
        <v>90.367039000000005</v>
      </c>
      <c r="I286" s="63">
        <v>40.438046999999997</v>
      </c>
      <c r="J286" s="64">
        <v>32.243549999999999</v>
      </c>
      <c r="K286" s="65">
        <v>86.340867000000003</v>
      </c>
      <c r="L286" s="66">
        <v>103.356773</v>
      </c>
      <c r="M286" s="55">
        <v>785914.81180000002</v>
      </c>
      <c r="N286" s="55">
        <v>549643.55709999998</v>
      </c>
      <c r="O286" s="55">
        <v>-1.0051929999999999E-3</v>
      </c>
      <c r="P286" s="55">
        <v>6.5411050000000002E-3</v>
      </c>
      <c r="Q286" s="98">
        <v>2097.4499510000001</v>
      </c>
      <c r="R286" s="55">
        <f t="shared" si="4"/>
        <v>-1.0620575860226245E-3</v>
      </c>
    </row>
    <row r="287" spans="1:18">
      <c r="A287" s="67">
        <v>42055</v>
      </c>
      <c r="B287" s="56">
        <v>33.402473999999998</v>
      </c>
      <c r="C287" s="57">
        <v>33.350954000000002</v>
      </c>
      <c r="D287" s="58">
        <v>46.671903</v>
      </c>
      <c r="E287" s="59">
        <v>82.049964000000003</v>
      </c>
      <c r="F287" s="60">
        <v>163.643664</v>
      </c>
      <c r="G287" s="61">
        <v>97.350187000000005</v>
      </c>
      <c r="H287" s="62">
        <v>90.367039000000005</v>
      </c>
      <c r="I287" s="63">
        <v>40.303606000000002</v>
      </c>
      <c r="J287" s="64">
        <v>32.234093000000001</v>
      </c>
      <c r="K287" s="65">
        <v>86.804230000000004</v>
      </c>
      <c r="L287" s="66">
        <v>103.595252</v>
      </c>
      <c r="M287" s="55">
        <v>787725.6189</v>
      </c>
      <c r="N287" s="55">
        <v>550565.8175</v>
      </c>
      <c r="O287" s="55">
        <v>2.304076E-3</v>
      </c>
      <c r="P287" s="55">
        <v>1.677925E-3</v>
      </c>
      <c r="Q287" s="98">
        <v>2110.3000489999999</v>
      </c>
      <c r="R287" s="55">
        <f t="shared" si="4"/>
        <v>6.1265337911273754E-3</v>
      </c>
    </row>
    <row r="288" spans="1:18">
      <c r="A288" s="67">
        <v>42058</v>
      </c>
      <c r="B288" s="56">
        <v>33.238165000000002</v>
      </c>
      <c r="C288" s="57">
        <v>32.720958000000003</v>
      </c>
      <c r="D288" s="58">
        <v>46.481287999999999</v>
      </c>
      <c r="E288" s="59">
        <v>82.552683000000002</v>
      </c>
      <c r="F288" s="60">
        <v>164.31529399999999</v>
      </c>
      <c r="G288" s="61">
        <v>97.272507000000004</v>
      </c>
      <c r="H288" s="62">
        <v>90.482163999999997</v>
      </c>
      <c r="I288" s="63">
        <v>40.188367999999997</v>
      </c>
      <c r="J288" s="64">
        <v>32.016547000000003</v>
      </c>
      <c r="K288" s="65">
        <v>85.925765999999996</v>
      </c>
      <c r="L288" s="66">
        <v>102.88935600000001</v>
      </c>
      <c r="M288" s="55">
        <v>787141.73759999999</v>
      </c>
      <c r="N288" s="55">
        <v>551971.01459999999</v>
      </c>
      <c r="O288" s="55">
        <v>-7.4122399999999996E-4</v>
      </c>
      <c r="P288" s="55">
        <v>2.5522779999999998E-3</v>
      </c>
      <c r="Q288" s="98">
        <v>2109.6599120000001</v>
      </c>
      <c r="R288" s="55">
        <f t="shared" si="4"/>
        <v>-3.0333932859605284E-4</v>
      </c>
    </row>
    <row r="289" spans="1:18">
      <c r="A289" s="67">
        <v>42059</v>
      </c>
      <c r="B289" s="56">
        <v>33.189841000000001</v>
      </c>
      <c r="C289" s="57">
        <v>33.350954000000002</v>
      </c>
      <c r="D289" s="58">
        <v>46.910170000000001</v>
      </c>
      <c r="E289" s="59">
        <v>82.659028000000006</v>
      </c>
      <c r="F289" s="60">
        <v>164.61703800000001</v>
      </c>
      <c r="G289" s="61">
        <v>97.777411999999998</v>
      </c>
      <c r="H289" s="62">
        <v>91.124976000000004</v>
      </c>
      <c r="I289" s="63">
        <v>40.457253000000001</v>
      </c>
      <c r="J289" s="64">
        <v>32.205714999999998</v>
      </c>
      <c r="K289" s="65">
        <v>86.321555000000004</v>
      </c>
      <c r="L289" s="66">
        <v>102.984746</v>
      </c>
      <c r="M289" s="55">
        <v>790582.86499999999</v>
      </c>
      <c r="N289" s="55">
        <v>554783.1483</v>
      </c>
      <c r="O289" s="55">
        <v>4.3716739999999999E-3</v>
      </c>
      <c r="P289" s="55">
        <v>5.0947129999999998E-3</v>
      </c>
      <c r="Q289" s="98">
        <v>2115.4799800000001</v>
      </c>
      <c r="R289" s="55">
        <f t="shared" si="4"/>
        <v>2.7587707226623959E-3</v>
      </c>
    </row>
    <row r="290" spans="1:18">
      <c r="A290" s="67">
        <v>42060</v>
      </c>
      <c r="B290" s="56">
        <v>33.499122999999997</v>
      </c>
      <c r="C290" s="57">
        <v>32.905112000000003</v>
      </c>
      <c r="D290" s="58">
        <v>46.891109</v>
      </c>
      <c r="E290" s="59">
        <v>82.620356000000001</v>
      </c>
      <c r="F290" s="60">
        <v>164.39316600000001</v>
      </c>
      <c r="G290" s="61">
        <v>98.272611999999995</v>
      </c>
      <c r="H290" s="62">
        <v>94.655613000000002</v>
      </c>
      <c r="I290" s="63">
        <v>40.380426999999997</v>
      </c>
      <c r="J290" s="64">
        <v>32.357049000000004</v>
      </c>
      <c r="K290" s="65">
        <v>86.495318999999995</v>
      </c>
      <c r="L290" s="66">
        <v>103.576177</v>
      </c>
      <c r="M290" s="55">
        <v>794834.13159999996</v>
      </c>
      <c r="N290" s="55">
        <v>558098.80449999997</v>
      </c>
      <c r="O290" s="55">
        <v>5.3773830000000003E-3</v>
      </c>
      <c r="P290" s="55">
        <v>5.9764900000000001E-3</v>
      </c>
      <c r="Q290" s="98">
        <v>2113.860107</v>
      </c>
      <c r="R290" s="55">
        <f t="shared" si="4"/>
        <v>-7.6572362551974305E-4</v>
      </c>
    </row>
    <row r="291" spans="1:18">
      <c r="A291" s="67">
        <v>42061</v>
      </c>
      <c r="B291" s="56">
        <v>33.431468000000002</v>
      </c>
      <c r="C291" s="57">
        <v>32.614345999999998</v>
      </c>
      <c r="D291" s="58">
        <v>47.053128999999998</v>
      </c>
      <c r="E291" s="59">
        <v>82.339990999999998</v>
      </c>
      <c r="F291" s="60">
        <v>165.093997</v>
      </c>
      <c r="G291" s="61">
        <v>99.816469999999995</v>
      </c>
      <c r="H291" s="62">
        <v>96.300787999999997</v>
      </c>
      <c r="I291" s="63">
        <v>40.774149000000001</v>
      </c>
      <c r="J291" s="64">
        <v>32.631341999999997</v>
      </c>
      <c r="K291" s="65">
        <v>85.578239999999994</v>
      </c>
      <c r="L291" s="66">
        <v>102.126221</v>
      </c>
      <c r="M291" s="55">
        <v>800178.74320000003</v>
      </c>
      <c r="N291" s="55">
        <v>566375.56599999999</v>
      </c>
      <c r="O291" s="55">
        <v>6.7241849999999997E-3</v>
      </c>
      <c r="P291" s="55">
        <v>1.483028E-2</v>
      </c>
      <c r="Q291" s="98">
        <v>2110.73999</v>
      </c>
      <c r="R291" s="55">
        <f t="shared" si="4"/>
        <v>-1.4760281390748808E-3</v>
      </c>
    </row>
    <row r="292" spans="1:18">
      <c r="A292" s="67">
        <v>42062</v>
      </c>
      <c r="B292" s="56">
        <v>33.17051</v>
      </c>
      <c r="C292" s="57">
        <v>32.226655999999998</v>
      </c>
      <c r="D292" s="58">
        <v>47.129376000000001</v>
      </c>
      <c r="E292" s="59">
        <v>82.301320000000004</v>
      </c>
      <c r="F292" s="60">
        <v>164.15955099999999</v>
      </c>
      <c r="G292" s="61">
        <v>99.534886</v>
      </c>
      <c r="H292" s="62">
        <v>95.710459999999998</v>
      </c>
      <c r="I292" s="63">
        <v>41.580796999999997</v>
      </c>
      <c r="J292" s="64">
        <v>32.688094</v>
      </c>
      <c r="K292" s="65">
        <v>85.472049999999996</v>
      </c>
      <c r="L292" s="66">
        <v>101.763735</v>
      </c>
      <c r="M292" s="55">
        <v>799233.51320000004</v>
      </c>
      <c r="N292" s="55">
        <v>566003.36620000005</v>
      </c>
      <c r="O292" s="55">
        <v>-1.181274E-3</v>
      </c>
      <c r="P292" s="55">
        <v>-6.5716099999999996E-4</v>
      </c>
      <c r="Q292" s="98">
        <v>2104.5</v>
      </c>
      <c r="R292" s="55">
        <f t="shared" si="4"/>
        <v>-2.9563044380468417E-3</v>
      </c>
    </row>
    <row r="293" spans="1:18">
      <c r="A293" s="67">
        <v>42065</v>
      </c>
      <c r="B293" s="56">
        <v>33.605438999999997</v>
      </c>
      <c r="C293" s="57">
        <v>33.011727</v>
      </c>
      <c r="D293" s="58">
        <v>47.148437999999999</v>
      </c>
      <c r="E293" s="59">
        <v>82.572022000000004</v>
      </c>
      <c r="F293" s="60">
        <v>165.96029899999999</v>
      </c>
      <c r="G293" s="61">
        <v>100.224279</v>
      </c>
      <c r="H293" s="62">
        <v>96.774983000000006</v>
      </c>
      <c r="I293" s="63">
        <v>41.484769</v>
      </c>
      <c r="J293" s="64">
        <v>32.763759</v>
      </c>
      <c r="K293" s="65">
        <v>84.989375999999993</v>
      </c>
      <c r="L293" s="66">
        <v>101.019682</v>
      </c>
      <c r="M293" s="55">
        <v>804732.66570000001</v>
      </c>
      <c r="N293" s="55">
        <v>573022.85849999997</v>
      </c>
      <c r="O293" s="55">
        <v>6.8805330000000003E-3</v>
      </c>
      <c r="P293" s="55">
        <v>1.2401855999999999E-2</v>
      </c>
      <c r="Q293" s="98">
        <v>2117.389893</v>
      </c>
      <c r="R293" s="55">
        <f t="shared" si="4"/>
        <v>6.1249194583037347E-3</v>
      </c>
    </row>
    <row r="294" spans="1:18">
      <c r="A294" s="67">
        <v>42066</v>
      </c>
      <c r="B294" s="56">
        <v>33.402473999999998</v>
      </c>
      <c r="C294" s="57">
        <v>33.050493000000003</v>
      </c>
      <c r="D294" s="58">
        <v>47.224682000000001</v>
      </c>
      <c r="E294" s="59">
        <v>82.330329000000006</v>
      </c>
      <c r="F294" s="60">
        <v>163.78967900000001</v>
      </c>
      <c r="G294" s="61">
        <v>99.369814000000005</v>
      </c>
      <c r="H294" s="62">
        <v>96.523365999999996</v>
      </c>
      <c r="I294" s="63">
        <v>41.244695</v>
      </c>
      <c r="J294" s="64">
        <v>32.546216999999999</v>
      </c>
      <c r="K294" s="65">
        <v>84.583931000000007</v>
      </c>
      <c r="L294" s="66">
        <v>100.31378599999999</v>
      </c>
      <c r="M294" s="55">
        <v>799293.26020000002</v>
      </c>
      <c r="N294" s="55">
        <v>568957.6067</v>
      </c>
      <c r="O294" s="55">
        <v>-6.7592700000000004E-3</v>
      </c>
      <c r="P294" s="55">
        <v>-7.0943969999999997E-3</v>
      </c>
      <c r="Q294" s="98">
        <v>2107.780029</v>
      </c>
      <c r="R294" s="55">
        <f t="shared" si="4"/>
        <v>-4.5385424912860461E-3</v>
      </c>
    </row>
    <row r="295" spans="1:18">
      <c r="A295" s="67">
        <v>42067</v>
      </c>
      <c r="B295" s="56">
        <v>33.479792000000003</v>
      </c>
      <c r="C295" s="57">
        <v>33.069878000000003</v>
      </c>
      <c r="D295" s="58">
        <v>46.767207999999997</v>
      </c>
      <c r="E295" s="59">
        <v>81.547239000000005</v>
      </c>
      <c r="F295" s="60">
        <v>162.70923300000001</v>
      </c>
      <c r="G295" s="61">
        <v>98.699844999999996</v>
      </c>
      <c r="H295" s="62">
        <v>97.016920999999996</v>
      </c>
      <c r="I295" s="63">
        <v>40.812561000000002</v>
      </c>
      <c r="J295" s="64">
        <v>32.158423999999997</v>
      </c>
      <c r="K295" s="65">
        <v>84.159175000000005</v>
      </c>
      <c r="L295" s="66">
        <v>100.31378599999999</v>
      </c>
      <c r="M295" s="55">
        <v>794744.26749999996</v>
      </c>
      <c r="N295" s="55">
        <v>564960.79680000001</v>
      </c>
      <c r="O295" s="55">
        <v>-5.6912689999999997E-3</v>
      </c>
      <c r="P295" s="55">
        <v>-7.024794E-3</v>
      </c>
      <c r="Q295" s="98">
        <v>2098.530029</v>
      </c>
      <c r="R295" s="55">
        <f t="shared" si="4"/>
        <v>-4.3885034836337322E-3</v>
      </c>
    </row>
    <row r="296" spans="1:18">
      <c r="A296" s="67">
        <v>42068</v>
      </c>
      <c r="B296" s="56">
        <v>33.315488000000002</v>
      </c>
      <c r="C296" s="57">
        <v>32.691882</v>
      </c>
      <c r="D296" s="58">
        <v>46.624245999999999</v>
      </c>
      <c r="E296" s="59">
        <v>81.817933999999994</v>
      </c>
      <c r="F296" s="60">
        <v>163.10831999999999</v>
      </c>
      <c r="G296" s="61">
        <v>99.544589999999999</v>
      </c>
      <c r="H296" s="62">
        <v>95.913686999999996</v>
      </c>
      <c r="I296" s="63">
        <v>40.716532999999998</v>
      </c>
      <c r="J296" s="64">
        <v>32.158423999999997</v>
      </c>
      <c r="K296" s="65">
        <v>83.734418000000005</v>
      </c>
      <c r="L296" s="66">
        <v>99.903602000000006</v>
      </c>
      <c r="M296" s="55">
        <v>794104.24589999998</v>
      </c>
      <c r="N296" s="55">
        <v>565365.1801</v>
      </c>
      <c r="O296" s="55">
        <v>-8.0531799999999996E-4</v>
      </c>
      <c r="P296" s="55">
        <v>7.1577200000000004E-4</v>
      </c>
      <c r="Q296" s="98">
        <v>2101.040039</v>
      </c>
      <c r="R296" s="55">
        <f t="shared" si="4"/>
        <v>1.1960800966932528E-3</v>
      </c>
    </row>
    <row r="297" spans="1:18">
      <c r="A297" s="67">
        <v>42069</v>
      </c>
      <c r="B297" s="56">
        <v>32.832234</v>
      </c>
      <c r="C297" s="57">
        <v>32.168500999999999</v>
      </c>
      <c r="D297" s="58">
        <v>46.023814000000002</v>
      </c>
      <c r="E297" s="59">
        <v>79.913398000000001</v>
      </c>
      <c r="F297" s="60">
        <v>159.98378199999999</v>
      </c>
      <c r="G297" s="61">
        <v>97.204538999999997</v>
      </c>
      <c r="H297" s="62">
        <v>93.997539000000003</v>
      </c>
      <c r="I297" s="63">
        <v>39.871471999999997</v>
      </c>
      <c r="J297" s="64">
        <v>31.666588999999998</v>
      </c>
      <c r="K297" s="65">
        <v>82.662880000000001</v>
      </c>
      <c r="L297" s="66">
        <v>98.777980999999997</v>
      </c>
      <c r="M297" s="55">
        <v>779649.26450000005</v>
      </c>
      <c r="N297" s="55">
        <v>553653.94330000004</v>
      </c>
      <c r="O297" s="55">
        <v>-1.8202876E-2</v>
      </c>
      <c r="P297" s="55">
        <v>-2.0714463999999998E-2</v>
      </c>
      <c r="Q297" s="98">
        <v>2071.26001</v>
      </c>
      <c r="R297" s="55">
        <f t="shared" si="4"/>
        <v>-1.4173946449004382E-2</v>
      </c>
    </row>
    <row r="298" spans="1:18">
      <c r="A298" s="67">
        <v>42072</v>
      </c>
      <c r="B298" s="56">
        <v>32.890222000000001</v>
      </c>
      <c r="C298" s="57">
        <v>31.712969000000001</v>
      </c>
      <c r="D298" s="58">
        <v>45.966628</v>
      </c>
      <c r="E298" s="59">
        <v>80.329103000000003</v>
      </c>
      <c r="F298" s="60">
        <v>161.940259</v>
      </c>
      <c r="G298" s="61">
        <v>97.738579000000001</v>
      </c>
      <c r="H298" s="62">
        <v>94.558835000000002</v>
      </c>
      <c r="I298" s="63">
        <v>39.746633000000003</v>
      </c>
      <c r="J298" s="64">
        <v>31.543628999999999</v>
      </c>
      <c r="K298" s="65">
        <v>82.209171999999995</v>
      </c>
      <c r="L298" s="66">
        <v>99.159542000000002</v>
      </c>
      <c r="M298" s="55">
        <v>782952.50439999998</v>
      </c>
      <c r="N298" s="55">
        <v>557089.13040000002</v>
      </c>
      <c r="O298" s="55">
        <v>4.2368279999999998E-3</v>
      </c>
      <c r="P298" s="55">
        <v>6.204574E-3</v>
      </c>
      <c r="Q298" s="98">
        <v>2079.429932</v>
      </c>
      <c r="R298" s="55">
        <f t="shared" si="4"/>
        <v>3.9444212511012822E-3</v>
      </c>
    </row>
    <row r="299" spans="1:18">
      <c r="A299" s="67">
        <v>42073</v>
      </c>
      <c r="B299" s="56">
        <v>32.648595999999998</v>
      </c>
      <c r="C299" s="57">
        <v>30.724360999999998</v>
      </c>
      <c r="D299" s="58">
        <v>45.280416000000002</v>
      </c>
      <c r="E299" s="59">
        <v>78.830611000000005</v>
      </c>
      <c r="F299" s="60">
        <v>157.93969000000001</v>
      </c>
      <c r="G299" s="61">
        <v>96.641369999999995</v>
      </c>
      <c r="H299" s="62">
        <v>93.184631999999993</v>
      </c>
      <c r="I299" s="63">
        <v>39.074424999999998</v>
      </c>
      <c r="J299" s="64">
        <v>31.004503</v>
      </c>
      <c r="K299" s="65">
        <v>81.340356</v>
      </c>
      <c r="L299" s="66">
        <v>98.167475999999994</v>
      </c>
      <c r="M299" s="55">
        <v>769656.45259999996</v>
      </c>
      <c r="N299" s="55">
        <v>546113.01859999995</v>
      </c>
      <c r="O299" s="55">
        <v>-1.6981939000000001E-2</v>
      </c>
      <c r="P299" s="55">
        <v>-1.9702613000000001E-2</v>
      </c>
      <c r="Q299" s="98">
        <v>2044.160034</v>
      </c>
      <c r="R299" s="55">
        <f t="shared" si="4"/>
        <v>-1.6961330342146863E-2</v>
      </c>
    </row>
    <row r="300" spans="1:18">
      <c r="A300" s="67">
        <v>42074</v>
      </c>
      <c r="B300" s="56">
        <v>32.503622</v>
      </c>
      <c r="C300" s="57">
        <v>31.334972</v>
      </c>
      <c r="D300" s="58">
        <v>45.442439999999998</v>
      </c>
      <c r="E300" s="59">
        <v>78.685593999999995</v>
      </c>
      <c r="F300" s="60">
        <v>157.42380299999999</v>
      </c>
      <c r="G300" s="61">
        <v>95.466487999999998</v>
      </c>
      <c r="H300" s="62">
        <v>91.897523000000007</v>
      </c>
      <c r="I300" s="63">
        <v>38.507849999999998</v>
      </c>
      <c r="J300" s="64">
        <v>30.853169999999999</v>
      </c>
      <c r="K300" s="65">
        <v>81.108665999999999</v>
      </c>
      <c r="L300" s="66">
        <v>98.768439999999998</v>
      </c>
      <c r="M300" s="55">
        <v>765269.02509999997</v>
      </c>
      <c r="N300" s="55">
        <v>541305.63130000001</v>
      </c>
      <c r="O300" s="55">
        <v>-5.7005010000000002E-3</v>
      </c>
      <c r="P300" s="55">
        <v>-8.8029159999999992E-3</v>
      </c>
      <c r="Q300" s="98">
        <v>2040.23999</v>
      </c>
      <c r="R300" s="55">
        <f t="shared" si="4"/>
        <v>-1.9176796017918996E-3</v>
      </c>
    </row>
    <row r="301" spans="1:18">
      <c r="A301" s="67">
        <v>42075</v>
      </c>
      <c r="B301" s="56">
        <v>32.861227999999997</v>
      </c>
      <c r="C301" s="57">
        <v>29.852059000000001</v>
      </c>
      <c r="D301" s="58">
        <v>46.443164000000003</v>
      </c>
      <c r="E301" s="59">
        <v>79.362330999999998</v>
      </c>
      <c r="F301" s="60">
        <v>160.09085400000001</v>
      </c>
      <c r="G301" s="61">
        <v>96.932665999999998</v>
      </c>
      <c r="H301" s="62">
        <v>93.145921999999999</v>
      </c>
      <c r="I301" s="63">
        <v>39.282465000000002</v>
      </c>
      <c r="J301" s="64">
        <v>31.335547999999999</v>
      </c>
      <c r="K301" s="65">
        <v>81.301741000000007</v>
      </c>
      <c r="L301" s="66">
        <v>97.700051999999999</v>
      </c>
      <c r="M301" s="55">
        <v>777614.31400000001</v>
      </c>
      <c r="N301" s="55">
        <v>554681.98829999997</v>
      </c>
      <c r="O301" s="55">
        <v>1.6131959000000001E-2</v>
      </c>
      <c r="P301" s="55">
        <v>2.4711284E-2</v>
      </c>
      <c r="Q301" s="98">
        <v>2065.9499510000001</v>
      </c>
      <c r="R301" s="55">
        <f t="shared" si="4"/>
        <v>1.2601439598289632E-2</v>
      </c>
    </row>
    <row r="302" spans="1:18">
      <c r="A302" s="67">
        <v>42076</v>
      </c>
      <c r="B302" s="56">
        <v>32.861227999999997</v>
      </c>
      <c r="C302" s="57">
        <v>29.978058999999998</v>
      </c>
      <c r="D302" s="58">
        <v>46.548001999999997</v>
      </c>
      <c r="E302" s="59">
        <v>79.110975999999994</v>
      </c>
      <c r="F302" s="60">
        <v>158.40692100000001</v>
      </c>
      <c r="G302" s="61">
        <v>96.330658</v>
      </c>
      <c r="H302" s="62">
        <v>93.242694999999998</v>
      </c>
      <c r="I302" s="63">
        <v>38.643411</v>
      </c>
      <c r="J302" s="64">
        <v>30.985586000000001</v>
      </c>
      <c r="K302" s="65">
        <v>80.96387</v>
      </c>
      <c r="L302" s="66">
        <v>96.936924000000005</v>
      </c>
      <c r="M302" s="55">
        <v>772953.36040000001</v>
      </c>
      <c r="N302" s="55">
        <v>551376.02060000005</v>
      </c>
      <c r="O302" s="55">
        <v>-5.9939140000000004E-3</v>
      </c>
      <c r="P302" s="55">
        <v>-5.9601139999999999E-3</v>
      </c>
      <c r="Q302" s="98">
        <v>2053.3999020000001</v>
      </c>
      <c r="R302" s="55">
        <f t="shared" si="4"/>
        <v>-6.074711051894166E-3</v>
      </c>
    </row>
    <row r="303" spans="1:18">
      <c r="A303" s="67">
        <v>42079</v>
      </c>
      <c r="B303" s="56">
        <v>33.286490000000001</v>
      </c>
      <c r="C303" s="57">
        <v>29.881136999999999</v>
      </c>
      <c r="D303" s="58">
        <v>46.957822999999998</v>
      </c>
      <c r="E303" s="59">
        <v>80.783488000000006</v>
      </c>
      <c r="F303" s="60">
        <v>161.78452999999999</v>
      </c>
      <c r="G303" s="61">
        <v>98.126964000000001</v>
      </c>
      <c r="H303" s="62">
        <v>94.016897999999998</v>
      </c>
      <c r="I303" s="63">
        <v>39.011352000000002</v>
      </c>
      <c r="J303" s="64">
        <v>31.26934</v>
      </c>
      <c r="K303" s="65">
        <v>81.823030000000003</v>
      </c>
      <c r="L303" s="66">
        <v>98.377330999999998</v>
      </c>
      <c r="M303" s="55">
        <v>784062.95940000005</v>
      </c>
      <c r="N303" s="55">
        <v>559640.22320000001</v>
      </c>
      <c r="O303" s="55">
        <v>1.4372922999999999E-2</v>
      </c>
      <c r="P303" s="55">
        <v>1.4988324000000001E-2</v>
      </c>
      <c r="Q303" s="98">
        <v>2081.1899410000001</v>
      </c>
      <c r="R303" s="55">
        <f t="shared" si="4"/>
        <v>1.3533671143615367E-2</v>
      </c>
    </row>
    <row r="304" spans="1:18">
      <c r="A304" s="67">
        <v>42080</v>
      </c>
      <c r="B304" s="56">
        <v>33.025533000000003</v>
      </c>
      <c r="C304" s="57">
        <v>29.648523000000001</v>
      </c>
      <c r="D304" s="58">
        <v>46.652841000000002</v>
      </c>
      <c r="E304" s="59">
        <v>80.097080000000005</v>
      </c>
      <c r="F304" s="60">
        <v>159.85723899999999</v>
      </c>
      <c r="G304" s="61">
        <v>96.990922999999995</v>
      </c>
      <c r="H304" s="62">
        <v>93.0685</v>
      </c>
      <c r="I304" s="63">
        <v>39.224367999999998</v>
      </c>
      <c r="J304" s="64">
        <v>31.118006000000001</v>
      </c>
      <c r="K304" s="65">
        <v>81.166591999999994</v>
      </c>
      <c r="L304" s="66">
        <v>98.415488999999994</v>
      </c>
      <c r="M304" s="55">
        <v>777859.53570000001</v>
      </c>
      <c r="N304" s="55">
        <v>554244.37930000003</v>
      </c>
      <c r="O304" s="55">
        <v>-7.9118950000000004E-3</v>
      </c>
      <c r="P304" s="55">
        <v>-9.64163E-3</v>
      </c>
      <c r="Q304" s="98">
        <v>2074.280029</v>
      </c>
      <c r="R304" s="55">
        <f t="shared" si="4"/>
        <v>-3.3201736486770939E-3</v>
      </c>
    </row>
    <row r="305" spans="1:18">
      <c r="A305" s="67">
        <v>42081</v>
      </c>
      <c r="B305" s="56">
        <v>33.228501999999999</v>
      </c>
      <c r="C305" s="57">
        <v>29.939288999999999</v>
      </c>
      <c r="D305" s="58">
        <v>47.215153000000001</v>
      </c>
      <c r="E305" s="59">
        <v>80.967177000000007</v>
      </c>
      <c r="F305" s="60">
        <v>162.03760199999999</v>
      </c>
      <c r="G305" s="61">
        <v>98.515356999999995</v>
      </c>
      <c r="H305" s="62">
        <v>93.871734000000004</v>
      </c>
      <c r="I305" s="63">
        <v>39.311511000000003</v>
      </c>
      <c r="J305" s="64">
        <v>31.770631999999999</v>
      </c>
      <c r="K305" s="65">
        <v>83.087636000000003</v>
      </c>
      <c r="L305" s="66">
        <v>101.78281</v>
      </c>
      <c r="M305" s="55">
        <v>786881.20719999995</v>
      </c>
      <c r="N305" s="55">
        <v>556727.90839999996</v>
      </c>
      <c r="O305" s="55">
        <v>1.1598073E-2</v>
      </c>
      <c r="P305" s="55">
        <v>4.4809280000000003E-3</v>
      </c>
      <c r="Q305" s="98">
        <v>2099.5</v>
      </c>
      <c r="R305" s="55">
        <f t="shared" si="4"/>
        <v>1.2158421547431297E-2</v>
      </c>
    </row>
    <row r="306" spans="1:18">
      <c r="A306" s="67">
        <v>42082</v>
      </c>
      <c r="B306" s="56">
        <v>33.006205999999999</v>
      </c>
      <c r="C306" s="57">
        <v>29.793906</v>
      </c>
      <c r="D306" s="58">
        <v>46.986414000000003</v>
      </c>
      <c r="E306" s="59">
        <v>80.609468000000007</v>
      </c>
      <c r="F306" s="60">
        <v>161.24917199999999</v>
      </c>
      <c r="G306" s="61">
        <v>98.738685000000004</v>
      </c>
      <c r="H306" s="62">
        <v>92.884631999999996</v>
      </c>
      <c r="I306" s="63">
        <v>38.749920000000003</v>
      </c>
      <c r="J306" s="64">
        <v>31.401755999999999</v>
      </c>
      <c r="K306" s="65">
        <v>81.485158999999996</v>
      </c>
      <c r="L306" s="66">
        <v>99.922676999999993</v>
      </c>
      <c r="M306" s="55">
        <v>781839.17209999997</v>
      </c>
      <c r="N306" s="55">
        <v>556001.25300000003</v>
      </c>
      <c r="O306" s="55">
        <v>-6.4076189999999998E-3</v>
      </c>
      <c r="P306" s="55">
        <v>-1.3052249999999999E-3</v>
      </c>
      <c r="Q306" s="98">
        <v>2089.2700199999999</v>
      </c>
      <c r="R306" s="55">
        <f t="shared" si="4"/>
        <v>-4.8725791855204204E-3</v>
      </c>
    </row>
    <row r="307" spans="1:18">
      <c r="A307" s="67">
        <v>42083</v>
      </c>
      <c r="B307" s="56">
        <v>33.102854999999998</v>
      </c>
      <c r="C307" s="57">
        <v>30.346363</v>
      </c>
      <c r="D307" s="58">
        <v>47.234214999999999</v>
      </c>
      <c r="E307" s="59">
        <v>81.924278999999999</v>
      </c>
      <c r="F307" s="60">
        <v>162.057074</v>
      </c>
      <c r="G307" s="61">
        <v>99.428077999999999</v>
      </c>
      <c r="H307" s="62">
        <v>93.920124000000001</v>
      </c>
      <c r="I307" s="63">
        <v>39.359927999999996</v>
      </c>
      <c r="J307" s="64">
        <v>31.430129999999998</v>
      </c>
      <c r="K307" s="65">
        <v>81.610652000000002</v>
      </c>
      <c r="L307" s="66">
        <v>102.097604</v>
      </c>
      <c r="M307" s="55">
        <v>787144.87890000001</v>
      </c>
      <c r="N307" s="55">
        <v>558533.90650000004</v>
      </c>
      <c r="O307" s="55">
        <v>6.7861869999999999E-3</v>
      </c>
      <c r="P307" s="55">
        <v>4.555122E-3</v>
      </c>
      <c r="Q307" s="98">
        <v>2108.1000979999999</v>
      </c>
      <c r="R307" s="55">
        <f t="shared" si="4"/>
        <v>9.0127546079468157E-3</v>
      </c>
    </row>
    <row r="308" spans="1:18">
      <c r="A308" s="67">
        <v>42086</v>
      </c>
      <c r="B308" s="56">
        <v>33.876060000000003</v>
      </c>
      <c r="C308" s="57">
        <v>30.239750000000001</v>
      </c>
      <c r="D308" s="58">
        <v>47.310459000000002</v>
      </c>
      <c r="E308" s="59">
        <v>82.040294000000003</v>
      </c>
      <c r="F308" s="60">
        <v>161.706659</v>
      </c>
      <c r="G308" s="61">
        <v>99.991246000000004</v>
      </c>
      <c r="H308" s="62">
        <v>95.439491000000004</v>
      </c>
      <c r="I308" s="63">
        <v>39.330877000000001</v>
      </c>
      <c r="J308" s="64">
        <v>31.477421</v>
      </c>
      <c r="K308" s="65">
        <v>82.469813000000002</v>
      </c>
      <c r="L308" s="66">
        <v>101.038757</v>
      </c>
      <c r="M308" s="55">
        <v>790954.24479999999</v>
      </c>
      <c r="N308" s="55">
        <v>562496.97950000002</v>
      </c>
      <c r="O308" s="55">
        <v>4.839472E-3</v>
      </c>
      <c r="P308" s="55">
        <v>7.0954920000000001E-3</v>
      </c>
      <c r="Q308" s="98">
        <v>2104.419922</v>
      </c>
      <c r="R308" s="55">
        <f t="shared" si="4"/>
        <v>-1.7457311460168379E-3</v>
      </c>
    </row>
    <row r="309" spans="1:18">
      <c r="A309" s="67">
        <v>42087</v>
      </c>
      <c r="B309" s="56">
        <v>33.363812000000003</v>
      </c>
      <c r="C309" s="57">
        <v>29.842369000000001</v>
      </c>
      <c r="D309" s="58">
        <v>47.091253000000002</v>
      </c>
      <c r="E309" s="59">
        <v>81.131525999999994</v>
      </c>
      <c r="F309" s="60">
        <v>161.89160200000001</v>
      </c>
      <c r="G309" s="61">
        <v>99.000844999999998</v>
      </c>
      <c r="H309" s="62">
        <v>96.155624000000003</v>
      </c>
      <c r="I309" s="63">
        <v>39.185639999999999</v>
      </c>
      <c r="J309" s="64">
        <v>31.278796</v>
      </c>
      <c r="K309" s="65">
        <v>81.591341</v>
      </c>
      <c r="L309" s="66">
        <v>99.398021</v>
      </c>
      <c r="M309" s="55">
        <v>787944.19689999998</v>
      </c>
      <c r="N309" s="55">
        <v>562597.8284</v>
      </c>
      <c r="O309" s="55">
        <v>-3.8055900000000002E-3</v>
      </c>
      <c r="P309" s="55">
        <v>1.79288E-4</v>
      </c>
      <c r="Q309" s="98">
        <v>2091.5</v>
      </c>
      <c r="R309" s="55">
        <f t="shared" si="4"/>
        <v>-6.1394220159830537E-3</v>
      </c>
    </row>
    <row r="310" spans="1:18">
      <c r="A310" s="67">
        <v>42088</v>
      </c>
      <c r="B310" s="56">
        <v>33.151179999999997</v>
      </c>
      <c r="C310" s="57">
        <v>28.970067</v>
      </c>
      <c r="D310" s="58">
        <v>46.443164000000003</v>
      </c>
      <c r="E310" s="59">
        <v>80.251767000000001</v>
      </c>
      <c r="F310" s="60">
        <v>158.367977</v>
      </c>
      <c r="G310" s="61">
        <v>97.427858999999998</v>
      </c>
      <c r="H310" s="62">
        <v>94.974968000000004</v>
      </c>
      <c r="I310" s="63">
        <v>39.166274000000001</v>
      </c>
      <c r="J310" s="64">
        <v>30.853169999999999</v>
      </c>
      <c r="K310" s="65">
        <v>81.919563999999994</v>
      </c>
      <c r="L310" s="66">
        <v>100.80027800000001</v>
      </c>
      <c r="M310" s="55">
        <v>776990.98490000004</v>
      </c>
      <c r="N310" s="55">
        <v>549535.21810000006</v>
      </c>
      <c r="O310" s="55">
        <v>-1.3901E-2</v>
      </c>
      <c r="P310" s="55">
        <v>-2.321838E-2</v>
      </c>
      <c r="Q310" s="98">
        <v>2061.0500489999999</v>
      </c>
      <c r="R310" s="55">
        <f t="shared" si="4"/>
        <v>-1.4558905570164926E-2</v>
      </c>
    </row>
    <row r="311" spans="1:18">
      <c r="A311" s="67">
        <v>42089</v>
      </c>
      <c r="B311" s="56">
        <v>33.015869000000002</v>
      </c>
      <c r="C311" s="57">
        <v>29.154219000000001</v>
      </c>
      <c r="D311" s="58">
        <v>46.147709999999996</v>
      </c>
      <c r="E311" s="59">
        <v>79.420342000000005</v>
      </c>
      <c r="F311" s="60">
        <v>158.26090600000001</v>
      </c>
      <c r="G311" s="61">
        <v>97.233666999999997</v>
      </c>
      <c r="H311" s="62">
        <v>94.491093000000006</v>
      </c>
      <c r="I311" s="63">
        <v>39.069445000000002</v>
      </c>
      <c r="J311" s="64">
        <v>31.042337</v>
      </c>
      <c r="K311" s="65">
        <v>81.398274000000001</v>
      </c>
      <c r="L311" s="66">
        <v>100.399635</v>
      </c>
      <c r="M311" s="55">
        <v>775104.81649999996</v>
      </c>
      <c r="N311" s="55">
        <v>548807.49829999998</v>
      </c>
      <c r="O311" s="55">
        <v>-2.4275289999999999E-3</v>
      </c>
      <c r="P311" s="55">
        <v>-1.3242460000000001E-3</v>
      </c>
      <c r="Q311" s="98">
        <v>2056.1499020000001</v>
      </c>
      <c r="R311" s="55">
        <f t="shared" si="4"/>
        <v>-2.3775002467200101E-3</v>
      </c>
    </row>
    <row r="312" spans="1:18">
      <c r="A312" s="67">
        <v>42090</v>
      </c>
      <c r="B312" s="56">
        <v>33.373475999999997</v>
      </c>
      <c r="C312" s="57">
        <v>31.015127</v>
      </c>
      <c r="D312" s="58">
        <v>46.281143</v>
      </c>
      <c r="E312" s="59">
        <v>79.575022000000004</v>
      </c>
      <c r="F312" s="60">
        <v>159.14668</v>
      </c>
      <c r="G312" s="61">
        <v>97.427858999999998</v>
      </c>
      <c r="H312" s="62">
        <v>93.833022999999997</v>
      </c>
      <c r="I312" s="63">
        <v>38.808017</v>
      </c>
      <c r="J312" s="64">
        <v>30.976129</v>
      </c>
      <c r="K312" s="65">
        <v>80.683918000000006</v>
      </c>
      <c r="L312" s="66">
        <v>99.474335999999994</v>
      </c>
      <c r="M312" s="55">
        <v>776826.27320000005</v>
      </c>
      <c r="N312" s="55">
        <v>552567.97660000005</v>
      </c>
      <c r="O312" s="55">
        <v>2.2209339999999999E-3</v>
      </c>
      <c r="P312" s="55">
        <v>6.8520899999999999E-3</v>
      </c>
      <c r="Q312" s="98">
        <v>2061.0200199999999</v>
      </c>
      <c r="R312" s="55">
        <f t="shared" si="4"/>
        <v>2.3685617450666108E-3</v>
      </c>
    </row>
    <row r="313" spans="1:18">
      <c r="A313" s="67">
        <v>42093</v>
      </c>
      <c r="B313" s="56">
        <v>33.827734999999997</v>
      </c>
      <c r="C313" s="57">
        <v>30.491745999999999</v>
      </c>
      <c r="D313" s="58">
        <v>46.814861000000001</v>
      </c>
      <c r="E313" s="59">
        <v>79.971401999999998</v>
      </c>
      <c r="F313" s="60">
        <v>161.62878699999999</v>
      </c>
      <c r="G313" s="61">
        <v>98.602748000000005</v>
      </c>
      <c r="H313" s="62">
        <v>94.723350999999994</v>
      </c>
      <c r="I313" s="63">
        <v>39.224367999999998</v>
      </c>
      <c r="J313" s="64">
        <v>31.184214000000001</v>
      </c>
      <c r="K313" s="65">
        <v>82.662880000000001</v>
      </c>
      <c r="L313" s="66">
        <v>101.973598</v>
      </c>
      <c r="M313" s="55">
        <v>786123.2034</v>
      </c>
      <c r="N313" s="55">
        <v>556293.14179999998</v>
      </c>
      <c r="O313" s="55">
        <v>1.1967837E-2</v>
      </c>
      <c r="P313" s="55">
        <v>6.7415510000000001E-3</v>
      </c>
      <c r="Q313" s="98">
        <v>2086.23999</v>
      </c>
      <c r="R313" s="55">
        <f t="shared" si="4"/>
        <v>1.2236644843459654E-2</v>
      </c>
    </row>
    <row r="314" spans="1:18">
      <c r="A314" s="67">
        <v>42094</v>
      </c>
      <c r="B314" s="56">
        <v>33.624769999999998</v>
      </c>
      <c r="C314" s="57">
        <v>30.307594999999999</v>
      </c>
      <c r="D314" s="58">
        <v>46.347858000000002</v>
      </c>
      <c r="E314" s="59">
        <v>79.217320999999998</v>
      </c>
      <c r="F314" s="60">
        <v>160.55806899999999</v>
      </c>
      <c r="G314" s="61">
        <v>97.680316000000005</v>
      </c>
      <c r="H314" s="62">
        <v>94.297545999999997</v>
      </c>
      <c r="I314" s="63">
        <v>39.263098999999997</v>
      </c>
      <c r="J314" s="64">
        <v>30.881547000000001</v>
      </c>
      <c r="K314" s="65">
        <v>82.054711999999995</v>
      </c>
      <c r="L314" s="66">
        <v>100.142081</v>
      </c>
      <c r="M314" s="55">
        <v>780841.93059999996</v>
      </c>
      <c r="N314" s="55">
        <v>554000.30779999995</v>
      </c>
      <c r="O314" s="55">
        <v>-6.7181239999999998E-3</v>
      </c>
      <c r="P314" s="55">
        <v>-4.1216289999999999E-3</v>
      </c>
      <c r="Q314" s="98">
        <v>2067.889893</v>
      </c>
      <c r="R314" s="55">
        <f t="shared" si="4"/>
        <v>-8.7957747373061945E-3</v>
      </c>
    </row>
    <row r="315" spans="1:18">
      <c r="A315" s="67">
        <v>42095</v>
      </c>
      <c r="B315" s="56">
        <v>33.180177</v>
      </c>
      <c r="C315" s="57">
        <v>29.861751999999999</v>
      </c>
      <c r="D315" s="58">
        <v>46.624245999999999</v>
      </c>
      <c r="E315" s="59">
        <v>79.584692000000004</v>
      </c>
      <c r="F315" s="60">
        <v>158.19277700000001</v>
      </c>
      <c r="G315" s="61">
        <v>96.272401000000002</v>
      </c>
      <c r="H315" s="62">
        <v>93.184631999999993</v>
      </c>
      <c r="I315" s="63">
        <v>39.388973999999997</v>
      </c>
      <c r="J315" s="64">
        <v>31.108546</v>
      </c>
      <c r="K315" s="65">
        <v>81.533422999999999</v>
      </c>
      <c r="L315" s="66">
        <v>99.960835000000003</v>
      </c>
      <c r="M315" s="55">
        <v>775524.66009999998</v>
      </c>
      <c r="N315" s="55">
        <v>549578.20819999999</v>
      </c>
      <c r="O315" s="55">
        <v>-6.8096629999999997E-3</v>
      </c>
      <c r="P315" s="55">
        <v>-7.9821249999999996E-3</v>
      </c>
      <c r="Q315" s="98">
        <v>2059.6899410000001</v>
      </c>
      <c r="R315" s="55">
        <f t="shared" si="4"/>
        <v>-3.9653716707825915E-3</v>
      </c>
    </row>
    <row r="316" spans="1:18">
      <c r="A316" s="67">
        <v>42096</v>
      </c>
      <c r="B316" s="56">
        <v>33.228501999999999</v>
      </c>
      <c r="C316" s="57">
        <v>29.861751999999999</v>
      </c>
      <c r="D316" s="58">
        <v>47.148437999999999</v>
      </c>
      <c r="E316" s="59">
        <v>79.691038000000006</v>
      </c>
      <c r="F316" s="60">
        <v>158.46532099999999</v>
      </c>
      <c r="G316" s="61">
        <v>96.748177999999996</v>
      </c>
      <c r="H316" s="62">
        <v>92.739468000000002</v>
      </c>
      <c r="I316" s="63">
        <v>39.388973999999997</v>
      </c>
      <c r="J316" s="64">
        <v>31.335547999999999</v>
      </c>
      <c r="K316" s="65">
        <v>81.378969999999995</v>
      </c>
      <c r="L316" s="66">
        <v>100.428252</v>
      </c>
      <c r="M316" s="55">
        <v>777910.87159999995</v>
      </c>
      <c r="N316" s="55">
        <v>551604.30819999997</v>
      </c>
      <c r="O316" s="55">
        <v>3.0769E-3</v>
      </c>
      <c r="P316" s="55">
        <v>3.6866450000000001E-3</v>
      </c>
      <c r="Q316" s="98">
        <v>2066.959961</v>
      </c>
      <c r="R316" s="55">
        <f t="shared" si="4"/>
        <v>3.5296671869311513E-3</v>
      </c>
    </row>
    <row r="317" spans="1:18">
      <c r="A317" s="67">
        <v>42100</v>
      </c>
      <c r="B317" s="56">
        <v>33.325150999999998</v>
      </c>
      <c r="C317" s="57">
        <v>30.084674</v>
      </c>
      <c r="D317" s="58">
        <v>47.300928999999996</v>
      </c>
      <c r="E317" s="59">
        <v>80.280769000000006</v>
      </c>
      <c r="F317" s="60">
        <v>161.07395600000001</v>
      </c>
      <c r="G317" s="61">
        <v>96.282112999999995</v>
      </c>
      <c r="H317" s="62">
        <v>93.174953000000002</v>
      </c>
      <c r="I317" s="63">
        <v>39.863422</v>
      </c>
      <c r="J317" s="64">
        <v>31.524716000000002</v>
      </c>
      <c r="K317" s="65">
        <v>82.180205000000001</v>
      </c>
      <c r="L317" s="66">
        <v>101.992673</v>
      </c>
      <c r="M317" s="55">
        <v>783751.56039999996</v>
      </c>
      <c r="N317" s="55">
        <v>554526.08629999997</v>
      </c>
      <c r="O317" s="55">
        <v>7.5081719999999996E-3</v>
      </c>
      <c r="P317" s="55">
        <v>5.2968729999999997E-3</v>
      </c>
      <c r="Q317" s="98">
        <v>2080.6201169999999</v>
      </c>
      <c r="R317" s="55">
        <f t="shared" si="4"/>
        <v>6.6088150025853665E-3</v>
      </c>
    </row>
    <row r="318" spans="1:18">
      <c r="A318" s="67">
        <v>42101</v>
      </c>
      <c r="B318" s="56">
        <v>33.383142999999997</v>
      </c>
      <c r="C318" s="57">
        <v>30.297903000000002</v>
      </c>
      <c r="D318" s="58">
        <v>46.957822999999998</v>
      </c>
      <c r="E318" s="59">
        <v>79.652366000000001</v>
      </c>
      <c r="F318" s="60">
        <v>161.78452999999999</v>
      </c>
      <c r="G318" s="61">
        <v>97.194827000000004</v>
      </c>
      <c r="H318" s="62">
        <v>93.242694999999998</v>
      </c>
      <c r="I318" s="63">
        <v>39.708499000000003</v>
      </c>
      <c r="J318" s="64">
        <v>31.363921999999999</v>
      </c>
      <c r="K318" s="65">
        <v>82.778723999999997</v>
      </c>
      <c r="L318" s="66">
        <v>103.53801900000001</v>
      </c>
      <c r="M318" s="55">
        <v>784102.59620000003</v>
      </c>
      <c r="N318" s="55">
        <v>552244.63219999999</v>
      </c>
      <c r="O318" s="55">
        <v>4.4789199999999997E-4</v>
      </c>
      <c r="P318" s="55">
        <v>-4.1142410000000003E-3</v>
      </c>
      <c r="Q318" s="98">
        <v>2076.330078</v>
      </c>
      <c r="R318" s="55">
        <f t="shared" si="4"/>
        <v>-2.0619040280095424E-3</v>
      </c>
    </row>
    <row r="319" spans="1:18">
      <c r="A319" s="67">
        <v>42102</v>
      </c>
      <c r="B319" s="56">
        <v>33.479792000000003</v>
      </c>
      <c r="C319" s="57">
        <v>30.346363</v>
      </c>
      <c r="D319" s="58">
        <v>47.352995</v>
      </c>
      <c r="E319" s="59">
        <v>80.019737000000006</v>
      </c>
      <c r="F319" s="60">
        <v>161.84293</v>
      </c>
      <c r="G319" s="61">
        <v>97.253090999999998</v>
      </c>
      <c r="H319" s="62">
        <v>93.726569999999995</v>
      </c>
      <c r="I319" s="63">
        <v>39.592309</v>
      </c>
      <c r="J319" s="64">
        <v>31.325545999999999</v>
      </c>
      <c r="K319" s="65">
        <v>81.147281000000007</v>
      </c>
      <c r="L319" s="66">
        <v>101.74466</v>
      </c>
      <c r="M319" s="55">
        <v>785729.07860000001</v>
      </c>
      <c r="N319" s="55">
        <v>558144.02130000002</v>
      </c>
      <c r="O319" s="55">
        <v>2.0743229999999999E-3</v>
      </c>
      <c r="P319" s="55">
        <v>1.0682565E-2</v>
      </c>
      <c r="Q319" s="98">
        <v>2081.8999020000001</v>
      </c>
      <c r="R319" s="55">
        <f t="shared" si="4"/>
        <v>2.6825330225748178E-3</v>
      </c>
    </row>
    <row r="320" spans="1:18">
      <c r="A320" s="67">
        <v>42103</v>
      </c>
      <c r="B320" s="56">
        <v>33.856729000000001</v>
      </c>
      <c r="C320" s="57">
        <v>30.278517999999998</v>
      </c>
      <c r="D320" s="58">
        <v>47.237333</v>
      </c>
      <c r="E320" s="59">
        <v>80.135751999999997</v>
      </c>
      <c r="F320" s="60">
        <v>162.349074</v>
      </c>
      <c r="G320" s="61">
        <v>98.389132000000004</v>
      </c>
      <c r="H320" s="62">
        <v>93.436249000000004</v>
      </c>
      <c r="I320" s="63">
        <v>39.747230999999999</v>
      </c>
      <c r="J320" s="64">
        <v>31.363921000000001</v>
      </c>
      <c r="K320" s="65">
        <v>81.716841000000002</v>
      </c>
      <c r="L320" s="66">
        <v>102.021289</v>
      </c>
      <c r="M320" s="55">
        <v>788387.38580000005</v>
      </c>
      <c r="N320" s="55">
        <v>559729.94570000004</v>
      </c>
      <c r="O320" s="55">
        <v>3.383236E-3</v>
      </c>
      <c r="P320" s="55">
        <v>2.8414249999999999E-3</v>
      </c>
      <c r="Q320" s="98">
        <v>2091.179932</v>
      </c>
      <c r="R320" s="55">
        <f t="shared" si="4"/>
        <v>4.4574813568534211E-3</v>
      </c>
    </row>
    <row r="321" spans="1:18">
      <c r="A321" s="67">
        <v>42104</v>
      </c>
      <c r="B321" s="56">
        <v>34.252997000000001</v>
      </c>
      <c r="C321" s="57">
        <v>30.947282000000001</v>
      </c>
      <c r="D321" s="58">
        <v>47.43974</v>
      </c>
      <c r="E321" s="59">
        <v>80.580466000000001</v>
      </c>
      <c r="F321" s="60">
        <v>162.621633</v>
      </c>
      <c r="G321" s="61">
        <v>99.097942000000003</v>
      </c>
      <c r="H321" s="62">
        <v>94.645937000000004</v>
      </c>
      <c r="I321" s="63">
        <v>39.582628</v>
      </c>
      <c r="J321" s="64">
        <v>31.440677000000001</v>
      </c>
      <c r="K321" s="65">
        <v>82.595305999999994</v>
      </c>
      <c r="L321" s="66">
        <v>101.98313899999999</v>
      </c>
      <c r="M321" s="55">
        <v>792151.13230000006</v>
      </c>
      <c r="N321" s="55">
        <v>562397.46770000004</v>
      </c>
      <c r="O321" s="55">
        <v>4.7739810000000001E-3</v>
      </c>
      <c r="P321" s="55">
        <v>4.7657300000000001E-3</v>
      </c>
      <c r="Q321" s="98">
        <v>2102.0600589999999</v>
      </c>
      <c r="R321" s="55">
        <f t="shared" si="4"/>
        <v>5.2028650588638037E-3</v>
      </c>
    </row>
    <row r="322" spans="1:18">
      <c r="A322" s="67">
        <v>42107</v>
      </c>
      <c r="B322" s="56">
        <v>33.914721</v>
      </c>
      <c r="C322" s="57">
        <v>30.753437000000002</v>
      </c>
      <c r="D322" s="58">
        <v>47.266249999999999</v>
      </c>
      <c r="E322" s="59">
        <v>80.657809999999998</v>
      </c>
      <c r="F322" s="60">
        <v>161.42437200000001</v>
      </c>
      <c r="G322" s="61">
        <v>97.631771000000001</v>
      </c>
      <c r="H322" s="62">
        <v>94.297545999999997</v>
      </c>
      <c r="I322" s="63">
        <v>39.408340000000003</v>
      </c>
      <c r="J322" s="64">
        <v>31.546216000000001</v>
      </c>
      <c r="K322" s="65">
        <v>82.382926999999995</v>
      </c>
      <c r="L322" s="66">
        <v>101.59202999999999</v>
      </c>
      <c r="M322" s="55">
        <v>787348.39179999998</v>
      </c>
      <c r="N322" s="55">
        <v>558340.1507</v>
      </c>
      <c r="O322" s="55">
        <v>-6.062909E-3</v>
      </c>
      <c r="P322" s="55">
        <v>-7.2143229999999999E-3</v>
      </c>
      <c r="Q322" s="98">
        <v>2092.429932</v>
      </c>
      <c r="R322" s="55">
        <f t="shared" si="4"/>
        <v>-4.5812806150653529E-3</v>
      </c>
    </row>
    <row r="323" spans="1:18">
      <c r="A323" s="67">
        <v>42108</v>
      </c>
      <c r="B323" s="56">
        <v>33.856729000000001</v>
      </c>
      <c r="C323" s="57">
        <v>30.520823</v>
      </c>
      <c r="D323" s="58">
        <v>47.401186000000003</v>
      </c>
      <c r="E323" s="59">
        <v>80.822158999999999</v>
      </c>
      <c r="F323" s="60">
        <v>161.57038700000001</v>
      </c>
      <c r="G323" s="61">
        <v>97.602636000000004</v>
      </c>
      <c r="H323" s="62">
        <v>94.433031</v>
      </c>
      <c r="I323" s="63">
        <v>39.224367999999998</v>
      </c>
      <c r="J323" s="64">
        <v>31.363921000000001</v>
      </c>
      <c r="K323" s="65">
        <v>83.628229000000005</v>
      </c>
      <c r="L323" s="66">
        <v>103.824189</v>
      </c>
      <c r="M323" s="55">
        <v>787080.5405</v>
      </c>
      <c r="N323" s="55">
        <v>553774.81599999999</v>
      </c>
      <c r="O323" s="55">
        <v>-3.4019399999999999E-4</v>
      </c>
      <c r="P323" s="55">
        <v>-8.1766189999999996E-3</v>
      </c>
      <c r="Q323" s="98">
        <v>2095.8400879999999</v>
      </c>
      <c r="R323" s="55">
        <f t="shared" si="4"/>
        <v>1.6297587545692771E-3</v>
      </c>
    </row>
    <row r="324" spans="1:18">
      <c r="A324" s="67">
        <v>42109</v>
      </c>
      <c r="B324" s="56">
        <v>34.030701000000001</v>
      </c>
      <c r="C324" s="57">
        <v>31.819583999999999</v>
      </c>
      <c r="D324" s="58">
        <v>47.603588999999999</v>
      </c>
      <c r="E324" s="59">
        <v>80.735152999999997</v>
      </c>
      <c r="F324" s="60">
        <v>162.00840199999999</v>
      </c>
      <c r="G324" s="61">
        <v>97.680316000000005</v>
      </c>
      <c r="H324" s="62">
        <v>93.329796000000002</v>
      </c>
      <c r="I324" s="63">
        <v>39.117862000000002</v>
      </c>
      <c r="J324" s="64">
        <v>31.555807999999999</v>
      </c>
      <c r="K324" s="65">
        <v>85.027991</v>
      </c>
      <c r="L324" s="66">
        <v>105.321844</v>
      </c>
      <c r="M324" s="55">
        <v>788076.80480000004</v>
      </c>
      <c r="N324" s="55">
        <v>551154.20369999995</v>
      </c>
      <c r="O324" s="55">
        <v>1.2657720000000001E-3</v>
      </c>
      <c r="P324" s="55">
        <v>-4.7322709999999997E-3</v>
      </c>
      <c r="Q324" s="98">
        <v>2106.6298830000001</v>
      </c>
      <c r="R324" s="55">
        <f t="shared" ref="R324:R387" si="5">Q324/Q323-1</f>
        <v>5.1481957339105655E-3</v>
      </c>
    </row>
    <row r="325" spans="1:18">
      <c r="A325" s="67">
        <v>42110</v>
      </c>
      <c r="B325" s="56">
        <v>34.011369999999999</v>
      </c>
      <c r="C325" s="57">
        <v>31.858350000000002</v>
      </c>
      <c r="D325" s="58">
        <v>47.487931000000003</v>
      </c>
      <c r="E325" s="59">
        <v>80.725483999999994</v>
      </c>
      <c r="F325" s="60">
        <v>161.47304299999999</v>
      </c>
      <c r="G325" s="61">
        <v>96.893826000000004</v>
      </c>
      <c r="H325" s="62">
        <v>92.545913999999996</v>
      </c>
      <c r="I325" s="63">
        <v>39.311511000000003</v>
      </c>
      <c r="J325" s="64">
        <v>31.421488</v>
      </c>
      <c r="K325" s="65">
        <v>84.690119999999993</v>
      </c>
      <c r="L325" s="66">
        <v>105.083365</v>
      </c>
      <c r="M325" s="55">
        <v>785663.46550000005</v>
      </c>
      <c r="N325" s="55">
        <v>549466.27150000003</v>
      </c>
      <c r="O325" s="55">
        <v>-3.0623149999999999E-3</v>
      </c>
      <c r="P325" s="55">
        <v>-3.0625409999999998E-3</v>
      </c>
      <c r="Q325" s="98">
        <v>2104.98999</v>
      </c>
      <c r="R325" s="55">
        <f t="shared" si="5"/>
        <v>-7.7844381361602544E-4</v>
      </c>
    </row>
    <row r="326" spans="1:18">
      <c r="A326" s="67">
        <v>42111</v>
      </c>
      <c r="B326" s="56">
        <v>33.866396000000002</v>
      </c>
      <c r="C326" s="57">
        <v>31.470662999999998</v>
      </c>
      <c r="D326" s="58">
        <v>47.131314000000003</v>
      </c>
      <c r="E326" s="59">
        <v>79.787712999999997</v>
      </c>
      <c r="F326" s="60">
        <v>157.404346</v>
      </c>
      <c r="G326" s="61">
        <v>96.689921999999996</v>
      </c>
      <c r="H326" s="62">
        <v>91.820102000000006</v>
      </c>
      <c r="I326" s="63">
        <v>39.021033000000003</v>
      </c>
      <c r="J326" s="64">
        <v>31.191222</v>
      </c>
      <c r="K326" s="65">
        <v>83.917837000000006</v>
      </c>
      <c r="L326" s="66">
        <v>104.081751</v>
      </c>
      <c r="M326" s="55">
        <v>776425.43440000003</v>
      </c>
      <c r="N326" s="55">
        <v>542434.14509999997</v>
      </c>
      <c r="O326" s="55">
        <v>-1.1758255E-2</v>
      </c>
      <c r="P326" s="55">
        <v>-1.2798103999999999E-2</v>
      </c>
      <c r="Q326" s="98">
        <v>2081.179932</v>
      </c>
      <c r="R326" s="55">
        <f t="shared" si="5"/>
        <v>-1.1311245237798029E-2</v>
      </c>
    </row>
    <row r="327" spans="1:18">
      <c r="A327" s="67">
        <v>42114</v>
      </c>
      <c r="B327" s="56">
        <v>33.837398999999998</v>
      </c>
      <c r="C327" s="57">
        <v>31.722659</v>
      </c>
      <c r="D327" s="58">
        <v>47.593952999999999</v>
      </c>
      <c r="E327" s="59">
        <v>80.116420000000005</v>
      </c>
      <c r="F327" s="60">
        <v>160.12978200000001</v>
      </c>
      <c r="G327" s="61">
        <v>97.301635000000005</v>
      </c>
      <c r="H327" s="62">
        <v>93.078179000000006</v>
      </c>
      <c r="I327" s="63">
        <v>39.369608999999997</v>
      </c>
      <c r="J327" s="64">
        <v>31.498245000000001</v>
      </c>
      <c r="K327" s="65">
        <v>84.217093000000006</v>
      </c>
      <c r="L327" s="66">
        <v>105.20737200000001</v>
      </c>
      <c r="M327" s="55">
        <v>784495.67599999998</v>
      </c>
      <c r="N327" s="55">
        <v>548764.60869999998</v>
      </c>
      <c r="O327" s="55">
        <v>1.0394097E-2</v>
      </c>
      <c r="P327" s="55">
        <v>1.1670474E-2</v>
      </c>
      <c r="Q327" s="98">
        <v>2100.3999020000001</v>
      </c>
      <c r="R327" s="55">
        <f t="shared" si="5"/>
        <v>9.2351313331806573E-3</v>
      </c>
    </row>
    <row r="328" spans="1:18">
      <c r="A328" s="67">
        <v>42115</v>
      </c>
      <c r="B328" s="56">
        <v>33.721418999999997</v>
      </c>
      <c r="C328" s="57">
        <v>31.431892999999999</v>
      </c>
      <c r="D328" s="58">
        <v>47.391545000000001</v>
      </c>
      <c r="E328" s="59">
        <v>80.319440999999998</v>
      </c>
      <c r="F328" s="60">
        <v>159.63336699999999</v>
      </c>
      <c r="G328" s="61">
        <v>97.389026999999999</v>
      </c>
      <c r="H328" s="62">
        <v>91.810428999999999</v>
      </c>
      <c r="I328" s="63">
        <v>39.485799</v>
      </c>
      <c r="J328" s="64">
        <v>31.335139000000002</v>
      </c>
      <c r="K328" s="65">
        <v>83.869567000000004</v>
      </c>
      <c r="L328" s="66">
        <v>104.673181</v>
      </c>
      <c r="M328" s="55">
        <v>781812.98529999994</v>
      </c>
      <c r="N328" s="55">
        <v>547174.73100000003</v>
      </c>
      <c r="O328" s="55">
        <v>-3.4196370000000001E-3</v>
      </c>
      <c r="P328" s="55">
        <v>-2.8971940000000001E-3</v>
      </c>
      <c r="Q328" s="98">
        <v>2097.290039</v>
      </c>
      <c r="R328" s="55">
        <f t="shared" si="5"/>
        <v>-1.4806051919155072E-3</v>
      </c>
    </row>
    <row r="329" spans="1:18">
      <c r="A329" s="67">
        <v>42116</v>
      </c>
      <c r="B329" s="56">
        <v>33.760080000000002</v>
      </c>
      <c r="C329" s="57">
        <v>31.693584000000001</v>
      </c>
      <c r="D329" s="58">
        <v>47.777079000000001</v>
      </c>
      <c r="E329" s="59">
        <v>80.329103000000003</v>
      </c>
      <c r="F329" s="60">
        <v>160.285526</v>
      </c>
      <c r="G329" s="61">
        <v>97.515251000000006</v>
      </c>
      <c r="H329" s="62">
        <v>94.684640000000002</v>
      </c>
      <c r="I329" s="63">
        <v>39.998981999999998</v>
      </c>
      <c r="J329" s="64">
        <v>31.527025999999999</v>
      </c>
      <c r="K329" s="65">
        <v>84.429471000000007</v>
      </c>
      <c r="L329" s="66">
        <v>104.453777</v>
      </c>
      <c r="M329" s="55">
        <v>787976.07030000002</v>
      </c>
      <c r="N329" s="55">
        <v>552873.22560000001</v>
      </c>
      <c r="O329" s="55">
        <v>7.883068E-3</v>
      </c>
      <c r="P329" s="55">
        <v>1.0414395999999999E-2</v>
      </c>
      <c r="Q329" s="98">
        <v>2107.959961</v>
      </c>
      <c r="R329" s="55">
        <f t="shared" si="5"/>
        <v>5.0874804159597442E-3</v>
      </c>
    </row>
    <row r="330" spans="1:18">
      <c r="A330" s="67">
        <v>42117</v>
      </c>
      <c r="B330" s="56">
        <v>34.175677999999998</v>
      </c>
      <c r="C330" s="57">
        <v>31.354354000000001</v>
      </c>
      <c r="D330" s="58">
        <v>48.239716999999999</v>
      </c>
      <c r="E330" s="59">
        <v>78.889695000000003</v>
      </c>
      <c r="F330" s="60">
        <v>155.40892600000001</v>
      </c>
      <c r="G330" s="61">
        <v>97.544379000000006</v>
      </c>
      <c r="H330" s="62">
        <v>93.871734000000004</v>
      </c>
      <c r="I330" s="63">
        <v>39.650405999999997</v>
      </c>
      <c r="J330" s="64">
        <v>32.841450999999999</v>
      </c>
      <c r="K330" s="65">
        <v>84.506701000000007</v>
      </c>
      <c r="L330" s="66">
        <v>104.902119</v>
      </c>
      <c r="M330" s="55">
        <v>784492.53709999996</v>
      </c>
      <c r="N330" s="55">
        <v>548751.28300000005</v>
      </c>
      <c r="O330" s="55">
        <v>-4.4208620000000002E-3</v>
      </c>
      <c r="P330" s="55">
        <v>-7.4554929999999997E-3</v>
      </c>
      <c r="Q330" s="98">
        <v>2112.929932</v>
      </c>
      <c r="R330" s="55">
        <f t="shared" si="5"/>
        <v>2.3577160344365744E-3</v>
      </c>
    </row>
    <row r="331" spans="1:18">
      <c r="A331" s="67">
        <v>42118</v>
      </c>
      <c r="B331" s="56">
        <v>34.088692000000002</v>
      </c>
      <c r="C331" s="57">
        <v>31.092666999999999</v>
      </c>
      <c r="D331" s="58">
        <v>48.220440000000004</v>
      </c>
      <c r="E331" s="59">
        <v>78.938424999999995</v>
      </c>
      <c r="F331" s="60">
        <v>154.756767</v>
      </c>
      <c r="G331" s="61">
        <v>98.146388000000002</v>
      </c>
      <c r="H331" s="62">
        <v>95.555616999999998</v>
      </c>
      <c r="I331" s="63">
        <v>39.592309</v>
      </c>
      <c r="J331" s="64">
        <v>32.630374000000003</v>
      </c>
      <c r="K331" s="65">
        <v>83.956451999999999</v>
      </c>
      <c r="L331" s="66">
        <v>104.806729</v>
      </c>
      <c r="M331" s="55">
        <v>784752.95090000005</v>
      </c>
      <c r="N331" s="55">
        <v>549841.48849999998</v>
      </c>
      <c r="O331" s="55">
        <v>3.31952E-4</v>
      </c>
      <c r="P331" s="55">
        <v>1.9867019999999999E-3</v>
      </c>
      <c r="Q331" s="98">
        <v>2117.6899410000001</v>
      </c>
      <c r="R331" s="55">
        <f t="shared" si="5"/>
        <v>2.2528002125912217E-3</v>
      </c>
    </row>
    <row r="332" spans="1:18">
      <c r="A332" s="67">
        <v>42121</v>
      </c>
      <c r="B332" s="56">
        <v>33.431468000000002</v>
      </c>
      <c r="C332" s="57">
        <v>31.499739000000002</v>
      </c>
      <c r="D332" s="58">
        <v>48.268635000000003</v>
      </c>
      <c r="E332" s="59">
        <v>78.548603999999997</v>
      </c>
      <c r="F332" s="60">
        <v>153.77365</v>
      </c>
      <c r="G332" s="61">
        <v>97.660899000000001</v>
      </c>
      <c r="H332" s="62">
        <v>93.329796000000002</v>
      </c>
      <c r="I332" s="63">
        <v>39.534215000000003</v>
      </c>
      <c r="J332" s="64">
        <v>32.707130999999997</v>
      </c>
      <c r="K332" s="65">
        <v>83.995067000000006</v>
      </c>
      <c r="L332" s="66">
        <v>104.644558</v>
      </c>
      <c r="M332" s="55">
        <v>779193.1067</v>
      </c>
      <c r="N332" s="55">
        <v>544426.05000000005</v>
      </c>
      <c r="O332" s="55">
        <v>-7.0848339999999999E-3</v>
      </c>
      <c r="P332" s="55">
        <v>-9.8490899999999996E-3</v>
      </c>
      <c r="Q332" s="98">
        <v>2108.919922</v>
      </c>
      <c r="R332" s="55">
        <f t="shared" si="5"/>
        <v>-4.14131399984774E-3</v>
      </c>
    </row>
    <row r="333" spans="1:18">
      <c r="A333" s="67">
        <v>42122</v>
      </c>
      <c r="B333" s="56">
        <v>33.325150999999998</v>
      </c>
      <c r="C333" s="57">
        <v>32.003734999999999</v>
      </c>
      <c r="D333" s="58">
        <v>48.721632999999997</v>
      </c>
      <c r="E333" s="59">
        <v>78.373185000000007</v>
      </c>
      <c r="F333" s="60">
        <v>154.11433700000001</v>
      </c>
      <c r="G333" s="61">
        <v>97.816252000000006</v>
      </c>
      <c r="H333" s="62">
        <v>93.707217999999997</v>
      </c>
      <c r="I333" s="63">
        <v>39.476118</v>
      </c>
      <c r="J333" s="64">
        <v>33.445895999999998</v>
      </c>
      <c r="K333" s="65">
        <v>84.757694000000001</v>
      </c>
      <c r="L333" s="66">
        <v>105.99912399999999</v>
      </c>
      <c r="M333" s="55">
        <v>782491.23629999999</v>
      </c>
      <c r="N333" s="55">
        <v>545107.28529999999</v>
      </c>
      <c r="O333" s="55">
        <v>4.2327500000000004E-3</v>
      </c>
      <c r="P333" s="55">
        <v>1.2512910000000001E-3</v>
      </c>
      <c r="Q333" s="98">
        <v>2114.76001</v>
      </c>
      <c r="R333" s="55">
        <f t="shared" si="5"/>
        <v>2.7692317470553451E-3</v>
      </c>
    </row>
    <row r="334" spans="1:18">
      <c r="A334" s="67">
        <v>42123</v>
      </c>
      <c r="B334" s="56">
        <v>33.141516000000003</v>
      </c>
      <c r="C334" s="57">
        <v>31.877735000000001</v>
      </c>
      <c r="D334" s="58">
        <v>48.644528000000001</v>
      </c>
      <c r="E334" s="59">
        <v>77.817693000000006</v>
      </c>
      <c r="F334" s="60">
        <v>152.790547</v>
      </c>
      <c r="G334" s="61">
        <v>97.476410999999999</v>
      </c>
      <c r="H334" s="62">
        <v>93.891086000000001</v>
      </c>
      <c r="I334" s="63">
        <v>39.205005</v>
      </c>
      <c r="J334" s="64">
        <v>33.34995</v>
      </c>
      <c r="K334" s="65">
        <v>84.825267999999994</v>
      </c>
      <c r="L334" s="66">
        <v>106.581013</v>
      </c>
      <c r="M334" s="55">
        <v>778858.05929999996</v>
      </c>
      <c r="N334" s="55">
        <v>540687.99529999995</v>
      </c>
      <c r="O334" s="55">
        <v>-4.6430899999999999E-3</v>
      </c>
      <c r="P334" s="55">
        <v>-8.1071930000000004E-3</v>
      </c>
      <c r="Q334" s="98">
        <v>2106.8500979999999</v>
      </c>
      <c r="R334" s="55">
        <f t="shared" si="5"/>
        <v>-3.7403355286635964E-3</v>
      </c>
    </row>
    <row r="335" spans="1:18">
      <c r="A335" s="67">
        <v>42124</v>
      </c>
      <c r="B335" s="56">
        <v>32.793573000000002</v>
      </c>
      <c r="C335" s="57">
        <v>31.548199</v>
      </c>
      <c r="D335" s="58">
        <v>48.615611000000001</v>
      </c>
      <c r="E335" s="59">
        <v>77.486350000000002</v>
      </c>
      <c r="F335" s="60">
        <v>152.225989</v>
      </c>
      <c r="G335" s="61">
        <v>96.320946000000006</v>
      </c>
      <c r="H335" s="62">
        <v>93.436249000000004</v>
      </c>
      <c r="I335" s="63">
        <v>39.272784000000001</v>
      </c>
      <c r="J335" s="64">
        <v>33.234819000000002</v>
      </c>
      <c r="K335" s="65">
        <v>84.342592999999994</v>
      </c>
      <c r="L335" s="66">
        <v>105.941884</v>
      </c>
      <c r="M335" s="55">
        <v>775321.78670000006</v>
      </c>
      <c r="N335" s="55">
        <v>538546.15500000003</v>
      </c>
      <c r="O335" s="55">
        <v>-4.5403300000000004E-3</v>
      </c>
      <c r="P335" s="55">
        <v>-3.9613239999999996E-3</v>
      </c>
      <c r="Q335" s="98">
        <v>2085.51001</v>
      </c>
      <c r="R335" s="55">
        <f t="shared" si="5"/>
        <v>-1.0128906665100579E-2</v>
      </c>
    </row>
    <row r="336" spans="1:18">
      <c r="A336" s="67">
        <v>42125</v>
      </c>
      <c r="B336" s="56">
        <v>32.938550999999997</v>
      </c>
      <c r="C336" s="57">
        <v>32.391421999999999</v>
      </c>
      <c r="D336" s="58">
        <v>48.586697000000001</v>
      </c>
      <c r="E336" s="59">
        <v>78.246497000000005</v>
      </c>
      <c r="F336" s="60">
        <v>153.48163500000001</v>
      </c>
      <c r="G336" s="61">
        <v>97.223955000000004</v>
      </c>
      <c r="H336" s="62">
        <v>94.645937000000004</v>
      </c>
      <c r="I336" s="63">
        <v>39.611674999999998</v>
      </c>
      <c r="J336" s="64">
        <v>33.023741999999999</v>
      </c>
      <c r="K336" s="65">
        <v>85.771305999999996</v>
      </c>
      <c r="L336" s="66">
        <v>104.014977</v>
      </c>
      <c r="M336" s="55">
        <v>779840.55079999997</v>
      </c>
      <c r="N336" s="55">
        <v>543519.88060000003</v>
      </c>
      <c r="O336" s="55">
        <v>5.8282430000000003E-3</v>
      </c>
      <c r="P336" s="55">
        <v>9.2354680000000001E-3</v>
      </c>
      <c r="Q336" s="98">
        <v>2108.290039</v>
      </c>
      <c r="R336" s="55">
        <f t="shared" si="5"/>
        <v>1.0923001515586117E-2</v>
      </c>
    </row>
    <row r="337" spans="1:18">
      <c r="A337" s="67">
        <v>42128</v>
      </c>
      <c r="B337" s="56">
        <v>33.17051</v>
      </c>
      <c r="C337" s="57">
        <v>32.401116000000002</v>
      </c>
      <c r="D337" s="58">
        <v>48.692718999999997</v>
      </c>
      <c r="E337" s="59">
        <v>78.304967000000005</v>
      </c>
      <c r="F337" s="60">
        <v>154.785968</v>
      </c>
      <c r="G337" s="61">
        <v>97.437571000000005</v>
      </c>
      <c r="H337" s="62">
        <v>93.029788999999994</v>
      </c>
      <c r="I337" s="63">
        <v>39.660086999999997</v>
      </c>
      <c r="J337" s="64">
        <v>33.129280999999999</v>
      </c>
      <c r="K337" s="65">
        <v>86.022299000000004</v>
      </c>
      <c r="L337" s="66">
        <v>103.32815600000001</v>
      </c>
      <c r="M337" s="55">
        <v>781666.39859999996</v>
      </c>
      <c r="N337" s="55">
        <v>545843.62269999995</v>
      </c>
      <c r="O337" s="55">
        <v>2.3413090000000002E-3</v>
      </c>
      <c r="P337" s="55">
        <v>4.2753579999999999E-3</v>
      </c>
      <c r="Q337" s="98">
        <v>2114.48999</v>
      </c>
      <c r="R337" s="55">
        <f t="shared" si="5"/>
        <v>2.9407486092096757E-3</v>
      </c>
    </row>
    <row r="338" spans="1:18">
      <c r="A338" s="67">
        <v>42129</v>
      </c>
      <c r="B338" s="56">
        <v>32.977207999999997</v>
      </c>
      <c r="C338" s="57">
        <v>31.864186</v>
      </c>
      <c r="D338" s="58">
        <v>48.278270999999997</v>
      </c>
      <c r="E338" s="59">
        <v>78.032094999999998</v>
      </c>
      <c r="F338" s="60">
        <v>153.705522</v>
      </c>
      <c r="G338" s="61">
        <v>96.612241999999995</v>
      </c>
      <c r="H338" s="62">
        <v>93.029788999999994</v>
      </c>
      <c r="I338" s="63">
        <v>39.456752000000002</v>
      </c>
      <c r="J338" s="64">
        <v>32.352141000000003</v>
      </c>
      <c r="K338" s="65">
        <v>85.539625000000001</v>
      </c>
      <c r="L338" s="66">
        <v>103.022904</v>
      </c>
      <c r="M338" s="55">
        <v>775581.67989999999</v>
      </c>
      <c r="N338" s="55">
        <v>540752.68259999994</v>
      </c>
      <c r="O338" s="55">
        <v>-7.7842909999999996E-3</v>
      </c>
      <c r="P338" s="55">
        <v>-9.3267369999999999E-3</v>
      </c>
      <c r="Q338" s="98">
        <v>2089.459961</v>
      </c>
      <c r="R338" s="55">
        <f t="shared" si="5"/>
        <v>-1.1837383538524149E-2</v>
      </c>
    </row>
    <row r="339" spans="1:18">
      <c r="A339" s="67">
        <v>42130</v>
      </c>
      <c r="B339" s="56">
        <v>32.606898999999999</v>
      </c>
      <c r="C339" s="57">
        <v>31.454170999999999</v>
      </c>
      <c r="D339" s="58">
        <v>47.844546999999999</v>
      </c>
      <c r="E339" s="59">
        <v>78.353697999999994</v>
      </c>
      <c r="F339" s="60">
        <v>153.44270599999999</v>
      </c>
      <c r="G339" s="61">
        <v>96.291818000000006</v>
      </c>
      <c r="H339" s="62">
        <v>93.281406000000004</v>
      </c>
      <c r="I339" s="63">
        <v>39.369608999999997</v>
      </c>
      <c r="J339" s="64">
        <v>32.025933000000002</v>
      </c>
      <c r="K339" s="65">
        <v>85.134180000000001</v>
      </c>
      <c r="L339" s="66">
        <v>102.975205</v>
      </c>
      <c r="M339" s="55">
        <v>772194.17180000001</v>
      </c>
      <c r="N339" s="55">
        <v>537949.49179999996</v>
      </c>
      <c r="O339" s="55">
        <v>-4.3677000000000004E-3</v>
      </c>
      <c r="P339" s="55">
        <v>-5.1838689999999998E-3</v>
      </c>
      <c r="Q339" s="98">
        <v>2080.1499020000001</v>
      </c>
      <c r="R339" s="55">
        <f t="shared" si="5"/>
        <v>-4.4557250073096188E-3</v>
      </c>
    </row>
    <row r="340" spans="1:18">
      <c r="A340" s="67">
        <v>42131</v>
      </c>
      <c r="B340" s="56">
        <v>32.723841999999998</v>
      </c>
      <c r="C340" s="57">
        <v>31.473696</v>
      </c>
      <c r="D340" s="58">
        <v>47.931291999999999</v>
      </c>
      <c r="E340" s="59">
        <v>78.158783</v>
      </c>
      <c r="F340" s="60">
        <v>154.38688099999999</v>
      </c>
      <c r="G340" s="61">
        <v>96.767601999999997</v>
      </c>
      <c r="H340" s="62">
        <v>93.658828</v>
      </c>
      <c r="I340" s="63">
        <v>39.408340000000003</v>
      </c>
      <c r="J340" s="64">
        <v>32.016337</v>
      </c>
      <c r="K340" s="65">
        <v>84.564620000000005</v>
      </c>
      <c r="L340" s="66">
        <v>102.61272</v>
      </c>
      <c r="M340" s="55">
        <v>774828.03390000004</v>
      </c>
      <c r="N340" s="55">
        <v>541758.76390000002</v>
      </c>
      <c r="O340" s="55">
        <v>3.4108810000000002E-3</v>
      </c>
      <c r="P340" s="55">
        <v>7.0810960000000003E-3</v>
      </c>
      <c r="Q340" s="98">
        <v>2088</v>
      </c>
      <c r="R340" s="55">
        <f t="shared" si="5"/>
        <v>3.7738136047080761E-3</v>
      </c>
    </row>
    <row r="341" spans="1:18">
      <c r="A341" s="67">
        <v>42132</v>
      </c>
      <c r="B341" s="56">
        <v>33.152622000000001</v>
      </c>
      <c r="C341" s="57">
        <v>32.020383000000002</v>
      </c>
      <c r="D341" s="58">
        <v>48.326461999999999</v>
      </c>
      <c r="E341" s="59">
        <v>78.899441999999993</v>
      </c>
      <c r="F341" s="60">
        <v>156.32390100000001</v>
      </c>
      <c r="G341" s="61">
        <v>98.525068000000005</v>
      </c>
      <c r="H341" s="62">
        <v>95.062068999999994</v>
      </c>
      <c r="I341" s="63">
        <v>39.679453000000002</v>
      </c>
      <c r="J341" s="64">
        <v>32.323354999999999</v>
      </c>
      <c r="K341" s="65">
        <v>85.906454999999994</v>
      </c>
      <c r="L341" s="66">
        <v>103.64295</v>
      </c>
      <c r="M341" s="55">
        <v>784067.5392</v>
      </c>
      <c r="N341" s="55">
        <v>548017.60770000005</v>
      </c>
      <c r="O341" s="55">
        <v>1.1924588E-2</v>
      </c>
      <c r="P341" s="55">
        <v>1.1552824E-2</v>
      </c>
      <c r="Q341" s="98">
        <v>2116.1000979999999</v>
      </c>
      <c r="R341" s="55">
        <f t="shared" si="5"/>
        <v>1.3457901340996115E-2</v>
      </c>
    </row>
    <row r="342" spans="1:18">
      <c r="A342" s="67">
        <v>42135</v>
      </c>
      <c r="B342" s="56">
        <v>33.094150999999997</v>
      </c>
      <c r="C342" s="57">
        <v>31.912997000000001</v>
      </c>
      <c r="D342" s="58">
        <v>47.998759999999997</v>
      </c>
      <c r="E342" s="59">
        <v>78.227001999999999</v>
      </c>
      <c r="F342" s="60">
        <v>155.642527</v>
      </c>
      <c r="G342" s="61">
        <v>98.097836000000001</v>
      </c>
      <c r="H342" s="62">
        <v>94.365288000000007</v>
      </c>
      <c r="I342" s="63">
        <v>39.640720999999999</v>
      </c>
      <c r="J342" s="64">
        <v>32.131470999999998</v>
      </c>
      <c r="K342" s="65">
        <v>84.465919</v>
      </c>
      <c r="L342" s="66">
        <v>102.412398</v>
      </c>
      <c r="M342" s="55">
        <v>780406.95070000004</v>
      </c>
      <c r="N342" s="55">
        <v>547706.37840000005</v>
      </c>
      <c r="O342" s="55">
        <v>-4.6687159999999998E-3</v>
      </c>
      <c r="P342" s="55">
        <v>-5.6791800000000005E-4</v>
      </c>
      <c r="Q342" s="98">
        <v>2105.330078</v>
      </c>
      <c r="R342" s="55">
        <f t="shared" si="5"/>
        <v>-5.0895607491248107E-3</v>
      </c>
    </row>
    <row r="343" spans="1:18">
      <c r="A343" s="67">
        <v>42136</v>
      </c>
      <c r="B343" s="56">
        <v>32.91874</v>
      </c>
      <c r="C343" s="57">
        <v>31.483457000000001</v>
      </c>
      <c r="D343" s="58">
        <v>47.825270000000003</v>
      </c>
      <c r="E343" s="59">
        <v>77.915145999999993</v>
      </c>
      <c r="F343" s="60">
        <v>155.80801299999999</v>
      </c>
      <c r="G343" s="61">
        <v>97.554091</v>
      </c>
      <c r="H343" s="62">
        <v>94.791093000000004</v>
      </c>
      <c r="I343" s="63">
        <v>39.398654999999998</v>
      </c>
      <c r="J343" s="64">
        <v>32.294573</v>
      </c>
      <c r="K343" s="65">
        <v>84.699517</v>
      </c>
      <c r="L343" s="66">
        <v>102.603178</v>
      </c>
      <c r="M343" s="55">
        <v>779345.79090000002</v>
      </c>
      <c r="N343" s="55">
        <v>546112.60519999999</v>
      </c>
      <c r="O343" s="55">
        <v>-1.3597520000000001E-3</v>
      </c>
      <c r="P343" s="55">
        <v>-2.909904E-3</v>
      </c>
      <c r="Q343" s="98">
        <v>2099.1201169999999</v>
      </c>
      <c r="R343" s="55">
        <f t="shared" si="5"/>
        <v>-2.949637714718456E-3</v>
      </c>
    </row>
    <row r="344" spans="1:18">
      <c r="A344" s="67">
        <v>42137</v>
      </c>
      <c r="B344" s="56">
        <v>32.675114000000001</v>
      </c>
      <c r="C344" s="57">
        <v>31.864186</v>
      </c>
      <c r="D344" s="58">
        <v>47.931291999999999</v>
      </c>
      <c r="E344" s="59">
        <v>77.671509</v>
      </c>
      <c r="F344" s="60">
        <v>157.01498799999999</v>
      </c>
      <c r="G344" s="61">
        <v>97.631771000000001</v>
      </c>
      <c r="H344" s="62">
        <v>94.210445000000007</v>
      </c>
      <c r="I344" s="63">
        <v>39.747230999999999</v>
      </c>
      <c r="J344" s="64">
        <v>32.524839</v>
      </c>
      <c r="K344" s="65">
        <v>84.251784999999998</v>
      </c>
      <c r="L344" s="66">
        <v>102.736726</v>
      </c>
      <c r="M344" s="55">
        <v>781334.50589999999</v>
      </c>
      <c r="N344" s="55">
        <v>548523.11419999995</v>
      </c>
      <c r="O344" s="55">
        <v>2.5517750000000001E-3</v>
      </c>
      <c r="P344" s="55">
        <v>4.4139410000000002E-3</v>
      </c>
      <c r="Q344" s="98">
        <v>2098.4799800000001</v>
      </c>
      <c r="R344" s="55">
        <f t="shared" si="5"/>
        <v>-3.0495491649840112E-4</v>
      </c>
    </row>
    <row r="345" spans="1:18">
      <c r="A345" s="67">
        <v>42138</v>
      </c>
      <c r="B345" s="56">
        <v>33.074660000000002</v>
      </c>
      <c r="C345" s="57">
        <v>32.186343999999998</v>
      </c>
      <c r="D345" s="58">
        <v>48.162613</v>
      </c>
      <c r="E345" s="59">
        <v>78.519368999999998</v>
      </c>
      <c r="F345" s="60">
        <v>158.805993</v>
      </c>
      <c r="G345" s="61">
        <v>98.874621000000005</v>
      </c>
      <c r="H345" s="62">
        <v>94.558835000000002</v>
      </c>
      <c r="I345" s="63">
        <v>40.182949999999998</v>
      </c>
      <c r="J345" s="64">
        <v>32.745508999999998</v>
      </c>
      <c r="K345" s="65">
        <v>84.650855000000007</v>
      </c>
      <c r="L345" s="66">
        <v>103.452163</v>
      </c>
      <c r="M345" s="55">
        <v>788614.54599999997</v>
      </c>
      <c r="N345" s="55">
        <v>554425.83889999997</v>
      </c>
      <c r="O345" s="55">
        <v>9.3174429999999999E-3</v>
      </c>
      <c r="P345" s="55">
        <v>1.0761122999999999E-2</v>
      </c>
      <c r="Q345" s="98">
        <v>2121.1000979999999</v>
      </c>
      <c r="R345" s="55">
        <f t="shared" si="5"/>
        <v>1.077928701516595E-2</v>
      </c>
    </row>
    <row r="346" spans="1:18">
      <c r="A346" s="67">
        <v>42139</v>
      </c>
      <c r="B346" s="56">
        <v>33.123387999999998</v>
      </c>
      <c r="C346" s="57">
        <v>32.205869999999997</v>
      </c>
      <c r="D346" s="58">
        <v>47.989122999999999</v>
      </c>
      <c r="E346" s="59">
        <v>78.987155999999999</v>
      </c>
      <c r="F346" s="60">
        <v>158.95200800000001</v>
      </c>
      <c r="G346" s="61">
        <v>99.330980999999994</v>
      </c>
      <c r="H346" s="62">
        <v>94.878195000000005</v>
      </c>
      <c r="I346" s="63">
        <v>40.202316000000003</v>
      </c>
      <c r="J346" s="64">
        <v>32.937396999999997</v>
      </c>
      <c r="K346" s="65">
        <v>85.020719</v>
      </c>
      <c r="L346" s="66">
        <v>104.07838700000001</v>
      </c>
      <c r="M346" s="55">
        <v>789823.00269999995</v>
      </c>
      <c r="N346" s="55">
        <v>554402.00360000005</v>
      </c>
      <c r="O346" s="55">
        <v>1.5323789999999999E-3</v>
      </c>
      <c r="P346" s="42">
        <v>-4.2991000000000002E-5</v>
      </c>
      <c r="Q346" s="98">
        <v>2122.7299800000001</v>
      </c>
      <c r="R346" s="55">
        <f t="shared" si="5"/>
        <v>7.6841352349998893E-4</v>
      </c>
    </row>
    <row r="347" spans="1:18">
      <c r="A347" s="67">
        <v>42142</v>
      </c>
      <c r="B347" s="56">
        <v>33.113641000000001</v>
      </c>
      <c r="C347" s="57">
        <v>32.615884999999999</v>
      </c>
      <c r="D347" s="58">
        <v>47.805993000000001</v>
      </c>
      <c r="E347" s="59">
        <v>78.685040999999998</v>
      </c>
      <c r="F347" s="60">
        <v>158.53344899999999</v>
      </c>
      <c r="G347" s="61">
        <v>100.418471</v>
      </c>
      <c r="H347" s="62">
        <v>94.858834999999999</v>
      </c>
      <c r="I347" s="63">
        <v>40.008662999999999</v>
      </c>
      <c r="J347" s="64">
        <v>33.455489</v>
      </c>
      <c r="K347" s="65">
        <v>84.534052000000003</v>
      </c>
      <c r="L347" s="66">
        <v>102.748869</v>
      </c>
      <c r="M347" s="55">
        <v>790416.08389999997</v>
      </c>
      <c r="N347" s="55">
        <v>557223.17350000003</v>
      </c>
      <c r="O347" s="55">
        <v>7.5090400000000005E-4</v>
      </c>
      <c r="P347" s="55">
        <v>5.0886719999999998E-3</v>
      </c>
      <c r="Q347" s="98">
        <v>2129.1999510000001</v>
      </c>
      <c r="R347" s="55">
        <f t="shared" si="5"/>
        <v>3.0479481898115779E-3</v>
      </c>
    </row>
    <row r="348" spans="1:18">
      <c r="A348" s="67">
        <v>42143</v>
      </c>
      <c r="B348" s="56">
        <v>33.337777000000003</v>
      </c>
      <c r="C348" s="57">
        <v>32.362065999999999</v>
      </c>
      <c r="D348" s="58">
        <v>47.757801999999998</v>
      </c>
      <c r="E348" s="59">
        <v>78.772754000000006</v>
      </c>
      <c r="F348" s="60">
        <v>158.776793</v>
      </c>
      <c r="G348" s="61">
        <v>100.94280000000001</v>
      </c>
      <c r="H348" s="62">
        <v>97.433053999999998</v>
      </c>
      <c r="I348" s="63">
        <v>39.998981999999998</v>
      </c>
      <c r="J348" s="64">
        <v>32.975771000000002</v>
      </c>
      <c r="K348" s="65">
        <v>84.670319000000006</v>
      </c>
      <c r="L348" s="66">
        <v>101.178488</v>
      </c>
      <c r="M348" s="55">
        <v>792978.7524</v>
      </c>
      <c r="N348" s="55">
        <v>561493.15209999995</v>
      </c>
      <c r="O348" s="55">
        <v>3.2421770000000002E-3</v>
      </c>
      <c r="P348" s="55">
        <v>7.6629589999999996E-3</v>
      </c>
      <c r="Q348" s="98">
        <v>2127.830078</v>
      </c>
      <c r="R348" s="55">
        <f t="shared" si="5"/>
        <v>-6.43374521663298E-4</v>
      </c>
    </row>
    <row r="349" spans="1:18">
      <c r="A349" s="67">
        <v>42144</v>
      </c>
      <c r="B349" s="56">
        <v>33.425482000000002</v>
      </c>
      <c r="C349" s="57">
        <v>32.576835000000003</v>
      </c>
      <c r="D349" s="58">
        <v>47.892738000000001</v>
      </c>
      <c r="E349" s="59">
        <v>78.431663</v>
      </c>
      <c r="F349" s="60">
        <v>158.585781</v>
      </c>
      <c r="G349" s="61">
        <v>100.59324700000001</v>
      </c>
      <c r="H349" s="62">
        <v>96.881435999999994</v>
      </c>
      <c r="I349" s="63">
        <v>40.037709</v>
      </c>
      <c r="J349" s="64">
        <v>33.215629999999997</v>
      </c>
      <c r="K349" s="65">
        <v>84.806584999999998</v>
      </c>
      <c r="L349" s="66">
        <v>101.40007799999999</v>
      </c>
      <c r="M349" s="55">
        <v>793007.48910000001</v>
      </c>
      <c r="N349" s="55">
        <v>561078.83499999996</v>
      </c>
      <c r="O349" s="42">
        <v>3.6238900000000003E-5</v>
      </c>
      <c r="P349" s="55">
        <v>-7.3788499999999997E-4</v>
      </c>
      <c r="Q349" s="98">
        <v>2125.8500979999999</v>
      </c>
      <c r="R349" s="55">
        <f t="shared" si="5"/>
        <v>-9.3051603155314133E-4</v>
      </c>
    </row>
    <row r="350" spans="1:18">
      <c r="A350" s="67">
        <v>42145</v>
      </c>
      <c r="B350" s="56">
        <v>33.483953999999997</v>
      </c>
      <c r="C350" s="57">
        <v>32.752557000000003</v>
      </c>
      <c r="D350" s="58">
        <v>48.095145000000002</v>
      </c>
      <c r="E350" s="59">
        <v>78.363444999999999</v>
      </c>
      <c r="F350" s="60">
        <v>158.74251000000001</v>
      </c>
      <c r="G350" s="61">
        <v>100.172684</v>
      </c>
      <c r="H350" s="62">
        <v>96.078202000000005</v>
      </c>
      <c r="I350" s="63">
        <v>39.921519000000004</v>
      </c>
      <c r="J350" s="64">
        <v>33.647376000000001</v>
      </c>
      <c r="K350" s="65">
        <v>84.884452999999993</v>
      </c>
      <c r="L350" s="66">
        <v>101.631297</v>
      </c>
      <c r="M350" s="55">
        <v>793509.79949999996</v>
      </c>
      <c r="N350" s="55">
        <v>561202.45420000004</v>
      </c>
      <c r="O350" s="55">
        <v>6.3342499999999996E-4</v>
      </c>
      <c r="P350" s="55">
        <v>2.2032400000000001E-4</v>
      </c>
      <c r="Q350" s="98">
        <v>2130.820068</v>
      </c>
      <c r="R350" s="55">
        <f t="shared" si="5"/>
        <v>2.3378741542858794E-3</v>
      </c>
    </row>
    <row r="351" spans="1:18">
      <c r="A351" s="67">
        <v>42146</v>
      </c>
      <c r="B351" s="56">
        <v>33.405991999999998</v>
      </c>
      <c r="C351" s="57">
        <v>32.654935000000002</v>
      </c>
      <c r="D351" s="58">
        <v>47.815632999999998</v>
      </c>
      <c r="E351" s="59">
        <v>77.915145999999993</v>
      </c>
      <c r="F351" s="60">
        <v>157.68461600000001</v>
      </c>
      <c r="G351" s="61">
        <v>99.126163000000005</v>
      </c>
      <c r="H351" s="62">
        <v>95.797554000000005</v>
      </c>
      <c r="I351" s="63">
        <v>39.902152999999998</v>
      </c>
      <c r="J351" s="64">
        <v>33.301979000000003</v>
      </c>
      <c r="K351" s="65">
        <v>84.212851000000001</v>
      </c>
      <c r="L351" s="66">
        <v>101.053246</v>
      </c>
      <c r="M351" s="55">
        <v>788974.36490000004</v>
      </c>
      <c r="N351" s="55">
        <v>558233.76340000005</v>
      </c>
      <c r="O351" s="55">
        <v>-5.7156630000000002E-3</v>
      </c>
      <c r="P351" s="55">
        <v>-5.2898750000000003E-3</v>
      </c>
      <c r="Q351" s="98">
        <v>2126.0600589999999</v>
      </c>
      <c r="R351" s="55">
        <f t="shared" si="5"/>
        <v>-2.2338859444231973E-3</v>
      </c>
    </row>
    <row r="352" spans="1:18">
      <c r="A352" s="67">
        <v>42150</v>
      </c>
      <c r="B352" s="56">
        <v>33.240327999999998</v>
      </c>
      <c r="C352" s="57">
        <v>32.313251999999999</v>
      </c>
      <c r="D352" s="58">
        <v>47.632503</v>
      </c>
      <c r="E352" s="59">
        <v>77.125764000000004</v>
      </c>
      <c r="F352" s="60">
        <v>156.323071</v>
      </c>
      <c r="G352" s="61">
        <v>98.607793000000001</v>
      </c>
      <c r="H352" s="62">
        <v>95.284648000000004</v>
      </c>
      <c r="I352" s="63">
        <v>39.689137000000002</v>
      </c>
      <c r="J352" s="64">
        <v>33.263601000000001</v>
      </c>
      <c r="K352" s="65">
        <v>83.074051999999995</v>
      </c>
      <c r="L352" s="66">
        <v>99.511773000000005</v>
      </c>
      <c r="M352" s="55">
        <v>784436.92279999994</v>
      </c>
      <c r="N352" s="55">
        <v>557026.52760000003</v>
      </c>
      <c r="O352" s="55">
        <v>-5.7510640000000002E-3</v>
      </c>
      <c r="P352" s="55">
        <v>-2.1625989999999999E-3</v>
      </c>
      <c r="Q352" s="98">
        <v>2104.1999510000001</v>
      </c>
      <c r="R352" s="55">
        <f t="shared" si="5"/>
        <v>-1.028198046779627E-2</v>
      </c>
    </row>
    <row r="353" spans="1:18">
      <c r="A353" s="67">
        <v>42151</v>
      </c>
      <c r="B353" s="56">
        <v>33.425482000000002</v>
      </c>
      <c r="C353" s="57">
        <v>32.908752999999997</v>
      </c>
      <c r="D353" s="58">
        <v>47.777079000000001</v>
      </c>
      <c r="E353" s="59">
        <v>77.369401999999994</v>
      </c>
      <c r="F353" s="60">
        <v>157.723806</v>
      </c>
      <c r="G353" s="61">
        <v>98.910989000000001</v>
      </c>
      <c r="H353" s="62">
        <v>95.478201999999996</v>
      </c>
      <c r="I353" s="63">
        <v>39.815009000000003</v>
      </c>
      <c r="J353" s="64">
        <v>33.532245000000003</v>
      </c>
      <c r="K353" s="65">
        <v>82.840452999999997</v>
      </c>
      <c r="L353" s="66">
        <v>99.338357000000002</v>
      </c>
      <c r="M353" s="55">
        <v>788700.3003</v>
      </c>
      <c r="N353" s="55">
        <v>561801.68299999996</v>
      </c>
      <c r="O353" s="55">
        <v>5.4349530000000002E-3</v>
      </c>
      <c r="P353" s="55">
        <v>8.5725820000000005E-3</v>
      </c>
      <c r="Q353" s="98">
        <v>2123.4799800000001</v>
      </c>
      <c r="R353" s="55">
        <f t="shared" si="5"/>
        <v>9.1626411220271375E-3</v>
      </c>
    </row>
    <row r="354" spans="1:18">
      <c r="A354" s="67">
        <v>42152</v>
      </c>
      <c r="B354" s="56">
        <v>33.561912</v>
      </c>
      <c r="C354" s="57">
        <v>33.201622</v>
      </c>
      <c r="D354" s="58">
        <v>47.748165</v>
      </c>
      <c r="E354" s="59">
        <v>77.310930999999997</v>
      </c>
      <c r="F354" s="60">
        <v>157.57686799999999</v>
      </c>
      <c r="G354" s="61">
        <v>98.930554000000001</v>
      </c>
      <c r="H354" s="62">
        <v>94.179907999999998</v>
      </c>
      <c r="I354" s="63">
        <v>39.834375000000001</v>
      </c>
      <c r="J354" s="64">
        <v>33.388328000000001</v>
      </c>
      <c r="K354" s="65">
        <v>82.840452999999997</v>
      </c>
      <c r="L354" s="66">
        <v>99.463599000000002</v>
      </c>
      <c r="M354" s="55">
        <v>787387.31019999995</v>
      </c>
      <c r="N354" s="55">
        <v>560338.40249999997</v>
      </c>
      <c r="O354" s="55">
        <v>-1.664752E-3</v>
      </c>
      <c r="P354" s="55">
        <v>-2.6046210000000001E-3</v>
      </c>
      <c r="Q354" s="98">
        <v>2120.790039</v>
      </c>
      <c r="R354" s="55">
        <f t="shared" si="5"/>
        <v>-1.2667607066396691E-3</v>
      </c>
    </row>
    <row r="355" spans="1:18">
      <c r="A355" s="67">
        <v>42153</v>
      </c>
      <c r="B355" s="56">
        <v>33.86401</v>
      </c>
      <c r="C355" s="57">
        <v>33.640926999999998</v>
      </c>
      <c r="D355" s="58">
        <v>47.651780000000002</v>
      </c>
      <c r="E355" s="59">
        <v>76.394852999999998</v>
      </c>
      <c r="F355" s="60">
        <v>155.82351700000001</v>
      </c>
      <c r="G355" s="61">
        <v>97.942713999999995</v>
      </c>
      <c r="H355" s="62">
        <v>93.643017</v>
      </c>
      <c r="I355" s="63">
        <v>39.660086999999997</v>
      </c>
      <c r="J355" s="64">
        <v>33.138877000000001</v>
      </c>
      <c r="K355" s="65">
        <v>82.928049999999999</v>
      </c>
      <c r="L355" s="66">
        <v>99.232380000000006</v>
      </c>
      <c r="M355" s="55">
        <v>783037.01170000003</v>
      </c>
      <c r="N355" s="55">
        <v>556151.69070000004</v>
      </c>
      <c r="O355" s="55">
        <v>-5.5249790000000002E-3</v>
      </c>
      <c r="P355" s="55">
        <v>-7.4717560000000004E-3</v>
      </c>
      <c r="Q355" s="98">
        <v>2107.389893</v>
      </c>
      <c r="R355" s="55">
        <f t="shared" si="5"/>
        <v>-6.3184689448647635E-3</v>
      </c>
    </row>
    <row r="356" spans="1:18">
      <c r="A356" s="67">
        <v>42156</v>
      </c>
      <c r="B356" s="56">
        <v>33.678854999999999</v>
      </c>
      <c r="C356" s="57">
        <v>33.103999999999999</v>
      </c>
      <c r="D356" s="58">
        <v>47.43974</v>
      </c>
      <c r="E356" s="59">
        <v>76.843145000000007</v>
      </c>
      <c r="F356" s="60">
        <v>155.72555800000001</v>
      </c>
      <c r="G356" s="61">
        <v>97.844909000000001</v>
      </c>
      <c r="H356" s="62">
        <v>93.926103999999995</v>
      </c>
      <c r="I356" s="63">
        <v>39.640720999999999</v>
      </c>
      <c r="J356" s="64">
        <v>32.956581999999997</v>
      </c>
      <c r="K356" s="65">
        <v>82.859916999999996</v>
      </c>
      <c r="L356" s="66">
        <v>98.875912</v>
      </c>
      <c r="M356" s="55">
        <v>781659.10279999999</v>
      </c>
      <c r="N356" s="55">
        <v>555290.11629999999</v>
      </c>
      <c r="O356" s="55">
        <v>-1.7596980000000001E-3</v>
      </c>
      <c r="P356" s="55">
        <v>-1.5491719999999999E-3</v>
      </c>
      <c r="Q356" s="98">
        <v>2111.7299800000001</v>
      </c>
      <c r="R356" s="55">
        <f t="shared" si="5"/>
        <v>2.0594608593389463E-3</v>
      </c>
    </row>
    <row r="357" spans="1:18">
      <c r="A357" s="67">
        <v>42157</v>
      </c>
      <c r="B357" s="56">
        <v>33.610639999999997</v>
      </c>
      <c r="C357" s="57">
        <v>32.479213000000001</v>
      </c>
      <c r="D357" s="58">
        <v>47.362631999999998</v>
      </c>
      <c r="E357" s="59">
        <v>76.541037000000003</v>
      </c>
      <c r="F357" s="60">
        <v>155.82351700000001</v>
      </c>
      <c r="G357" s="61">
        <v>97.786227999999994</v>
      </c>
      <c r="H357" s="62">
        <v>93.994434999999996</v>
      </c>
      <c r="I357" s="63">
        <v>39.689137000000002</v>
      </c>
      <c r="J357" s="64">
        <v>32.966178999999997</v>
      </c>
      <c r="K357" s="65">
        <v>82.869652000000002</v>
      </c>
      <c r="L357" s="66">
        <v>98.827744999999993</v>
      </c>
      <c r="M357" s="55">
        <v>781385.99269999994</v>
      </c>
      <c r="N357" s="55">
        <v>555062.15110000002</v>
      </c>
      <c r="O357" s="55">
        <v>-3.49398E-4</v>
      </c>
      <c r="P357" s="55">
        <v>-4.10534E-4</v>
      </c>
      <c r="Q357" s="98">
        <v>2109.6000979999999</v>
      </c>
      <c r="R357" s="55">
        <f t="shared" si="5"/>
        <v>-1.0085958054164568E-3</v>
      </c>
    </row>
    <row r="358" spans="1:18">
      <c r="A358" s="67">
        <v>42158</v>
      </c>
      <c r="B358" s="56">
        <v>33.532677999999997</v>
      </c>
      <c r="C358" s="57">
        <v>31.952047</v>
      </c>
      <c r="D358" s="58">
        <v>47.304803999999997</v>
      </c>
      <c r="E358" s="59">
        <v>76.560524999999998</v>
      </c>
      <c r="F358" s="60">
        <v>156.88140999999999</v>
      </c>
      <c r="G358" s="61">
        <v>97.893808000000007</v>
      </c>
      <c r="H358" s="62">
        <v>94.218947</v>
      </c>
      <c r="I358" s="63">
        <v>39.572943000000002</v>
      </c>
      <c r="J358" s="64">
        <v>33.608998</v>
      </c>
      <c r="K358" s="65">
        <v>82.684715999999995</v>
      </c>
      <c r="L358" s="66">
        <v>98.432738999999998</v>
      </c>
      <c r="M358" s="55">
        <v>783938.00569999998</v>
      </c>
      <c r="N358" s="55">
        <v>558328.58810000005</v>
      </c>
      <c r="O358" s="55">
        <v>3.2660079999999999E-3</v>
      </c>
      <c r="P358" s="55">
        <v>5.884813E-3</v>
      </c>
      <c r="Q358" s="98">
        <v>2114.070068</v>
      </c>
      <c r="R358" s="55">
        <f t="shared" si="5"/>
        <v>2.1188707775647853E-3</v>
      </c>
    </row>
    <row r="359" spans="1:18">
      <c r="A359" s="67">
        <v>42159</v>
      </c>
      <c r="B359" s="56">
        <v>33.367013999999998</v>
      </c>
      <c r="C359" s="57">
        <v>31.542031999999999</v>
      </c>
      <c r="D359" s="58">
        <v>46.360247000000001</v>
      </c>
      <c r="E359" s="59">
        <v>76.160964000000007</v>
      </c>
      <c r="F359" s="60">
        <v>155.108465</v>
      </c>
      <c r="G359" s="61">
        <v>97.052684999999997</v>
      </c>
      <c r="H359" s="62">
        <v>94.013954999999996</v>
      </c>
      <c r="I359" s="63">
        <v>39.301830000000002</v>
      </c>
      <c r="J359" s="64">
        <v>33.839264</v>
      </c>
      <c r="K359" s="65">
        <v>81.974187000000001</v>
      </c>
      <c r="L359" s="66">
        <v>97.681270999999995</v>
      </c>
      <c r="M359" s="55">
        <v>777492.61690000002</v>
      </c>
      <c r="N359" s="55">
        <v>553708.64859999996</v>
      </c>
      <c r="O359" s="55">
        <v>-8.2218090000000001E-3</v>
      </c>
      <c r="P359" s="55">
        <v>-8.2745890000000006E-3</v>
      </c>
      <c r="Q359" s="98">
        <v>2095.8400879999999</v>
      </c>
      <c r="R359" s="55">
        <f t="shared" si="5"/>
        <v>-8.6231673566271594E-3</v>
      </c>
    </row>
    <row r="360" spans="1:18">
      <c r="A360" s="67">
        <v>42160</v>
      </c>
      <c r="B360" s="56">
        <v>33.220837000000003</v>
      </c>
      <c r="C360" s="57">
        <v>31.083202</v>
      </c>
      <c r="D360" s="58">
        <v>45.521715999999998</v>
      </c>
      <c r="E360" s="59">
        <v>75.459287000000003</v>
      </c>
      <c r="F360" s="60">
        <v>153.86445800000001</v>
      </c>
      <c r="G360" s="61">
        <v>96.426721000000001</v>
      </c>
      <c r="H360" s="62">
        <v>93.262315000000001</v>
      </c>
      <c r="I360" s="63">
        <v>38.827379000000001</v>
      </c>
      <c r="J360" s="64">
        <v>33.167659</v>
      </c>
      <c r="K360" s="65">
        <v>82.032584999999997</v>
      </c>
      <c r="L360" s="66">
        <v>97.873953</v>
      </c>
      <c r="M360" s="55">
        <v>769322.72129999998</v>
      </c>
      <c r="N360" s="55">
        <v>545231.61719999998</v>
      </c>
      <c r="O360" s="55">
        <v>-1.0508004E-2</v>
      </c>
      <c r="P360" s="55">
        <v>-1.5309552000000001E-2</v>
      </c>
      <c r="Q360" s="98">
        <v>2092.830078</v>
      </c>
      <c r="R360" s="55">
        <f t="shared" si="5"/>
        <v>-1.4361830452781499E-3</v>
      </c>
    </row>
    <row r="361" spans="1:18">
      <c r="A361" s="67">
        <v>42163</v>
      </c>
      <c r="B361" s="56">
        <v>33.113641000000001</v>
      </c>
      <c r="C361" s="57">
        <v>30.556035999999999</v>
      </c>
      <c r="D361" s="58">
        <v>45.724119000000002</v>
      </c>
      <c r="E361" s="59">
        <v>75.732159999999993</v>
      </c>
      <c r="F361" s="60">
        <v>153.38448299999999</v>
      </c>
      <c r="G361" s="61">
        <v>95.810547</v>
      </c>
      <c r="H361" s="62">
        <v>93.047559000000007</v>
      </c>
      <c r="I361" s="63">
        <v>38.885477000000002</v>
      </c>
      <c r="J361" s="64">
        <v>33.186847999999998</v>
      </c>
      <c r="K361" s="65">
        <v>82.587384999999998</v>
      </c>
      <c r="L361" s="66">
        <v>96.746752000000001</v>
      </c>
      <c r="M361" s="55">
        <v>768296.33510000003</v>
      </c>
      <c r="N361" s="55">
        <v>544836.63219999999</v>
      </c>
      <c r="O361" s="55">
        <v>-1.3341430000000001E-3</v>
      </c>
      <c r="P361" s="55">
        <v>-7.2443500000000005E-4</v>
      </c>
      <c r="Q361" s="98">
        <v>2079.280029</v>
      </c>
      <c r="R361" s="55">
        <f t="shared" si="5"/>
        <v>-6.4745098717947647E-3</v>
      </c>
    </row>
    <row r="362" spans="1:18">
      <c r="A362" s="67">
        <v>42164</v>
      </c>
      <c r="B362" s="56">
        <v>33.142874999999997</v>
      </c>
      <c r="C362" s="57">
        <v>30.507225999999999</v>
      </c>
      <c r="D362" s="58">
        <v>45.627737000000003</v>
      </c>
      <c r="E362" s="59">
        <v>76.891874999999999</v>
      </c>
      <c r="F362" s="60">
        <v>153.76649900000001</v>
      </c>
      <c r="G362" s="61">
        <v>96.055062000000007</v>
      </c>
      <c r="H362" s="62">
        <v>92.471627999999995</v>
      </c>
      <c r="I362" s="63">
        <v>38.924208</v>
      </c>
      <c r="J362" s="64">
        <v>33.110092000000002</v>
      </c>
      <c r="K362" s="65">
        <v>82.324588000000006</v>
      </c>
      <c r="L362" s="66">
        <v>96.746752000000001</v>
      </c>
      <c r="M362" s="55">
        <v>768625.41559999995</v>
      </c>
      <c r="N362" s="55">
        <v>545507.34880000004</v>
      </c>
      <c r="O362" s="55">
        <v>4.2832500000000002E-4</v>
      </c>
      <c r="P362" s="55">
        <v>1.2310419999999999E-3</v>
      </c>
      <c r="Q362" s="98">
        <v>2080.1499020000001</v>
      </c>
      <c r="R362" s="55">
        <f t="shared" si="5"/>
        <v>4.1835298173786839E-4</v>
      </c>
    </row>
    <row r="363" spans="1:18">
      <c r="A363" s="67">
        <v>42165</v>
      </c>
      <c r="B363" s="56">
        <v>33.435229</v>
      </c>
      <c r="C363" s="57">
        <v>31.063676999999998</v>
      </c>
      <c r="D363" s="58">
        <v>45.753036000000002</v>
      </c>
      <c r="E363" s="59">
        <v>77.515585000000002</v>
      </c>
      <c r="F363" s="60">
        <v>155.78432699999999</v>
      </c>
      <c r="G363" s="61">
        <v>96.710358999999997</v>
      </c>
      <c r="H363" s="62">
        <v>93.028039000000007</v>
      </c>
      <c r="I363" s="63">
        <v>39.050083000000001</v>
      </c>
      <c r="J363" s="64">
        <v>33.311576000000002</v>
      </c>
      <c r="K363" s="65">
        <v>82.937785000000005</v>
      </c>
      <c r="L363" s="66">
        <v>98.105179000000007</v>
      </c>
      <c r="M363" s="55">
        <v>774610.52359999996</v>
      </c>
      <c r="N363" s="55">
        <v>549065.18830000004</v>
      </c>
      <c r="O363" s="55">
        <v>7.7867680000000003E-3</v>
      </c>
      <c r="P363" s="55">
        <v>6.5220740000000001E-3</v>
      </c>
      <c r="Q363" s="98">
        <v>2105.1999510000001</v>
      </c>
      <c r="R363" s="55">
        <f t="shared" si="5"/>
        <v>1.204242491174079E-2</v>
      </c>
    </row>
    <row r="364" spans="1:18">
      <c r="A364" s="67">
        <v>42166</v>
      </c>
      <c r="B364" s="56">
        <v>33.581403000000002</v>
      </c>
      <c r="C364" s="57">
        <v>31.092965</v>
      </c>
      <c r="D364" s="58">
        <v>46.032544999999999</v>
      </c>
      <c r="E364" s="59">
        <v>77.388897</v>
      </c>
      <c r="F364" s="60">
        <v>156.587548</v>
      </c>
      <c r="G364" s="61">
        <v>97.062460000000002</v>
      </c>
      <c r="H364" s="62">
        <v>93.311117999999993</v>
      </c>
      <c r="I364" s="63">
        <v>39.147703999999997</v>
      </c>
      <c r="J364" s="64">
        <v>33.465085000000002</v>
      </c>
      <c r="K364" s="65">
        <v>82.820982999999998</v>
      </c>
      <c r="L364" s="66">
        <v>97.421150999999995</v>
      </c>
      <c r="M364" s="55">
        <v>777912.63890000002</v>
      </c>
      <c r="N364" s="55">
        <v>553339.97979999997</v>
      </c>
      <c r="O364" s="55">
        <v>4.2629360000000002E-3</v>
      </c>
      <c r="P364" s="55">
        <v>7.7855809999999998E-3</v>
      </c>
      <c r="Q364" s="98">
        <v>2108.860107</v>
      </c>
      <c r="R364" s="55">
        <f t="shared" si="5"/>
        <v>1.7386262992553636E-3</v>
      </c>
    </row>
    <row r="365" spans="1:18">
      <c r="A365" s="67">
        <v>42167</v>
      </c>
      <c r="B365" s="56">
        <v>33.337777000000003</v>
      </c>
      <c r="C365" s="57">
        <v>30.575561</v>
      </c>
      <c r="D365" s="58">
        <v>45.540993</v>
      </c>
      <c r="E365" s="59">
        <v>76.862639999999999</v>
      </c>
      <c r="F365" s="60">
        <v>154.80479800000001</v>
      </c>
      <c r="G365" s="61">
        <v>96.191989000000007</v>
      </c>
      <c r="H365" s="62">
        <v>92.793755000000004</v>
      </c>
      <c r="I365" s="63">
        <v>39.011029999999998</v>
      </c>
      <c r="J365" s="64">
        <v>33.244414999999996</v>
      </c>
      <c r="K365" s="65">
        <v>81.779516000000001</v>
      </c>
      <c r="L365" s="66">
        <v>96.216874000000004</v>
      </c>
      <c r="M365" s="55">
        <v>771288.26599999995</v>
      </c>
      <c r="N365" s="55">
        <v>549514.64639999997</v>
      </c>
      <c r="O365" s="55">
        <v>-8.5155739999999997E-3</v>
      </c>
      <c r="P365" s="55">
        <v>-6.9131699999999997E-3</v>
      </c>
      <c r="Q365" s="98">
        <v>2094.110107</v>
      </c>
      <c r="R365" s="55">
        <f t="shared" si="5"/>
        <v>-6.9942998831643566E-3</v>
      </c>
    </row>
    <row r="366" spans="1:18">
      <c r="A366" s="67">
        <v>42170</v>
      </c>
      <c r="B366" s="56">
        <v>33.172113000000003</v>
      </c>
      <c r="C366" s="57">
        <v>30.643896999999999</v>
      </c>
      <c r="D366" s="58">
        <v>45.300035000000001</v>
      </c>
      <c r="E366" s="59">
        <v>76.131727999999995</v>
      </c>
      <c r="F366" s="60">
        <v>152.67922100000001</v>
      </c>
      <c r="G366" s="61">
        <v>95.350859</v>
      </c>
      <c r="H366" s="62">
        <v>92.051879</v>
      </c>
      <c r="I366" s="63">
        <v>38.649818000000003</v>
      </c>
      <c r="J366" s="64">
        <v>33.014150000000001</v>
      </c>
      <c r="K366" s="65">
        <v>81.487520000000004</v>
      </c>
      <c r="L366" s="66">
        <v>95.658088000000006</v>
      </c>
      <c r="M366" s="55">
        <v>764380.05160000001</v>
      </c>
      <c r="N366" s="55">
        <v>543656.56999999995</v>
      </c>
      <c r="O366" s="55">
        <v>-8.9567220000000003E-3</v>
      </c>
      <c r="P366" s="55">
        <v>-1.0660454999999999E-2</v>
      </c>
      <c r="Q366" s="98">
        <v>2084.429932</v>
      </c>
      <c r="R366" s="55">
        <f t="shared" si="5"/>
        <v>-4.6225721215145121E-3</v>
      </c>
    </row>
    <row r="367" spans="1:18">
      <c r="A367" s="67">
        <v>42171</v>
      </c>
      <c r="B367" s="56">
        <v>33.172113000000003</v>
      </c>
      <c r="C367" s="57">
        <v>30.887955000000002</v>
      </c>
      <c r="D367" s="58">
        <v>45.704841999999999</v>
      </c>
      <c r="E367" s="59">
        <v>77.086781999999999</v>
      </c>
      <c r="F367" s="60">
        <v>153.28654</v>
      </c>
      <c r="G367" s="61">
        <v>96.201772000000005</v>
      </c>
      <c r="H367" s="62">
        <v>92.374005999999994</v>
      </c>
      <c r="I367" s="63">
        <v>39.128183</v>
      </c>
      <c r="J367" s="64">
        <v>33.263601000000001</v>
      </c>
      <c r="K367" s="65">
        <v>82.42192</v>
      </c>
      <c r="L367" s="66">
        <v>96.380654000000007</v>
      </c>
      <c r="M367" s="55">
        <v>769114.49589999998</v>
      </c>
      <c r="N367" s="55">
        <v>546309.21510000003</v>
      </c>
      <c r="O367" s="55">
        <v>6.1938360000000003E-3</v>
      </c>
      <c r="P367" s="55">
        <v>4.8792660000000002E-3</v>
      </c>
      <c r="Q367" s="98">
        <v>2096.290039</v>
      </c>
      <c r="R367" s="55">
        <f t="shared" si="5"/>
        <v>5.6898564053051714E-3</v>
      </c>
    </row>
    <row r="368" spans="1:18">
      <c r="A368" s="67">
        <v>42172</v>
      </c>
      <c r="B368" s="56">
        <v>33.113641000000001</v>
      </c>
      <c r="C368" s="57">
        <v>31.190588000000002</v>
      </c>
      <c r="D368" s="58">
        <v>45.560270000000003</v>
      </c>
      <c r="E368" s="59">
        <v>78.041842000000003</v>
      </c>
      <c r="F368" s="60">
        <v>153.73711499999999</v>
      </c>
      <c r="G368" s="61">
        <v>96.563655999999995</v>
      </c>
      <c r="H368" s="62">
        <v>92.949944000000002</v>
      </c>
      <c r="I368" s="63">
        <v>39.313668999999997</v>
      </c>
      <c r="J368" s="64">
        <v>33.388328000000001</v>
      </c>
      <c r="K368" s="65">
        <v>82.470589000000004</v>
      </c>
      <c r="L368" s="66">
        <v>96.110898000000006</v>
      </c>
      <c r="M368" s="55">
        <v>771026.34180000005</v>
      </c>
      <c r="N368" s="55">
        <v>548481.49849999999</v>
      </c>
      <c r="O368" s="55">
        <v>2.485775E-3</v>
      </c>
      <c r="P368" s="55">
        <v>3.976289E-3</v>
      </c>
      <c r="Q368" s="98">
        <v>2100.4399410000001</v>
      </c>
      <c r="R368" s="55">
        <f t="shared" si="5"/>
        <v>1.9796411387709156E-3</v>
      </c>
    </row>
    <row r="369" spans="1:18">
      <c r="A369" s="67">
        <v>42173</v>
      </c>
      <c r="B369" s="56">
        <v>33.493696999999997</v>
      </c>
      <c r="C369" s="57">
        <v>31.610368000000001</v>
      </c>
      <c r="D369" s="58">
        <v>46.042185000000003</v>
      </c>
      <c r="E369" s="59">
        <v>78.763006000000004</v>
      </c>
      <c r="F369" s="60">
        <v>156.35245599999999</v>
      </c>
      <c r="G369" s="61">
        <v>98.157888</v>
      </c>
      <c r="H369" s="62">
        <v>93.877292999999995</v>
      </c>
      <c r="I369" s="63">
        <v>39.684646000000001</v>
      </c>
      <c r="J369" s="64">
        <v>33.599404999999997</v>
      </c>
      <c r="K369" s="65">
        <v>83.200590000000005</v>
      </c>
      <c r="L369" s="66">
        <v>96.582971999999998</v>
      </c>
      <c r="M369" s="55">
        <v>780690.83700000006</v>
      </c>
      <c r="N369" s="55">
        <v>556630.50360000005</v>
      </c>
      <c r="O369" s="55">
        <v>1.2534585000000001E-2</v>
      </c>
      <c r="P369" s="55">
        <v>1.4857393E-2</v>
      </c>
      <c r="Q369" s="98">
        <v>2121.23999</v>
      </c>
      <c r="R369" s="55">
        <f t="shared" si="5"/>
        <v>9.9027106626514705E-3</v>
      </c>
    </row>
    <row r="370" spans="1:18">
      <c r="A370" s="67">
        <v>42174</v>
      </c>
      <c r="B370" s="56">
        <v>33.308543</v>
      </c>
      <c r="C370" s="57">
        <v>31.307735000000001</v>
      </c>
      <c r="D370" s="58">
        <v>45.743395999999997</v>
      </c>
      <c r="E370" s="59">
        <v>78.490133999999998</v>
      </c>
      <c r="F370" s="60">
        <v>155.69617299999999</v>
      </c>
      <c r="G370" s="61">
        <v>97.668858999999998</v>
      </c>
      <c r="H370" s="62">
        <v>93.789441999999994</v>
      </c>
      <c r="I370" s="63">
        <v>39.440582999999997</v>
      </c>
      <c r="J370" s="64">
        <v>33.570622999999998</v>
      </c>
      <c r="K370" s="65">
        <v>82.937785000000005</v>
      </c>
      <c r="L370" s="66">
        <v>95.831505000000007</v>
      </c>
      <c r="M370" s="55">
        <v>777323.87379999994</v>
      </c>
      <c r="N370" s="55">
        <v>554506.9473</v>
      </c>
      <c r="O370" s="55">
        <v>-4.3128000000000003E-3</v>
      </c>
      <c r="P370" s="55">
        <v>-3.8150200000000001E-3</v>
      </c>
      <c r="Q370" s="98">
        <v>2109.98999</v>
      </c>
      <c r="R370" s="55">
        <f t="shared" si="5"/>
        <v>-5.3035017504078352E-3</v>
      </c>
    </row>
    <row r="371" spans="1:18">
      <c r="A371" s="67">
        <v>42177</v>
      </c>
      <c r="B371" s="56">
        <v>33.435229</v>
      </c>
      <c r="C371" s="57">
        <v>31.493217000000001</v>
      </c>
      <c r="D371" s="58">
        <v>45.810864000000002</v>
      </c>
      <c r="E371" s="59">
        <v>78.402421000000004</v>
      </c>
      <c r="F371" s="60">
        <v>156.411225</v>
      </c>
      <c r="G371" s="61">
        <v>97.893808000000007</v>
      </c>
      <c r="H371" s="62">
        <v>94.560608999999999</v>
      </c>
      <c r="I371" s="63">
        <v>39.518681000000001</v>
      </c>
      <c r="J371" s="64">
        <v>33.618594000000002</v>
      </c>
      <c r="K371" s="65">
        <v>82.898850999999993</v>
      </c>
      <c r="L371" s="66">
        <v>96.621510000000001</v>
      </c>
      <c r="M371" s="55">
        <v>779998.80830000003</v>
      </c>
      <c r="N371" s="55">
        <v>556284.49</v>
      </c>
      <c r="O371" s="55">
        <v>3.4412100000000001E-3</v>
      </c>
      <c r="P371" s="55">
        <v>3.205627E-3</v>
      </c>
      <c r="Q371" s="98">
        <v>2122.8500979999999</v>
      </c>
      <c r="R371" s="55">
        <f t="shared" si="5"/>
        <v>6.094866829202239E-3</v>
      </c>
    </row>
    <row r="372" spans="1:18">
      <c r="A372" s="67">
        <v>42178</v>
      </c>
      <c r="B372" s="56">
        <v>33.620384000000001</v>
      </c>
      <c r="C372" s="57">
        <v>31.327259999999999</v>
      </c>
      <c r="D372" s="58">
        <v>46.042185000000003</v>
      </c>
      <c r="E372" s="59">
        <v>77.759221999999994</v>
      </c>
      <c r="F372" s="60">
        <v>156.56795399999999</v>
      </c>
      <c r="G372" s="61">
        <v>97.590611999999993</v>
      </c>
      <c r="H372" s="62">
        <v>94.863217000000006</v>
      </c>
      <c r="I372" s="63">
        <v>39.421058000000002</v>
      </c>
      <c r="J372" s="64">
        <v>34.453302000000001</v>
      </c>
      <c r="K372" s="65">
        <v>82.801518999999999</v>
      </c>
      <c r="L372" s="66">
        <v>96.428820999999999</v>
      </c>
      <c r="M372" s="55">
        <v>782745.99239999999</v>
      </c>
      <c r="N372" s="55">
        <v>559389.4325</v>
      </c>
      <c r="O372" s="55">
        <v>3.5220360000000001E-3</v>
      </c>
      <c r="P372" s="55">
        <v>5.5815730000000003E-3</v>
      </c>
      <c r="Q372" s="98">
        <v>2124.1999510000001</v>
      </c>
      <c r="R372" s="55">
        <f t="shared" si="5"/>
        <v>6.3586826091577286E-4</v>
      </c>
    </row>
    <row r="373" spans="1:18">
      <c r="A373" s="67">
        <v>42179</v>
      </c>
      <c r="B373" s="56">
        <v>33.357267</v>
      </c>
      <c r="C373" s="57">
        <v>31.151537999999999</v>
      </c>
      <c r="D373" s="58">
        <v>45.579546999999998</v>
      </c>
      <c r="E373" s="59">
        <v>77.486350000000002</v>
      </c>
      <c r="F373" s="60">
        <v>154.315033</v>
      </c>
      <c r="G373" s="61">
        <v>97.150488999999993</v>
      </c>
      <c r="H373" s="62">
        <v>94.336089000000001</v>
      </c>
      <c r="I373" s="63">
        <v>39.235567000000003</v>
      </c>
      <c r="J373" s="64">
        <v>34.328574000000003</v>
      </c>
      <c r="K373" s="65">
        <v>82.42192</v>
      </c>
      <c r="L373" s="66">
        <v>95.638816000000006</v>
      </c>
      <c r="M373" s="55">
        <v>776083.23710000003</v>
      </c>
      <c r="N373" s="55">
        <v>554168.16189999995</v>
      </c>
      <c r="O373" s="55">
        <v>-8.5120270000000001E-3</v>
      </c>
      <c r="P373" s="55">
        <v>-9.3338740000000007E-3</v>
      </c>
      <c r="Q373" s="98">
        <v>2108.580078</v>
      </c>
      <c r="R373" s="55">
        <f t="shared" si="5"/>
        <v>-7.3532969401711723E-3</v>
      </c>
    </row>
    <row r="374" spans="1:18">
      <c r="A374" s="67">
        <v>42180</v>
      </c>
      <c r="B374" s="56">
        <v>33.152622000000001</v>
      </c>
      <c r="C374" s="57">
        <v>31.229635999999999</v>
      </c>
      <c r="D374" s="58">
        <v>45.724119000000002</v>
      </c>
      <c r="E374" s="59">
        <v>77.369401999999994</v>
      </c>
      <c r="F374" s="60">
        <v>152.72820100000001</v>
      </c>
      <c r="G374" s="61">
        <v>96.945098000000002</v>
      </c>
      <c r="H374" s="62">
        <v>93.506354999999999</v>
      </c>
      <c r="I374" s="63">
        <v>39.069606</v>
      </c>
      <c r="J374" s="64">
        <v>34.712349000000003</v>
      </c>
      <c r="K374" s="65">
        <v>81.691918999999999</v>
      </c>
      <c r="L374" s="66">
        <v>94.742834000000002</v>
      </c>
      <c r="M374" s="55">
        <v>773203.59219999996</v>
      </c>
      <c r="N374" s="55">
        <v>553312.69669999997</v>
      </c>
      <c r="O374" s="55">
        <v>-3.7104849999999999E-3</v>
      </c>
      <c r="P374" s="55">
        <v>-1.5436919999999999E-3</v>
      </c>
      <c r="Q374" s="98">
        <v>2102.3100589999999</v>
      </c>
      <c r="R374" s="55">
        <f t="shared" si="5"/>
        <v>-2.973574048915073E-3</v>
      </c>
    </row>
    <row r="375" spans="1:18">
      <c r="A375" s="67">
        <v>42181</v>
      </c>
      <c r="B375" s="56">
        <v>33.055169999999997</v>
      </c>
      <c r="C375" s="57">
        <v>30.282692999999998</v>
      </c>
      <c r="D375" s="58">
        <v>45.897609000000003</v>
      </c>
      <c r="E375" s="59">
        <v>77.320671000000004</v>
      </c>
      <c r="F375" s="60">
        <v>153.87424799999999</v>
      </c>
      <c r="G375" s="61">
        <v>97.453684999999993</v>
      </c>
      <c r="H375" s="62">
        <v>94.970595000000003</v>
      </c>
      <c r="I375" s="63">
        <v>39.050080999999999</v>
      </c>
      <c r="J375" s="64">
        <v>34.654781999999997</v>
      </c>
      <c r="K375" s="65">
        <v>81.623785999999996</v>
      </c>
      <c r="L375" s="66">
        <v>94.993324999999999</v>
      </c>
      <c r="M375" s="55">
        <v>776469.45070000004</v>
      </c>
      <c r="N375" s="55">
        <v>556366.53890000004</v>
      </c>
      <c r="O375" s="55">
        <v>4.2238019999999996E-3</v>
      </c>
      <c r="P375" s="55">
        <v>5.5191980000000003E-3</v>
      </c>
      <c r="Q375" s="98">
        <v>2101.48999</v>
      </c>
      <c r="R375" s="55">
        <f t="shared" si="5"/>
        <v>-3.9007994871598228E-4</v>
      </c>
    </row>
    <row r="376" spans="1:18">
      <c r="A376" s="67">
        <v>42184</v>
      </c>
      <c r="B376" s="56">
        <v>32.733584999999998</v>
      </c>
      <c r="C376" s="57">
        <v>29.667666000000001</v>
      </c>
      <c r="D376" s="58">
        <v>45.078353999999997</v>
      </c>
      <c r="E376" s="59">
        <v>76.326634999999996</v>
      </c>
      <c r="F376" s="60">
        <v>150.79852700000001</v>
      </c>
      <c r="G376" s="61">
        <v>95.536692000000002</v>
      </c>
      <c r="H376" s="62">
        <v>93.164699999999996</v>
      </c>
      <c r="I376" s="63">
        <v>38.464331000000001</v>
      </c>
      <c r="J376" s="64">
        <v>34.318981000000001</v>
      </c>
      <c r="K376" s="65">
        <v>80.611518000000004</v>
      </c>
      <c r="L376" s="66">
        <v>93.153194999999997</v>
      </c>
      <c r="M376" s="55">
        <v>763594.29090000002</v>
      </c>
      <c r="N376" s="55">
        <v>547015.48349999997</v>
      </c>
      <c r="O376" s="55">
        <v>-1.6581669E-2</v>
      </c>
      <c r="P376" s="55">
        <v>-1.6807365000000001E-2</v>
      </c>
      <c r="Q376" s="98">
        <v>2057.639893</v>
      </c>
      <c r="R376" s="55">
        <f t="shared" si="5"/>
        <v>-2.0866193609611283E-2</v>
      </c>
    </row>
    <row r="377" spans="1:18">
      <c r="A377" s="67">
        <v>42185</v>
      </c>
      <c r="B377" s="56">
        <v>32.675114000000001</v>
      </c>
      <c r="C377" s="57">
        <v>29.696954000000002</v>
      </c>
      <c r="D377" s="58">
        <v>44.924142000000003</v>
      </c>
      <c r="E377" s="59">
        <v>76.248669000000007</v>
      </c>
      <c r="F377" s="60">
        <v>151.141368</v>
      </c>
      <c r="G377" s="61">
        <v>95.321517999999998</v>
      </c>
      <c r="H377" s="62">
        <v>92.803518999999994</v>
      </c>
      <c r="I377" s="63">
        <v>38.298366000000001</v>
      </c>
      <c r="J377" s="64">
        <v>34.079123000000003</v>
      </c>
      <c r="K377" s="65">
        <v>80.981381999999996</v>
      </c>
      <c r="L377" s="66">
        <v>92.941241000000005</v>
      </c>
      <c r="M377" s="55">
        <v>762126.22140000004</v>
      </c>
      <c r="N377" s="55">
        <v>545320.93559999997</v>
      </c>
      <c r="O377" s="55">
        <v>-1.9225780000000001E-3</v>
      </c>
      <c r="P377" s="55">
        <v>-3.0978059999999998E-3</v>
      </c>
      <c r="Q377" s="98">
        <v>2063.110107</v>
      </c>
      <c r="R377" s="55">
        <f t="shared" si="5"/>
        <v>2.6584894755439237E-3</v>
      </c>
    </row>
    <row r="378" spans="1:18">
      <c r="A378" s="67">
        <v>42186</v>
      </c>
      <c r="B378" s="56">
        <v>32.831034000000002</v>
      </c>
      <c r="C378" s="57">
        <v>29.462658000000001</v>
      </c>
      <c r="D378" s="58">
        <v>45.300035000000001</v>
      </c>
      <c r="E378" s="59">
        <v>77.691004000000007</v>
      </c>
      <c r="F378" s="60">
        <v>152.46372400000001</v>
      </c>
      <c r="G378" s="61">
        <v>96.309359000000001</v>
      </c>
      <c r="H378" s="62">
        <v>93.477070999999995</v>
      </c>
      <c r="I378" s="63">
        <v>38.561954999999998</v>
      </c>
      <c r="J378" s="64">
        <v>34.127094</v>
      </c>
      <c r="K378" s="65">
        <v>80.173520999999994</v>
      </c>
      <c r="L378" s="66">
        <v>92.575136000000001</v>
      </c>
      <c r="M378" s="55">
        <v>767891.06709999999</v>
      </c>
      <c r="N378" s="55">
        <v>552575.32660000003</v>
      </c>
      <c r="O378" s="55">
        <v>7.5641609999999998E-3</v>
      </c>
      <c r="P378" s="55">
        <v>1.3302975E-2</v>
      </c>
      <c r="Q378" s="98">
        <v>2077.419922</v>
      </c>
      <c r="R378" s="55">
        <f t="shared" si="5"/>
        <v>6.9360403748921495E-3</v>
      </c>
    </row>
    <row r="379" spans="1:18">
      <c r="A379" s="67">
        <v>42187</v>
      </c>
      <c r="B379" s="56">
        <v>32.519193000000001</v>
      </c>
      <c r="C379" s="57">
        <v>29.833625000000001</v>
      </c>
      <c r="D379" s="58">
        <v>45.492801999999998</v>
      </c>
      <c r="E379" s="59">
        <v>77.895658999999995</v>
      </c>
      <c r="F379" s="60">
        <v>152.19926100000001</v>
      </c>
      <c r="G379" s="61">
        <v>96.280017999999998</v>
      </c>
      <c r="H379" s="62">
        <v>93.877292999999995</v>
      </c>
      <c r="I379" s="63">
        <v>38.552194</v>
      </c>
      <c r="J379" s="64">
        <v>34.280602999999999</v>
      </c>
      <c r="K379" s="65">
        <v>80.922984</v>
      </c>
      <c r="L379" s="66">
        <v>92.363190000000003</v>
      </c>
      <c r="M379" s="55">
        <v>767880.06550000003</v>
      </c>
      <c r="N379" s="55">
        <v>551844.35829999996</v>
      </c>
      <c r="O379" s="42">
        <v>-1.4327E-5</v>
      </c>
      <c r="P379" s="55">
        <v>-1.3228389999999999E-3</v>
      </c>
      <c r="Q379" s="98">
        <v>2076.780029</v>
      </c>
      <c r="R379" s="55">
        <f t="shared" si="5"/>
        <v>-3.080229438562343E-4</v>
      </c>
    </row>
    <row r="380" spans="1:18">
      <c r="A380" s="67">
        <v>42191</v>
      </c>
      <c r="B380" s="56">
        <v>32.402253999999999</v>
      </c>
      <c r="C380" s="57">
        <v>29.325987000000001</v>
      </c>
      <c r="D380" s="58">
        <v>45.338588999999999</v>
      </c>
      <c r="E380" s="59">
        <v>78.012607000000003</v>
      </c>
      <c r="F380" s="60">
        <v>151.90539999999999</v>
      </c>
      <c r="G380" s="61">
        <v>96.045278999999994</v>
      </c>
      <c r="H380" s="62">
        <v>93.369692999999998</v>
      </c>
      <c r="I380" s="63">
        <v>38.483853000000003</v>
      </c>
      <c r="J380" s="64">
        <v>34.165472000000001</v>
      </c>
      <c r="K380" s="65">
        <v>80.329250000000002</v>
      </c>
      <c r="L380" s="66">
        <v>91.303421</v>
      </c>
      <c r="M380" s="55">
        <v>765681.94369999995</v>
      </c>
      <c r="N380" s="55">
        <v>551689.81350000005</v>
      </c>
      <c r="O380" s="55">
        <v>-2.862585E-3</v>
      </c>
      <c r="P380" s="55">
        <v>-2.8005100000000002E-4</v>
      </c>
      <c r="Q380" s="98">
        <v>2068.76001</v>
      </c>
      <c r="R380" s="55">
        <f t="shared" si="5"/>
        <v>-3.861756607829947E-3</v>
      </c>
    </row>
    <row r="381" spans="1:18">
      <c r="A381" s="67">
        <v>42192</v>
      </c>
      <c r="B381" s="56">
        <v>32.870015000000002</v>
      </c>
      <c r="C381" s="57">
        <v>29.189312999999999</v>
      </c>
      <c r="D381" s="58">
        <v>45.540993</v>
      </c>
      <c r="E381" s="59">
        <v>79.640101000000001</v>
      </c>
      <c r="F381" s="60">
        <v>152.24822599999999</v>
      </c>
      <c r="G381" s="61">
        <v>96.749482</v>
      </c>
      <c r="H381" s="62">
        <v>94.375136999999995</v>
      </c>
      <c r="I381" s="63">
        <v>39.294144000000003</v>
      </c>
      <c r="J381" s="64">
        <v>34.318981000000001</v>
      </c>
      <c r="K381" s="65">
        <v>80.660188000000005</v>
      </c>
      <c r="L381" s="66">
        <v>91.785131000000007</v>
      </c>
      <c r="M381" s="55">
        <v>771949.2058</v>
      </c>
      <c r="N381" s="55">
        <v>556948.80420000001</v>
      </c>
      <c r="O381" s="55">
        <v>8.1852030000000003E-3</v>
      </c>
      <c r="P381" s="55">
        <v>9.5325140000000006E-3</v>
      </c>
      <c r="Q381" s="98">
        <v>2081.3400879999999</v>
      </c>
      <c r="R381" s="55">
        <f t="shared" si="5"/>
        <v>6.0809750474632995E-3</v>
      </c>
    </row>
    <row r="382" spans="1:18">
      <c r="A382" s="67">
        <v>42193</v>
      </c>
      <c r="B382" s="56">
        <v>32.597155000000001</v>
      </c>
      <c r="C382" s="57">
        <v>28.798821</v>
      </c>
      <c r="D382" s="58">
        <v>45.423974000000001</v>
      </c>
      <c r="E382" s="59">
        <v>78.928678000000005</v>
      </c>
      <c r="F382" s="60">
        <v>149.58392000000001</v>
      </c>
      <c r="G382" s="61">
        <v>95.624713999999997</v>
      </c>
      <c r="H382" s="62">
        <v>93.555158000000006</v>
      </c>
      <c r="I382" s="63">
        <v>38.913406000000002</v>
      </c>
      <c r="J382" s="64">
        <v>33.823155</v>
      </c>
      <c r="K382" s="65">
        <v>79.784184999999994</v>
      </c>
      <c r="L382" s="66">
        <v>90.137681999999998</v>
      </c>
      <c r="M382" s="55">
        <v>763307.58030000003</v>
      </c>
      <c r="N382" s="55">
        <v>551422.92139999999</v>
      </c>
      <c r="O382" s="55">
        <v>-1.1194552E-2</v>
      </c>
      <c r="P382" s="55">
        <v>-9.9217070000000001E-3</v>
      </c>
      <c r="Q382" s="98">
        <v>2046.6800539999999</v>
      </c>
      <c r="R382" s="55">
        <f t="shared" si="5"/>
        <v>-1.6652748966799358E-2</v>
      </c>
    </row>
    <row r="383" spans="1:18">
      <c r="A383" s="67">
        <v>42194</v>
      </c>
      <c r="B383" s="56">
        <v>32.996701999999999</v>
      </c>
      <c r="C383" s="57">
        <v>28.242369</v>
      </c>
      <c r="D383" s="58">
        <v>45.111911999999997</v>
      </c>
      <c r="E383" s="59">
        <v>78.607082000000005</v>
      </c>
      <c r="F383" s="60">
        <v>150.60262399999999</v>
      </c>
      <c r="G383" s="61">
        <v>96.240894999999995</v>
      </c>
      <c r="H383" s="62">
        <v>94.189663999999993</v>
      </c>
      <c r="I383" s="63">
        <v>38.971978999999997</v>
      </c>
      <c r="J383" s="64">
        <v>33.434269999999998</v>
      </c>
      <c r="K383" s="65">
        <v>79.424048999999997</v>
      </c>
      <c r="L383" s="66">
        <v>90.349636000000004</v>
      </c>
      <c r="M383" s="55">
        <v>765307.43579999998</v>
      </c>
      <c r="N383" s="55">
        <v>553636.60889999999</v>
      </c>
      <c r="O383" s="55">
        <v>2.6199859999999999E-3</v>
      </c>
      <c r="P383" s="55">
        <v>4.0144999999999998E-3</v>
      </c>
      <c r="Q383" s="98">
        <v>2051.3100589999999</v>
      </c>
      <c r="R383" s="55">
        <f t="shared" si="5"/>
        <v>2.2622026295469055E-3</v>
      </c>
    </row>
    <row r="384" spans="1:18">
      <c r="A384" s="67">
        <v>42195</v>
      </c>
      <c r="B384" s="56">
        <v>33.483953999999997</v>
      </c>
      <c r="C384" s="57">
        <v>28.476665000000001</v>
      </c>
      <c r="D384" s="58">
        <v>45.833548</v>
      </c>
      <c r="E384" s="59">
        <v>78.889695000000003</v>
      </c>
      <c r="F384" s="60">
        <v>151.77805599999999</v>
      </c>
      <c r="G384" s="61">
        <v>97.346097999999998</v>
      </c>
      <c r="H384" s="62">
        <v>95.322012999999998</v>
      </c>
      <c r="I384" s="63">
        <v>39.430818000000002</v>
      </c>
      <c r="J384" s="64">
        <v>33.687047</v>
      </c>
      <c r="K384" s="65">
        <v>80.027518999999998</v>
      </c>
      <c r="L384" s="66">
        <v>90.956596000000005</v>
      </c>
      <c r="M384" s="55">
        <v>773717.23389999999</v>
      </c>
      <c r="N384" s="55">
        <v>560533.54399999999</v>
      </c>
      <c r="O384" s="55">
        <v>1.0988784E-2</v>
      </c>
      <c r="P384" s="55">
        <v>1.2457513E-2</v>
      </c>
      <c r="Q384" s="98">
        <v>2076.6201169999999</v>
      </c>
      <c r="R384" s="55">
        <f t="shared" si="5"/>
        <v>1.2338484808258832E-2</v>
      </c>
    </row>
    <row r="385" spans="1:18">
      <c r="A385" s="67">
        <v>42198</v>
      </c>
      <c r="B385" s="56">
        <v>33.932225000000003</v>
      </c>
      <c r="C385" s="57">
        <v>29.023354000000001</v>
      </c>
      <c r="D385" s="58">
        <v>46.028585</v>
      </c>
      <c r="E385" s="59">
        <v>79.825267999999994</v>
      </c>
      <c r="F385" s="60">
        <v>153.26694499999999</v>
      </c>
      <c r="G385" s="61">
        <v>98.069857999999996</v>
      </c>
      <c r="H385" s="62">
        <v>96.083416</v>
      </c>
      <c r="I385" s="63">
        <v>39.694406999999998</v>
      </c>
      <c r="J385" s="64">
        <v>33.910654000000001</v>
      </c>
      <c r="K385" s="65">
        <v>80.222183000000001</v>
      </c>
      <c r="L385" s="66">
        <v>91.139640999999997</v>
      </c>
      <c r="M385" s="55">
        <v>780235.5307</v>
      </c>
      <c r="N385" s="55">
        <v>566579.12360000005</v>
      </c>
      <c r="O385" s="55">
        <v>8.4246500000000005E-3</v>
      </c>
      <c r="P385" s="55">
        <v>1.0785401999999999E-2</v>
      </c>
      <c r="Q385" s="98">
        <v>2099.6000979999999</v>
      </c>
      <c r="R385" s="55">
        <f t="shared" si="5"/>
        <v>1.1066049496427866E-2</v>
      </c>
    </row>
    <row r="386" spans="1:18">
      <c r="A386" s="67">
        <v>42199</v>
      </c>
      <c r="B386" s="56">
        <v>34.185597999999999</v>
      </c>
      <c r="C386" s="57">
        <v>28.945255</v>
      </c>
      <c r="D386" s="58">
        <v>46.233373</v>
      </c>
      <c r="E386" s="59">
        <v>79.951955999999996</v>
      </c>
      <c r="F386" s="60">
        <v>153.57059599999999</v>
      </c>
      <c r="G386" s="61">
        <v>97.590611999999993</v>
      </c>
      <c r="H386" s="62">
        <v>96.425071000000003</v>
      </c>
      <c r="I386" s="63">
        <v>40.192293999999997</v>
      </c>
      <c r="J386" s="64">
        <v>34.143982000000001</v>
      </c>
      <c r="K386" s="65">
        <v>80.893786000000006</v>
      </c>
      <c r="L386" s="66">
        <v>92.054895000000002</v>
      </c>
      <c r="M386" s="55">
        <v>783297.51670000004</v>
      </c>
      <c r="N386" s="55">
        <v>567669.72089999996</v>
      </c>
      <c r="O386" s="55">
        <v>3.9244379999999997E-3</v>
      </c>
      <c r="P386" s="55">
        <v>1.924881E-3</v>
      </c>
      <c r="Q386" s="98">
        <v>2108.9499510000001</v>
      </c>
      <c r="R386" s="55">
        <f t="shared" si="5"/>
        <v>4.4531589653222792E-3</v>
      </c>
    </row>
    <row r="387" spans="1:18">
      <c r="A387" s="67">
        <v>42200</v>
      </c>
      <c r="B387" s="56">
        <v>34.088144999999997</v>
      </c>
      <c r="C387" s="57">
        <v>28.984304999999999</v>
      </c>
      <c r="D387" s="58">
        <v>46.155360000000002</v>
      </c>
      <c r="E387" s="59">
        <v>80.059156999999999</v>
      </c>
      <c r="F387" s="60">
        <v>152.80656500000001</v>
      </c>
      <c r="G387" s="61">
        <v>98.216569000000007</v>
      </c>
      <c r="H387" s="62">
        <v>96.708157999999997</v>
      </c>
      <c r="I387" s="63">
        <v>40.153247</v>
      </c>
      <c r="J387" s="64">
        <v>33.764820999999998</v>
      </c>
      <c r="K387" s="65">
        <v>80.553120000000007</v>
      </c>
      <c r="L387" s="66">
        <v>90.792809000000005</v>
      </c>
      <c r="M387" s="55">
        <v>781701.92909999995</v>
      </c>
      <c r="N387" s="55">
        <v>568031.50230000005</v>
      </c>
      <c r="O387" s="55">
        <v>-2.0370129999999998E-3</v>
      </c>
      <c r="P387" s="55">
        <v>6.3730999999999998E-4</v>
      </c>
      <c r="Q387" s="98">
        <v>2107.3999020000001</v>
      </c>
      <c r="R387" s="55">
        <f t="shared" si="5"/>
        <v>-7.349861476158015E-4</v>
      </c>
    </row>
    <row r="388" spans="1:18">
      <c r="A388" s="67">
        <v>42201</v>
      </c>
      <c r="B388" s="56">
        <v>34.205084999999997</v>
      </c>
      <c r="C388" s="57">
        <v>29.189312999999999</v>
      </c>
      <c r="D388" s="58">
        <v>46.642950999999996</v>
      </c>
      <c r="E388" s="59">
        <v>80.205341000000004</v>
      </c>
      <c r="F388" s="60">
        <v>153.95261199999999</v>
      </c>
      <c r="G388" s="61">
        <v>98.891430999999997</v>
      </c>
      <c r="H388" s="62">
        <v>95.527006</v>
      </c>
      <c r="I388" s="63">
        <v>40.494933000000003</v>
      </c>
      <c r="J388" s="64">
        <v>34.182872000000003</v>
      </c>
      <c r="K388" s="65">
        <v>80.699122000000003</v>
      </c>
      <c r="L388" s="66">
        <v>91.024034999999998</v>
      </c>
      <c r="M388" s="55">
        <v>786064.58360000001</v>
      </c>
      <c r="N388" s="55">
        <v>571926.88300000003</v>
      </c>
      <c r="O388" s="55">
        <v>5.5809689999999999E-3</v>
      </c>
      <c r="P388" s="55">
        <v>6.8576840000000002E-3</v>
      </c>
      <c r="Q388" s="98">
        <v>2124.290039</v>
      </c>
      <c r="R388" s="55">
        <f t="shared" ref="R388:R451" si="6">Q388/Q387-1</f>
        <v>8.0146805473277904E-3</v>
      </c>
    </row>
    <row r="389" spans="1:18">
      <c r="A389" s="67">
        <v>42202</v>
      </c>
      <c r="B389" s="56">
        <v>34.175851000000002</v>
      </c>
      <c r="C389" s="57">
        <v>28.769532999999999</v>
      </c>
      <c r="D389" s="58">
        <v>46.408906000000002</v>
      </c>
      <c r="E389" s="59">
        <v>80.146862999999996</v>
      </c>
      <c r="F389" s="60">
        <v>153.48244199999999</v>
      </c>
      <c r="G389" s="61">
        <v>97.884033000000002</v>
      </c>
      <c r="H389" s="62">
        <v>95.175586999999993</v>
      </c>
      <c r="I389" s="63">
        <v>40.270395999999998</v>
      </c>
      <c r="J389" s="64">
        <v>34.037039</v>
      </c>
      <c r="K389" s="65">
        <v>80.407118999999994</v>
      </c>
      <c r="L389" s="66">
        <v>89.742683</v>
      </c>
      <c r="M389" s="55">
        <v>782687.01459999999</v>
      </c>
      <c r="N389" s="55">
        <v>570466.54029999999</v>
      </c>
      <c r="O389" s="55">
        <v>-4.2968090000000004E-3</v>
      </c>
      <c r="P389" s="55">
        <v>-2.5533729999999998E-3</v>
      </c>
      <c r="Q389" s="98">
        <v>2126.639893</v>
      </c>
      <c r="R389" s="55">
        <f t="shared" si="6"/>
        <v>1.1061832220924384E-3</v>
      </c>
    </row>
    <row r="390" spans="1:18">
      <c r="A390" s="67">
        <v>42205</v>
      </c>
      <c r="B390" s="56">
        <v>34.341518000000001</v>
      </c>
      <c r="C390" s="57">
        <v>28.408328999999998</v>
      </c>
      <c r="D390" s="58">
        <v>46.906247</v>
      </c>
      <c r="E390" s="59">
        <v>80.098140000000001</v>
      </c>
      <c r="F390" s="60">
        <v>153.90363300000001</v>
      </c>
      <c r="G390" s="61">
        <v>98.167670000000001</v>
      </c>
      <c r="H390" s="62">
        <v>95.165824000000001</v>
      </c>
      <c r="I390" s="63">
        <v>40.397309999999997</v>
      </c>
      <c r="J390" s="64">
        <v>33.930098999999998</v>
      </c>
      <c r="K390" s="65">
        <v>79.579785999999999</v>
      </c>
      <c r="L390" s="66">
        <v>89.540366000000006</v>
      </c>
      <c r="M390" s="55">
        <v>785198.21140000003</v>
      </c>
      <c r="N390" s="55">
        <v>574296.05039999995</v>
      </c>
      <c r="O390" s="55">
        <v>3.20843E-3</v>
      </c>
      <c r="P390" s="55">
        <v>6.7129440000000002E-3</v>
      </c>
      <c r="Q390" s="98">
        <v>2128.280029</v>
      </c>
      <c r="R390" s="55">
        <f t="shared" si="6"/>
        <v>7.7123353389474403E-4</v>
      </c>
    </row>
    <row r="391" spans="1:18">
      <c r="A391" s="67">
        <v>42206</v>
      </c>
      <c r="B391" s="56">
        <v>34.244065999999997</v>
      </c>
      <c r="C391" s="57">
        <v>28.03736</v>
      </c>
      <c r="D391" s="58">
        <v>45.804293999999999</v>
      </c>
      <c r="E391" s="59">
        <v>79.552387999999993</v>
      </c>
      <c r="F391" s="60">
        <v>152.571472</v>
      </c>
      <c r="G391" s="61">
        <v>98.138322000000002</v>
      </c>
      <c r="H391" s="62">
        <v>94.999877999999995</v>
      </c>
      <c r="I391" s="63">
        <v>40.211818999999998</v>
      </c>
      <c r="J391" s="64">
        <v>33.609268</v>
      </c>
      <c r="K391" s="65">
        <v>79.482454000000004</v>
      </c>
      <c r="L391" s="66">
        <v>90.465249</v>
      </c>
      <c r="M391" s="55">
        <v>778852.04059999995</v>
      </c>
      <c r="N391" s="55">
        <v>566966.55160000001</v>
      </c>
      <c r="O391" s="55">
        <v>-8.0822529999999993E-3</v>
      </c>
      <c r="P391" s="55">
        <v>-1.2762579E-2</v>
      </c>
      <c r="Q391" s="98">
        <v>2119.209961</v>
      </c>
      <c r="R391" s="55">
        <f t="shared" si="6"/>
        <v>-4.2616891933443535E-3</v>
      </c>
    </row>
    <row r="392" spans="1:18">
      <c r="A392" s="67">
        <v>42207</v>
      </c>
      <c r="B392" s="56">
        <v>33.990696</v>
      </c>
      <c r="C392" s="57">
        <v>27.929976</v>
      </c>
      <c r="D392" s="58">
        <v>45.297198999999999</v>
      </c>
      <c r="E392" s="59">
        <v>79.417786000000007</v>
      </c>
      <c r="F392" s="60">
        <v>152.228646</v>
      </c>
      <c r="G392" s="61">
        <v>97.981836999999999</v>
      </c>
      <c r="H392" s="62">
        <v>95.253681999999998</v>
      </c>
      <c r="I392" s="63">
        <v>39.928708999999998</v>
      </c>
      <c r="J392" s="64">
        <v>33.317605999999998</v>
      </c>
      <c r="K392" s="65">
        <v>79.608985000000004</v>
      </c>
      <c r="L392" s="66">
        <v>90.089515000000006</v>
      </c>
      <c r="M392" s="55">
        <v>775223.5024</v>
      </c>
      <c r="N392" s="55">
        <v>563624.40390000003</v>
      </c>
      <c r="O392" s="55">
        <v>-4.6588289999999997E-3</v>
      </c>
      <c r="P392" s="55">
        <v>-5.8947879999999998E-3</v>
      </c>
      <c r="Q392" s="98">
        <v>2114.1499020000001</v>
      </c>
      <c r="R392" s="55">
        <f t="shared" si="6"/>
        <v>-2.3877100868345824E-3</v>
      </c>
    </row>
    <row r="393" spans="1:18">
      <c r="A393" s="67">
        <v>42208</v>
      </c>
      <c r="B393" s="56">
        <v>33.893244000000003</v>
      </c>
      <c r="C393" s="57">
        <v>27.920213</v>
      </c>
      <c r="D393" s="58">
        <v>45.199679000000003</v>
      </c>
      <c r="E393" s="59">
        <v>79.290052000000003</v>
      </c>
      <c r="F393" s="60">
        <v>146.43962500000001</v>
      </c>
      <c r="G393" s="61">
        <v>98.001395000000002</v>
      </c>
      <c r="H393" s="62">
        <v>94.775357999999997</v>
      </c>
      <c r="I393" s="63">
        <v>39.870133000000003</v>
      </c>
      <c r="J393" s="64">
        <v>32.987054999999998</v>
      </c>
      <c r="K393" s="65">
        <v>78.976315999999997</v>
      </c>
      <c r="L393" s="66">
        <v>89.540366000000006</v>
      </c>
      <c r="M393" s="55">
        <v>765305.65729999996</v>
      </c>
      <c r="N393" s="55">
        <v>555188.00730000006</v>
      </c>
      <c r="O393" s="55">
        <v>-1.2793529999999999E-2</v>
      </c>
      <c r="P393" s="55">
        <v>-1.4968118000000001E-2</v>
      </c>
      <c r="Q393" s="98">
        <v>2102.1499020000001</v>
      </c>
      <c r="R393" s="55">
        <f t="shared" si="6"/>
        <v>-5.676040279191108E-3</v>
      </c>
    </row>
    <row r="394" spans="1:18">
      <c r="A394" s="67">
        <v>42209</v>
      </c>
      <c r="B394" s="56">
        <v>33.386501000000003</v>
      </c>
      <c r="C394" s="57">
        <v>27.393046999999999</v>
      </c>
      <c r="D394" s="58">
        <v>44.897374999999997</v>
      </c>
      <c r="E394" s="59">
        <v>78.887219999999999</v>
      </c>
      <c r="F394" s="60">
        <v>146.27310600000001</v>
      </c>
      <c r="G394" s="61">
        <v>96.974438000000006</v>
      </c>
      <c r="H394" s="62">
        <v>93.808961999999994</v>
      </c>
      <c r="I394" s="63">
        <v>39.47963</v>
      </c>
      <c r="J394" s="64">
        <v>33.337051000000002</v>
      </c>
      <c r="K394" s="65">
        <v>77.808318999999997</v>
      </c>
      <c r="L394" s="66">
        <v>87.285955999999999</v>
      </c>
      <c r="M394" s="55">
        <v>760919.2916</v>
      </c>
      <c r="N394" s="55">
        <v>555025.3297</v>
      </c>
      <c r="O394" s="55">
        <v>-5.7315209999999998E-3</v>
      </c>
      <c r="P394" s="55">
        <v>-2.9301400000000002E-4</v>
      </c>
      <c r="Q394" s="98">
        <v>2079.6499020000001</v>
      </c>
      <c r="R394" s="55">
        <f t="shared" si="6"/>
        <v>-1.0703328044585847E-2</v>
      </c>
    </row>
    <row r="395" spans="1:18">
      <c r="A395" s="67">
        <v>42212</v>
      </c>
      <c r="B395" s="56">
        <v>33.464463000000002</v>
      </c>
      <c r="C395" s="57">
        <v>27.676155000000001</v>
      </c>
      <c r="D395" s="58">
        <v>44.692587000000003</v>
      </c>
      <c r="E395" s="59">
        <v>78.572811000000002</v>
      </c>
      <c r="F395" s="60">
        <v>145.66580300000001</v>
      </c>
      <c r="G395" s="61">
        <v>96.123525000000001</v>
      </c>
      <c r="H395" s="62">
        <v>93.750394999999997</v>
      </c>
      <c r="I395" s="63">
        <v>39.577258</v>
      </c>
      <c r="J395" s="64">
        <v>33.366216000000001</v>
      </c>
      <c r="K395" s="65">
        <v>77.146450999999999</v>
      </c>
      <c r="L395" s="66">
        <v>85.879362</v>
      </c>
      <c r="M395" s="55">
        <v>759150.26610000001</v>
      </c>
      <c r="N395" s="55">
        <v>555804.64540000004</v>
      </c>
      <c r="O395" s="55">
        <v>-2.324853E-3</v>
      </c>
      <c r="P395" s="55">
        <v>1.404108E-3</v>
      </c>
      <c r="Q395" s="98">
        <v>2067.639893</v>
      </c>
      <c r="R395" s="55">
        <f t="shared" si="6"/>
        <v>-5.7750148178546956E-3</v>
      </c>
    </row>
    <row r="396" spans="1:18">
      <c r="A396" s="67">
        <v>42213</v>
      </c>
      <c r="B396" s="56">
        <v>34.448709999999998</v>
      </c>
      <c r="C396" s="57">
        <v>28.271654999999999</v>
      </c>
      <c r="D396" s="58">
        <v>44.751095999999997</v>
      </c>
      <c r="E396" s="59">
        <v>78.828270000000003</v>
      </c>
      <c r="F396" s="60">
        <v>148.01666700000001</v>
      </c>
      <c r="G396" s="61">
        <v>96.847285999999997</v>
      </c>
      <c r="H396" s="62">
        <v>95.009641999999999</v>
      </c>
      <c r="I396" s="63">
        <v>39.587018999999998</v>
      </c>
      <c r="J396" s="64">
        <v>33.37594</v>
      </c>
      <c r="K396" s="65">
        <v>80.280587999999995</v>
      </c>
      <c r="L396" s="66">
        <v>89.020116999999999</v>
      </c>
      <c r="M396" s="55">
        <v>767305.44949999999</v>
      </c>
      <c r="N396" s="55">
        <v>556116.54469999997</v>
      </c>
      <c r="O396" s="55">
        <v>1.0742514999999999E-2</v>
      </c>
      <c r="P396" s="55">
        <v>5.61167E-4</v>
      </c>
      <c r="Q396" s="98">
        <v>2093.25</v>
      </c>
      <c r="R396" s="55">
        <f t="shared" si="6"/>
        <v>1.2386154420169104E-2</v>
      </c>
    </row>
    <row r="397" spans="1:18">
      <c r="A397" s="67">
        <v>42214</v>
      </c>
      <c r="B397" s="56">
        <v>34.848256999999997</v>
      </c>
      <c r="C397" s="57">
        <v>28.320468000000002</v>
      </c>
      <c r="D397" s="58">
        <v>45.404470000000003</v>
      </c>
      <c r="E397" s="59">
        <v>79.211455999999998</v>
      </c>
      <c r="F397" s="60">
        <v>148.349704</v>
      </c>
      <c r="G397" s="61">
        <v>97.541713999999999</v>
      </c>
      <c r="H397" s="62">
        <v>95.868660000000006</v>
      </c>
      <c r="I397" s="63">
        <v>39.626069999999999</v>
      </c>
      <c r="J397" s="64">
        <v>33.725932</v>
      </c>
      <c r="K397" s="65">
        <v>80.922984</v>
      </c>
      <c r="L397" s="66">
        <v>89.839023999999995</v>
      </c>
      <c r="M397" s="55">
        <v>772889.89080000005</v>
      </c>
      <c r="N397" s="55">
        <v>559883.18279999995</v>
      </c>
      <c r="O397" s="55">
        <v>7.2779899999999998E-3</v>
      </c>
      <c r="P397" s="55">
        <v>6.7731090000000002E-3</v>
      </c>
      <c r="Q397" s="98">
        <v>2108.570068</v>
      </c>
      <c r="R397" s="55">
        <f t="shared" si="6"/>
        <v>7.3187951749671409E-3</v>
      </c>
    </row>
    <row r="398" spans="1:18">
      <c r="A398" s="67">
        <v>42215</v>
      </c>
      <c r="B398" s="56">
        <v>34.819023000000001</v>
      </c>
      <c r="C398" s="57">
        <v>28.222843999999998</v>
      </c>
      <c r="D398" s="58">
        <v>45.511735999999999</v>
      </c>
      <c r="E398" s="59">
        <v>76.037885000000003</v>
      </c>
      <c r="F398" s="60">
        <v>148.46725699999999</v>
      </c>
      <c r="G398" s="61">
        <v>97.649293</v>
      </c>
      <c r="H398" s="62">
        <v>96.805773000000002</v>
      </c>
      <c r="I398" s="63">
        <v>39.596783000000002</v>
      </c>
      <c r="J398" s="64">
        <v>33.832875999999999</v>
      </c>
      <c r="K398" s="65">
        <v>80.796453999999997</v>
      </c>
      <c r="L398" s="66">
        <v>89.627070000000003</v>
      </c>
      <c r="M398" s="55">
        <v>773395.86670000001</v>
      </c>
      <c r="N398" s="55">
        <v>560807.99250000005</v>
      </c>
      <c r="O398" s="55">
        <v>6.5465499999999997E-4</v>
      </c>
      <c r="P398" s="55">
        <v>1.65179E-3</v>
      </c>
      <c r="Q398" s="98">
        <v>2108.6298830000001</v>
      </c>
      <c r="R398" s="55">
        <f t="shared" si="6"/>
        <v>2.8367565729991995E-5</v>
      </c>
    </row>
    <row r="399" spans="1:18">
      <c r="A399" s="67">
        <v>42216</v>
      </c>
      <c r="B399" s="56">
        <v>35.140611</v>
      </c>
      <c r="C399" s="57">
        <v>28.261894000000002</v>
      </c>
      <c r="D399" s="58">
        <v>45.628760999999997</v>
      </c>
      <c r="E399" s="59">
        <v>75.359938</v>
      </c>
      <c r="F399" s="60">
        <v>148.24195499999999</v>
      </c>
      <c r="G399" s="61">
        <v>98.011177000000004</v>
      </c>
      <c r="H399" s="62">
        <v>97.479325000000003</v>
      </c>
      <c r="I399" s="63">
        <v>40.104435000000002</v>
      </c>
      <c r="J399" s="64">
        <v>33.774546000000001</v>
      </c>
      <c r="K399" s="65">
        <v>77.097781999999995</v>
      </c>
      <c r="L399" s="66">
        <v>85.243508000000006</v>
      </c>
      <c r="M399" s="55">
        <v>775892.84409999999</v>
      </c>
      <c r="N399" s="55">
        <v>573373.51789999998</v>
      </c>
      <c r="O399" s="55">
        <v>3.228589E-3</v>
      </c>
      <c r="P399" s="55">
        <v>2.240611E-2</v>
      </c>
      <c r="Q399" s="98">
        <v>2103.8400879999999</v>
      </c>
      <c r="R399" s="55">
        <f t="shared" si="6"/>
        <v>-2.2715200228432542E-3</v>
      </c>
    </row>
    <row r="400" spans="1:18">
      <c r="A400" s="67">
        <v>42219</v>
      </c>
      <c r="B400" s="56">
        <v>35.228316999999997</v>
      </c>
      <c r="C400" s="57">
        <v>28.359515999999999</v>
      </c>
      <c r="D400" s="58">
        <v>45.804293999999999</v>
      </c>
      <c r="E400" s="59">
        <v>75.065184000000002</v>
      </c>
      <c r="F400" s="60">
        <v>147.04692800000001</v>
      </c>
      <c r="G400" s="61">
        <v>97.825344000000001</v>
      </c>
      <c r="H400" s="62">
        <v>97.049813</v>
      </c>
      <c r="I400" s="63">
        <v>40.553510000000003</v>
      </c>
      <c r="J400" s="64">
        <v>33.696767000000001</v>
      </c>
      <c r="K400" s="65">
        <v>75.978446000000005</v>
      </c>
      <c r="L400" s="66">
        <v>82.468850000000003</v>
      </c>
      <c r="M400" s="55">
        <v>774998.77729999996</v>
      </c>
      <c r="N400" s="55">
        <v>577264.17749999999</v>
      </c>
      <c r="O400" s="55">
        <v>-1.152307E-3</v>
      </c>
      <c r="P400" s="55">
        <v>6.785559E-3</v>
      </c>
      <c r="Q400" s="98">
        <v>2098.040039</v>
      </c>
      <c r="R400" s="55">
        <f t="shared" si="6"/>
        <v>-2.7568868152492154E-3</v>
      </c>
    </row>
    <row r="401" spans="1:18">
      <c r="A401" s="67">
        <v>42220</v>
      </c>
      <c r="B401" s="56">
        <v>35.189335999999997</v>
      </c>
      <c r="C401" s="57">
        <v>28.437615000000001</v>
      </c>
      <c r="D401" s="58">
        <v>45.511735999999999</v>
      </c>
      <c r="E401" s="59">
        <v>74.583747000000002</v>
      </c>
      <c r="F401" s="60">
        <v>147.32119499999999</v>
      </c>
      <c r="G401" s="61">
        <v>97.610178000000005</v>
      </c>
      <c r="H401" s="62">
        <v>96.776488999999998</v>
      </c>
      <c r="I401" s="63">
        <v>40.856146000000003</v>
      </c>
      <c r="J401" s="64">
        <v>33.618991999999999</v>
      </c>
      <c r="K401" s="65">
        <v>75.112179999999995</v>
      </c>
      <c r="L401" s="66">
        <v>82.093117000000007</v>
      </c>
      <c r="M401" s="55">
        <v>774400.11410000001</v>
      </c>
      <c r="N401" s="55">
        <v>578242.53969999996</v>
      </c>
      <c r="O401" s="55">
        <v>-7.7247000000000004E-4</v>
      </c>
      <c r="P401" s="55">
        <v>1.694826E-3</v>
      </c>
      <c r="Q401" s="98">
        <v>2093.320068</v>
      </c>
      <c r="R401" s="55">
        <f t="shared" si="6"/>
        <v>-2.2497049209078135E-3</v>
      </c>
    </row>
    <row r="402" spans="1:18">
      <c r="A402" s="67">
        <v>42221</v>
      </c>
      <c r="B402" s="56">
        <v>35.179512000000003</v>
      </c>
      <c r="C402" s="57">
        <v>28.664014999999999</v>
      </c>
      <c r="D402" s="58">
        <v>45.482481999999997</v>
      </c>
      <c r="E402" s="59">
        <v>74.446185999999997</v>
      </c>
      <c r="F402" s="60">
        <v>147.91870800000001</v>
      </c>
      <c r="G402" s="61">
        <v>98.314373000000003</v>
      </c>
      <c r="H402" s="62">
        <v>97.420758000000006</v>
      </c>
      <c r="I402" s="63">
        <v>41.119734000000001</v>
      </c>
      <c r="J402" s="64">
        <v>33.609268</v>
      </c>
      <c r="K402" s="65">
        <v>75.112179999999995</v>
      </c>
      <c r="L402" s="66">
        <v>80.956278999999995</v>
      </c>
      <c r="M402" s="55">
        <v>776836.76260000002</v>
      </c>
      <c r="N402" s="55">
        <v>582043.39379999996</v>
      </c>
      <c r="O402" s="55">
        <v>3.1464980000000002E-3</v>
      </c>
      <c r="P402" s="55">
        <v>6.5731139999999997E-3</v>
      </c>
      <c r="Q402" s="98">
        <v>2099.8400879999999</v>
      </c>
      <c r="R402" s="55">
        <f t="shared" si="6"/>
        <v>3.1146789732108271E-3</v>
      </c>
    </row>
    <row r="403" spans="1:18">
      <c r="A403" s="67">
        <v>42222</v>
      </c>
      <c r="B403" s="56">
        <v>34.541133000000002</v>
      </c>
      <c r="C403" s="57">
        <v>28.555737000000001</v>
      </c>
      <c r="D403" s="58">
        <v>45.472732000000001</v>
      </c>
      <c r="E403" s="59">
        <v>74.416712000000004</v>
      </c>
      <c r="F403" s="60">
        <v>146.204532</v>
      </c>
      <c r="G403" s="61">
        <v>96.896191999999999</v>
      </c>
      <c r="H403" s="62">
        <v>96.981482</v>
      </c>
      <c r="I403" s="63">
        <v>40.924483000000002</v>
      </c>
      <c r="J403" s="64">
        <v>33.288440999999999</v>
      </c>
      <c r="K403" s="65">
        <v>76.007644999999997</v>
      </c>
      <c r="L403" s="66">
        <v>82.073851000000005</v>
      </c>
      <c r="M403" s="55">
        <v>769837.37730000005</v>
      </c>
      <c r="N403" s="55">
        <v>572538.81759999995</v>
      </c>
      <c r="O403" s="55">
        <v>-9.0101109999999995E-3</v>
      </c>
      <c r="P403" s="55">
        <v>-1.6329669000000002E-2</v>
      </c>
      <c r="Q403" s="98">
        <v>2083.5600589999999</v>
      </c>
      <c r="R403" s="55">
        <f t="shared" si="6"/>
        <v>-7.7529851406474837E-3</v>
      </c>
    </row>
    <row r="404" spans="1:18">
      <c r="A404" s="67">
        <v>42223</v>
      </c>
      <c r="B404" s="56">
        <v>34.560775</v>
      </c>
      <c r="C404" s="57">
        <v>28.427771</v>
      </c>
      <c r="D404" s="58">
        <v>45.209432</v>
      </c>
      <c r="E404" s="59">
        <v>74.161259999999999</v>
      </c>
      <c r="F404" s="60">
        <v>145.84211099999999</v>
      </c>
      <c r="G404" s="61">
        <v>96.681017999999995</v>
      </c>
      <c r="H404" s="62">
        <v>96.561733000000004</v>
      </c>
      <c r="I404" s="63">
        <v>40.778047000000001</v>
      </c>
      <c r="J404" s="64">
        <v>33.259272000000003</v>
      </c>
      <c r="K404" s="65">
        <v>74.78125</v>
      </c>
      <c r="L404" s="66">
        <v>80.686522999999994</v>
      </c>
      <c r="M404" s="55">
        <v>767708.82880000002</v>
      </c>
      <c r="N404" s="55">
        <v>573669.37620000006</v>
      </c>
      <c r="O404" s="55">
        <v>-2.7649329999999998E-3</v>
      </c>
      <c r="P404" s="55">
        <v>1.9746410000000001E-3</v>
      </c>
      <c r="Q404" s="98">
        <v>2077.570068</v>
      </c>
      <c r="R404" s="55">
        <f t="shared" si="6"/>
        <v>-2.8748828113334124E-3</v>
      </c>
    </row>
    <row r="405" spans="1:18">
      <c r="A405" s="67">
        <v>42226</v>
      </c>
      <c r="B405" s="56">
        <v>34.727738000000002</v>
      </c>
      <c r="C405" s="57">
        <v>29.175871000000001</v>
      </c>
      <c r="D405" s="58">
        <v>46.057839999999999</v>
      </c>
      <c r="E405" s="59">
        <v>75.045529000000002</v>
      </c>
      <c r="F405" s="60">
        <v>148.14401100000001</v>
      </c>
      <c r="G405" s="61">
        <v>97.600395000000006</v>
      </c>
      <c r="H405" s="62">
        <v>97.020528999999996</v>
      </c>
      <c r="I405" s="63">
        <v>40.690184000000002</v>
      </c>
      <c r="J405" s="64">
        <v>33.813431000000001</v>
      </c>
      <c r="K405" s="65">
        <v>76.650048999999996</v>
      </c>
      <c r="L405" s="66">
        <v>82.748243000000002</v>
      </c>
      <c r="M405" s="55">
        <v>776143.87540000002</v>
      </c>
      <c r="N405" s="55">
        <v>577200.92009999999</v>
      </c>
      <c r="O405" s="55">
        <v>1.0987299000000001E-2</v>
      </c>
      <c r="P405" s="55">
        <v>6.156061E-3</v>
      </c>
      <c r="Q405" s="98">
        <v>2104.179932</v>
      </c>
      <c r="R405" s="55">
        <f t="shared" si="6"/>
        <v>1.2808166814617383E-2</v>
      </c>
    </row>
    <row r="406" spans="1:18">
      <c r="A406" s="67">
        <v>42227</v>
      </c>
      <c r="B406" s="56">
        <v>34.492027</v>
      </c>
      <c r="C406" s="57">
        <v>28.516362000000001</v>
      </c>
      <c r="D406" s="58">
        <v>46.418655999999999</v>
      </c>
      <c r="E406" s="59">
        <v>74.888328999999999</v>
      </c>
      <c r="F406" s="60">
        <v>145.44050100000001</v>
      </c>
      <c r="G406" s="61">
        <v>96.837511000000006</v>
      </c>
      <c r="H406" s="62">
        <v>96.454353999999995</v>
      </c>
      <c r="I406" s="63">
        <v>40.494933000000003</v>
      </c>
      <c r="J406" s="64">
        <v>33.687047</v>
      </c>
      <c r="K406" s="65">
        <v>76.129351999999997</v>
      </c>
      <c r="L406" s="66">
        <v>82.642266000000006</v>
      </c>
      <c r="M406" s="55">
        <v>770623.19979999994</v>
      </c>
      <c r="N406" s="55">
        <v>572484.32299999997</v>
      </c>
      <c r="O406" s="55">
        <v>-7.1129540000000003E-3</v>
      </c>
      <c r="P406" s="55">
        <v>-8.1714999999999999E-3</v>
      </c>
      <c r="Q406" s="98">
        <v>2084.070068</v>
      </c>
      <c r="R406" s="55">
        <f t="shared" si="6"/>
        <v>-9.5571028381046252E-3</v>
      </c>
    </row>
    <row r="407" spans="1:18">
      <c r="A407" s="67">
        <v>42228</v>
      </c>
      <c r="B407" s="56">
        <v>34.737557000000002</v>
      </c>
      <c r="C407" s="57">
        <v>28.998688999999999</v>
      </c>
      <c r="D407" s="58">
        <v>46.662450999999997</v>
      </c>
      <c r="E407" s="59">
        <v>75.055357000000001</v>
      </c>
      <c r="F407" s="60">
        <v>145.47969000000001</v>
      </c>
      <c r="G407" s="61">
        <v>96.544090999999995</v>
      </c>
      <c r="H407" s="62">
        <v>95.936991000000006</v>
      </c>
      <c r="I407" s="63">
        <v>40.280157000000003</v>
      </c>
      <c r="J407" s="64">
        <v>33.074553999999999</v>
      </c>
      <c r="K407" s="65">
        <v>77.406527999999994</v>
      </c>
      <c r="L407" s="66">
        <v>83.615324000000001</v>
      </c>
      <c r="M407" s="55">
        <v>769566.63569999998</v>
      </c>
      <c r="N407" s="55">
        <v>568599.76049999997</v>
      </c>
      <c r="O407" s="55">
        <v>-1.371052E-3</v>
      </c>
      <c r="P407" s="55">
        <v>-6.7854480000000003E-3</v>
      </c>
      <c r="Q407" s="98">
        <v>2086.0500489999999</v>
      </c>
      <c r="R407" s="55">
        <f t="shared" si="6"/>
        <v>9.5005490957422722E-4</v>
      </c>
    </row>
    <row r="408" spans="1:18">
      <c r="A408" s="67">
        <v>42229</v>
      </c>
      <c r="B408" s="56">
        <v>34.727738000000002</v>
      </c>
      <c r="C408" s="57">
        <v>28.417929999999998</v>
      </c>
      <c r="D408" s="58">
        <v>46.477167999999999</v>
      </c>
      <c r="E408" s="59">
        <v>74.456013999999996</v>
      </c>
      <c r="F408" s="60">
        <v>144.38260700000001</v>
      </c>
      <c r="G408" s="61">
        <v>96.319141000000002</v>
      </c>
      <c r="H408" s="62">
        <v>97.001008999999996</v>
      </c>
      <c r="I408" s="63">
        <v>40.123956999999997</v>
      </c>
      <c r="J408" s="64">
        <v>32.870390999999998</v>
      </c>
      <c r="K408" s="65">
        <v>77.268986999999996</v>
      </c>
      <c r="L408" s="66">
        <v>82.709705999999997</v>
      </c>
      <c r="M408" s="55">
        <v>767295.7426</v>
      </c>
      <c r="N408" s="55">
        <v>567594.41229999997</v>
      </c>
      <c r="O408" s="55">
        <v>-2.9508730000000001E-3</v>
      </c>
      <c r="P408" s="55">
        <v>-1.7681120000000001E-3</v>
      </c>
      <c r="Q408" s="98">
        <v>2083.389893</v>
      </c>
      <c r="R408" s="55">
        <f t="shared" si="6"/>
        <v>-1.2752119735933709E-3</v>
      </c>
    </row>
    <row r="409" spans="1:18">
      <c r="A409" s="67">
        <v>42230</v>
      </c>
      <c r="B409" s="56">
        <v>34.688451999999998</v>
      </c>
      <c r="C409" s="57">
        <v>28.565580000000001</v>
      </c>
      <c r="D409" s="58">
        <v>46.311388999999998</v>
      </c>
      <c r="E409" s="59">
        <v>74.298812999999996</v>
      </c>
      <c r="F409" s="60">
        <v>145.244598</v>
      </c>
      <c r="G409" s="61">
        <v>96.641895000000005</v>
      </c>
      <c r="H409" s="62">
        <v>96.903386999999995</v>
      </c>
      <c r="I409" s="63">
        <v>40.270395999999998</v>
      </c>
      <c r="J409" s="64">
        <v>33.103718999999998</v>
      </c>
      <c r="K409" s="65">
        <v>76.984077999999997</v>
      </c>
      <c r="L409" s="66">
        <v>82.844583999999998</v>
      </c>
      <c r="M409" s="55">
        <v>768954.5048</v>
      </c>
      <c r="N409" s="55">
        <v>569461.70259999996</v>
      </c>
      <c r="O409" s="55">
        <v>2.1618290000000001E-3</v>
      </c>
      <c r="P409" s="55">
        <v>3.2898319999999999E-3</v>
      </c>
      <c r="Q409" s="98">
        <v>2091.540039</v>
      </c>
      <c r="R409" s="55">
        <f t="shared" si="6"/>
        <v>3.9119638755009678E-3</v>
      </c>
    </row>
    <row r="410" spans="1:18">
      <c r="A410" s="67">
        <v>42233</v>
      </c>
      <c r="B410" s="56">
        <v>34.865234000000001</v>
      </c>
      <c r="C410" s="57">
        <v>28.624639999999999</v>
      </c>
      <c r="D410" s="58">
        <v>46.340643</v>
      </c>
      <c r="E410" s="59">
        <v>74.210380999999998</v>
      </c>
      <c r="F410" s="60">
        <v>146.18495200000001</v>
      </c>
      <c r="G410" s="61">
        <v>97.678640999999999</v>
      </c>
      <c r="H410" s="62">
        <v>98.260255999999998</v>
      </c>
      <c r="I410" s="63">
        <v>40.368020000000001</v>
      </c>
      <c r="J410" s="64">
        <v>33.278717</v>
      </c>
      <c r="K410" s="65">
        <v>77.386875000000003</v>
      </c>
      <c r="L410" s="66">
        <v>81.195892999999998</v>
      </c>
      <c r="M410" s="55">
        <v>773552.99849999999</v>
      </c>
      <c r="N410" s="55">
        <v>575514.98939999996</v>
      </c>
      <c r="O410" s="55">
        <v>5.9801899999999998E-3</v>
      </c>
      <c r="P410" s="55">
        <v>1.062984E-2</v>
      </c>
      <c r="Q410" s="98">
        <v>2102.4399410000001</v>
      </c>
      <c r="R410" s="55">
        <f t="shared" si="6"/>
        <v>5.2114240209388818E-3</v>
      </c>
    </row>
    <row r="411" spans="1:18">
      <c r="A411" s="67">
        <v>42234</v>
      </c>
      <c r="B411" s="56">
        <v>34.884877000000003</v>
      </c>
      <c r="C411" s="57">
        <v>28.457301999999999</v>
      </c>
      <c r="D411" s="58">
        <v>46.282131</v>
      </c>
      <c r="E411" s="59">
        <v>73.817368999999999</v>
      </c>
      <c r="F411" s="60">
        <v>145.27398199999999</v>
      </c>
      <c r="G411" s="61">
        <v>97.189611999999997</v>
      </c>
      <c r="H411" s="62">
        <v>98.357871000000003</v>
      </c>
      <c r="I411" s="63">
        <v>40.319208000000003</v>
      </c>
      <c r="J411" s="64">
        <v>33.395381</v>
      </c>
      <c r="K411" s="65">
        <v>76.532156000000001</v>
      </c>
      <c r="L411" s="66">
        <v>81.400758999999994</v>
      </c>
      <c r="M411" s="55">
        <v>771858.48770000006</v>
      </c>
      <c r="N411" s="55">
        <v>574685.77410000004</v>
      </c>
      <c r="O411" s="55">
        <v>-2.1905560000000002E-3</v>
      </c>
      <c r="P411" s="55">
        <v>-1.4408229999999999E-3</v>
      </c>
      <c r="Q411" s="98">
        <v>2096.919922</v>
      </c>
      <c r="R411" s="55">
        <f t="shared" si="6"/>
        <v>-2.6255299342222704E-3</v>
      </c>
    </row>
    <row r="412" spans="1:18">
      <c r="A412" s="67">
        <v>42235</v>
      </c>
      <c r="B412" s="56">
        <v>34.639347000000001</v>
      </c>
      <c r="C412" s="57">
        <v>27.915914999999998</v>
      </c>
      <c r="D412" s="58">
        <v>46.262627000000002</v>
      </c>
      <c r="E412" s="59">
        <v>72.825019999999995</v>
      </c>
      <c r="F412" s="60">
        <v>143.87829600000001</v>
      </c>
      <c r="G412" s="61">
        <v>97.130923999999993</v>
      </c>
      <c r="H412" s="62">
        <v>98.689761000000004</v>
      </c>
      <c r="I412" s="63">
        <v>39.811556000000003</v>
      </c>
      <c r="J412" s="64">
        <v>33.405104999999999</v>
      </c>
      <c r="K412" s="65">
        <v>74.891480999999999</v>
      </c>
      <c r="L412" s="66">
        <v>78.932592999999997</v>
      </c>
      <c r="M412" s="55">
        <v>768068.4105</v>
      </c>
      <c r="N412" s="55">
        <v>575990.37360000005</v>
      </c>
      <c r="O412" s="55">
        <v>-4.9103269999999999E-3</v>
      </c>
      <c r="P412" s="55">
        <v>2.2701090000000002E-3</v>
      </c>
      <c r="Q412" s="98">
        <v>2079.610107</v>
      </c>
      <c r="R412" s="55">
        <f t="shared" si="6"/>
        <v>-8.2548765064381913E-3</v>
      </c>
    </row>
    <row r="413" spans="1:18">
      <c r="A413" s="67">
        <v>42236</v>
      </c>
      <c r="B413" s="56">
        <v>33.932220000000001</v>
      </c>
      <c r="C413" s="57">
        <v>27.098911999999999</v>
      </c>
      <c r="D413" s="58">
        <v>45.716526999999999</v>
      </c>
      <c r="E413" s="59">
        <v>72.618690000000001</v>
      </c>
      <c r="F413" s="60">
        <v>141.39271500000001</v>
      </c>
      <c r="G413" s="61">
        <v>96.622337000000002</v>
      </c>
      <c r="H413" s="62">
        <v>97.381710999999996</v>
      </c>
      <c r="I413" s="63">
        <v>39.587018999999998</v>
      </c>
      <c r="J413" s="64">
        <v>33.006500000000003</v>
      </c>
      <c r="K413" s="65">
        <v>73.260626000000002</v>
      </c>
      <c r="L413" s="66">
        <v>77.303400999999994</v>
      </c>
      <c r="M413" s="55">
        <v>758138.81389999995</v>
      </c>
      <c r="N413" s="55">
        <v>570135.91890000005</v>
      </c>
      <c r="O413" s="55">
        <v>-1.2928011E-2</v>
      </c>
      <c r="P413" s="55">
        <v>-1.0164154E-2</v>
      </c>
      <c r="Q413" s="98">
        <v>2035.7299800000001</v>
      </c>
      <c r="R413" s="55">
        <f t="shared" si="6"/>
        <v>-2.1100170100298521E-2</v>
      </c>
    </row>
    <row r="414" spans="1:18">
      <c r="A414" s="67">
        <v>42237</v>
      </c>
      <c r="B414" s="56">
        <v>32.940280999999999</v>
      </c>
      <c r="C414" s="57">
        <v>26.144100000000002</v>
      </c>
      <c r="D414" s="58">
        <v>44.955883</v>
      </c>
      <c r="E414" s="59">
        <v>70.584849000000006</v>
      </c>
      <c r="F414" s="60">
        <v>140.14990900000001</v>
      </c>
      <c r="G414" s="61">
        <v>94.178191999999996</v>
      </c>
      <c r="H414" s="62">
        <v>94.814406000000005</v>
      </c>
      <c r="I414" s="63">
        <v>38.591240999999997</v>
      </c>
      <c r="J414" s="64">
        <v>32.452340999999997</v>
      </c>
      <c r="K414" s="65">
        <v>70.863467</v>
      </c>
      <c r="L414" s="66">
        <v>73.908455000000004</v>
      </c>
      <c r="M414" s="55">
        <v>743293.20200000005</v>
      </c>
      <c r="N414" s="55">
        <v>562480.54890000005</v>
      </c>
      <c r="O414" s="55">
        <v>-1.9581654E-2</v>
      </c>
      <c r="P414" s="55">
        <v>-1.3427272000000001E-2</v>
      </c>
      <c r="Q414" s="98">
        <v>1970.8900149999999</v>
      </c>
      <c r="R414" s="55">
        <f t="shared" si="6"/>
        <v>-3.1850965323014013E-2</v>
      </c>
    </row>
    <row r="415" spans="1:18">
      <c r="A415" s="67">
        <v>42240</v>
      </c>
      <c r="B415" s="56">
        <v>31.555492999999998</v>
      </c>
      <c r="C415" s="57">
        <v>25.838954999999999</v>
      </c>
      <c r="D415" s="58">
        <v>43.629638999999997</v>
      </c>
      <c r="E415" s="59">
        <v>67.932024999999996</v>
      </c>
      <c r="F415" s="60">
        <v>136.68783999999999</v>
      </c>
      <c r="G415" s="61">
        <v>91.477813999999995</v>
      </c>
      <c r="H415" s="62">
        <v>90.655969999999996</v>
      </c>
      <c r="I415" s="63">
        <v>37.468553999999997</v>
      </c>
      <c r="J415" s="64">
        <v>31.470407000000002</v>
      </c>
      <c r="K415" s="65">
        <v>67.513346999999996</v>
      </c>
      <c r="L415" s="66">
        <v>70.357416000000001</v>
      </c>
      <c r="M415" s="55">
        <v>719848.36589999998</v>
      </c>
      <c r="N415" s="55">
        <v>547652.11560000002</v>
      </c>
      <c r="O415" s="55">
        <v>-3.1541841000000001E-2</v>
      </c>
      <c r="P415" s="55">
        <v>-2.6362571000000001E-2</v>
      </c>
      <c r="Q415" s="98">
        <v>1893.209961</v>
      </c>
      <c r="R415" s="55">
        <f t="shared" si="6"/>
        <v>-3.9413693006101091E-2</v>
      </c>
    </row>
    <row r="416" spans="1:18">
      <c r="A416" s="67">
        <v>42241</v>
      </c>
      <c r="B416" s="56">
        <v>30.779617999999999</v>
      </c>
      <c r="C416" s="57">
        <v>25.464905999999999</v>
      </c>
      <c r="D416" s="58">
        <v>42.420411999999999</v>
      </c>
      <c r="E416" s="59">
        <v>67.224603000000002</v>
      </c>
      <c r="F416" s="60">
        <v>135.760672</v>
      </c>
      <c r="G416" s="61">
        <v>89.418040000000005</v>
      </c>
      <c r="H416" s="62">
        <v>89.035540999999995</v>
      </c>
      <c r="I416" s="63">
        <v>37.087815999999997</v>
      </c>
      <c r="J416" s="64">
        <v>30.916249000000001</v>
      </c>
      <c r="K416" s="65">
        <v>67.503521000000006</v>
      </c>
      <c r="L416" s="66">
        <v>68.308734000000001</v>
      </c>
      <c r="M416" s="55">
        <v>707812.37540000002</v>
      </c>
      <c r="N416" s="55">
        <v>538087.3173</v>
      </c>
      <c r="O416" s="55">
        <v>-1.6720175E-2</v>
      </c>
      <c r="P416" s="55">
        <v>-1.7465099000000001E-2</v>
      </c>
      <c r="Q416" s="98">
        <v>1867.6099850000001</v>
      </c>
      <c r="R416" s="55">
        <f t="shared" si="6"/>
        <v>-1.3521995197235293E-2</v>
      </c>
    </row>
    <row r="417" spans="1:18">
      <c r="A417" s="67">
        <v>42242</v>
      </c>
      <c r="B417" s="56">
        <v>31.850128000000002</v>
      </c>
      <c r="C417" s="57">
        <v>26.872512</v>
      </c>
      <c r="D417" s="58">
        <v>44.039212999999997</v>
      </c>
      <c r="E417" s="59">
        <v>69.661276999999998</v>
      </c>
      <c r="F417" s="60">
        <v>140.77131199999999</v>
      </c>
      <c r="G417" s="61">
        <v>93.734701999999999</v>
      </c>
      <c r="H417" s="62">
        <v>92.881613000000002</v>
      </c>
      <c r="I417" s="63">
        <v>37.81024</v>
      </c>
      <c r="J417" s="64">
        <v>31.781514000000001</v>
      </c>
      <c r="K417" s="65">
        <v>71.226973000000001</v>
      </c>
      <c r="L417" s="66">
        <v>71.303703999999996</v>
      </c>
      <c r="M417" s="55">
        <v>733438.35629999998</v>
      </c>
      <c r="N417" s="55">
        <v>555278.84660000005</v>
      </c>
      <c r="O417" s="55">
        <v>3.6204483000000003E-2</v>
      </c>
      <c r="P417" s="55">
        <v>3.1949329999999998E-2</v>
      </c>
      <c r="Q417" s="98">
        <v>1940.51001</v>
      </c>
      <c r="R417" s="55">
        <f t="shared" si="6"/>
        <v>3.9033859095586321E-2</v>
      </c>
    </row>
    <row r="418" spans="1:18">
      <c r="A418" s="67">
        <v>42243</v>
      </c>
      <c r="B418" s="56">
        <v>32.665284999999997</v>
      </c>
      <c r="C418" s="57">
        <v>27.285936</v>
      </c>
      <c r="D418" s="58">
        <v>45.04365</v>
      </c>
      <c r="E418" s="59">
        <v>70.231144999999998</v>
      </c>
      <c r="F418" s="60">
        <v>141.935193</v>
      </c>
      <c r="G418" s="61">
        <v>94.828652000000005</v>
      </c>
      <c r="H418" s="62">
        <v>95.009641999999999</v>
      </c>
      <c r="I418" s="63">
        <v>38.337417000000002</v>
      </c>
      <c r="J418" s="64">
        <v>32.510671000000002</v>
      </c>
      <c r="K418" s="65">
        <v>73.535708</v>
      </c>
      <c r="L418" s="66">
        <v>75.742506000000006</v>
      </c>
      <c r="M418" s="55">
        <v>745631.90509999997</v>
      </c>
      <c r="N418" s="55">
        <v>559144.47750000004</v>
      </c>
      <c r="O418" s="55">
        <v>1.6625186E-2</v>
      </c>
      <c r="P418" s="55">
        <v>6.9616030000000002E-3</v>
      </c>
      <c r="Q418" s="98">
        <v>1987.660034</v>
      </c>
      <c r="R418" s="55">
        <f t="shared" si="6"/>
        <v>2.4297748404812358E-2</v>
      </c>
    </row>
    <row r="419" spans="1:18">
      <c r="A419" s="67">
        <v>42244</v>
      </c>
      <c r="B419" s="56">
        <v>32.076014999999998</v>
      </c>
      <c r="C419" s="57">
        <v>27.974975000000001</v>
      </c>
      <c r="D419" s="58">
        <v>44.926628999999998</v>
      </c>
      <c r="E419" s="59">
        <v>69.965857999999997</v>
      </c>
      <c r="F419" s="60">
        <v>142.240973</v>
      </c>
      <c r="G419" s="61">
        <v>93.793831999999995</v>
      </c>
      <c r="H419" s="62">
        <v>94.783148999999995</v>
      </c>
      <c r="I419" s="63">
        <v>38.513142999999999</v>
      </c>
      <c r="J419" s="64">
        <v>32.364842000000003</v>
      </c>
      <c r="K419" s="65">
        <v>73.751846</v>
      </c>
      <c r="L419" s="66">
        <v>78.464320999999998</v>
      </c>
      <c r="M419" s="55">
        <v>743002.25289999996</v>
      </c>
      <c r="N419" s="55">
        <v>552967.6679</v>
      </c>
      <c r="O419" s="55">
        <v>-3.5267430000000002E-3</v>
      </c>
      <c r="P419" s="55">
        <v>-1.1046894E-2</v>
      </c>
      <c r="Q419" s="98">
        <v>1988.869995</v>
      </c>
      <c r="R419" s="55">
        <f t="shared" si="6"/>
        <v>6.0873639319747319E-4</v>
      </c>
    </row>
    <row r="420" spans="1:18">
      <c r="A420" s="67">
        <v>42247</v>
      </c>
      <c r="B420" s="56">
        <v>31.643884</v>
      </c>
      <c r="C420" s="57">
        <v>28.093097</v>
      </c>
      <c r="D420" s="58">
        <v>44.868116999999998</v>
      </c>
      <c r="E420" s="59">
        <v>69.435292000000004</v>
      </c>
      <c r="F420" s="60">
        <v>140.199229</v>
      </c>
      <c r="G420" s="61">
        <v>92.621043999999998</v>
      </c>
      <c r="H420" s="62">
        <v>93.571890999999994</v>
      </c>
      <c r="I420" s="63">
        <v>38.386229</v>
      </c>
      <c r="J420" s="64">
        <v>32.277343000000002</v>
      </c>
      <c r="K420" s="65">
        <v>73.918858999999998</v>
      </c>
      <c r="L420" s="66">
        <v>79.010632000000001</v>
      </c>
      <c r="M420" s="55">
        <v>736048.23970000003</v>
      </c>
      <c r="N420" s="55">
        <v>545140.96459999995</v>
      </c>
      <c r="O420" s="55">
        <v>-9.3593429999999991E-3</v>
      </c>
      <c r="P420" s="55">
        <v>-1.4153997999999999E-2</v>
      </c>
      <c r="Q420" s="98">
        <v>1972.1800539999999</v>
      </c>
      <c r="R420" s="55">
        <f t="shared" si="6"/>
        <v>-8.3916701654499493E-3</v>
      </c>
    </row>
    <row r="421" spans="1:18">
      <c r="A421" s="67">
        <v>42248</v>
      </c>
      <c r="B421" s="56">
        <v>30.799261000000001</v>
      </c>
      <c r="C421" s="57">
        <v>27.384370000000001</v>
      </c>
      <c r="D421" s="58">
        <v>43.785668000000001</v>
      </c>
      <c r="E421" s="59">
        <v>67.696219999999997</v>
      </c>
      <c r="F421" s="60">
        <v>136.60892999999999</v>
      </c>
      <c r="G421" s="61">
        <v>90.758367000000007</v>
      </c>
      <c r="H421" s="62">
        <v>92.045517000000004</v>
      </c>
      <c r="I421" s="63">
        <v>37.829765999999999</v>
      </c>
      <c r="J421" s="64">
        <v>31.421797999999999</v>
      </c>
      <c r="K421" s="65">
        <v>70.814350000000005</v>
      </c>
      <c r="L421" s="66">
        <v>76.279066999999998</v>
      </c>
      <c r="M421" s="55">
        <v>719312.88899999997</v>
      </c>
      <c r="N421" s="55">
        <v>535719.35360000003</v>
      </c>
      <c r="O421" s="55">
        <v>-2.2736757999999999E-2</v>
      </c>
      <c r="P421" s="55">
        <v>-1.7282888999999999E-2</v>
      </c>
      <c r="Q421" s="98">
        <v>1913.849976</v>
      </c>
      <c r="R421" s="55">
        <f t="shared" si="6"/>
        <v>-2.9576446573270077E-2</v>
      </c>
    </row>
    <row r="422" spans="1:18">
      <c r="A422" s="67">
        <v>42249</v>
      </c>
      <c r="B422" s="56">
        <v>31.398351999999999</v>
      </c>
      <c r="C422" s="57">
        <v>28.152156999999999</v>
      </c>
      <c r="D422" s="58">
        <v>44.224497</v>
      </c>
      <c r="E422" s="59">
        <v>68.590316999999999</v>
      </c>
      <c r="F422" s="60">
        <v>139.31152399999999</v>
      </c>
      <c r="G422" s="61">
        <v>92.000148999999993</v>
      </c>
      <c r="H422" s="62">
        <v>94.576350000000005</v>
      </c>
      <c r="I422" s="63">
        <v>37.976205</v>
      </c>
      <c r="J422" s="64">
        <v>31.907902</v>
      </c>
      <c r="K422" s="65">
        <v>71.944158000000002</v>
      </c>
      <c r="L422" s="66">
        <v>76.152240000000006</v>
      </c>
      <c r="M422" s="55">
        <v>730973.71600000001</v>
      </c>
      <c r="N422" s="55">
        <v>546063.6226</v>
      </c>
      <c r="O422" s="55">
        <v>1.6211064000000001E-2</v>
      </c>
      <c r="P422" s="55">
        <v>1.9309119E-2</v>
      </c>
      <c r="Q422" s="98">
        <v>1948.8599850000001</v>
      </c>
      <c r="R422" s="55">
        <f t="shared" si="6"/>
        <v>1.8292974600429224E-2</v>
      </c>
    </row>
    <row r="423" spans="1:18">
      <c r="A423" s="67">
        <v>42250</v>
      </c>
      <c r="B423" s="56">
        <v>31.319783000000001</v>
      </c>
      <c r="C423" s="57">
        <v>28.624639999999999</v>
      </c>
      <c r="D423" s="58">
        <v>44.585317000000003</v>
      </c>
      <c r="E423" s="59">
        <v>68.708223000000004</v>
      </c>
      <c r="F423" s="60">
        <v>139.804697</v>
      </c>
      <c r="G423" s="61">
        <v>91.300416999999996</v>
      </c>
      <c r="H423" s="62">
        <v>94.546807999999999</v>
      </c>
      <c r="I423" s="63">
        <v>38.230029000000002</v>
      </c>
      <c r="J423" s="64">
        <v>32.121789</v>
      </c>
      <c r="K423" s="65">
        <v>72.494322999999994</v>
      </c>
      <c r="L423" s="66">
        <v>76.347356000000005</v>
      </c>
      <c r="M423" s="55">
        <v>732750.68790000002</v>
      </c>
      <c r="N423" s="55">
        <v>546891.24080000003</v>
      </c>
      <c r="O423" s="55">
        <v>2.4309660000000001E-3</v>
      </c>
      <c r="P423" s="55">
        <v>1.5156080000000001E-3</v>
      </c>
      <c r="Q423" s="98">
        <v>1951.130005</v>
      </c>
      <c r="R423" s="55">
        <f t="shared" si="6"/>
        <v>1.1647937858398905E-3</v>
      </c>
    </row>
    <row r="424" spans="1:18">
      <c r="A424" s="67">
        <v>42251</v>
      </c>
      <c r="B424" s="56">
        <v>30.809082</v>
      </c>
      <c r="C424" s="57">
        <v>28.073409999999999</v>
      </c>
      <c r="D424" s="58">
        <v>43.707650999999998</v>
      </c>
      <c r="E424" s="59">
        <v>67.558666000000002</v>
      </c>
      <c r="F424" s="60">
        <v>137.93063000000001</v>
      </c>
      <c r="G424" s="61">
        <v>89.989647000000005</v>
      </c>
      <c r="H424" s="62">
        <v>93.404482999999999</v>
      </c>
      <c r="I424" s="63">
        <v>37.605227999999997</v>
      </c>
      <c r="J424" s="64">
        <v>31.655128999999999</v>
      </c>
      <c r="K424" s="65">
        <v>71.187674999999999</v>
      </c>
      <c r="L424" s="66">
        <v>74.796211999999997</v>
      </c>
      <c r="M424" s="55">
        <v>721618.83669999999</v>
      </c>
      <c r="N424" s="55">
        <v>539319.40480000002</v>
      </c>
      <c r="O424" s="55">
        <v>-1.5191867E-2</v>
      </c>
      <c r="P424" s="55">
        <v>-1.3845232000000001E-2</v>
      </c>
      <c r="Q424" s="98">
        <v>1921.219971</v>
      </c>
      <c r="R424" s="55">
        <f t="shared" si="6"/>
        <v>-1.5329595630917514E-2</v>
      </c>
    </row>
    <row r="425" spans="1:18">
      <c r="A425" s="67">
        <v>42255</v>
      </c>
      <c r="B425" s="56">
        <v>31.948338</v>
      </c>
      <c r="C425" s="57">
        <v>29.038063999999999</v>
      </c>
      <c r="D425" s="58">
        <v>44.741346</v>
      </c>
      <c r="E425" s="59">
        <v>68.757351999999997</v>
      </c>
      <c r="F425" s="60">
        <v>141.471609</v>
      </c>
      <c r="G425" s="61">
        <v>92.581621999999996</v>
      </c>
      <c r="H425" s="62">
        <v>95.305070000000001</v>
      </c>
      <c r="I425" s="63">
        <v>37.976205</v>
      </c>
      <c r="J425" s="64">
        <v>32.219009</v>
      </c>
      <c r="K425" s="65">
        <v>72.209413999999995</v>
      </c>
      <c r="L425" s="66">
        <v>74.962055000000007</v>
      </c>
      <c r="M425" s="55">
        <v>738832.22860000003</v>
      </c>
      <c r="N425" s="55">
        <v>555005.52439999999</v>
      </c>
      <c r="O425" s="55">
        <v>2.3853856E-2</v>
      </c>
      <c r="P425" s="55">
        <v>2.9085026999999999E-2</v>
      </c>
      <c r="Q425" s="98">
        <v>1969.410034</v>
      </c>
      <c r="R425" s="55">
        <f t="shared" si="6"/>
        <v>2.5083053334552297E-2</v>
      </c>
    </row>
    <row r="426" spans="1:18">
      <c r="A426" s="67">
        <v>42256</v>
      </c>
      <c r="B426" s="56">
        <v>31.388531</v>
      </c>
      <c r="C426" s="57">
        <v>28.782135</v>
      </c>
      <c r="D426" s="58">
        <v>44.263505000000002</v>
      </c>
      <c r="E426" s="59">
        <v>67.283559999999994</v>
      </c>
      <c r="F426" s="60">
        <v>138.93670700000001</v>
      </c>
      <c r="G426" s="61">
        <v>90.886492000000004</v>
      </c>
      <c r="H426" s="62">
        <v>93.975645999999998</v>
      </c>
      <c r="I426" s="63">
        <v>37.390452000000003</v>
      </c>
      <c r="J426" s="64">
        <v>31.869012999999999</v>
      </c>
      <c r="K426" s="65">
        <v>70.735753000000003</v>
      </c>
      <c r="L426" s="66">
        <v>73.088981000000004</v>
      </c>
      <c r="M426" s="55">
        <v>727389.97739999997</v>
      </c>
      <c r="N426" s="55">
        <v>547726.72129999998</v>
      </c>
      <c r="O426" s="55">
        <v>-1.5486941000000001E-2</v>
      </c>
      <c r="P426" s="55">
        <v>-1.3114829999999999E-2</v>
      </c>
      <c r="Q426" s="98">
        <v>1942.040039</v>
      </c>
      <c r="R426" s="55">
        <f t="shared" si="6"/>
        <v>-1.389756045083701E-2</v>
      </c>
    </row>
    <row r="427" spans="1:18">
      <c r="A427" s="67">
        <v>42257</v>
      </c>
      <c r="B427" s="56">
        <v>32.036729000000001</v>
      </c>
      <c r="C427" s="57">
        <v>28.811665999999999</v>
      </c>
      <c r="D427" s="58">
        <v>44.331766999999999</v>
      </c>
      <c r="E427" s="59">
        <v>67.126351</v>
      </c>
      <c r="F427" s="60">
        <v>138.857798</v>
      </c>
      <c r="G427" s="61">
        <v>91.379261999999997</v>
      </c>
      <c r="H427" s="62">
        <v>93.798389</v>
      </c>
      <c r="I427" s="63">
        <v>37.507601000000001</v>
      </c>
      <c r="J427" s="64">
        <v>31.839848</v>
      </c>
      <c r="K427" s="65">
        <v>71.246618999999995</v>
      </c>
      <c r="L427" s="66">
        <v>73.810901000000001</v>
      </c>
      <c r="M427" s="55">
        <v>729675.0013</v>
      </c>
      <c r="N427" s="55">
        <v>548481.31539999996</v>
      </c>
      <c r="O427" s="55">
        <v>3.1414009999999998E-3</v>
      </c>
      <c r="P427" s="55">
        <v>1.3776839999999999E-3</v>
      </c>
      <c r="Q427" s="98">
        <v>1952.290039</v>
      </c>
      <c r="R427" s="55">
        <f t="shared" si="6"/>
        <v>5.2779550339641101E-3</v>
      </c>
    </row>
    <row r="428" spans="1:18">
      <c r="A428" s="67">
        <v>42258</v>
      </c>
      <c r="B428" s="56">
        <v>32.380473000000002</v>
      </c>
      <c r="C428" s="57">
        <v>29.008533</v>
      </c>
      <c r="D428" s="58">
        <v>44.595067</v>
      </c>
      <c r="E428" s="59">
        <v>67.224603000000002</v>
      </c>
      <c r="F428" s="60">
        <v>139.33124000000001</v>
      </c>
      <c r="G428" s="61">
        <v>91.586224000000001</v>
      </c>
      <c r="H428" s="62">
        <v>95.925473999999994</v>
      </c>
      <c r="I428" s="63">
        <v>37.546993000000001</v>
      </c>
      <c r="J428" s="64">
        <v>31.810683000000001</v>
      </c>
      <c r="K428" s="65">
        <v>71.413639000000003</v>
      </c>
      <c r="L428" s="66">
        <v>73.937720999999996</v>
      </c>
      <c r="M428" s="55">
        <v>734122.97889999999</v>
      </c>
      <c r="N428" s="55">
        <v>552559.98300000001</v>
      </c>
      <c r="O428" s="55">
        <v>6.0958339999999996E-3</v>
      </c>
      <c r="P428" s="55">
        <v>7.4362930000000001E-3</v>
      </c>
      <c r="Q428" s="98">
        <v>1961.0500489999999</v>
      </c>
      <c r="R428" s="55">
        <f t="shared" si="6"/>
        <v>4.4870433311676727E-3</v>
      </c>
    </row>
    <row r="429" spans="1:18">
      <c r="A429" s="67">
        <v>42261</v>
      </c>
      <c r="B429" s="56">
        <v>32.125120000000003</v>
      </c>
      <c r="C429" s="57">
        <v>28.929786</v>
      </c>
      <c r="D429" s="58">
        <v>44.517054000000002</v>
      </c>
      <c r="E429" s="59">
        <v>66.870891999999998</v>
      </c>
      <c r="F429" s="60">
        <v>138.88738699999999</v>
      </c>
      <c r="G429" s="61">
        <v>91.970584000000002</v>
      </c>
      <c r="H429" s="62">
        <v>95.492176999999998</v>
      </c>
      <c r="I429" s="63">
        <v>37.517448999999999</v>
      </c>
      <c r="J429" s="64">
        <v>31.645405</v>
      </c>
      <c r="K429" s="65">
        <v>71.217146999999997</v>
      </c>
      <c r="L429" s="66">
        <v>73.918205999999998</v>
      </c>
      <c r="M429" s="55">
        <v>732010.83290000004</v>
      </c>
      <c r="N429" s="55">
        <v>550726.69460000005</v>
      </c>
      <c r="O429" s="55">
        <v>-2.877101E-3</v>
      </c>
      <c r="P429" s="55">
        <v>-3.3178090000000001E-3</v>
      </c>
      <c r="Q429" s="98">
        <v>1953.030029</v>
      </c>
      <c r="R429" s="55">
        <f t="shared" si="6"/>
        <v>-4.0896559494183471E-3</v>
      </c>
    </row>
    <row r="430" spans="1:18">
      <c r="A430" s="67">
        <v>42262</v>
      </c>
      <c r="B430" s="56">
        <v>32.576894000000003</v>
      </c>
      <c r="C430" s="57">
        <v>29.264462000000002</v>
      </c>
      <c r="D430" s="58">
        <v>45.219183000000001</v>
      </c>
      <c r="E430" s="59">
        <v>68.236605999999995</v>
      </c>
      <c r="F430" s="60">
        <v>141.63930099999999</v>
      </c>
      <c r="G430" s="61">
        <v>93.034969000000004</v>
      </c>
      <c r="H430" s="62">
        <v>96.693584999999999</v>
      </c>
      <c r="I430" s="63">
        <v>37.911333999999997</v>
      </c>
      <c r="J430" s="64">
        <v>31.946791000000001</v>
      </c>
      <c r="K430" s="65">
        <v>71.580652000000001</v>
      </c>
      <c r="L430" s="66">
        <v>75.283991999999998</v>
      </c>
      <c r="M430" s="55">
        <v>742817.01690000005</v>
      </c>
      <c r="N430" s="55">
        <v>559421.37890000001</v>
      </c>
      <c r="O430" s="55">
        <v>1.4762328E-2</v>
      </c>
      <c r="P430" s="55">
        <v>1.5787657E-2</v>
      </c>
      <c r="Q430" s="98">
        <v>1978.089966</v>
      </c>
      <c r="R430" s="55">
        <f t="shared" si="6"/>
        <v>1.2831311668480172E-2</v>
      </c>
    </row>
    <row r="431" spans="1:18">
      <c r="A431" s="67">
        <v>42263</v>
      </c>
      <c r="B431" s="56">
        <v>32.586717</v>
      </c>
      <c r="C431" s="57">
        <v>29.303836</v>
      </c>
      <c r="D431" s="58">
        <v>45.04365</v>
      </c>
      <c r="E431" s="59">
        <v>68.875251000000006</v>
      </c>
      <c r="F431" s="60">
        <v>142.2311</v>
      </c>
      <c r="G431" s="61">
        <v>93.241932000000006</v>
      </c>
      <c r="H431" s="62">
        <v>97.185964999999996</v>
      </c>
      <c r="I431" s="63">
        <v>38.551397000000001</v>
      </c>
      <c r="J431" s="64">
        <v>32.024566</v>
      </c>
      <c r="K431" s="65">
        <v>72.995369999999994</v>
      </c>
      <c r="L431" s="66">
        <v>77.088776999999993</v>
      </c>
      <c r="M431" s="55">
        <v>745510.37800000003</v>
      </c>
      <c r="N431" s="55">
        <v>558109.86459999997</v>
      </c>
      <c r="O431" s="55">
        <v>3.6258739999999999E-3</v>
      </c>
      <c r="P431" s="55">
        <v>-2.3444120000000001E-3</v>
      </c>
      <c r="Q431" s="98">
        <v>1995.3100589999999</v>
      </c>
      <c r="R431" s="55">
        <f t="shared" si="6"/>
        <v>8.7054144634388653E-3</v>
      </c>
    </row>
    <row r="432" spans="1:18">
      <c r="A432" s="67">
        <v>42264</v>
      </c>
      <c r="B432" s="56">
        <v>32.881352</v>
      </c>
      <c r="C432" s="57">
        <v>29.244775000000001</v>
      </c>
      <c r="D432" s="58">
        <v>44.107475999999998</v>
      </c>
      <c r="E432" s="59">
        <v>69.012804000000003</v>
      </c>
      <c r="F432" s="60">
        <v>140.998167</v>
      </c>
      <c r="G432" s="61">
        <v>93.468602000000004</v>
      </c>
      <c r="H432" s="62">
        <v>96.348912999999996</v>
      </c>
      <c r="I432" s="63">
        <v>38.777880000000003</v>
      </c>
      <c r="J432" s="64">
        <v>31.869012999999999</v>
      </c>
      <c r="K432" s="65">
        <v>73.152557000000002</v>
      </c>
      <c r="L432" s="66">
        <v>77.469251999999997</v>
      </c>
      <c r="M432" s="55">
        <v>741865.58019999997</v>
      </c>
      <c r="N432" s="55">
        <v>553804.15370000002</v>
      </c>
      <c r="O432" s="55">
        <v>-4.888997E-3</v>
      </c>
      <c r="P432" s="55">
        <v>-7.7148090000000004E-3</v>
      </c>
      <c r="Q432" s="98">
        <v>1990.1999510000001</v>
      </c>
      <c r="R432" s="55">
        <f t="shared" si="6"/>
        <v>-2.5610596092323634E-3</v>
      </c>
    </row>
    <row r="433" spans="1:18">
      <c r="A433" s="67">
        <v>42265</v>
      </c>
      <c r="B433" s="56">
        <v>32.262616000000001</v>
      </c>
      <c r="C433" s="57">
        <v>28.565580000000001</v>
      </c>
      <c r="D433" s="58">
        <v>43.463856</v>
      </c>
      <c r="E433" s="59">
        <v>68.718050000000005</v>
      </c>
      <c r="F433" s="60">
        <v>137.71363299999999</v>
      </c>
      <c r="G433" s="61">
        <v>92.039572000000007</v>
      </c>
      <c r="H433" s="62">
        <v>95.570959999999999</v>
      </c>
      <c r="I433" s="63">
        <v>38.383994000000001</v>
      </c>
      <c r="J433" s="64">
        <v>31.645405</v>
      </c>
      <c r="K433" s="65">
        <v>71.403813</v>
      </c>
      <c r="L433" s="66">
        <v>75.840061000000006</v>
      </c>
      <c r="M433" s="55">
        <v>730503.38179999997</v>
      </c>
      <c r="N433" s="55">
        <v>546670.3517</v>
      </c>
      <c r="O433" s="55">
        <v>-1.531571E-2</v>
      </c>
      <c r="P433" s="55">
        <v>-1.2881452999999999E-2</v>
      </c>
      <c r="Q433" s="98">
        <v>1958.030029</v>
      </c>
      <c r="R433" s="55">
        <f t="shared" si="6"/>
        <v>-1.6164165808483677E-2</v>
      </c>
    </row>
    <row r="434" spans="1:18">
      <c r="A434" s="67">
        <v>42268</v>
      </c>
      <c r="B434" s="56">
        <v>31.840305000000001</v>
      </c>
      <c r="C434" s="57">
        <v>28.703388</v>
      </c>
      <c r="D434" s="58">
        <v>43.688147000000001</v>
      </c>
      <c r="E434" s="59">
        <v>69.415644999999998</v>
      </c>
      <c r="F434" s="60">
        <v>138.12789599999999</v>
      </c>
      <c r="G434" s="61">
        <v>91.783328999999995</v>
      </c>
      <c r="H434" s="62">
        <v>96.408004000000005</v>
      </c>
      <c r="I434" s="63">
        <v>38.590783000000002</v>
      </c>
      <c r="J434" s="64">
        <v>31.655128999999999</v>
      </c>
      <c r="K434" s="65">
        <v>72.101344999999995</v>
      </c>
      <c r="L434" s="66">
        <v>76.181505000000001</v>
      </c>
      <c r="M434" s="55">
        <v>731642.35770000005</v>
      </c>
      <c r="N434" s="55">
        <v>546492.80319999997</v>
      </c>
      <c r="O434" s="55">
        <v>1.5591660000000001E-3</v>
      </c>
      <c r="P434" s="55">
        <v>-3.2478200000000002E-4</v>
      </c>
      <c r="Q434" s="98">
        <v>1966.969971</v>
      </c>
      <c r="R434" s="55">
        <f t="shared" si="6"/>
        <v>4.5657839091290953E-3</v>
      </c>
    </row>
    <row r="435" spans="1:18">
      <c r="A435" s="67">
        <v>42269</v>
      </c>
      <c r="B435" s="56">
        <v>31.683166</v>
      </c>
      <c r="C435" s="57">
        <v>28.221060999999999</v>
      </c>
      <c r="D435" s="58">
        <v>43.327331000000001</v>
      </c>
      <c r="E435" s="59">
        <v>68.963683000000003</v>
      </c>
      <c r="F435" s="60">
        <v>136.13548800000001</v>
      </c>
      <c r="G435" s="61">
        <v>91.891739000000001</v>
      </c>
      <c r="H435" s="62">
        <v>95.718667999999994</v>
      </c>
      <c r="I435" s="63">
        <v>38.196900999999997</v>
      </c>
      <c r="J435" s="64">
        <v>31.373187999999999</v>
      </c>
      <c r="K435" s="65">
        <v>71.462756999999996</v>
      </c>
      <c r="L435" s="66">
        <v>75.362037999999998</v>
      </c>
      <c r="M435" s="55">
        <v>725396.26839999994</v>
      </c>
      <c r="N435" s="55">
        <v>542060.23869999999</v>
      </c>
      <c r="O435" s="55">
        <v>-8.5370800000000007E-3</v>
      </c>
      <c r="P435" s="55">
        <v>-8.1109289999999994E-3</v>
      </c>
      <c r="Q435" s="98">
        <v>1942.73999</v>
      </c>
      <c r="R435" s="55">
        <f t="shared" si="6"/>
        <v>-1.2318429542511833E-2</v>
      </c>
    </row>
    <row r="436" spans="1:18">
      <c r="A436" s="67">
        <v>42270</v>
      </c>
      <c r="B436" s="56">
        <v>32.036729000000001</v>
      </c>
      <c r="C436" s="57">
        <v>28.289964000000001</v>
      </c>
      <c r="D436" s="58">
        <v>42.888499000000003</v>
      </c>
      <c r="E436" s="59">
        <v>69.032459000000003</v>
      </c>
      <c r="F436" s="60">
        <v>135.78040300000001</v>
      </c>
      <c r="G436" s="61">
        <v>91.645353999999998</v>
      </c>
      <c r="H436" s="62">
        <v>95.895925000000005</v>
      </c>
      <c r="I436" s="63">
        <v>38.167357000000003</v>
      </c>
      <c r="J436" s="64">
        <v>31.305133999999999</v>
      </c>
      <c r="K436" s="65">
        <v>71.030488000000005</v>
      </c>
      <c r="L436" s="66">
        <v>74.259658000000002</v>
      </c>
      <c r="M436" s="55">
        <v>724548.54689999996</v>
      </c>
      <c r="N436" s="55">
        <v>543097.32290000003</v>
      </c>
      <c r="O436" s="55">
        <v>-1.168632E-3</v>
      </c>
      <c r="P436" s="55">
        <v>1.913227E-3</v>
      </c>
      <c r="Q436" s="98">
        <v>1938.76001</v>
      </c>
      <c r="R436" s="55">
        <f t="shared" si="6"/>
        <v>-2.0486426492924981E-3</v>
      </c>
    </row>
    <row r="437" spans="1:18">
      <c r="A437" s="67">
        <v>42271</v>
      </c>
      <c r="B437" s="56">
        <v>32.115301000000002</v>
      </c>
      <c r="C437" s="57">
        <v>28.034034999999999</v>
      </c>
      <c r="D437" s="58">
        <v>42.995769000000003</v>
      </c>
      <c r="E437" s="59">
        <v>70.113238999999993</v>
      </c>
      <c r="F437" s="60">
        <v>135.701494</v>
      </c>
      <c r="G437" s="61">
        <v>91.142734000000004</v>
      </c>
      <c r="H437" s="62">
        <v>95.807299999999998</v>
      </c>
      <c r="I437" s="63">
        <v>38.551397000000001</v>
      </c>
      <c r="J437" s="64">
        <v>31.217635000000001</v>
      </c>
      <c r="K437" s="65">
        <v>71.452938000000003</v>
      </c>
      <c r="L437" s="66">
        <v>75.010835999999998</v>
      </c>
      <c r="M437" s="55">
        <v>725268.35369999998</v>
      </c>
      <c r="N437" s="55">
        <v>542366.53110000002</v>
      </c>
      <c r="O437" s="55">
        <v>9.9345599999999998E-4</v>
      </c>
      <c r="P437" s="55">
        <v>-1.3456E-3</v>
      </c>
      <c r="Q437" s="98">
        <v>1932.23999</v>
      </c>
      <c r="R437" s="55">
        <f t="shared" si="6"/>
        <v>-3.3629845707411343E-3</v>
      </c>
    </row>
    <row r="438" spans="1:18">
      <c r="A438" s="67">
        <v>42272</v>
      </c>
      <c r="B438" s="56">
        <v>31.319783000000001</v>
      </c>
      <c r="C438" s="57">
        <v>28.358868000000001</v>
      </c>
      <c r="D438" s="58">
        <v>43.122543999999998</v>
      </c>
      <c r="E438" s="59">
        <v>71.400349000000006</v>
      </c>
      <c r="F438" s="60">
        <v>137.65445500000001</v>
      </c>
      <c r="G438" s="61">
        <v>89.684132000000005</v>
      </c>
      <c r="H438" s="62">
        <v>96.102722999999997</v>
      </c>
      <c r="I438" s="63">
        <v>39.014208000000004</v>
      </c>
      <c r="J438" s="64">
        <v>31.431522000000001</v>
      </c>
      <c r="K438" s="65">
        <v>71.944158000000002</v>
      </c>
      <c r="L438" s="66">
        <v>75.801038000000005</v>
      </c>
      <c r="M438" s="55">
        <v>726859.91480000003</v>
      </c>
      <c r="N438" s="55">
        <v>542371.26379999996</v>
      </c>
      <c r="O438" s="55">
        <v>2.1944439999999998E-3</v>
      </c>
      <c r="P438" s="42">
        <v>8.7260200000000005E-6</v>
      </c>
      <c r="Q438" s="98">
        <v>1931.339966</v>
      </c>
      <c r="R438" s="55">
        <f t="shared" si="6"/>
        <v>-4.6579307159455574E-4</v>
      </c>
    </row>
    <row r="439" spans="1:18">
      <c r="A439" s="67">
        <v>42275</v>
      </c>
      <c r="B439" s="56">
        <v>30.268915</v>
      </c>
      <c r="C439" s="57">
        <v>28.309652</v>
      </c>
      <c r="D439" s="58">
        <v>42.654457000000001</v>
      </c>
      <c r="E439" s="59">
        <v>70.516071999999994</v>
      </c>
      <c r="F439" s="60">
        <v>136.49057300000001</v>
      </c>
      <c r="G439" s="61">
        <v>90.048784999999995</v>
      </c>
      <c r="H439" s="62">
        <v>94.497567000000004</v>
      </c>
      <c r="I439" s="63">
        <v>38.925584000000001</v>
      </c>
      <c r="J439" s="64">
        <v>31.013470000000002</v>
      </c>
      <c r="K439" s="65">
        <v>71.325215999999998</v>
      </c>
      <c r="L439" s="66">
        <v>73.918205999999998</v>
      </c>
      <c r="M439" s="55">
        <v>718634.21230000001</v>
      </c>
      <c r="N439" s="55">
        <v>537209.58429999999</v>
      </c>
      <c r="O439" s="55">
        <v>-1.1316764999999999E-2</v>
      </c>
      <c r="P439" s="55">
        <v>-9.5168749999999993E-3</v>
      </c>
      <c r="Q439" s="98">
        <v>1881.7700199999999</v>
      </c>
      <c r="R439" s="55">
        <f t="shared" si="6"/>
        <v>-2.5666090316902812E-2</v>
      </c>
    </row>
    <row r="440" spans="1:18">
      <c r="A440" s="67">
        <v>42276</v>
      </c>
      <c r="B440" s="56">
        <v>30.465340000000001</v>
      </c>
      <c r="C440" s="57">
        <v>28.782135</v>
      </c>
      <c r="D440" s="58">
        <v>42.449666000000001</v>
      </c>
      <c r="E440" s="59">
        <v>71.017163999999994</v>
      </c>
      <c r="F440" s="60">
        <v>139.617289</v>
      </c>
      <c r="G440" s="61">
        <v>91.694633999999994</v>
      </c>
      <c r="H440" s="62">
        <v>95.994406999999995</v>
      </c>
      <c r="I440" s="63">
        <v>39.053598000000001</v>
      </c>
      <c r="J440" s="64">
        <v>31.178744999999999</v>
      </c>
      <c r="K440" s="65">
        <v>71.688721999999999</v>
      </c>
      <c r="L440" s="66">
        <v>74.386477999999997</v>
      </c>
      <c r="M440" s="55">
        <v>726695.25619999995</v>
      </c>
      <c r="N440" s="55">
        <v>544236.14399999997</v>
      </c>
      <c r="O440" s="55">
        <v>1.1217171999999999E-2</v>
      </c>
      <c r="P440" s="55">
        <v>1.3079736E-2</v>
      </c>
      <c r="Q440" s="98">
        <v>1884.089966</v>
      </c>
      <c r="R440" s="55">
        <f t="shared" si="6"/>
        <v>1.2328530985949993E-3</v>
      </c>
    </row>
    <row r="441" spans="1:18">
      <c r="A441" s="67">
        <v>42277</v>
      </c>
      <c r="B441" s="56">
        <v>30.848365999999999</v>
      </c>
      <c r="C441" s="57">
        <v>29.668040999999999</v>
      </c>
      <c r="D441" s="58">
        <v>42.430162000000003</v>
      </c>
      <c r="E441" s="59">
        <v>70.683108000000004</v>
      </c>
      <c r="F441" s="60">
        <v>139.83428599999999</v>
      </c>
      <c r="G441" s="61">
        <v>92.000148999999993</v>
      </c>
      <c r="H441" s="62">
        <v>97.028400000000005</v>
      </c>
      <c r="I441" s="63">
        <v>39.506563</v>
      </c>
      <c r="J441" s="64">
        <v>31.674574</v>
      </c>
      <c r="K441" s="65">
        <v>73.044487000000004</v>
      </c>
      <c r="L441" s="66">
        <v>76.952198999999993</v>
      </c>
      <c r="M441" s="55">
        <v>731213.44960000005</v>
      </c>
      <c r="N441" s="55">
        <v>543912.97770000005</v>
      </c>
      <c r="O441" s="55">
        <v>6.2174530000000004E-3</v>
      </c>
      <c r="P441" s="55">
        <v>-5.9379799999999998E-4</v>
      </c>
      <c r="Q441" s="98">
        <v>1920.030029</v>
      </c>
      <c r="R441" s="55">
        <f t="shared" si="6"/>
        <v>1.9075555652102061E-2</v>
      </c>
    </row>
    <row r="442" spans="1:18">
      <c r="A442" s="67">
        <v>42278</v>
      </c>
      <c r="B442" s="56">
        <v>31.270676999999999</v>
      </c>
      <c r="C442" s="57">
        <v>29.530234</v>
      </c>
      <c r="D442" s="58">
        <v>41.893813000000002</v>
      </c>
      <c r="E442" s="59">
        <v>70.692926999999997</v>
      </c>
      <c r="F442" s="60">
        <v>138.87752900000001</v>
      </c>
      <c r="G442" s="61">
        <v>91.822751999999994</v>
      </c>
      <c r="H442" s="62">
        <v>97.274590000000003</v>
      </c>
      <c r="I442" s="63">
        <v>39.191456000000002</v>
      </c>
      <c r="J442" s="64">
        <v>31.625961</v>
      </c>
      <c r="K442" s="65">
        <v>72.759579000000002</v>
      </c>
      <c r="L442" s="66">
        <v>76.425396000000006</v>
      </c>
      <c r="M442" s="55">
        <v>729029.50419999997</v>
      </c>
      <c r="N442" s="55">
        <v>542731.57629999996</v>
      </c>
      <c r="O442" s="55">
        <v>-2.9867409999999998E-3</v>
      </c>
      <c r="P442" s="55">
        <v>-2.172041E-3</v>
      </c>
      <c r="Q442" s="98">
        <v>1923.8199460000001</v>
      </c>
      <c r="R442" s="55">
        <f t="shared" si="6"/>
        <v>1.9738842324117378E-3</v>
      </c>
    </row>
    <row r="443" spans="1:18">
      <c r="A443" s="67">
        <v>42279</v>
      </c>
      <c r="B443" s="56">
        <v>32.488506999999998</v>
      </c>
      <c r="C443" s="57">
        <v>30.032249</v>
      </c>
      <c r="D443" s="58">
        <v>41.776792</v>
      </c>
      <c r="E443" s="59">
        <v>71.154717000000005</v>
      </c>
      <c r="F443" s="60">
        <v>141.244754</v>
      </c>
      <c r="G443" s="61">
        <v>92.571764000000002</v>
      </c>
      <c r="H443" s="62">
        <v>98.269199999999998</v>
      </c>
      <c r="I443" s="63">
        <v>39.772435000000002</v>
      </c>
      <c r="J443" s="64">
        <v>31.732904000000001</v>
      </c>
      <c r="K443" s="65">
        <v>74.547621000000007</v>
      </c>
      <c r="L443" s="66">
        <v>79.556950999999998</v>
      </c>
      <c r="M443" s="55">
        <v>738616.22160000005</v>
      </c>
      <c r="N443" s="55">
        <v>546235.97309999994</v>
      </c>
      <c r="O443" s="55">
        <v>1.3149971999999999E-2</v>
      </c>
      <c r="P443" s="55">
        <v>6.4569609999999998E-3</v>
      </c>
      <c r="Q443" s="98">
        <v>1951.3599850000001</v>
      </c>
      <c r="R443" s="55">
        <f t="shared" si="6"/>
        <v>1.4315289254205554E-2</v>
      </c>
    </row>
    <row r="444" spans="1:18">
      <c r="A444" s="67">
        <v>42282</v>
      </c>
      <c r="B444" s="56">
        <v>32.881352</v>
      </c>
      <c r="C444" s="57">
        <v>30.721285999999999</v>
      </c>
      <c r="D444" s="58">
        <v>42.908003000000001</v>
      </c>
      <c r="E444" s="59">
        <v>71.940742999999998</v>
      </c>
      <c r="F444" s="60">
        <v>144.32216399999999</v>
      </c>
      <c r="G444" s="61">
        <v>93.389764</v>
      </c>
      <c r="H444" s="62">
        <v>99.628165999999993</v>
      </c>
      <c r="I444" s="63">
        <v>40.382955000000003</v>
      </c>
      <c r="J444" s="64">
        <v>32.500950000000003</v>
      </c>
      <c r="K444" s="65">
        <v>75.461291000000003</v>
      </c>
      <c r="L444" s="66">
        <v>81.976336000000003</v>
      </c>
      <c r="M444" s="55">
        <v>752027.3112</v>
      </c>
      <c r="N444" s="55">
        <v>555556.02969999996</v>
      </c>
      <c r="O444" s="55">
        <v>1.8157046999999999E-2</v>
      </c>
      <c r="P444" s="55">
        <v>1.7062326999999999E-2</v>
      </c>
      <c r="Q444" s="98">
        <v>1987.0500489999999</v>
      </c>
      <c r="R444" s="55">
        <f t="shared" si="6"/>
        <v>1.8289841072046009E-2</v>
      </c>
    </row>
    <row r="445" spans="1:18">
      <c r="A445" s="67">
        <v>42283</v>
      </c>
      <c r="B445" s="56">
        <v>32.203691999999997</v>
      </c>
      <c r="C445" s="57">
        <v>31.242988</v>
      </c>
      <c r="D445" s="58">
        <v>42.966515000000001</v>
      </c>
      <c r="E445" s="59">
        <v>72.117598000000001</v>
      </c>
      <c r="F445" s="60">
        <v>143.799386</v>
      </c>
      <c r="G445" s="61">
        <v>92.069136999999998</v>
      </c>
      <c r="H445" s="62">
        <v>100.347044</v>
      </c>
      <c r="I445" s="63">
        <v>40.33372</v>
      </c>
      <c r="J445" s="64">
        <v>32.384286000000003</v>
      </c>
      <c r="K445" s="65">
        <v>76.522329999999997</v>
      </c>
      <c r="L445" s="66">
        <v>84.863994000000005</v>
      </c>
      <c r="M445" s="55">
        <v>748752.77579999994</v>
      </c>
      <c r="N445" s="55">
        <v>547436.95400000003</v>
      </c>
      <c r="O445" s="55">
        <v>-4.3542770000000001E-3</v>
      </c>
      <c r="P445" s="55">
        <v>-1.4614324E-2</v>
      </c>
      <c r="Q445" s="98">
        <v>1979.920044</v>
      </c>
      <c r="R445" s="55">
        <f t="shared" si="6"/>
        <v>-3.5882362417535285E-3</v>
      </c>
    </row>
    <row r="446" spans="1:18">
      <c r="A446" s="67">
        <v>42284</v>
      </c>
      <c r="B446" s="56">
        <v>32.694750999999997</v>
      </c>
      <c r="C446" s="57">
        <v>31.813904999999998</v>
      </c>
      <c r="D446" s="58">
        <v>43.317197999999998</v>
      </c>
      <c r="E446" s="59">
        <v>72.432006999999999</v>
      </c>
      <c r="F446" s="60">
        <v>145.52549200000001</v>
      </c>
      <c r="G446" s="61">
        <v>93.606583999999998</v>
      </c>
      <c r="H446" s="62">
        <v>100.219021</v>
      </c>
      <c r="I446" s="63">
        <v>40.885159000000002</v>
      </c>
      <c r="J446" s="64">
        <v>32.660397000000003</v>
      </c>
      <c r="K446" s="65">
        <v>77.809325000000001</v>
      </c>
      <c r="L446" s="66">
        <v>85.966381999999996</v>
      </c>
      <c r="M446" s="55">
        <v>756551.21510000003</v>
      </c>
      <c r="N446" s="55">
        <v>552239.43420000002</v>
      </c>
      <c r="O446" s="55">
        <v>1.0415239E-2</v>
      </c>
      <c r="P446" s="55">
        <v>8.7726639999999995E-3</v>
      </c>
      <c r="Q446" s="98">
        <v>1995.829956</v>
      </c>
      <c r="R446" s="55">
        <f t="shared" si="6"/>
        <v>8.035633584403401E-3</v>
      </c>
    </row>
    <row r="447" spans="1:18">
      <c r="A447" s="67">
        <v>42285</v>
      </c>
      <c r="B447" s="56">
        <v>32.498327000000003</v>
      </c>
      <c r="C447" s="57">
        <v>32.010773999999998</v>
      </c>
      <c r="D447" s="58">
        <v>43.692582000000002</v>
      </c>
      <c r="E447" s="59">
        <v>73.100127000000001</v>
      </c>
      <c r="F447" s="60">
        <v>147.43900600000001</v>
      </c>
      <c r="G447" s="61">
        <v>93.705136999999993</v>
      </c>
      <c r="H447" s="62">
        <v>101.381038</v>
      </c>
      <c r="I447" s="63">
        <v>41.338124000000001</v>
      </c>
      <c r="J447" s="64">
        <v>32.936515</v>
      </c>
      <c r="K447" s="65">
        <v>78.624752999999998</v>
      </c>
      <c r="L447" s="66">
        <v>87.712636000000003</v>
      </c>
      <c r="M447" s="55">
        <v>762486.63300000003</v>
      </c>
      <c r="N447" s="55">
        <v>555019.29090000002</v>
      </c>
      <c r="O447" s="55">
        <v>7.8453619999999998E-3</v>
      </c>
      <c r="P447" s="55">
        <v>5.0337890000000003E-3</v>
      </c>
      <c r="Q447" s="98">
        <v>2013.4300539999999</v>
      </c>
      <c r="R447" s="55">
        <f t="shared" si="6"/>
        <v>8.8184356322988933E-3</v>
      </c>
    </row>
    <row r="448" spans="1:18">
      <c r="A448" s="67">
        <v>42286</v>
      </c>
      <c r="B448" s="56">
        <v>32.645645999999999</v>
      </c>
      <c r="C448" s="57">
        <v>31.636724000000001</v>
      </c>
      <c r="D448" s="58">
        <v>43.623432999999999</v>
      </c>
      <c r="E448" s="59">
        <v>73.178730999999999</v>
      </c>
      <c r="F448" s="60">
        <v>147.85326900000001</v>
      </c>
      <c r="G448" s="61">
        <v>93.990943999999999</v>
      </c>
      <c r="H448" s="62">
        <v>101.193938</v>
      </c>
      <c r="I448" s="63">
        <v>41.377513999999998</v>
      </c>
      <c r="J448" s="64">
        <v>32.680120000000002</v>
      </c>
      <c r="K448" s="65">
        <v>77.868275999999994</v>
      </c>
      <c r="L448" s="66">
        <v>87.380942000000005</v>
      </c>
      <c r="M448" s="55">
        <v>762895.94539999997</v>
      </c>
      <c r="N448" s="55">
        <v>556810.05619999999</v>
      </c>
      <c r="O448" s="55">
        <v>5.3681300000000003E-4</v>
      </c>
      <c r="P448" s="55">
        <v>3.2264920000000001E-3</v>
      </c>
      <c r="Q448" s="98">
        <v>2014.8900149999999</v>
      </c>
      <c r="R448" s="55">
        <f t="shared" si="6"/>
        <v>7.251113576554058E-4</v>
      </c>
    </row>
    <row r="449" spans="1:18">
      <c r="A449" s="67">
        <v>42289</v>
      </c>
      <c r="B449" s="56">
        <v>32.626002999999997</v>
      </c>
      <c r="C449" s="57">
        <v>31.705627</v>
      </c>
      <c r="D449" s="58">
        <v>43.761730999999997</v>
      </c>
      <c r="E449" s="59">
        <v>73.031350000000003</v>
      </c>
      <c r="F449" s="60">
        <v>148.011088</v>
      </c>
      <c r="G449" s="61">
        <v>94.601973999999998</v>
      </c>
      <c r="H449" s="62">
        <v>101.666619</v>
      </c>
      <c r="I449" s="63">
        <v>41.357818999999999</v>
      </c>
      <c r="J449" s="64">
        <v>32.837899999999998</v>
      </c>
      <c r="K449" s="65">
        <v>77.907574999999994</v>
      </c>
      <c r="L449" s="66">
        <v>86.571224999999998</v>
      </c>
      <c r="M449" s="55">
        <v>764653.37849999999</v>
      </c>
      <c r="N449" s="55">
        <v>559488.06099999999</v>
      </c>
      <c r="O449" s="55">
        <v>2.3036340000000002E-3</v>
      </c>
      <c r="P449" s="55">
        <v>4.8095480000000003E-3</v>
      </c>
      <c r="Q449" s="98">
        <v>2017.459961</v>
      </c>
      <c r="R449" s="55">
        <f t="shared" si="6"/>
        <v>1.2754770636946855E-3</v>
      </c>
    </row>
    <row r="450" spans="1:18">
      <c r="A450" s="67">
        <v>42290</v>
      </c>
      <c r="B450" s="56">
        <v>32.390293</v>
      </c>
      <c r="C450" s="57">
        <v>31.538291000000001</v>
      </c>
      <c r="D450" s="58">
        <v>43.821002999999997</v>
      </c>
      <c r="E450" s="59">
        <v>72.815192999999994</v>
      </c>
      <c r="F450" s="60">
        <v>147.074063</v>
      </c>
      <c r="G450" s="61">
        <v>94.069782000000004</v>
      </c>
      <c r="H450" s="62">
        <v>101.804485</v>
      </c>
      <c r="I450" s="63">
        <v>41.013171999999997</v>
      </c>
      <c r="J450" s="64">
        <v>32.759011999999998</v>
      </c>
      <c r="K450" s="65">
        <v>77.770033999999995</v>
      </c>
      <c r="L450" s="66">
        <v>86.220022999999998</v>
      </c>
      <c r="M450" s="55">
        <v>761530.41379999998</v>
      </c>
      <c r="N450" s="55">
        <v>556965.34199999995</v>
      </c>
      <c r="O450" s="55">
        <v>-4.0841569999999997E-3</v>
      </c>
      <c r="P450" s="55">
        <v>-4.508977E-3</v>
      </c>
      <c r="Q450" s="98">
        <v>2003.6899410000001</v>
      </c>
      <c r="R450" s="55">
        <f t="shared" si="6"/>
        <v>-6.8254241800043136E-3</v>
      </c>
    </row>
    <row r="451" spans="1:18">
      <c r="A451" s="67">
        <v>42291</v>
      </c>
      <c r="B451" s="56">
        <v>32.449221000000001</v>
      </c>
      <c r="C451" s="57">
        <v>32.286389</v>
      </c>
      <c r="D451" s="58">
        <v>43.455500000000001</v>
      </c>
      <c r="E451" s="59">
        <v>72.913443999999998</v>
      </c>
      <c r="F451" s="60">
        <v>146.29485600000001</v>
      </c>
      <c r="G451" s="61">
        <v>93.163087000000004</v>
      </c>
      <c r="H451" s="62">
        <v>101.253022</v>
      </c>
      <c r="I451" s="63">
        <v>41.042712000000002</v>
      </c>
      <c r="J451" s="64">
        <v>32.808317000000002</v>
      </c>
      <c r="K451" s="65">
        <v>78.752475000000004</v>
      </c>
      <c r="L451" s="66">
        <v>87.566300999999996</v>
      </c>
      <c r="M451" s="55">
        <v>758650.25879999995</v>
      </c>
      <c r="N451" s="55">
        <v>551192.48010000004</v>
      </c>
      <c r="O451" s="55">
        <v>-3.7820620000000001E-3</v>
      </c>
      <c r="P451" s="55">
        <v>-1.0364849000000001E-2</v>
      </c>
      <c r="Q451" s="98">
        <v>1994.23999</v>
      </c>
      <c r="R451" s="55">
        <f t="shared" si="6"/>
        <v>-4.7162741133909281E-3</v>
      </c>
    </row>
    <row r="452" spans="1:18">
      <c r="A452" s="67">
        <v>42292</v>
      </c>
      <c r="B452" s="56">
        <v>33.470626000000003</v>
      </c>
      <c r="C452" s="57">
        <v>32.237172000000001</v>
      </c>
      <c r="D452" s="58">
        <v>44.127234000000001</v>
      </c>
      <c r="E452" s="59">
        <v>72.972392999999997</v>
      </c>
      <c r="F452" s="60">
        <v>147.15297200000001</v>
      </c>
      <c r="G452" s="61">
        <v>95.745204000000001</v>
      </c>
      <c r="H452" s="62">
        <v>102.080224</v>
      </c>
      <c r="I452" s="63">
        <v>41.279040000000002</v>
      </c>
      <c r="J452" s="64">
        <v>33.025266000000002</v>
      </c>
      <c r="K452" s="65">
        <v>80.049296999999996</v>
      </c>
      <c r="L452" s="66">
        <v>88.502837999999997</v>
      </c>
      <c r="M452" s="55">
        <v>768421.9841</v>
      </c>
      <c r="N452" s="55">
        <v>558154.49239999999</v>
      </c>
      <c r="O452" s="55">
        <v>1.2880409000000001E-2</v>
      </c>
      <c r="P452" s="55">
        <v>1.2630819E-2</v>
      </c>
      <c r="Q452" s="98">
        <v>2023.8599850000001</v>
      </c>
      <c r="R452" s="55">
        <f t="shared" ref="R452:R515" si="7">Q452/Q451-1</f>
        <v>1.485277356212289E-2</v>
      </c>
    </row>
    <row r="453" spans="1:18">
      <c r="A453" s="67">
        <v>42293</v>
      </c>
      <c r="B453" s="56">
        <v>33.794724000000002</v>
      </c>
      <c r="C453" s="57">
        <v>32.522632000000002</v>
      </c>
      <c r="D453" s="58">
        <v>44.156872</v>
      </c>
      <c r="E453" s="59">
        <v>73.591391000000002</v>
      </c>
      <c r="F453" s="60">
        <v>146.669657</v>
      </c>
      <c r="G453" s="61">
        <v>96.819439000000003</v>
      </c>
      <c r="H453" s="62">
        <v>103.22254100000001</v>
      </c>
      <c r="I453" s="63">
        <v>41.377513999999998</v>
      </c>
      <c r="J453" s="64">
        <v>33.360548000000001</v>
      </c>
      <c r="K453" s="65">
        <v>81.031738000000004</v>
      </c>
      <c r="L453" s="66">
        <v>89.058907000000005</v>
      </c>
      <c r="M453" s="55">
        <v>771870.62309999997</v>
      </c>
      <c r="N453" s="55">
        <v>559658.6753</v>
      </c>
      <c r="O453" s="55">
        <v>4.4879489999999998E-3</v>
      </c>
      <c r="P453" s="55">
        <v>2.6949220000000002E-3</v>
      </c>
      <c r="Q453" s="98">
        <v>2033.1099850000001</v>
      </c>
      <c r="R453" s="55">
        <f t="shared" si="7"/>
        <v>4.5704742761638606E-3</v>
      </c>
    </row>
    <row r="454" spans="1:18">
      <c r="A454" s="67">
        <v>42296</v>
      </c>
      <c r="B454" s="56">
        <v>33.883114999999997</v>
      </c>
      <c r="C454" s="57">
        <v>33.064019000000002</v>
      </c>
      <c r="D454" s="58">
        <v>44.156872</v>
      </c>
      <c r="E454" s="59">
        <v>73.846851000000001</v>
      </c>
      <c r="F454" s="60">
        <v>145.979218</v>
      </c>
      <c r="G454" s="61">
        <v>96.523781999999997</v>
      </c>
      <c r="H454" s="62">
        <v>102.897569</v>
      </c>
      <c r="I454" s="63">
        <v>41.347974000000001</v>
      </c>
      <c r="J454" s="64">
        <v>33.163322000000001</v>
      </c>
      <c r="K454" s="65">
        <v>79.567894999999993</v>
      </c>
      <c r="L454" s="66">
        <v>87.829699000000005</v>
      </c>
      <c r="M454" s="55">
        <v>770230.73670000001</v>
      </c>
      <c r="N454" s="55">
        <v>561396.83440000005</v>
      </c>
      <c r="O454" s="55">
        <v>-2.1245610000000001E-3</v>
      </c>
      <c r="P454" s="55">
        <v>3.1057490000000001E-3</v>
      </c>
      <c r="Q454" s="98">
        <v>2033.660034</v>
      </c>
      <c r="R454" s="55">
        <f t="shared" si="7"/>
        <v>2.7054561930150989E-4</v>
      </c>
    </row>
    <row r="455" spans="1:18">
      <c r="A455" s="67">
        <v>42297</v>
      </c>
      <c r="B455" s="56">
        <v>33.392054999999999</v>
      </c>
      <c r="C455" s="57">
        <v>32.916367000000001</v>
      </c>
      <c r="D455" s="58">
        <v>44.690311999999999</v>
      </c>
      <c r="E455" s="59">
        <v>73.129602000000006</v>
      </c>
      <c r="F455" s="60">
        <v>147.074063</v>
      </c>
      <c r="G455" s="61">
        <v>96.178837000000001</v>
      </c>
      <c r="H455" s="62">
        <v>102.257473</v>
      </c>
      <c r="I455" s="63">
        <v>41.643386</v>
      </c>
      <c r="J455" s="64">
        <v>33.281655999999998</v>
      </c>
      <c r="K455" s="65">
        <v>79.410708</v>
      </c>
      <c r="L455" s="66">
        <v>87.790674999999993</v>
      </c>
      <c r="M455" s="55">
        <v>771456.83369999996</v>
      </c>
      <c r="N455" s="55">
        <v>562874.10329999996</v>
      </c>
      <c r="O455" s="55">
        <v>1.5918569999999999E-3</v>
      </c>
      <c r="P455" s="55">
        <v>2.631417E-3</v>
      </c>
      <c r="Q455" s="98">
        <v>2030.7700199999999</v>
      </c>
      <c r="R455" s="55">
        <f t="shared" si="7"/>
        <v>-1.421090030626071E-3</v>
      </c>
    </row>
    <row r="456" spans="1:18">
      <c r="A456" s="67">
        <v>42298</v>
      </c>
      <c r="B456" s="56">
        <v>32.861710000000002</v>
      </c>
      <c r="C456" s="57">
        <v>32.847462999999998</v>
      </c>
      <c r="D456" s="58">
        <v>44.314928000000002</v>
      </c>
      <c r="E456" s="59">
        <v>72.954127</v>
      </c>
      <c r="F456" s="60">
        <v>147.77437499999999</v>
      </c>
      <c r="G456" s="61">
        <v>96.218259000000003</v>
      </c>
      <c r="H456" s="62">
        <v>100.97729</v>
      </c>
      <c r="I456" s="63">
        <v>41.544913000000001</v>
      </c>
      <c r="J456" s="64">
        <v>33.133735999999999</v>
      </c>
      <c r="K456" s="65">
        <v>78.801591999999999</v>
      </c>
      <c r="L456" s="66">
        <v>87.146809000000005</v>
      </c>
      <c r="M456" s="55">
        <v>768315.25670000003</v>
      </c>
      <c r="N456" s="55">
        <v>561297.01630000002</v>
      </c>
      <c r="O456" s="55">
        <v>-4.0722650000000003E-3</v>
      </c>
      <c r="P456" s="55">
        <v>-2.8018470000000001E-3</v>
      </c>
      <c r="Q456" s="98">
        <v>2018.9399410000001</v>
      </c>
      <c r="R456" s="55">
        <f t="shared" si="7"/>
        <v>-5.8254154254255841E-3</v>
      </c>
    </row>
    <row r="457" spans="1:18">
      <c r="A457" s="67">
        <v>42299</v>
      </c>
      <c r="B457" s="56">
        <v>32.734037000000001</v>
      </c>
      <c r="C457" s="57">
        <v>33.861336999999999</v>
      </c>
      <c r="D457" s="58">
        <v>45.332411999999998</v>
      </c>
      <c r="E457" s="59">
        <v>74.203242000000003</v>
      </c>
      <c r="F457" s="60">
        <v>153.86998600000001</v>
      </c>
      <c r="G457" s="61">
        <v>98.090785999999994</v>
      </c>
      <c r="H457" s="62">
        <v>109.180342</v>
      </c>
      <c r="I457" s="63">
        <v>42.578861000000003</v>
      </c>
      <c r="J457" s="64">
        <v>33.488740999999997</v>
      </c>
      <c r="K457" s="65">
        <v>81.434534999999997</v>
      </c>
      <c r="L457" s="66">
        <v>89.380843999999996</v>
      </c>
      <c r="M457" s="55">
        <v>791428.38769999996</v>
      </c>
      <c r="N457" s="55">
        <v>578306.47939999995</v>
      </c>
      <c r="O457" s="55">
        <v>3.0082873999999999E-2</v>
      </c>
      <c r="P457" s="55">
        <v>3.0303854000000002E-2</v>
      </c>
      <c r="Q457" s="98">
        <v>2052.51001</v>
      </c>
      <c r="R457" s="55">
        <f t="shared" si="7"/>
        <v>1.6627571884764603E-2</v>
      </c>
    </row>
    <row r="458" spans="1:18">
      <c r="A458" s="67">
        <v>42300</v>
      </c>
      <c r="B458" s="56">
        <v>33.441160000000004</v>
      </c>
      <c r="C458" s="57">
        <v>34.353507</v>
      </c>
      <c r="D458" s="58">
        <v>45.599131999999997</v>
      </c>
      <c r="E458" s="59">
        <v>76.364405000000005</v>
      </c>
      <c r="F458" s="60">
        <v>153.662847</v>
      </c>
      <c r="G458" s="61">
        <v>98.859505999999996</v>
      </c>
      <c r="H458" s="62">
        <v>110.874123</v>
      </c>
      <c r="I458" s="63">
        <v>42.135741000000003</v>
      </c>
      <c r="J458" s="64">
        <v>33.271796999999999</v>
      </c>
      <c r="K458" s="65">
        <v>81.522958000000003</v>
      </c>
      <c r="L458" s="66">
        <v>89.010126</v>
      </c>
      <c r="M458" s="55">
        <v>795335.4375</v>
      </c>
      <c r="N458" s="55">
        <v>582543.44090000005</v>
      </c>
      <c r="O458" s="55">
        <v>4.9367070000000002E-3</v>
      </c>
      <c r="P458" s="55">
        <v>7.3264979999999999E-3</v>
      </c>
      <c r="Q458" s="98">
        <v>2075.1499020000001</v>
      </c>
      <c r="R458" s="55">
        <f t="shared" si="7"/>
        <v>1.1030344256396596E-2</v>
      </c>
    </row>
    <row r="459" spans="1:18">
      <c r="A459" s="67">
        <v>42303</v>
      </c>
      <c r="B459" s="56">
        <v>33.549194</v>
      </c>
      <c r="C459" s="57">
        <v>34.048360000000002</v>
      </c>
      <c r="D459" s="58">
        <v>45.796702000000003</v>
      </c>
      <c r="E459" s="59">
        <v>76.820430000000002</v>
      </c>
      <c r="F459" s="60">
        <v>154.40260699999999</v>
      </c>
      <c r="G459" s="61">
        <v>98.494861</v>
      </c>
      <c r="H459" s="62">
        <v>110.470376</v>
      </c>
      <c r="I459" s="63">
        <v>41.938797999999998</v>
      </c>
      <c r="J459" s="64">
        <v>33.192905000000003</v>
      </c>
      <c r="K459" s="65">
        <v>79.793859999999995</v>
      </c>
      <c r="L459" s="66">
        <v>86.600491000000005</v>
      </c>
      <c r="M459" s="55">
        <v>796014.81330000004</v>
      </c>
      <c r="N459" s="55">
        <v>588362.20609999995</v>
      </c>
      <c r="O459" s="55">
        <v>8.5419999999999995E-4</v>
      </c>
      <c r="P459" s="55">
        <v>9.9885519999999995E-3</v>
      </c>
      <c r="Q459" s="98">
        <v>2071.179932</v>
      </c>
      <c r="R459" s="55">
        <f t="shared" si="7"/>
        <v>-1.9131003481598352E-3</v>
      </c>
    </row>
    <row r="460" spans="1:18">
      <c r="A460" s="67">
        <v>42304</v>
      </c>
      <c r="B460" s="56">
        <v>34.364355000000003</v>
      </c>
      <c r="C460" s="57">
        <v>33.930239999999998</v>
      </c>
      <c r="D460" s="58">
        <v>45.609008000000003</v>
      </c>
      <c r="E460" s="59">
        <v>76.622161000000006</v>
      </c>
      <c r="F460" s="60">
        <v>154.59001499999999</v>
      </c>
      <c r="G460" s="61">
        <v>98.741246000000004</v>
      </c>
      <c r="H460" s="62">
        <v>109.938604</v>
      </c>
      <c r="I460" s="63">
        <v>41.958492999999997</v>
      </c>
      <c r="J460" s="64">
        <v>32.749149000000003</v>
      </c>
      <c r="K460" s="65">
        <v>79.666138000000004</v>
      </c>
      <c r="L460" s="66">
        <v>85.556640999999999</v>
      </c>
      <c r="M460" s="55">
        <v>796825.3861</v>
      </c>
      <c r="N460" s="55">
        <v>590591.4375</v>
      </c>
      <c r="O460" s="55">
        <v>1.0182889999999999E-3</v>
      </c>
      <c r="P460" s="55">
        <v>3.788876E-3</v>
      </c>
      <c r="Q460" s="98">
        <v>2065.889893</v>
      </c>
      <c r="R460" s="55">
        <f t="shared" si="7"/>
        <v>-2.5541185091011442E-3</v>
      </c>
    </row>
    <row r="461" spans="1:18">
      <c r="A461" s="67">
        <v>42305</v>
      </c>
      <c r="B461" s="56">
        <v>34.816128999999997</v>
      </c>
      <c r="C461" s="57">
        <v>34.16648</v>
      </c>
      <c r="D461" s="58">
        <v>45.915242999999997</v>
      </c>
      <c r="E461" s="59">
        <v>75.848901999999995</v>
      </c>
      <c r="F461" s="60">
        <v>155.92158800000001</v>
      </c>
      <c r="G461" s="61">
        <v>99.027054000000007</v>
      </c>
      <c r="H461" s="62">
        <v>111.218795</v>
      </c>
      <c r="I461" s="63">
        <v>42.076656999999997</v>
      </c>
      <c r="J461" s="64">
        <v>32.956234000000002</v>
      </c>
      <c r="K461" s="65">
        <v>80.835245</v>
      </c>
      <c r="L461" s="66">
        <v>87.595566000000005</v>
      </c>
      <c r="M461" s="55">
        <v>802613.10340000002</v>
      </c>
      <c r="N461" s="55">
        <v>592412.60569999996</v>
      </c>
      <c r="O461" s="55">
        <v>7.2634700000000002E-3</v>
      </c>
      <c r="P461" s="55">
        <v>3.0836349999999999E-3</v>
      </c>
      <c r="Q461" s="98">
        <v>2090.3500979999999</v>
      </c>
      <c r="R461" s="55">
        <f t="shared" si="7"/>
        <v>1.1840033238402548E-2</v>
      </c>
    </row>
    <row r="462" spans="1:18">
      <c r="A462" s="67">
        <v>42306</v>
      </c>
      <c r="B462" s="56">
        <v>34.148287000000003</v>
      </c>
      <c r="C462" s="57">
        <v>33.497127999999996</v>
      </c>
      <c r="D462" s="58">
        <v>45.836216999999998</v>
      </c>
      <c r="E462" s="59">
        <v>76.354489000000001</v>
      </c>
      <c r="F462" s="60">
        <v>155.45800399999999</v>
      </c>
      <c r="G462" s="61">
        <v>99.904184000000001</v>
      </c>
      <c r="H462" s="62">
        <v>110.903672</v>
      </c>
      <c r="I462" s="63">
        <v>42.135741000000003</v>
      </c>
      <c r="J462" s="64">
        <v>33.084431000000002</v>
      </c>
      <c r="K462" s="65">
        <v>80.786126999999993</v>
      </c>
      <c r="L462" s="66">
        <v>87.693121000000005</v>
      </c>
      <c r="M462" s="55">
        <v>800887.31180000002</v>
      </c>
      <c r="N462" s="55">
        <v>590633.60149999999</v>
      </c>
      <c r="O462" s="55">
        <v>-2.1502159999999999E-3</v>
      </c>
      <c r="P462" s="55">
        <v>-3.002982E-3</v>
      </c>
      <c r="Q462" s="98">
        <v>2089.4099120000001</v>
      </c>
      <c r="R462" s="55">
        <f t="shared" si="7"/>
        <v>-4.4977441860072354E-4</v>
      </c>
    </row>
    <row r="463" spans="1:18">
      <c r="A463" s="67">
        <v>42307</v>
      </c>
      <c r="B463" s="56">
        <v>33.215273000000003</v>
      </c>
      <c r="C463" s="57">
        <v>33.329791999999998</v>
      </c>
      <c r="D463" s="58">
        <v>46.310383999999999</v>
      </c>
      <c r="E463" s="59">
        <v>75.720020000000005</v>
      </c>
      <c r="F463" s="60">
        <v>155.06347199999999</v>
      </c>
      <c r="G463" s="61">
        <v>99.569096000000002</v>
      </c>
      <c r="H463" s="62">
        <v>110.53930800000001</v>
      </c>
      <c r="I463" s="63">
        <v>41.702466000000001</v>
      </c>
      <c r="J463" s="64">
        <v>33.044984999999997</v>
      </c>
      <c r="K463" s="65">
        <v>81.287166999999997</v>
      </c>
      <c r="L463" s="66">
        <v>88.658923000000001</v>
      </c>
      <c r="M463" s="55">
        <v>797118.03300000005</v>
      </c>
      <c r="N463" s="55">
        <v>585054.00829999999</v>
      </c>
      <c r="O463" s="55">
        <v>-4.7063779999999998E-3</v>
      </c>
      <c r="P463" s="55">
        <v>-9.4467930000000002E-3</v>
      </c>
      <c r="Q463" s="98">
        <v>2079.360107</v>
      </c>
      <c r="R463" s="55">
        <f t="shared" si="7"/>
        <v>-4.809877153488018E-3</v>
      </c>
    </row>
    <row r="464" spans="1:18">
      <c r="A464" s="67">
        <v>42310</v>
      </c>
      <c r="B464" s="56">
        <v>34.433103000000003</v>
      </c>
      <c r="C464" s="57">
        <v>33.575876999999998</v>
      </c>
      <c r="D464" s="58">
        <v>46.211596999999998</v>
      </c>
      <c r="E464" s="59">
        <v>75.938119999999998</v>
      </c>
      <c r="F464" s="60">
        <v>157.73646099999999</v>
      </c>
      <c r="G464" s="61">
        <v>100.692611</v>
      </c>
      <c r="H464" s="62">
        <v>110.401443</v>
      </c>
      <c r="I464" s="63">
        <v>41.594150999999997</v>
      </c>
      <c r="J464" s="64">
        <v>33.143599000000002</v>
      </c>
      <c r="K464" s="65">
        <v>83.782567999999998</v>
      </c>
      <c r="L464" s="66">
        <v>92.639212000000001</v>
      </c>
      <c r="M464" s="55">
        <v>805000.61840000004</v>
      </c>
      <c r="N464" s="55">
        <v>584916.22560000001</v>
      </c>
      <c r="O464" s="55">
        <v>9.8888559999999997E-3</v>
      </c>
      <c r="P464" s="55">
        <v>-2.3550399999999999E-4</v>
      </c>
      <c r="Q464" s="98">
        <v>2104.0500489999999</v>
      </c>
      <c r="R464" s="55">
        <f t="shared" si="7"/>
        <v>1.1873817294504763E-2</v>
      </c>
    </row>
    <row r="465" spans="1:18">
      <c r="A465" s="67">
        <v>42311</v>
      </c>
      <c r="B465" s="56">
        <v>34.344712000000001</v>
      </c>
      <c r="C465" s="57">
        <v>33.772745999999998</v>
      </c>
      <c r="D465" s="58">
        <v>45.885609000000002</v>
      </c>
      <c r="E465" s="59">
        <v>76.384236999999999</v>
      </c>
      <c r="F465" s="60">
        <v>156.582438</v>
      </c>
      <c r="G465" s="61">
        <v>100.485649</v>
      </c>
      <c r="H465" s="62">
        <v>110.37190099999999</v>
      </c>
      <c r="I465" s="63">
        <v>41.515372999999997</v>
      </c>
      <c r="J465" s="64">
        <v>33.163322000000001</v>
      </c>
      <c r="K465" s="65">
        <v>85.325000000000003</v>
      </c>
      <c r="L465" s="66">
        <v>95.741494000000003</v>
      </c>
      <c r="M465" s="55">
        <v>802149.02439999999</v>
      </c>
      <c r="N465" s="55">
        <v>576336.73160000006</v>
      </c>
      <c r="O465" s="55">
        <v>-3.5423500000000001E-3</v>
      </c>
      <c r="P465" s="55">
        <v>-1.4667902E-2</v>
      </c>
      <c r="Q465" s="98">
        <v>2109.790039</v>
      </c>
      <c r="R465" s="55">
        <f t="shared" si="7"/>
        <v>2.7280672352485436E-3</v>
      </c>
    </row>
    <row r="466" spans="1:18">
      <c r="A466" s="67">
        <v>42312</v>
      </c>
      <c r="B466" s="56">
        <v>33.800184999999999</v>
      </c>
      <c r="C466" s="57">
        <v>33.852049000000001</v>
      </c>
      <c r="D466" s="58">
        <v>45.579374000000001</v>
      </c>
      <c r="E466" s="59">
        <v>76.394144999999995</v>
      </c>
      <c r="F466" s="60">
        <v>156.74025700000001</v>
      </c>
      <c r="G466" s="61">
        <v>100.465941</v>
      </c>
      <c r="H466" s="62">
        <v>110.68702399999999</v>
      </c>
      <c r="I466" s="63">
        <v>41.328279000000002</v>
      </c>
      <c r="J466" s="64">
        <v>33.015402000000002</v>
      </c>
      <c r="K466" s="65">
        <v>84.470281</v>
      </c>
      <c r="L466" s="66">
        <v>94.404972999999998</v>
      </c>
      <c r="M466" s="55">
        <v>799656.87210000004</v>
      </c>
      <c r="N466" s="55">
        <v>576559.5392</v>
      </c>
      <c r="O466" s="55">
        <v>-3.106845E-3</v>
      </c>
      <c r="P466" s="55">
        <v>3.8659300000000002E-4</v>
      </c>
      <c r="Q466" s="98">
        <v>2102.3100589999999</v>
      </c>
      <c r="R466" s="55">
        <f t="shared" si="7"/>
        <v>-3.5453670089111711E-3</v>
      </c>
    </row>
    <row r="467" spans="1:18">
      <c r="A467" s="67">
        <v>42313</v>
      </c>
      <c r="B467" s="56">
        <v>33.810087000000003</v>
      </c>
      <c r="C467" s="57">
        <v>33.703356999999997</v>
      </c>
      <c r="D467" s="58">
        <v>45.638646000000001</v>
      </c>
      <c r="E467" s="59">
        <v>75.729935999999995</v>
      </c>
      <c r="F467" s="60">
        <v>156.819166</v>
      </c>
      <c r="G467" s="61">
        <v>100.850301</v>
      </c>
      <c r="H467" s="62">
        <v>111.130163</v>
      </c>
      <c r="I467" s="63">
        <v>41.682774999999999</v>
      </c>
      <c r="J467" s="64">
        <v>32.877346000000003</v>
      </c>
      <c r="K467" s="65">
        <v>83.320819</v>
      </c>
      <c r="L467" s="66">
        <v>92.239236000000005</v>
      </c>
      <c r="M467" s="55">
        <v>800879.13630000001</v>
      </c>
      <c r="N467" s="55">
        <v>581874.98840000003</v>
      </c>
      <c r="O467" s="55">
        <v>1.5284859999999999E-3</v>
      </c>
      <c r="P467" s="55">
        <v>9.2192550000000009E-3</v>
      </c>
      <c r="Q467" s="98">
        <v>2099.929932</v>
      </c>
      <c r="R467" s="55">
        <f t="shared" si="7"/>
        <v>-1.1321484144598548E-3</v>
      </c>
    </row>
    <row r="468" spans="1:18">
      <c r="A468" s="67">
        <v>42314</v>
      </c>
      <c r="B468" s="56">
        <v>33.592275999999998</v>
      </c>
      <c r="C468" s="57">
        <v>33.544753</v>
      </c>
      <c r="D468" s="58">
        <v>45.223748000000001</v>
      </c>
      <c r="E468" s="59">
        <v>74.917022000000003</v>
      </c>
      <c r="F468" s="60">
        <v>157.08546899999999</v>
      </c>
      <c r="G468" s="61">
        <v>100.446226</v>
      </c>
      <c r="H468" s="62">
        <v>111.583152</v>
      </c>
      <c r="I468" s="63">
        <v>41.318429999999999</v>
      </c>
      <c r="J468" s="64">
        <v>32.699843000000001</v>
      </c>
      <c r="K468" s="65">
        <v>82.986793000000006</v>
      </c>
      <c r="L468" s="66">
        <v>91.731939999999994</v>
      </c>
      <c r="M468" s="55">
        <v>798269.93610000005</v>
      </c>
      <c r="N468" s="55">
        <v>580308.77720000001</v>
      </c>
      <c r="O468" s="55">
        <v>-3.2579200000000001E-3</v>
      </c>
      <c r="P468" s="55">
        <v>-2.691663E-3</v>
      </c>
      <c r="Q468" s="98">
        <v>2099.1999510000001</v>
      </c>
      <c r="R468" s="55">
        <f t="shared" si="7"/>
        <v>-3.4762159864287767E-4</v>
      </c>
    </row>
    <row r="469" spans="1:18">
      <c r="A469" s="67">
        <v>42317</v>
      </c>
      <c r="B469" s="56">
        <v>33.315064</v>
      </c>
      <c r="C469" s="57">
        <v>33.059026000000003</v>
      </c>
      <c r="D469" s="58">
        <v>44.749580000000002</v>
      </c>
      <c r="E469" s="59">
        <v>74.748491999999999</v>
      </c>
      <c r="F469" s="60">
        <v>155.31991600000001</v>
      </c>
      <c r="G469" s="61">
        <v>99.381840999999994</v>
      </c>
      <c r="H469" s="62">
        <v>111.208946</v>
      </c>
      <c r="I469" s="63">
        <v>40.904853000000003</v>
      </c>
      <c r="J469" s="64">
        <v>32.384284000000001</v>
      </c>
      <c r="K469" s="65">
        <v>81.212890999999999</v>
      </c>
      <c r="L469" s="66">
        <v>90.063732999999999</v>
      </c>
      <c r="M469" s="55">
        <v>790921.30090000003</v>
      </c>
      <c r="N469" s="55">
        <v>577268.06299999997</v>
      </c>
      <c r="O469" s="55">
        <v>-9.2057019999999996E-3</v>
      </c>
      <c r="P469" s="55">
        <v>-5.2398210000000004E-3</v>
      </c>
      <c r="Q469" s="98">
        <v>2078.580078</v>
      </c>
      <c r="R469" s="55">
        <f t="shared" si="7"/>
        <v>-9.8227293641929281E-3</v>
      </c>
    </row>
    <row r="470" spans="1:18">
      <c r="A470" s="67">
        <v>42318</v>
      </c>
      <c r="B470" s="56">
        <v>33.453670000000002</v>
      </c>
      <c r="C470" s="57">
        <v>32.920248000000001</v>
      </c>
      <c r="D470" s="58">
        <v>44.552010000000003</v>
      </c>
      <c r="E470" s="59">
        <v>75.115290000000002</v>
      </c>
      <c r="F470" s="60">
        <v>155.43827300000001</v>
      </c>
      <c r="G470" s="61">
        <v>99.983020999999994</v>
      </c>
      <c r="H470" s="62">
        <v>111.49452700000001</v>
      </c>
      <c r="I470" s="63">
        <v>41.131335999999997</v>
      </c>
      <c r="J470" s="64">
        <v>32.334978999999997</v>
      </c>
      <c r="K470" s="65">
        <v>81.609295000000003</v>
      </c>
      <c r="L470" s="66">
        <v>90.951496000000006</v>
      </c>
      <c r="M470" s="55">
        <v>792219.91399999999</v>
      </c>
      <c r="N470" s="55">
        <v>576986.03529999999</v>
      </c>
      <c r="O470" s="55">
        <v>1.641899E-3</v>
      </c>
      <c r="P470" s="55">
        <v>-4.8855600000000002E-4</v>
      </c>
      <c r="Q470" s="98">
        <v>2081.719971</v>
      </c>
      <c r="R470" s="55">
        <f t="shared" si="7"/>
        <v>1.5105951573544107E-3</v>
      </c>
    </row>
    <row r="471" spans="1:18">
      <c r="A471" s="67">
        <v>42319</v>
      </c>
      <c r="B471" s="56">
        <v>33.404169000000003</v>
      </c>
      <c r="C471" s="57">
        <v>32.573303000000003</v>
      </c>
      <c r="D471" s="58">
        <v>44.769337999999998</v>
      </c>
      <c r="E471" s="59">
        <v>75.303651000000002</v>
      </c>
      <c r="F471" s="60">
        <v>156.878345</v>
      </c>
      <c r="G471" s="61">
        <v>100.387096</v>
      </c>
      <c r="H471" s="62">
        <v>112.114923</v>
      </c>
      <c r="I471" s="63">
        <v>41.397207999999999</v>
      </c>
      <c r="J471" s="64">
        <v>32.463172</v>
      </c>
      <c r="K471" s="65">
        <v>80.885864999999995</v>
      </c>
      <c r="L471" s="66">
        <v>89.936913000000004</v>
      </c>
      <c r="M471" s="55">
        <v>796398.33829999994</v>
      </c>
      <c r="N471" s="55">
        <v>583322.41819999996</v>
      </c>
      <c r="O471" s="55">
        <v>5.2743240000000004E-3</v>
      </c>
      <c r="P471" s="55">
        <v>1.0981865E-2</v>
      </c>
      <c r="Q471" s="98">
        <v>2075</v>
      </c>
      <c r="R471" s="55">
        <f t="shared" si="7"/>
        <v>-3.2280859546982565E-3</v>
      </c>
    </row>
    <row r="472" spans="1:18">
      <c r="A472" s="67">
        <v>42320</v>
      </c>
      <c r="B472" s="56">
        <v>33.057650000000002</v>
      </c>
      <c r="C472" s="57">
        <v>32.117317999999997</v>
      </c>
      <c r="D472" s="58">
        <v>44.285294</v>
      </c>
      <c r="E472" s="59">
        <v>74.014887999999999</v>
      </c>
      <c r="F472" s="60">
        <v>154.16589300000001</v>
      </c>
      <c r="G472" s="61">
        <v>98.820083999999994</v>
      </c>
      <c r="H472" s="62">
        <v>110.401443</v>
      </c>
      <c r="I472" s="63">
        <v>40.944243</v>
      </c>
      <c r="J472" s="64">
        <v>32.236364000000002</v>
      </c>
      <c r="K472" s="65">
        <v>78.695744000000005</v>
      </c>
      <c r="L472" s="66">
        <v>87.663854999999998</v>
      </c>
      <c r="M472" s="55">
        <v>785630.9645</v>
      </c>
      <c r="N472" s="55">
        <v>578129.8713</v>
      </c>
      <c r="O472" s="55">
        <v>-1.3520086000000001E-2</v>
      </c>
      <c r="P472" s="55">
        <v>-8.9016760000000007E-3</v>
      </c>
      <c r="Q472" s="98">
        <v>2045.969971</v>
      </c>
      <c r="R472" s="55">
        <f t="shared" si="7"/>
        <v>-1.3990375421686796E-2</v>
      </c>
    </row>
    <row r="473" spans="1:18">
      <c r="A473" s="67">
        <v>42321</v>
      </c>
      <c r="B473" s="56">
        <v>32.938845999999998</v>
      </c>
      <c r="C473" s="57">
        <v>31.829847000000001</v>
      </c>
      <c r="D473" s="58">
        <v>43.692582000000002</v>
      </c>
      <c r="E473" s="59">
        <v>73.320931999999999</v>
      </c>
      <c r="F473" s="60">
        <v>153.52475899999999</v>
      </c>
      <c r="G473" s="61">
        <v>98.435723999999993</v>
      </c>
      <c r="H473" s="62">
        <v>108.294057</v>
      </c>
      <c r="I473" s="63">
        <v>40.747300000000003</v>
      </c>
      <c r="J473" s="64">
        <v>31.861640000000001</v>
      </c>
      <c r="K473" s="65">
        <v>77.397521999999995</v>
      </c>
      <c r="L473" s="66">
        <v>86.512693999999996</v>
      </c>
      <c r="M473" s="55">
        <v>779221.16159999999</v>
      </c>
      <c r="N473" s="55">
        <v>574789.15020000003</v>
      </c>
      <c r="O473" s="55">
        <v>-8.1587959999999994E-3</v>
      </c>
      <c r="P473" s="55">
        <v>-5.7784960000000002E-3</v>
      </c>
      <c r="Q473" s="98">
        <v>2023.040039</v>
      </c>
      <c r="R473" s="55">
        <f t="shared" si="7"/>
        <v>-1.1207364880723381E-2</v>
      </c>
    </row>
    <row r="474" spans="1:18">
      <c r="A474" s="67">
        <v>42324</v>
      </c>
      <c r="B474" s="56">
        <v>32.829940000000001</v>
      </c>
      <c r="C474" s="57">
        <v>31.819932000000001</v>
      </c>
      <c r="D474" s="58">
        <v>44.492741000000002</v>
      </c>
      <c r="E474" s="59">
        <v>74.649358000000007</v>
      </c>
      <c r="F474" s="60">
        <v>156.04981799999999</v>
      </c>
      <c r="G474" s="61">
        <v>99.756350999999995</v>
      </c>
      <c r="H474" s="62">
        <v>109.367442</v>
      </c>
      <c r="I474" s="63">
        <v>41.318429999999999</v>
      </c>
      <c r="J474" s="64">
        <v>32.581510000000002</v>
      </c>
      <c r="K474" s="65">
        <v>80.172340000000005</v>
      </c>
      <c r="L474" s="66">
        <v>90.304595000000006</v>
      </c>
      <c r="M474" s="55">
        <v>789729.826</v>
      </c>
      <c r="N474" s="55">
        <v>577140.27</v>
      </c>
      <c r="O474" s="55">
        <v>1.3486112999999999E-2</v>
      </c>
      <c r="P474" s="55">
        <v>4.0904039999999997E-3</v>
      </c>
      <c r="Q474" s="98">
        <v>2053.1899410000001</v>
      </c>
      <c r="R474" s="55">
        <f t="shared" si="7"/>
        <v>1.490326509548634E-2</v>
      </c>
    </row>
    <row r="475" spans="1:18">
      <c r="A475" s="67">
        <v>42325</v>
      </c>
      <c r="B475" s="56">
        <v>32.542825000000001</v>
      </c>
      <c r="C475" s="57">
        <v>32.355221999999998</v>
      </c>
      <c r="D475" s="58">
        <v>44.532255999999997</v>
      </c>
      <c r="E475" s="59">
        <v>74.421341999999996</v>
      </c>
      <c r="F475" s="60">
        <v>154.88592199999999</v>
      </c>
      <c r="G475" s="61">
        <v>100.032301</v>
      </c>
      <c r="H475" s="62">
        <v>109.249275</v>
      </c>
      <c r="I475" s="63">
        <v>41.032862999999999</v>
      </c>
      <c r="J475" s="64">
        <v>32.798454</v>
      </c>
      <c r="K475" s="65">
        <v>79.240792999999996</v>
      </c>
      <c r="L475" s="66">
        <v>89.889857000000006</v>
      </c>
      <c r="M475" s="55">
        <v>787428.50879999995</v>
      </c>
      <c r="N475" s="55">
        <v>576547.64950000006</v>
      </c>
      <c r="O475" s="55">
        <v>-2.9140559999999999E-3</v>
      </c>
      <c r="P475" s="55">
        <v>-1.0268219999999999E-3</v>
      </c>
      <c r="Q475" s="98">
        <v>2050.4399410000001</v>
      </c>
      <c r="R475" s="55">
        <f t="shared" si="7"/>
        <v>-1.3393792484004408E-3</v>
      </c>
    </row>
    <row r="476" spans="1:18">
      <c r="A476" s="67">
        <v>42326</v>
      </c>
      <c r="B476" s="56">
        <v>32.978448</v>
      </c>
      <c r="C476" s="57">
        <v>32.870685000000002</v>
      </c>
      <c r="D476" s="58">
        <v>44.828609999999998</v>
      </c>
      <c r="E476" s="59">
        <v>75.244172000000006</v>
      </c>
      <c r="F476" s="60">
        <v>156.26099400000001</v>
      </c>
      <c r="G476" s="61">
        <v>101.18538100000001</v>
      </c>
      <c r="H476" s="62">
        <v>110.81504</v>
      </c>
      <c r="I476" s="63">
        <v>41.633536999999997</v>
      </c>
      <c r="J476" s="64">
        <v>33.074570999999999</v>
      </c>
      <c r="K476" s="65">
        <v>80.013775999999993</v>
      </c>
      <c r="L476" s="66">
        <v>91.055077999999995</v>
      </c>
      <c r="M476" s="55">
        <v>795868.40020000003</v>
      </c>
      <c r="N476" s="55">
        <v>582584.39780000004</v>
      </c>
      <c r="O476" s="55">
        <v>1.0718294999999999E-2</v>
      </c>
      <c r="P476" s="55">
        <v>1.0470511E-2</v>
      </c>
      <c r="Q476" s="98">
        <v>2083.580078</v>
      </c>
      <c r="R476" s="55">
        <f t="shared" si="7"/>
        <v>1.616245193889343E-2</v>
      </c>
    </row>
    <row r="477" spans="1:18">
      <c r="A477" s="67">
        <v>42327</v>
      </c>
      <c r="B477" s="56">
        <v>31.968601</v>
      </c>
      <c r="C477" s="57">
        <v>34.000737999999998</v>
      </c>
      <c r="D477" s="58">
        <v>45.203989999999997</v>
      </c>
      <c r="E477" s="59">
        <v>75.561407000000003</v>
      </c>
      <c r="F477" s="60">
        <v>157.243898</v>
      </c>
      <c r="G477" s="61">
        <v>101.00798399999999</v>
      </c>
      <c r="H477" s="62">
        <v>111.57330899999999</v>
      </c>
      <c r="I477" s="63">
        <v>42.450848000000001</v>
      </c>
      <c r="J477" s="64">
        <v>33.153458999999998</v>
      </c>
      <c r="K477" s="65">
        <v>79.577737999999997</v>
      </c>
      <c r="L477" s="66">
        <v>89.692364999999995</v>
      </c>
      <c r="M477" s="55">
        <v>797894.4804</v>
      </c>
      <c r="N477" s="55">
        <v>586812.58299999998</v>
      </c>
      <c r="O477" s="55">
        <v>2.545748E-3</v>
      </c>
      <c r="P477" s="55">
        <v>7.2576350000000001E-3</v>
      </c>
      <c r="Q477" s="98">
        <v>2081.23999</v>
      </c>
      <c r="R477" s="55">
        <f t="shared" si="7"/>
        <v>-1.1231092218189076E-3</v>
      </c>
    </row>
    <row r="478" spans="1:18">
      <c r="A478" s="67">
        <v>42328</v>
      </c>
      <c r="B478" s="56">
        <v>31.859694999999999</v>
      </c>
      <c r="C478" s="57">
        <v>34.357598000000003</v>
      </c>
      <c r="D478" s="58">
        <v>44.838487000000001</v>
      </c>
      <c r="E478" s="59">
        <v>75.164861000000002</v>
      </c>
      <c r="F478" s="60">
        <v>157.80980099999999</v>
      </c>
      <c r="G478" s="61">
        <v>101.742666</v>
      </c>
      <c r="H478" s="62">
        <v>112.174014</v>
      </c>
      <c r="I478" s="63">
        <v>41.781244999999998</v>
      </c>
      <c r="J478" s="64">
        <v>33.192905000000003</v>
      </c>
      <c r="K478" s="65">
        <v>79.072322999999997</v>
      </c>
      <c r="L478" s="66">
        <v>87.895161000000002</v>
      </c>
      <c r="M478" s="55">
        <v>797334.196</v>
      </c>
      <c r="N478" s="55">
        <v>589065.98289999994</v>
      </c>
      <c r="O478" s="55">
        <v>-7.02204E-4</v>
      </c>
      <c r="P478" s="55">
        <v>3.840067E-3</v>
      </c>
      <c r="Q478" s="98">
        <v>2089.169922</v>
      </c>
      <c r="R478" s="55">
        <f t="shared" si="7"/>
        <v>3.8101958630922805E-3</v>
      </c>
    </row>
    <row r="479" spans="1:18">
      <c r="A479" s="67">
        <v>42331</v>
      </c>
      <c r="B479" s="56">
        <v>31.018155</v>
      </c>
      <c r="C479" s="57">
        <v>34.179167999999997</v>
      </c>
      <c r="D479" s="58">
        <v>44.443348999999998</v>
      </c>
      <c r="E479" s="59">
        <v>75.313567000000006</v>
      </c>
      <c r="F479" s="60">
        <v>157.51195000000001</v>
      </c>
      <c r="G479" s="61">
        <v>102.030573</v>
      </c>
      <c r="H479" s="62">
        <v>112.725477</v>
      </c>
      <c r="I479" s="63">
        <v>42.303139999999999</v>
      </c>
      <c r="J479" s="64">
        <v>32.99568</v>
      </c>
      <c r="K479" s="65">
        <v>79.557913999999997</v>
      </c>
      <c r="L479" s="66">
        <v>88.882636000000005</v>
      </c>
      <c r="M479" s="55">
        <v>794965.14439999999</v>
      </c>
      <c r="N479" s="55">
        <v>584880.69299999997</v>
      </c>
      <c r="O479" s="55">
        <v>-2.9712150000000001E-3</v>
      </c>
      <c r="P479" s="55">
        <v>-7.1049590000000001E-3</v>
      </c>
      <c r="Q479" s="98">
        <v>2086.5900879999999</v>
      </c>
      <c r="R479" s="55">
        <f t="shared" si="7"/>
        <v>-1.2348607802712408E-3</v>
      </c>
    </row>
    <row r="480" spans="1:18">
      <c r="A480" s="67">
        <v>42332</v>
      </c>
      <c r="B480" s="56">
        <v>31.651783999999999</v>
      </c>
      <c r="C480" s="57">
        <v>34.060215999999997</v>
      </c>
      <c r="D480" s="58">
        <v>44.640915999999997</v>
      </c>
      <c r="E480" s="59">
        <v>75.789415000000005</v>
      </c>
      <c r="F480" s="60">
        <v>156.61841200000001</v>
      </c>
      <c r="G480" s="61">
        <v>101.30583</v>
      </c>
      <c r="H480" s="62">
        <v>112.53837</v>
      </c>
      <c r="I480" s="63">
        <v>42.697024999999996</v>
      </c>
      <c r="J480" s="64">
        <v>32.926651</v>
      </c>
      <c r="K480" s="65">
        <v>81.143521000000007</v>
      </c>
      <c r="L480" s="66">
        <v>90.205849000000001</v>
      </c>
      <c r="M480" s="55">
        <v>795928.37029999995</v>
      </c>
      <c r="N480" s="55">
        <v>582194.77419999999</v>
      </c>
      <c r="O480" s="55">
        <v>1.211658E-3</v>
      </c>
      <c r="P480" s="55">
        <v>-4.5922510000000003E-3</v>
      </c>
      <c r="Q480" s="98">
        <v>2089.139893</v>
      </c>
      <c r="R480" s="55">
        <f t="shared" si="7"/>
        <v>1.2219961240418353E-3</v>
      </c>
    </row>
    <row r="481" spans="1:18">
      <c r="A481" s="67">
        <v>42333</v>
      </c>
      <c r="B481" s="56">
        <v>32.542825000000001</v>
      </c>
      <c r="C481" s="57">
        <v>34.149431</v>
      </c>
      <c r="D481" s="58">
        <v>44.374197000000002</v>
      </c>
      <c r="E481" s="59">
        <v>75.244172000000006</v>
      </c>
      <c r="F481" s="60">
        <v>156.499278</v>
      </c>
      <c r="G481" s="61">
        <v>101.226403</v>
      </c>
      <c r="H481" s="62">
        <v>112.656544</v>
      </c>
      <c r="I481" s="63">
        <v>42.697024999999996</v>
      </c>
      <c r="J481" s="64">
        <v>32.985819999999997</v>
      </c>
      <c r="K481" s="65">
        <v>80.519189999999995</v>
      </c>
      <c r="L481" s="66">
        <v>89.731864999999999</v>
      </c>
      <c r="M481" s="55">
        <v>797600.09270000004</v>
      </c>
      <c r="N481" s="55">
        <v>585246.90769999998</v>
      </c>
      <c r="O481" s="55">
        <v>2.1003430000000002E-3</v>
      </c>
      <c r="P481" s="55">
        <v>5.2424610000000003E-3</v>
      </c>
      <c r="Q481" s="98">
        <v>2088.8701169999999</v>
      </c>
      <c r="R481" s="55">
        <f t="shared" si="7"/>
        <v>-1.2913256833779752E-4</v>
      </c>
    </row>
    <row r="482" spans="1:18">
      <c r="A482" s="67">
        <v>42335</v>
      </c>
      <c r="B482" s="56">
        <v>32.463624000000003</v>
      </c>
      <c r="C482" s="57">
        <v>34.159342000000002</v>
      </c>
      <c r="D482" s="58">
        <v>44.680430999999999</v>
      </c>
      <c r="E482" s="59">
        <v>75.045895000000002</v>
      </c>
      <c r="F482" s="60">
        <v>156.856696</v>
      </c>
      <c r="G482" s="61">
        <v>101.63345700000001</v>
      </c>
      <c r="H482" s="62">
        <v>113.371134</v>
      </c>
      <c r="I482" s="63">
        <v>42.816096999999999</v>
      </c>
      <c r="J482" s="64">
        <v>33.104154000000001</v>
      </c>
      <c r="K482" s="65">
        <v>80.499374000000003</v>
      </c>
      <c r="L482" s="66">
        <v>89.238127000000006</v>
      </c>
      <c r="M482" s="55">
        <v>800093.76650000003</v>
      </c>
      <c r="N482" s="55">
        <v>588358.82790000003</v>
      </c>
      <c r="O482" s="55">
        <v>3.126471E-3</v>
      </c>
      <c r="P482" s="55">
        <v>5.3172769999999996E-3</v>
      </c>
      <c r="Q482" s="98">
        <v>2090.110107</v>
      </c>
      <c r="R482" s="55">
        <f t="shared" si="7"/>
        <v>5.9361756861209258E-4</v>
      </c>
    </row>
    <row r="483" spans="1:18">
      <c r="A483" s="67">
        <v>42338</v>
      </c>
      <c r="B483" s="56">
        <v>32.443821999999997</v>
      </c>
      <c r="C483" s="57">
        <v>34.466639000000001</v>
      </c>
      <c r="D483" s="58">
        <v>44.897759000000001</v>
      </c>
      <c r="E483" s="59">
        <v>74.193325999999999</v>
      </c>
      <c r="F483" s="60">
        <v>155.456807</v>
      </c>
      <c r="G483" s="61">
        <v>100.511583</v>
      </c>
      <c r="H483" s="62">
        <v>113.301661</v>
      </c>
      <c r="I483" s="63">
        <v>42.290194999999997</v>
      </c>
      <c r="J483" s="64">
        <v>33.202764000000002</v>
      </c>
      <c r="K483" s="65">
        <v>80.925505999999999</v>
      </c>
      <c r="L483" s="66">
        <v>90.176226</v>
      </c>
      <c r="M483" s="55">
        <v>796489.68099999998</v>
      </c>
      <c r="N483" s="55">
        <v>583075.05200000003</v>
      </c>
      <c r="O483" s="55">
        <v>-4.5045789999999999E-3</v>
      </c>
      <c r="P483" s="55">
        <v>-8.9805330000000006E-3</v>
      </c>
      <c r="Q483" s="98">
        <v>2080.4099120000001</v>
      </c>
      <c r="R483" s="55">
        <f t="shared" si="7"/>
        <v>-4.6409971261862637E-3</v>
      </c>
    </row>
    <row r="484" spans="1:18">
      <c r="A484" s="67">
        <v>42339</v>
      </c>
      <c r="B484" s="56">
        <v>33.285359999999997</v>
      </c>
      <c r="C484" s="57">
        <v>34.783847000000002</v>
      </c>
      <c r="D484" s="58">
        <v>45.026181000000001</v>
      </c>
      <c r="E484" s="59">
        <v>75.283827000000002</v>
      </c>
      <c r="F484" s="60">
        <v>155.77450300000001</v>
      </c>
      <c r="G484" s="61">
        <v>101.623527</v>
      </c>
      <c r="H484" s="62">
        <v>113.589474</v>
      </c>
      <c r="I484" s="63">
        <v>42.558107</v>
      </c>
      <c r="J484" s="64">
        <v>33.301378999999997</v>
      </c>
      <c r="K484" s="65">
        <v>81.153433000000007</v>
      </c>
      <c r="L484" s="66">
        <v>91.321700000000007</v>
      </c>
      <c r="M484" s="55">
        <v>801983.24620000005</v>
      </c>
      <c r="N484" s="55">
        <v>586897.74329999997</v>
      </c>
      <c r="O484" s="55">
        <v>6.8972210000000003E-3</v>
      </c>
      <c r="P484" s="55">
        <v>6.5560879999999998E-3</v>
      </c>
      <c r="Q484" s="98">
        <v>2102.6298830000001</v>
      </c>
      <c r="R484" s="55">
        <f t="shared" si="7"/>
        <v>1.0680573511899327E-2</v>
      </c>
    </row>
    <row r="485" spans="1:18">
      <c r="A485" s="67">
        <v>42340</v>
      </c>
      <c r="B485" s="56">
        <v>32.572529000000003</v>
      </c>
      <c r="C485" s="57">
        <v>34.526116999999999</v>
      </c>
      <c r="D485" s="58">
        <v>44.374197000000002</v>
      </c>
      <c r="E485" s="59">
        <v>75.135121999999996</v>
      </c>
      <c r="F485" s="60">
        <v>154.58311399999999</v>
      </c>
      <c r="G485" s="61">
        <v>101.31576</v>
      </c>
      <c r="H485" s="62">
        <v>112.86496699999999</v>
      </c>
      <c r="I485" s="63">
        <v>42.439036000000002</v>
      </c>
      <c r="J485" s="64">
        <v>33.094293999999998</v>
      </c>
      <c r="K485" s="65">
        <v>78.834484000000003</v>
      </c>
      <c r="L485" s="66">
        <v>89.119628000000006</v>
      </c>
      <c r="M485" s="55">
        <v>794996.25470000005</v>
      </c>
      <c r="N485" s="55">
        <v>585567.87190000003</v>
      </c>
      <c r="O485" s="55">
        <v>-8.7121409999999996E-3</v>
      </c>
      <c r="P485" s="55">
        <v>-2.2659339999999998E-3</v>
      </c>
      <c r="Q485" s="98">
        <v>2079.51001</v>
      </c>
      <c r="R485" s="55">
        <f t="shared" si="7"/>
        <v>-1.0995693149292163E-2</v>
      </c>
    </row>
    <row r="486" spans="1:18">
      <c r="A486" s="67">
        <v>42341</v>
      </c>
      <c r="B486" s="56">
        <v>32.067604000000003</v>
      </c>
      <c r="C486" s="57">
        <v>33.743008000000003</v>
      </c>
      <c r="D486" s="58">
        <v>44.018574000000001</v>
      </c>
      <c r="E486" s="59">
        <v>75.085550999999995</v>
      </c>
      <c r="F486" s="60">
        <v>153.27259100000001</v>
      </c>
      <c r="G486" s="61">
        <v>100.064823</v>
      </c>
      <c r="H486" s="62">
        <v>112.537446</v>
      </c>
      <c r="I486" s="63">
        <v>42.131433999999999</v>
      </c>
      <c r="J486" s="64">
        <v>32.640675000000002</v>
      </c>
      <c r="K486" s="65">
        <v>77.704739000000004</v>
      </c>
      <c r="L486" s="66">
        <v>87.737161</v>
      </c>
      <c r="M486" s="55">
        <v>787731.71479999996</v>
      </c>
      <c r="N486" s="55">
        <v>581430.96089999995</v>
      </c>
      <c r="O486" s="55">
        <v>-9.1378290000000001E-3</v>
      </c>
      <c r="P486" s="55">
        <v>-7.0647849999999996E-3</v>
      </c>
      <c r="Q486" s="98">
        <v>2049.6201169999999</v>
      </c>
      <c r="R486" s="55">
        <f t="shared" si="7"/>
        <v>-1.4373526867514363E-2</v>
      </c>
    </row>
    <row r="487" spans="1:18">
      <c r="A487" s="67">
        <v>42342</v>
      </c>
      <c r="B487" s="56">
        <v>32.473523</v>
      </c>
      <c r="C487" s="57">
        <v>34.635154</v>
      </c>
      <c r="D487" s="58">
        <v>45.154598999999997</v>
      </c>
      <c r="E487" s="59">
        <v>77.157495999999995</v>
      </c>
      <c r="F487" s="60">
        <v>157.08504199999999</v>
      </c>
      <c r="G487" s="61">
        <v>102.209278</v>
      </c>
      <c r="H487" s="62">
        <v>115.32631600000001</v>
      </c>
      <c r="I487" s="63">
        <v>42.955013000000001</v>
      </c>
      <c r="J487" s="64">
        <v>33.636660999999997</v>
      </c>
      <c r="K487" s="65">
        <v>78.150688000000002</v>
      </c>
      <c r="L487" s="66">
        <v>88.586389999999994</v>
      </c>
      <c r="M487" s="55">
        <v>806034.89969999995</v>
      </c>
      <c r="N487" s="55">
        <v>598135.33730000001</v>
      </c>
      <c r="O487" s="55">
        <v>2.3235302999999999E-2</v>
      </c>
      <c r="P487" s="55">
        <v>2.8729767999999999E-2</v>
      </c>
      <c r="Q487" s="98">
        <v>2091.6899410000001</v>
      </c>
      <c r="R487" s="55">
        <f t="shared" si="7"/>
        <v>2.0525668952535936E-2</v>
      </c>
    </row>
    <row r="488" spans="1:18">
      <c r="A488" s="67">
        <v>42345</v>
      </c>
      <c r="B488" s="56">
        <v>32.334916999999997</v>
      </c>
      <c r="C488" s="57">
        <v>34.684721000000003</v>
      </c>
      <c r="D488" s="58">
        <v>45.500348000000002</v>
      </c>
      <c r="E488" s="59">
        <v>77.692830999999998</v>
      </c>
      <c r="F488" s="60">
        <v>156.61841200000001</v>
      </c>
      <c r="G488" s="61">
        <v>102.57661899999999</v>
      </c>
      <c r="H488" s="62">
        <v>115.544663</v>
      </c>
      <c r="I488" s="63">
        <v>42.865709000000003</v>
      </c>
      <c r="J488" s="64">
        <v>33.794440999999999</v>
      </c>
      <c r="K488" s="65">
        <v>76.109218999999996</v>
      </c>
      <c r="L488" s="66">
        <v>86.186824999999999</v>
      </c>
      <c r="M488" s="55">
        <v>806719.07779999997</v>
      </c>
      <c r="N488" s="55">
        <v>604352.9031</v>
      </c>
      <c r="O488" s="55">
        <v>8.4881900000000001E-4</v>
      </c>
      <c r="P488" s="55">
        <v>1.0394914999999999E-2</v>
      </c>
      <c r="Q488" s="98">
        <v>2077.070068</v>
      </c>
      <c r="R488" s="55">
        <f t="shared" si="7"/>
        <v>-6.9895029437349043E-3</v>
      </c>
    </row>
    <row r="489" spans="1:18">
      <c r="A489" s="67">
        <v>42346</v>
      </c>
      <c r="B489" s="56">
        <v>32.206209999999999</v>
      </c>
      <c r="C489" s="57">
        <v>34.446812999999999</v>
      </c>
      <c r="D489" s="58">
        <v>45.144722000000002</v>
      </c>
      <c r="E489" s="59">
        <v>77.078185000000005</v>
      </c>
      <c r="F489" s="60">
        <v>155.66529199999999</v>
      </c>
      <c r="G489" s="61">
        <v>101.683093</v>
      </c>
      <c r="H489" s="62">
        <v>115.653837</v>
      </c>
      <c r="I489" s="63">
        <v>42.677177</v>
      </c>
      <c r="J489" s="64">
        <v>33.380267000000003</v>
      </c>
      <c r="K489" s="65">
        <v>73.958731999999998</v>
      </c>
      <c r="L489" s="66">
        <v>85.357349999999997</v>
      </c>
      <c r="M489" s="55">
        <v>801932.91700000002</v>
      </c>
      <c r="N489" s="55">
        <v>603357.74540000001</v>
      </c>
      <c r="O489" s="55">
        <v>-5.9328719999999996E-3</v>
      </c>
      <c r="P489" s="55">
        <v>-1.6466499999999999E-3</v>
      </c>
      <c r="Q489" s="98">
        <v>2063.5900879999999</v>
      </c>
      <c r="R489" s="55">
        <f t="shared" si="7"/>
        <v>-6.4899014278222422E-3</v>
      </c>
    </row>
    <row r="490" spans="1:18">
      <c r="A490" s="67">
        <v>42347</v>
      </c>
      <c r="B490" s="56">
        <v>31.968601</v>
      </c>
      <c r="C490" s="57">
        <v>34.506290999999997</v>
      </c>
      <c r="D490" s="58">
        <v>44.808852999999999</v>
      </c>
      <c r="E490" s="59">
        <v>77.028614000000005</v>
      </c>
      <c r="F490" s="60">
        <v>154.93061</v>
      </c>
      <c r="G490" s="61">
        <v>101.41503899999999</v>
      </c>
      <c r="H490" s="62">
        <v>115.703464</v>
      </c>
      <c r="I490" s="63">
        <v>42.329886999999999</v>
      </c>
      <c r="J490" s="64">
        <v>33.104154000000001</v>
      </c>
      <c r="K490" s="65">
        <v>74.949736999999999</v>
      </c>
      <c r="L490" s="66">
        <v>86.502816999999993</v>
      </c>
      <c r="M490" s="55">
        <v>797891.84809999994</v>
      </c>
      <c r="N490" s="55">
        <v>596653.80960000004</v>
      </c>
      <c r="O490" s="55">
        <v>-5.0391610000000003E-3</v>
      </c>
      <c r="P490" s="55">
        <v>-1.1111045999999999E-2</v>
      </c>
      <c r="Q490" s="98">
        <v>2047.619995</v>
      </c>
      <c r="R490" s="55">
        <f t="shared" si="7"/>
        <v>-7.738985127360154E-3</v>
      </c>
    </row>
    <row r="491" spans="1:18">
      <c r="A491" s="67">
        <v>42348</v>
      </c>
      <c r="B491" s="56">
        <v>32.037903</v>
      </c>
      <c r="C491" s="57">
        <v>34.466639000000001</v>
      </c>
      <c r="D491" s="58">
        <v>44.769337999999998</v>
      </c>
      <c r="E491" s="59">
        <v>77.117840000000001</v>
      </c>
      <c r="F491" s="60">
        <v>156.39006599999999</v>
      </c>
      <c r="G491" s="61">
        <v>101.901511</v>
      </c>
      <c r="H491" s="62">
        <v>116.318797</v>
      </c>
      <c r="I491" s="63">
        <v>42.429112000000003</v>
      </c>
      <c r="J491" s="64">
        <v>33.202764000000002</v>
      </c>
      <c r="K491" s="65">
        <v>75.009202999999999</v>
      </c>
      <c r="L491" s="66">
        <v>88.181528999999998</v>
      </c>
      <c r="M491" s="55">
        <v>801460.16370000003</v>
      </c>
      <c r="N491" s="55">
        <v>598130.36499999999</v>
      </c>
      <c r="O491" s="55">
        <v>4.4721800000000001E-3</v>
      </c>
      <c r="P491" s="55">
        <v>2.4747269999999999E-3</v>
      </c>
      <c r="Q491" s="98">
        <v>2052.2299800000001</v>
      </c>
      <c r="R491" s="55">
        <f t="shared" si="7"/>
        <v>2.2513869815967702E-3</v>
      </c>
    </row>
    <row r="492" spans="1:18">
      <c r="A492" s="67">
        <v>42349</v>
      </c>
      <c r="B492" s="56">
        <v>31.74089</v>
      </c>
      <c r="C492" s="57">
        <v>33.971001000000001</v>
      </c>
      <c r="D492" s="58">
        <v>44.275413</v>
      </c>
      <c r="E492" s="59">
        <v>77.107924999999994</v>
      </c>
      <c r="F492" s="60">
        <v>153.71935999999999</v>
      </c>
      <c r="G492" s="61">
        <v>100.948419</v>
      </c>
      <c r="H492" s="62">
        <v>115.207223</v>
      </c>
      <c r="I492" s="63">
        <v>41.942905000000003</v>
      </c>
      <c r="J492" s="64">
        <v>32.709702999999998</v>
      </c>
      <c r="K492" s="65">
        <v>73.671339000000003</v>
      </c>
      <c r="L492" s="66">
        <v>85.357349999999997</v>
      </c>
      <c r="M492" s="55">
        <v>791686.84050000005</v>
      </c>
      <c r="N492" s="55">
        <v>593485.27980000002</v>
      </c>
      <c r="O492" s="55">
        <v>-1.2194396999999999E-2</v>
      </c>
      <c r="P492" s="55">
        <v>-7.7660079999999996E-3</v>
      </c>
      <c r="Q492" s="98">
        <v>2012.369995</v>
      </c>
      <c r="R492" s="55">
        <f t="shared" si="7"/>
        <v>-1.9422767130611751E-2</v>
      </c>
    </row>
    <row r="493" spans="1:18">
      <c r="A493" s="67">
        <v>42352</v>
      </c>
      <c r="B493" s="56">
        <v>31.859694999999999</v>
      </c>
      <c r="C493" s="57">
        <v>34.169257000000002</v>
      </c>
      <c r="D493" s="58">
        <v>44.897759000000001</v>
      </c>
      <c r="E493" s="59">
        <v>77.613519999999994</v>
      </c>
      <c r="F493" s="60">
        <v>156.499278</v>
      </c>
      <c r="G493" s="61">
        <v>101.41503899999999</v>
      </c>
      <c r="H493" s="62">
        <v>115.38587</v>
      </c>
      <c r="I493" s="63">
        <v>42.121513</v>
      </c>
      <c r="J493" s="64">
        <v>33.133735999999999</v>
      </c>
      <c r="K493" s="65">
        <v>75.346141000000003</v>
      </c>
      <c r="L493" s="66">
        <v>88.211151999999998</v>
      </c>
      <c r="M493" s="55">
        <v>799509.57770000002</v>
      </c>
      <c r="N493" s="55">
        <v>595706.21200000006</v>
      </c>
      <c r="O493" s="55">
        <v>9.8811000000000003E-3</v>
      </c>
      <c r="P493" s="55">
        <v>3.7421860000000002E-3</v>
      </c>
      <c r="Q493" s="98">
        <v>2021.9399410000001</v>
      </c>
      <c r="R493" s="55">
        <f t="shared" si="7"/>
        <v>4.7555598740678384E-3</v>
      </c>
    </row>
    <row r="494" spans="1:18">
      <c r="A494" s="67">
        <v>42353</v>
      </c>
      <c r="B494" s="56">
        <v>31.938897000000001</v>
      </c>
      <c r="C494" s="57">
        <v>34.873061999999997</v>
      </c>
      <c r="D494" s="58">
        <v>44.996543000000003</v>
      </c>
      <c r="E494" s="59">
        <v>78.991508999999994</v>
      </c>
      <c r="F494" s="60">
        <v>147.06742399999999</v>
      </c>
      <c r="G494" s="61">
        <v>103.38078899999999</v>
      </c>
      <c r="H494" s="62">
        <v>116.050831</v>
      </c>
      <c r="I494" s="63">
        <v>42.736713999999999</v>
      </c>
      <c r="J494" s="64">
        <v>33.340825000000002</v>
      </c>
      <c r="K494" s="65">
        <v>78.715560999999994</v>
      </c>
      <c r="L494" s="66">
        <v>91.598191999999997</v>
      </c>
      <c r="M494" s="55">
        <v>791311.1226</v>
      </c>
      <c r="N494" s="55">
        <v>579063.06290000002</v>
      </c>
      <c r="O494" s="55">
        <v>-1.0254355E-2</v>
      </c>
      <c r="P494" s="55">
        <v>-2.7938518999999998E-2</v>
      </c>
      <c r="Q494" s="98">
        <v>2043.410034</v>
      </c>
      <c r="R494" s="55">
        <f t="shared" si="7"/>
        <v>1.0618561196917398E-2</v>
      </c>
    </row>
    <row r="495" spans="1:18">
      <c r="A495" s="67">
        <v>42354</v>
      </c>
      <c r="B495" s="56">
        <v>32.255715000000002</v>
      </c>
      <c r="C495" s="57">
        <v>34.992013</v>
      </c>
      <c r="D495" s="58">
        <v>45.944876999999998</v>
      </c>
      <c r="E495" s="59">
        <v>80.290187000000003</v>
      </c>
      <c r="F495" s="60">
        <v>148.87436099999999</v>
      </c>
      <c r="G495" s="61">
        <v>104.492733</v>
      </c>
      <c r="H495" s="62">
        <v>116.953985</v>
      </c>
      <c r="I495" s="63">
        <v>43.500756000000003</v>
      </c>
      <c r="J495" s="64">
        <v>33.922637999999999</v>
      </c>
      <c r="K495" s="65">
        <v>78.438080999999997</v>
      </c>
      <c r="L495" s="66">
        <v>92.269675000000007</v>
      </c>
      <c r="M495" s="55">
        <v>802121.91910000006</v>
      </c>
      <c r="N495" s="55">
        <v>589428.80379999999</v>
      </c>
      <c r="O495" s="55">
        <v>1.3661879E-2</v>
      </c>
      <c r="P495" s="55">
        <v>1.7900883999999999E-2</v>
      </c>
      <c r="Q495" s="98">
        <v>2073.070068</v>
      </c>
      <c r="R495" s="55">
        <f t="shared" si="7"/>
        <v>1.4514969343641715E-2</v>
      </c>
    </row>
    <row r="496" spans="1:18">
      <c r="A496" s="67">
        <v>42355</v>
      </c>
      <c r="B496" s="56">
        <v>32.008203000000002</v>
      </c>
      <c r="C496" s="57">
        <v>34.605417000000003</v>
      </c>
      <c r="D496" s="58">
        <v>45.539859</v>
      </c>
      <c r="E496" s="59">
        <v>79.596238999999997</v>
      </c>
      <c r="F496" s="60">
        <v>147.78226000000001</v>
      </c>
      <c r="G496" s="61">
        <v>102.894316</v>
      </c>
      <c r="H496" s="62">
        <v>116.616545</v>
      </c>
      <c r="I496" s="63">
        <v>43.153466000000002</v>
      </c>
      <c r="J496" s="64">
        <v>33.557769</v>
      </c>
      <c r="K496" s="65">
        <v>77.258781999999997</v>
      </c>
      <c r="L496" s="66">
        <v>89.405996000000002</v>
      </c>
      <c r="M496" s="55">
        <v>795400.99199999997</v>
      </c>
      <c r="N496" s="55">
        <v>587677.38020000001</v>
      </c>
      <c r="O496" s="55">
        <v>-8.3789350000000005E-3</v>
      </c>
      <c r="P496" s="55">
        <v>-2.9713909999999999E-3</v>
      </c>
      <c r="Q496" s="98">
        <v>2041.8900149999999</v>
      </c>
      <c r="R496" s="55">
        <f t="shared" si="7"/>
        <v>-1.5040520569611582E-2</v>
      </c>
    </row>
    <row r="497" spans="1:18">
      <c r="A497" s="67">
        <v>42356</v>
      </c>
      <c r="B497" s="56">
        <v>31.671585</v>
      </c>
      <c r="C497" s="57">
        <v>33.574489999999997</v>
      </c>
      <c r="D497" s="58">
        <v>45.006422999999998</v>
      </c>
      <c r="E497" s="59">
        <v>77.454898999999997</v>
      </c>
      <c r="F497" s="60">
        <v>145.866097</v>
      </c>
      <c r="G497" s="61">
        <v>101.21647299999999</v>
      </c>
      <c r="H497" s="62">
        <v>115.782864</v>
      </c>
      <c r="I497" s="63">
        <v>42.171125000000004</v>
      </c>
      <c r="J497" s="64">
        <v>33.133735999999999</v>
      </c>
      <c r="K497" s="65">
        <v>76.584897999999995</v>
      </c>
      <c r="L497" s="66">
        <v>88.685136</v>
      </c>
      <c r="M497" s="55">
        <v>784538.82250000001</v>
      </c>
      <c r="N497" s="55">
        <v>578556.29189999995</v>
      </c>
      <c r="O497" s="55">
        <v>-1.3656217999999999E-2</v>
      </c>
      <c r="P497" s="55">
        <v>-1.5520571E-2</v>
      </c>
      <c r="Q497" s="98">
        <v>2005.5500489999999</v>
      </c>
      <c r="R497" s="55">
        <f t="shared" si="7"/>
        <v>-1.779722009170015E-2</v>
      </c>
    </row>
    <row r="498" spans="1:18">
      <c r="A498" s="67">
        <v>42359</v>
      </c>
      <c r="B498" s="56">
        <v>32.136907000000001</v>
      </c>
      <c r="C498" s="57">
        <v>33.941263999999997</v>
      </c>
      <c r="D498" s="58">
        <v>45.342292</v>
      </c>
      <c r="E498" s="59">
        <v>78.267813000000004</v>
      </c>
      <c r="F498" s="60">
        <v>146.422078</v>
      </c>
      <c r="G498" s="61">
        <v>100.84914000000001</v>
      </c>
      <c r="H498" s="62">
        <v>116.805119</v>
      </c>
      <c r="I498" s="63">
        <v>42.448957</v>
      </c>
      <c r="J498" s="64">
        <v>33.616937999999998</v>
      </c>
      <c r="K498" s="65">
        <v>76.565081000000006</v>
      </c>
      <c r="L498" s="66">
        <v>88.122275999999999</v>
      </c>
      <c r="M498" s="55">
        <v>789948.45979999995</v>
      </c>
      <c r="N498" s="55">
        <v>584667.12329999998</v>
      </c>
      <c r="O498" s="55">
        <v>6.8953089999999996E-3</v>
      </c>
      <c r="P498" s="55">
        <v>1.0562207000000001E-2</v>
      </c>
      <c r="Q498" s="98">
        <v>2021.150024</v>
      </c>
      <c r="R498" s="55">
        <f t="shared" si="7"/>
        <v>7.7784022432043631E-3</v>
      </c>
    </row>
    <row r="499" spans="1:18">
      <c r="A499" s="67">
        <v>42360</v>
      </c>
      <c r="B499" s="56">
        <v>32.196311000000001</v>
      </c>
      <c r="C499" s="57">
        <v>34.426986999999997</v>
      </c>
      <c r="D499" s="58">
        <v>45.776944999999998</v>
      </c>
      <c r="E499" s="59">
        <v>78.912198000000004</v>
      </c>
      <c r="F499" s="60">
        <v>147.90139500000001</v>
      </c>
      <c r="G499" s="61">
        <v>101.971007</v>
      </c>
      <c r="H499" s="62">
        <v>116.834892</v>
      </c>
      <c r="I499" s="63">
        <v>42.955013000000001</v>
      </c>
      <c r="J499" s="64">
        <v>33.932496999999998</v>
      </c>
      <c r="K499" s="65">
        <v>76.951571999999999</v>
      </c>
      <c r="L499" s="66">
        <v>89.139374000000004</v>
      </c>
      <c r="M499" s="55">
        <v>796257.17290000001</v>
      </c>
      <c r="N499" s="55">
        <v>589252.88049999997</v>
      </c>
      <c r="O499" s="55">
        <v>7.986234E-3</v>
      </c>
      <c r="P499" s="55">
        <v>7.8433640000000002E-3</v>
      </c>
      <c r="Q499" s="98">
        <v>2038.969971</v>
      </c>
      <c r="R499" s="55">
        <f t="shared" si="7"/>
        <v>8.8167364066982223E-3</v>
      </c>
    </row>
    <row r="500" spans="1:18">
      <c r="A500" s="67">
        <v>42361</v>
      </c>
      <c r="B500" s="56">
        <v>32.235912999999996</v>
      </c>
      <c r="C500" s="57">
        <v>34.694631999999999</v>
      </c>
      <c r="D500" s="58">
        <v>46.379534</v>
      </c>
      <c r="E500" s="59">
        <v>79.229433</v>
      </c>
      <c r="F500" s="60">
        <v>150.07568800000001</v>
      </c>
      <c r="G500" s="61">
        <v>102.745394</v>
      </c>
      <c r="H500" s="62">
        <v>117.906773</v>
      </c>
      <c r="I500" s="63">
        <v>43.332070000000002</v>
      </c>
      <c r="J500" s="64">
        <v>34.297362</v>
      </c>
      <c r="K500" s="65">
        <v>79.468727000000001</v>
      </c>
      <c r="L500" s="66">
        <v>92.635035999999999</v>
      </c>
      <c r="M500" s="55">
        <v>804258.93440000003</v>
      </c>
      <c r="N500" s="55">
        <v>589787.54610000004</v>
      </c>
      <c r="O500" s="55">
        <v>1.0049216999999999E-2</v>
      </c>
      <c r="P500" s="55">
        <v>9.0736199999999999E-4</v>
      </c>
      <c r="Q500" s="98">
        <v>2064.290039</v>
      </c>
      <c r="R500" s="55">
        <f t="shared" si="7"/>
        <v>1.2418068122691306E-2</v>
      </c>
    </row>
    <row r="501" spans="1:18">
      <c r="A501" s="67">
        <v>42362</v>
      </c>
      <c r="B501" s="56">
        <v>32.295313999999998</v>
      </c>
      <c r="C501" s="57">
        <v>34.674805999999997</v>
      </c>
      <c r="D501" s="58">
        <v>46.142448000000002</v>
      </c>
      <c r="E501" s="59">
        <v>79.100559000000004</v>
      </c>
      <c r="F501" s="60">
        <v>150.10547099999999</v>
      </c>
      <c r="G501" s="61">
        <v>102.973742</v>
      </c>
      <c r="H501" s="62">
        <v>117.678499</v>
      </c>
      <c r="I501" s="63">
        <v>43.203077999999998</v>
      </c>
      <c r="J501" s="64">
        <v>34.179028000000002</v>
      </c>
      <c r="K501" s="65">
        <v>78.616461999999999</v>
      </c>
      <c r="L501" s="66">
        <v>90.897086000000002</v>
      </c>
      <c r="M501" s="55">
        <v>803315.34140000003</v>
      </c>
      <c r="N501" s="55">
        <v>592037.43759999995</v>
      </c>
      <c r="O501" s="55">
        <v>-1.1732450000000001E-3</v>
      </c>
      <c r="P501" s="55">
        <v>3.8147490000000001E-3</v>
      </c>
      <c r="Q501" s="98">
        <v>2060.98999</v>
      </c>
      <c r="R501" s="55">
        <f t="shared" si="7"/>
        <v>-1.5986363048084984E-3</v>
      </c>
    </row>
    <row r="502" spans="1:18">
      <c r="A502" s="67">
        <v>42366</v>
      </c>
      <c r="B502" s="56">
        <v>32.097304000000001</v>
      </c>
      <c r="C502" s="57">
        <v>34.625242999999998</v>
      </c>
      <c r="D502" s="58">
        <v>46.181963000000003</v>
      </c>
      <c r="E502" s="59">
        <v>79.229433</v>
      </c>
      <c r="F502" s="60">
        <v>150.135255</v>
      </c>
      <c r="G502" s="61">
        <v>102.47734</v>
      </c>
      <c r="H502" s="62">
        <v>117.857146</v>
      </c>
      <c r="I502" s="63">
        <v>43.153466000000002</v>
      </c>
      <c r="J502" s="64">
        <v>34.277639000000001</v>
      </c>
      <c r="K502" s="65">
        <v>78.031764999999993</v>
      </c>
      <c r="L502" s="66">
        <v>89.228250000000003</v>
      </c>
      <c r="M502" s="55">
        <v>802766.84510000004</v>
      </c>
      <c r="N502" s="55">
        <v>594251.65060000005</v>
      </c>
      <c r="O502" s="55">
        <v>-6.8279099999999998E-4</v>
      </c>
      <c r="P502" s="55">
        <v>3.7399880000000001E-3</v>
      </c>
      <c r="Q502" s="98">
        <v>2056.5</v>
      </c>
      <c r="R502" s="55">
        <f t="shared" si="7"/>
        <v>-2.1785598289102426E-3</v>
      </c>
    </row>
    <row r="503" spans="1:18">
      <c r="A503" s="67">
        <v>42367</v>
      </c>
      <c r="B503" s="56">
        <v>32.503225999999998</v>
      </c>
      <c r="C503" s="57">
        <v>35.130791000000002</v>
      </c>
      <c r="D503" s="58">
        <v>46.636372999999999</v>
      </c>
      <c r="E503" s="59">
        <v>79.665633</v>
      </c>
      <c r="F503" s="60">
        <v>151.793274</v>
      </c>
      <c r="G503" s="61">
        <v>103.28151</v>
      </c>
      <c r="H503" s="62">
        <v>119.167221</v>
      </c>
      <c r="I503" s="63">
        <v>43.371760999999999</v>
      </c>
      <c r="J503" s="64">
        <v>34.445281999999999</v>
      </c>
      <c r="K503" s="65">
        <v>78.447992999999997</v>
      </c>
      <c r="L503" s="66">
        <v>90.107102999999995</v>
      </c>
      <c r="M503" s="55">
        <v>810250.31819999998</v>
      </c>
      <c r="N503" s="55">
        <v>600139.40370000002</v>
      </c>
      <c r="O503" s="55">
        <v>9.3220999999999998E-3</v>
      </c>
      <c r="P503" s="55">
        <v>9.9078450000000002E-3</v>
      </c>
      <c r="Q503" s="98">
        <v>2078.360107</v>
      </c>
      <c r="R503" s="55">
        <f t="shared" si="7"/>
        <v>1.0629762703622703E-2</v>
      </c>
    </row>
    <row r="504" spans="1:18">
      <c r="A504" s="67">
        <v>42368</v>
      </c>
      <c r="B504" s="56">
        <v>32.424021000000003</v>
      </c>
      <c r="C504" s="57">
        <v>34.684721000000003</v>
      </c>
      <c r="D504" s="58">
        <v>46.201720000000002</v>
      </c>
      <c r="E504" s="59">
        <v>79.378138000000007</v>
      </c>
      <c r="F504" s="60">
        <v>150.82030800000001</v>
      </c>
      <c r="G504" s="61">
        <v>103.03330800000001</v>
      </c>
      <c r="H504" s="62">
        <v>118.532034</v>
      </c>
      <c r="I504" s="63">
        <v>43.232844999999998</v>
      </c>
      <c r="J504" s="64">
        <v>34.257919999999999</v>
      </c>
      <c r="K504" s="65">
        <v>77.407433999999995</v>
      </c>
      <c r="L504" s="66">
        <v>88.961628000000005</v>
      </c>
      <c r="M504" s="55">
        <v>805963.82530000003</v>
      </c>
      <c r="N504" s="55">
        <v>598580.20750000002</v>
      </c>
      <c r="O504" s="55">
        <v>-5.290332E-3</v>
      </c>
      <c r="P504" s="55">
        <v>-2.598057E-3</v>
      </c>
      <c r="Q504" s="98">
        <v>2063.360107</v>
      </c>
      <c r="R504" s="55">
        <f t="shared" si="7"/>
        <v>-7.2172285974309025E-3</v>
      </c>
    </row>
    <row r="505" spans="1:18">
      <c r="A505" s="67">
        <v>42369</v>
      </c>
      <c r="B505" s="56">
        <v>31.958697999999998</v>
      </c>
      <c r="C505" s="57">
        <v>34.149431</v>
      </c>
      <c r="D505" s="58">
        <v>45.658403999999997</v>
      </c>
      <c r="E505" s="59">
        <v>78.723844999999997</v>
      </c>
      <c r="F505" s="60">
        <v>149.559414</v>
      </c>
      <c r="G505" s="61">
        <v>101.980937</v>
      </c>
      <c r="H505" s="62">
        <v>117.251732</v>
      </c>
      <c r="I505" s="63">
        <v>42.627564999999997</v>
      </c>
      <c r="J505" s="64">
        <v>33.932496999999998</v>
      </c>
      <c r="K505" s="65">
        <v>77.248869999999997</v>
      </c>
      <c r="L505" s="66">
        <v>88.833258999999998</v>
      </c>
      <c r="M505" s="55">
        <v>797261.66610000003</v>
      </c>
      <c r="N505" s="55">
        <v>590238.2243</v>
      </c>
      <c r="O505" s="55">
        <v>-1.0797208000000001E-2</v>
      </c>
      <c r="P505" s="55">
        <v>-1.3936283000000001E-2</v>
      </c>
      <c r="Q505" s="98">
        <v>2043.9399410000001</v>
      </c>
      <c r="R505" s="55">
        <f t="shared" si="7"/>
        <v>-9.4119130897784009E-3</v>
      </c>
    </row>
    <row r="506" spans="1:18">
      <c r="A506" s="67">
        <v>42373</v>
      </c>
      <c r="B506" s="56">
        <v>31.631985</v>
      </c>
      <c r="C506" s="57">
        <v>33.693444999999997</v>
      </c>
      <c r="D506" s="58">
        <v>45.312654000000002</v>
      </c>
      <c r="E506" s="59">
        <v>77.692830999999998</v>
      </c>
      <c r="F506" s="60">
        <v>145.76682299999999</v>
      </c>
      <c r="G506" s="61">
        <v>99.757056000000006</v>
      </c>
      <c r="H506" s="62">
        <v>116.69594499999999</v>
      </c>
      <c r="I506" s="63">
        <v>42.071899999999999</v>
      </c>
      <c r="J506" s="64">
        <v>33.873328999999998</v>
      </c>
      <c r="K506" s="65">
        <v>76.763278999999997</v>
      </c>
      <c r="L506" s="66">
        <v>87.737161</v>
      </c>
      <c r="M506" s="55">
        <v>786074.76370000001</v>
      </c>
      <c r="N506" s="55">
        <v>580997.90780000004</v>
      </c>
      <c r="O506" s="55">
        <v>-1.4031656999999999E-2</v>
      </c>
      <c r="P506" s="55">
        <v>-1.5655232000000002E-2</v>
      </c>
      <c r="Q506" s="98">
        <v>2012.660034</v>
      </c>
      <c r="R506" s="55">
        <f t="shared" si="7"/>
        <v>-1.5303730981790165E-2</v>
      </c>
    </row>
    <row r="507" spans="1:18">
      <c r="A507" s="67">
        <v>42374</v>
      </c>
      <c r="B507" s="56">
        <v>31.859694999999999</v>
      </c>
      <c r="C507" s="57">
        <v>33.534841999999998</v>
      </c>
      <c r="D507" s="58">
        <v>45.935001</v>
      </c>
      <c r="E507" s="59">
        <v>77.940669999999997</v>
      </c>
      <c r="F507" s="60">
        <v>146.402232</v>
      </c>
      <c r="G507" s="61">
        <v>100.174032</v>
      </c>
      <c r="H507" s="62">
        <v>118.30376</v>
      </c>
      <c r="I507" s="63">
        <v>42.220737</v>
      </c>
      <c r="J507" s="64">
        <v>34.11</v>
      </c>
      <c r="K507" s="65">
        <v>77.417345999999995</v>
      </c>
      <c r="L507" s="66">
        <v>88.487644000000003</v>
      </c>
      <c r="M507" s="55">
        <v>791856.94530000002</v>
      </c>
      <c r="N507" s="55">
        <v>585029.22270000004</v>
      </c>
      <c r="O507" s="55">
        <v>7.3557650000000002E-3</v>
      </c>
      <c r="P507" s="55">
        <v>6.9386049999999996E-3</v>
      </c>
      <c r="Q507" s="98">
        <v>2016.709961</v>
      </c>
      <c r="R507" s="55">
        <f t="shared" si="7"/>
        <v>2.0122260747390541E-3</v>
      </c>
    </row>
    <row r="508" spans="1:18">
      <c r="A508" s="67">
        <v>42375</v>
      </c>
      <c r="B508" s="56">
        <v>31.295369000000001</v>
      </c>
      <c r="C508" s="57">
        <v>32.791384999999998</v>
      </c>
      <c r="D508" s="58">
        <v>45.52</v>
      </c>
      <c r="E508" s="59">
        <v>77.187235000000001</v>
      </c>
      <c r="F508" s="60">
        <v>143.45353499999999</v>
      </c>
      <c r="G508" s="61">
        <v>99.667699999999996</v>
      </c>
      <c r="H508" s="62">
        <v>117.50977899999999</v>
      </c>
      <c r="I508" s="63">
        <v>41.992517999999997</v>
      </c>
      <c r="J508" s="64">
        <v>34.060001</v>
      </c>
      <c r="K508" s="65">
        <v>76.773190999999997</v>
      </c>
      <c r="L508" s="66">
        <v>84.991980999999996</v>
      </c>
      <c r="M508" s="55">
        <v>783074.06050000002</v>
      </c>
      <c r="N508" s="55">
        <v>581278.53500000003</v>
      </c>
      <c r="O508" s="55">
        <v>-1.1091504E-2</v>
      </c>
      <c r="P508" s="55">
        <v>-6.4111120000000001E-3</v>
      </c>
      <c r="Q508" s="98">
        <v>1990.26001</v>
      </c>
      <c r="R508" s="55">
        <f t="shared" si="7"/>
        <v>-1.3115396617015107E-2</v>
      </c>
    </row>
    <row r="509" spans="1:18">
      <c r="A509" s="67">
        <v>42376</v>
      </c>
      <c r="B509" s="56">
        <v>31.087458000000002</v>
      </c>
      <c r="C509" s="57">
        <v>31.562201999999999</v>
      </c>
      <c r="D509" s="58">
        <v>45.27</v>
      </c>
      <c r="E509" s="59">
        <v>76.513110999999995</v>
      </c>
      <c r="F509" s="60">
        <v>139.95878099999999</v>
      </c>
      <c r="G509" s="61">
        <v>98.506119999999996</v>
      </c>
      <c r="H509" s="62">
        <v>114.79038300000001</v>
      </c>
      <c r="I509" s="63">
        <v>41.297933999999998</v>
      </c>
      <c r="J509" s="64">
        <v>33.509998000000003</v>
      </c>
      <c r="K509" s="65">
        <v>75.544347000000002</v>
      </c>
      <c r="L509" s="66">
        <v>81.980179000000007</v>
      </c>
      <c r="M509" s="55">
        <v>770557.04559999995</v>
      </c>
      <c r="N509" s="55">
        <v>573973.17969999998</v>
      </c>
      <c r="O509" s="55">
        <v>-1.5984458999999999E-2</v>
      </c>
      <c r="P509" s="55">
        <v>-1.2567735999999999E-2</v>
      </c>
      <c r="Q509" s="98">
        <v>1943.089966</v>
      </c>
      <c r="R509" s="55">
        <f t="shared" si="7"/>
        <v>-2.3700443039098129E-2</v>
      </c>
    </row>
    <row r="510" spans="1:18">
      <c r="A510" s="67">
        <v>42377</v>
      </c>
      <c r="B510" s="56">
        <v>30.69144</v>
      </c>
      <c r="C510" s="57">
        <v>31.235081999999998</v>
      </c>
      <c r="D510" s="58">
        <v>44.830002</v>
      </c>
      <c r="E510" s="59">
        <v>75.313567000000006</v>
      </c>
      <c r="F510" s="60">
        <v>139.48222899999999</v>
      </c>
      <c r="G510" s="61">
        <v>97.453749000000002</v>
      </c>
      <c r="H510" s="62">
        <v>114.61173599999999</v>
      </c>
      <c r="I510" s="63">
        <v>41.188783999999998</v>
      </c>
      <c r="J510" s="64">
        <v>33.540000999999997</v>
      </c>
      <c r="K510" s="65">
        <v>74.018197000000001</v>
      </c>
      <c r="L510" s="66">
        <v>81.101326999999998</v>
      </c>
      <c r="M510" s="55">
        <v>766028.2426</v>
      </c>
      <c r="N510" s="55">
        <v>572482.99410000001</v>
      </c>
      <c r="O510" s="55">
        <v>-5.8773100000000002E-3</v>
      </c>
      <c r="P510" s="55">
        <v>-2.5962630000000001E-3</v>
      </c>
      <c r="Q510" s="98">
        <v>1922.030029</v>
      </c>
      <c r="R510" s="55">
        <f t="shared" si="7"/>
        <v>-1.0838374634476344E-2</v>
      </c>
    </row>
    <row r="511" spans="1:18">
      <c r="A511" s="67">
        <v>42380</v>
      </c>
      <c r="B511" s="56">
        <v>30.760743000000002</v>
      </c>
      <c r="C511" s="57">
        <v>31.780284000000002</v>
      </c>
      <c r="D511" s="58">
        <v>45.09</v>
      </c>
      <c r="E511" s="59">
        <v>76.007514999999998</v>
      </c>
      <c r="F511" s="60">
        <v>139.45244500000001</v>
      </c>
      <c r="G511" s="61">
        <v>96.867990000000006</v>
      </c>
      <c r="H511" s="62">
        <v>115.812637</v>
      </c>
      <c r="I511" s="63">
        <v>41.258246</v>
      </c>
      <c r="J511" s="64">
        <v>33.950001</v>
      </c>
      <c r="K511" s="65">
        <v>73.027191999999999</v>
      </c>
      <c r="L511" s="66">
        <v>79.758359999999996</v>
      </c>
      <c r="M511" s="55">
        <v>768687.84479999996</v>
      </c>
      <c r="N511" s="55">
        <v>578042.4632</v>
      </c>
      <c r="O511" s="55">
        <v>3.4719379999999999E-3</v>
      </c>
      <c r="P511" s="55">
        <v>9.7111520000000007E-3</v>
      </c>
      <c r="Q511" s="98">
        <v>1923.670044</v>
      </c>
      <c r="R511" s="55">
        <f t="shared" si="7"/>
        <v>8.5327230857745739E-4</v>
      </c>
    </row>
    <row r="512" spans="1:18">
      <c r="A512" s="67">
        <v>42381</v>
      </c>
      <c r="B512" s="56">
        <v>30.69144</v>
      </c>
      <c r="C512" s="57">
        <v>32.394874000000002</v>
      </c>
      <c r="D512" s="58">
        <v>44.93</v>
      </c>
      <c r="E512" s="59">
        <v>75.848901999999995</v>
      </c>
      <c r="F512" s="60">
        <v>139.84957</v>
      </c>
      <c r="G512" s="61">
        <v>97.533167000000006</v>
      </c>
      <c r="H512" s="62">
        <v>116.55699799999999</v>
      </c>
      <c r="I512" s="63">
        <v>41.794065000000003</v>
      </c>
      <c r="J512" s="64">
        <v>33.900002000000001</v>
      </c>
      <c r="K512" s="65">
        <v>74.523605000000003</v>
      </c>
      <c r="L512" s="66">
        <v>81.121081000000004</v>
      </c>
      <c r="M512" s="55">
        <v>770893.87089999998</v>
      </c>
      <c r="N512" s="55">
        <v>576667.8872</v>
      </c>
      <c r="O512" s="55">
        <v>2.8698590000000002E-3</v>
      </c>
      <c r="P512" s="55">
        <v>-2.3779840000000001E-3</v>
      </c>
      <c r="Q512" s="98">
        <v>1938.6800539999999</v>
      </c>
      <c r="R512" s="55">
        <f t="shared" si="7"/>
        <v>7.8027986383719661E-3</v>
      </c>
    </row>
    <row r="513" spans="1:18">
      <c r="A513" s="67">
        <v>42382</v>
      </c>
      <c r="B513" s="56">
        <v>30.067710999999999</v>
      </c>
      <c r="C513" s="57">
        <v>31.631591</v>
      </c>
      <c r="D513" s="58">
        <v>44.150002000000001</v>
      </c>
      <c r="E513" s="59">
        <v>75.194601000000006</v>
      </c>
      <c r="F513" s="60">
        <v>137.72492099999999</v>
      </c>
      <c r="G513" s="61">
        <v>96.321944000000002</v>
      </c>
      <c r="H513" s="62">
        <v>114.254442</v>
      </c>
      <c r="I513" s="63">
        <v>41.526153000000001</v>
      </c>
      <c r="J513" s="64">
        <v>33.740001999999997</v>
      </c>
      <c r="K513" s="65">
        <v>74.969561999999996</v>
      </c>
      <c r="L513" s="66">
        <v>80.311351000000002</v>
      </c>
      <c r="M513" s="55">
        <v>759900.08239999996</v>
      </c>
      <c r="N513" s="55">
        <v>566066.03060000006</v>
      </c>
      <c r="O513" s="55">
        <v>-1.4261092E-2</v>
      </c>
      <c r="P513" s="55">
        <v>-1.8384683999999998E-2</v>
      </c>
      <c r="Q513" s="98">
        <v>1890.280029</v>
      </c>
      <c r="R513" s="55">
        <f t="shared" si="7"/>
        <v>-2.496545260273253E-2</v>
      </c>
    </row>
    <row r="514" spans="1:18">
      <c r="A514" s="67">
        <v>42383</v>
      </c>
      <c r="B514" s="56">
        <v>30.800345</v>
      </c>
      <c r="C514" s="57">
        <v>32.454351000000003</v>
      </c>
      <c r="D514" s="58">
        <v>44.869999</v>
      </c>
      <c r="E514" s="59">
        <v>75.492012000000003</v>
      </c>
      <c r="F514" s="60">
        <v>140.16726600000001</v>
      </c>
      <c r="G514" s="61">
        <v>98.178492000000006</v>
      </c>
      <c r="H514" s="62">
        <v>115.74316399999999</v>
      </c>
      <c r="I514" s="63">
        <v>41.555923999999997</v>
      </c>
      <c r="J514" s="64">
        <v>34.299999</v>
      </c>
      <c r="K514" s="65">
        <v>78.408351999999994</v>
      </c>
      <c r="L514" s="66">
        <v>84.399497999999994</v>
      </c>
      <c r="M514" s="55">
        <v>771644.51080000005</v>
      </c>
      <c r="N514" s="55">
        <v>568434.25560000003</v>
      </c>
      <c r="O514" s="55">
        <v>1.5455227E-2</v>
      </c>
      <c r="P514" s="55">
        <v>4.1836549999999997E-3</v>
      </c>
      <c r="Q514" s="98">
        <v>1921.839966</v>
      </c>
      <c r="R514" s="55">
        <f t="shared" si="7"/>
        <v>1.6695905641396447E-2</v>
      </c>
    </row>
    <row r="515" spans="1:18">
      <c r="A515" s="67">
        <v>42384</v>
      </c>
      <c r="B515" s="56">
        <v>30.503329999999998</v>
      </c>
      <c r="C515" s="57">
        <v>29.500350000000001</v>
      </c>
      <c r="D515" s="58">
        <v>44.43</v>
      </c>
      <c r="E515" s="59">
        <v>74.332122999999996</v>
      </c>
      <c r="F515" s="60">
        <v>137.69513699999999</v>
      </c>
      <c r="G515" s="61">
        <v>96.302091000000004</v>
      </c>
      <c r="H515" s="62">
        <v>114.31398900000001</v>
      </c>
      <c r="I515" s="63">
        <v>41.178863</v>
      </c>
      <c r="J515" s="64">
        <v>33.990001999999997</v>
      </c>
      <c r="K515" s="65">
        <v>76.882202000000007</v>
      </c>
      <c r="L515" s="66">
        <v>82.622039999999998</v>
      </c>
      <c r="M515" s="55">
        <v>761197.39009999996</v>
      </c>
      <c r="N515" s="55">
        <v>562104.07949999999</v>
      </c>
      <c r="O515" s="55">
        <v>-1.3538774E-2</v>
      </c>
      <c r="P515" s="55">
        <v>-1.1136162E-2</v>
      </c>
      <c r="Q515" s="98">
        <v>1880.329956</v>
      </c>
      <c r="R515" s="55">
        <f t="shared" si="7"/>
        <v>-2.1599098121783955E-2</v>
      </c>
    </row>
    <row r="516" spans="1:18">
      <c r="A516" s="67">
        <v>42388</v>
      </c>
      <c r="B516" s="56">
        <v>30.384526000000001</v>
      </c>
      <c r="C516" s="57">
        <v>29.54</v>
      </c>
      <c r="D516" s="58">
        <v>44.869999</v>
      </c>
      <c r="E516" s="59">
        <v>76.067002000000002</v>
      </c>
      <c r="F516" s="60">
        <v>137.39728600000001</v>
      </c>
      <c r="G516" s="61">
        <v>96.798494000000005</v>
      </c>
      <c r="H516" s="62">
        <v>116.616545</v>
      </c>
      <c r="I516" s="63">
        <v>41.595610999999998</v>
      </c>
      <c r="J516" s="64">
        <v>34.509998000000003</v>
      </c>
      <c r="K516" s="65">
        <v>75.712816000000004</v>
      </c>
      <c r="L516" s="66">
        <v>80.489097000000001</v>
      </c>
      <c r="M516" s="55">
        <v>766568.72400000005</v>
      </c>
      <c r="N516" s="55">
        <v>571555.14679999999</v>
      </c>
      <c r="O516" s="55">
        <v>7.0564269999999997E-3</v>
      </c>
      <c r="P516" s="55">
        <v>1.6813732000000001E-2</v>
      </c>
      <c r="Q516" s="98">
        <v>1881.329956</v>
      </c>
      <c r="R516" s="55">
        <f t="shared" ref="R516:R555" si="8">Q516/Q515-1</f>
        <v>5.318215544081184E-4</v>
      </c>
    </row>
    <row r="517" spans="1:18">
      <c r="A517" s="67">
        <v>42389</v>
      </c>
      <c r="B517" s="56">
        <v>30.354824000000001</v>
      </c>
      <c r="C517" s="57">
        <v>29.331833</v>
      </c>
      <c r="D517" s="58">
        <v>44.419998</v>
      </c>
      <c r="E517" s="59">
        <v>75.830001999999993</v>
      </c>
      <c r="F517" s="60">
        <v>135.977552</v>
      </c>
      <c r="G517" s="61">
        <v>95.061085000000006</v>
      </c>
      <c r="H517" s="62">
        <v>114.909476</v>
      </c>
      <c r="I517" s="63">
        <v>41.059792999999999</v>
      </c>
      <c r="J517" s="64">
        <v>33.900002000000001</v>
      </c>
      <c r="K517" s="65">
        <v>72.521777</v>
      </c>
      <c r="L517" s="66">
        <v>77.990786</v>
      </c>
      <c r="M517" s="55">
        <v>757767.35419999994</v>
      </c>
      <c r="N517" s="55">
        <v>569900.10089999996</v>
      </c>
      <c r="O517" s="55">
        <v>-1.1481514E-2</v>
      </c>
      <c r="P517" s="55">
        <v>-2.8956889999999999E-3</v>
      </c>
      <c r="Q517" s="98">
        <v>1859.329956</v>
      </c>
      <c r="R517" s="55">
        <f t="shared" si="8"/>
        <v>-1.1693855152753452E-2</v>
      </c>
    </row>
    <row r="518" spans="1:18">
      <c r="A518" s="67">
        <v>42390</v>
      </c>
      <c r="B518" s="56">
        <v>30.27562</v>
      </c>
      <c r="C518" s="57">
        <v>29.401222000000001</v>
      </c>
      <c r="D518" s="58">
        <v>45.869999</v>
      </c>
      <c r="E518" s="59">
        <v>76.720000999999996</v>
      </c>
      <c r="F518" s="60">
        <v>136.77180100000001</v>
      </c>
      <c r="G518" s="61">
        <v>95.249719999999996</v>
      </c>
      <c r="H518" s="62">
        <v>116.953985</v>
      </c>
      <c r="I518" s="63">
        <v>41.069713999999998</v>
      </c>
      <c r="J518" s="64">
        <v>34.540000999999997</v>
      </c>
      <c r="K518" s="65">
        <v>73.433499999999995</v>
      </c>
      <c r="L518" s="66">
        <v>80.034859999999995</v>
      </c>
      <c r="M518" s="55">
        <v>765994.14210000006</v>
      </c>
      <c r="N518" s="55">
        <v>574488.76009999996</v>
      </c>
      <c r="O518" s="55">
        <v>1.0856614000000001E-2</v>
      </c>
      <c r="P518" s="55">
        <v>8.0516900000000002E-3</v>
      </c>
      <c r="Q518" s="98">
        <v>1868.98999</v>
      </c>
      <c r="R518" s="55">
        <f t="shared" si="8"/>
        <v>5.1954382646433039E-3</v>
      </c>
    </row>
    <row r="519" spans="1:18">
      <c r="A519" s="67">
        <v>42391</v>
      </c>
      <c r="B519" s="56">
        <v>30.404325</v>
      </c>
      <c r="C519" s="57">
        <v>29.668866999999999</v>
      </c>
      <c r="D519" s="58">
        <v>47.040000999999997</v>
      </c>
      <c r="E519" s="59">
        <v>77.360000999999997</v>
      </c>
      <c r="F519" s="60">
        <v>138.51918499999999</v>
      </c>
      <c r="G519" s="61">
        <v>96.053889999999996</v>
      </c>
      <c r="H519" s="62">
        <v>117.50977899999999</v>
      </c>
      <c r="I519" s="63">
        <v>41.734530999999997</v>
      </c>
      <c r="J519" s="64">
        <v>35.139999000000003</v>
      </c>
      <c r="K519" s="65">
        <v>75.881285000000005</v>
      </c>
      <c r="L519" s="66">
        <v>82.493671000000006</v>
      </c>
      <c r="M519" s="55">
        <v>775818.22039999999</v>
      </c>
      <c r="N519" s="55">
        <v>578180.14469999995</v>
      </c>
      <c r="O519" s="55">
        <v>1.2825266E-2</v>
      </c>
      <c r="P519" s="55">
        <v>6.4255120000000004E-3</v>
      </c>
      <c r="Q519" s="98">
        <v>1906.900024</v>
      </c>
      <c r="R519" s="55">
        <f t="shared" si="8"/>
        <v>2.0283700930896931E-2</v>
      </c>
    </row>
    <row r="520" spans="1:18">
      <c r="A520" s="67">
        <v>42394</v>
      </c>
      <c r="B520" s="56">
        <v>30.196415999999999</v>
      </c>
      <c r="C520" s="57">
        <v>29.341746000000001</v>
      </c>
      <c r="D520" s="58">
        <v>47.029998999999997</v>
      </c>
      <c r="E520" s="59">
        <v>76.849997999999999</v>
      </c>
      <c r="F520" s="60">
        <v>136.58317600000001</v>
      </c>
      <c r="G520" s="61">
        <v>95.706410000000005</v>
      </c>
      <c r="H520" s="62">
        <v>118.30376</v>
      </c>
      <c r="I520" s="63">
        <v>41.833756000000001</v>
      </c>
      <c r="J520" s="64">
        <v>35</v>
      </c>
      <c r="K520" s="65">
        <v>73.314583999999996</v>
      </c>
      <c r="L520" s="66">
        <v>79.876859999999994</v>
      </c>
      <c r="M520" s="55">
        <v>772607.24769999995</v>
      </c>
      <c r="N520" s="55">
        <v>581446.05649999995</v>
      </c>
      <c r="O520" s="55">
        <v>-4.138821E-3</v>
      </c>
      <c r="P520" s="55">
        <v>5.6486059999999996E-3</v>
      </c>
      <c r="Q520" s="98">
        <v>1877.079956</v>
      </c>
      <c r="R520" s="55">
        <f t="shared" si="8"/>
        <v>-1.5637981868314221E-2</v>
      </c>
    </row>
    <row r="521" spans="1:18">
      <c r="A521" s="67">
        <v>42395</v>
      </c>
      <c r="B521" s="56">
        <v>30.364723999999999</v>
      </c>
      <c r="C521" s="57">
        <v>29.67878</v>
      </c>
      <c r="D521" s="58">
        <v>48.25</v>
      </c>
      <c r="E521" s="59">
        <v>78.809997999999993</v>
      </c>
      <c r="F521" s="60">
        <v>143.74144799999999</v>
      </c>
      <c r="G521" s="61">
        <v>100.452017</v>
      </c>
      <c r="H521" s="62">
        <v>119.52451499999999</v>
      </c>
      <c r="I521" s="63">
        <v>41.754376999999998</v>
      </c>
      <c r="J521" s="64">
        <v>35.400002000000001</v>
      </c>
      <c r="K521" s="65">
        <v>76.010113000000004</v>
      </c>
      <c r="L521" s="66">
        <v>83.066407999999996</v>
      </c>
      <c r="M521" s="55">
        <v>792862.76899999997</v>
      </c>
      <c r="N521" s="55">
        <v>594369.9325</v>
      </c>
      <c r="O521" s="55">
        <v>2.62171E-2</v>
      </c>
      <c r="P521" s="55">
        <v>2.2227127999999999E-2</v>
      </c>
      <c r="Q521" s="98">
        <v>1903.630005</v>
      </c>
      <c r="R521" s="55">
        <f t="shared" si="8"/>
        <v>1.4144335682203524E-2</v>
      </c>
    </row>
    <row r="522" spans="1:18">
      <c r="A522" s="67">
        <v>42396</v>
      </c>
      <c r="B522" s="56">
        <v>30.216218000000001</v>
      </c>
      <c r="C522" s="57">
        <v>29.549913</v>
      </c>
      <c r="D522" s="58">
        <v>49.029998999999997</v>
      </c>
      <c r="E522" s="59">
        <v>78.800003000000004</v>
      </c>
      <c r="F522" s="60">
        <v>144.50592900000001</v>
      </c>
      <c r="G522" s="61">
        <v>101.424969</v>
      </c>
      <c r="H522" s="62">
        <v>119.961209</v>
      </c>
      <c r="I522" s="63">
        <v>41.764297999999997</v>
      </c>
      <c r="J522" s="64">
        <v>35.479999999999997</v>
      </c>
      <c r="K522" s="65">
        <v>74.612798999999995</v>
      </c>
      <c r="L522" s="66">
        <v>82.246802000000002</v>
      </c>
      <c r="M522" s="55">
        <v>796915.85690000001</v>
      </c>
      <c r="N522" s="55">
        <v>601223.05579999997</v>
      </c>
      <c r="O522" s="55">
        <v>5.1119659999999999E-3</v>
      </c>
      <c r="P522" s="55">
        <v>1.1530064E-2</v>
      </c>
      <c r="Q522" s="98">
        <v>1882.9499510000001</v>
      </c>
      <c r="R522" s="55">
        <f t="shared" si="8"/>
        <v>-1.0863483946818686E-2</v>
      </c>
    </row>
    <row r="523" spans="1:18">
      <c r="A523" s="67">
        <v>42397</v>
      </c>
      <c r="B523" s="56">
        <v>29.899403</v>
      </c>
      <c r="C523" s="57">
        <v>29.708517000000001</v>
      </c>
      <c r="D523" s="58">
        <v>49.009998000000003</v>
      </c>
      <c r="E523" s="59">
        <v>79.819999999999993</v>
      </c>
      <c r="F523" s="60">
        <v>146.263237</v>
      </c>
      <c r="G523" s="61">
        <v>101.534171</v>
      </c>
      <c r="H523" s="62">
        <v>121.45985</v>
      </c>
      <c r="I523" s="63">
        <v>42.240583000000001</v>
      </c>
      <c r="J523" s="64">
        <v>35.529998999999997</v>
      </c>
      <c r="K523" s="65">
        <v>76.297505000000001</v>
      </c>
      <c r="L523" s="66">
        <v>84.843858999999995</v>
      </c>
      <c r="M523" s="55">
        <v>801270.48959999997</v>
      </c>
      <c r="N523" s="55">
        <v>600271.10230000003</v>
      </c>
      <c r="O523" s="55">
        <v>5.4643570000000004E-3</v>
      </c>
      <c r="P523" s="55">
        <v>-1.5833620000000001E-3</v>
      </c>
      <c r="Q523" s="98">
        <v>1893.3599850000001</v>
      </c>
      <c r="R523" s="55">
        <f t="shared" si="8"/>
        <v>5.5285771108635196E-3</v>
      </c>
    </row>
    <row r="524" spans="1:18">
      <c r="A524" s="67">
        <v>42398</v>
      </c>
      <c r="B524" s="56">
        <v>30.186516000000001</v>
      </c>
      <c r="C524" s="57">
        <v>30.749357</v>
      </c>
      <c r="D524" s="58">
        <v>49.970001000000003</v>
      </c>
      <c r="E524" s="59">
        <v>81.690002000000007</v>
      </c>
      <c r="F524" s="60">
        <v>149.916832</v>
      </c>
      <c r="G524" s="61">
        <v>103.688563</v>
      </c>
      <c r="H524" s="62">
        <v>122.849326</v>
      </c>
      <c r="I524" s="63">
        <v>42.587873000000002</v>
      </c>
      <c r="J524" s="64">
        <v>36.060001</v>
      </c>
      <c r="K524" s="65">
        <v>77.149770000000004</v>
      </c>
      <c r="L524" s="66">
        <v>85.386972999999998</v>
      </c>
      <c r="M524" s="55">
        <v>815304.59669999999</v>
      </c>
      <c r="N524" s="55">
        <v>612545.5281</v>
      </c>
      <c r="O524" s="55">
        <v>1.7514818000000001E-2</v>
      </c>
      <c r="P524" s="55">
        <v>2.0448137000000002E-2</v>
      </c>
      <c r="Q524" s="98">
        <v>1940.23999</v>
      </c>
      <c r="R524" s="55">
        <f t="shared" si="8"/>
        <v>2.476021748183288E-2</v>
      </c>
    </row>
    <row r="525" spans="1:18">
      <c r="A525" s="67">
        <v>42401</v>
      </c>
      <c r="B525" s="56">
        <v>29.869700999999999</v>
      </c>
      <c r="C525" s="57">
        <v>30.551100999999999</v>
      </c>
      <c r="D525" s="58">
        <v>50.759998000000003</v>
      </c>
      <c r="E525" s="59">
        <v>81.120002999999997</v>
      </c>
      <c r="F525" s="60">
        <v>147.66311099999999</v>
      </c>
      <c r="G525" s="61">
        <v>103.619067</v>
      </c>
      <c r="H525" s="62">
        <v>123.673087</v>
      </c>
      <c r="I525" s="63">
        <v>42.667256000000002</v>
      </c>
      <c r="J525" s="64">
        <v>36.18</v>
      </c>
      <c r="K525" s="65">
        <v>75.603803999999997</v>
      </c>
      <c r="L525" s="66">
        <v>84.221751999999995</v>
      </c>
      <c r="M525" s="55">
        <v>814148.07479999994</v>
      </c>
      <c r="N525" s="55">
        <v>614797.02720000001</v>
      </c>
      <c r="O525" s="55">
        <v>-1.418515E-3</v>
      </c>
      <c r="P525" s="55">
        <v>3.675644E-3</v>
      </c>
      <c r="Q525" s="98">
        <v>1939.380005</v>
      </c>
      <c r="R525" s="55">
        <f t="shared" si="8"/>
        <v>-4.4323640602828007E-4</v>
      </c>
    </row>
    <row r="526" spans="1:18">
      <c r="A526" s="67">
        <v>42402</v>
      </c>
      <c r="B526" s="56">
        <v>29.839998999999999</v>
      </c>
      <c r="C526" s="57">
        <v>29.54</v>
      </c>
      <c r="D526" s="58">
        <v>49.91</v>
      </c>
      <c r="E526" s="59">
        <v>80.220000999999996</v>
      </c>
      <c r="F526" s="60">
        <v>146.809279</v>
      </c>
      <c r="G526" s="61">
        <v>102.665975</v>
      </c>
      <c r="H526" s="62">
        <v>123.018046</v>
      </c>
      <c r="I526" s="63">
        <v>42.111587999999998</v>
      </c>
      <c r="J526" s="64">
        <v>36.060001</v>
      </c>
      <c r="K526" s="65">
        <v>73.919090999999995</v>
      </c>
      <c r="L526" s="66">
        <v>80.222475000000003</v>
      </c>
      <c r="M526" s="55">
        <v>807550.78520000004</v>
      </c>
      <c r="N526" s="55">
        <v>615188.99690000003</v>
      </c>
      <c r="O526" s="55">
        <v>-8.1033040000000004E-3</v>
      </c>
      <c r="P526" s="55">
        <v>6.3756000000000001E-4</v>
      </c>
      <c r="Q526" s="98">
        <v>1903.030029</v>
      </c>
      <c r="R526" s="55">
        <f t="shared" si="8"/>
        <v>-1.8743091042644822E-2</v>
      </c>
    </row>
    <row r="527" spans="1:18">
      <c r="A527" s="67">
        <v>42403</v>
      </c>
      <c r="B527" s="56">
        <v>29.67</v>
      </c>
      <c r="C527" s="57">
        <v>29.34</v>
      </c>
      <c r="D527" s="58">
        <v>50.619999</v>
      </c>
      <c r="E527" s="59">
        <v>81.099997999999999</v>
      </c>
      <c r="F527" s="60">
        <v>151.42593299999999</v>
      </c>
      <c r="G527" s="61">
        <v>103.390719</v>
      </c>
      <c r="H527" s="62">
        <v>120.556696</v>
      </c>
      <c r="I527" s="63">
        <v>42.389423999999998</v>
      </c>
      <c r="J527" s="64">
        <v>36.720001000000003</v>
      </c>
      <c r="K527" s="65">
        <v>77.774108999999996</v>
      </c>
      <c r="L527" s="66">
        <v>83.560145000000006</v>
      </c>
      <c r="M527" s="55">
        <v>816001.82680000004</v>
      </c>
      <c r="N527" s="55">
        <v>614623.31110000005</v>
      </c>
      <c r="O527" s="55">
        <v>1.0465027999999999E-2</v>
      </c>
      <c r="P527" s="55">
        <v>-9.1953200000000003E-4</v>
      </c>
      <c r="Q527" s="98">
        <v>1912.530029</v>
      </c>
      <c r="R527" s="55">
        <f t="shared" si="8"/>
        <v>4.9920389353981243E-3</v>
      </c>
    </row>
    <row r="528" spans="1:18">
      <c r="A528" s="67">
        <v>42404</v>
      </c>
      <c r="B528" s="56">
        <v>29</v>
      </c>
      <c r="C528" s="57">
        <v>29.77</v>
      </c>
      <c r="D528" s="58">
        <v>50.43</v>
      </c>
      <c r="E528" s="59">
        <v>80.699996999999996</v>
      </c>
      <c r="F528" s="60">
        <v>152.33933099999999</v>
      </c>
      <c r="G528" s="61">
        <v>103.15244800000001</v>
      </c>
      <c r="H528" s="62">
        <v>119.75278900000001</v>
      </c>
      <c r="I528" s="63">
        <v>42.200892000000003</v>
      </c>
      <c r="J528" s="64">
        <v>36.529998999999997</v>
      </c>
      <c r="K528" s="65">
        <v>79.111964999999998</v>
      </c>
      <c r="L528" s="66">
        <v>83.728014000000002</v>
      </c>
      <c r="M528" s="55">
        <v>813119.55759999994</v>
      </c>
      <c r="N528" s="55">
        <v>609800.38630000001</v>
      </c>
      <c r="O528" s="55">
        <v>-3.5321850000000002E-3</v>
      </c>
      <c r="P528" s="55">
        <v>-7.84696E-3</v>
      </c>
      <c r="Q528" s="98">
        <v>1915.4499510000001</v>
      </c>
      <c r="R528" s="55">
        <f t="shared" si="8"/>
        <v>1.5267326294097217E-3</v>
      </c>
    </row>
    <row r="529" spans="1:18">
      <c r="A529" s="67">
        <v>42405</v>
      </c>
      <c r="B529" s="56">
        <v>29.030000999999999</v>
      </c>
      <c r="C529" s="57">
        <v>29.040001</v>
      </c>
      <c r="D529" s="58">
        <v>50.970001000000003</v>
      </c>
      <c r="E529" s="59">
        <v>81.199996999999996</v>
      </c>
      <c r="F529" s="60">
        <v>152.36911499999999</v>
      </c>
      <c r="G529" s="61">
        <v>99.816621999999995</v>
      </c>
      <c r="H529" s="62">
        <v>114.532336</v>
      </c>
      <c r="I529" s="63">
        <v>42.111587999999998</v>
      </c>
      <c r="J529" s="64">
        <v>36.880001</v>
      </c>
      <c r="K529" s="65">
        <v>79.359716000000006</v>
      </c>
      <c r="L529" s="66">
        <v>81.841932999999997</v>
      </c>
      <c r="M529" s="55">
        <v>807563.00589999999</v>
      </c>
      <c r="N529" s="55">
        <v>606185.05550000002</v>
      </c>
      <c r="O529" s="55">
        <v>-6.8336220000000001E-3</v>
      </c>
      <c r="P529" s="55">
        <v>-5.928712E-3</v>
      </c>
      <c r="Q529" s="98">
        <v>1880.0500489999999</v>
      </c>
      <c r="R529" s="55">
        <f t="shared" si="8"/>
        <v>-1.8481246133065898E-2</v>
      </c>
    </row>
    <row r="530" spans="1:18">
      <c r="A530" s="67">
        <v>42408</v>
      </c>
      <c r="B530" s="56">
        <v>28.559999000000001</v>
      </c>
      <c r="C530" s="57">
        <v>28.82</v>
      </c>
      <c r="D530" s="58">
        <v>50.740001999999997</v>
      </c>
      <c r="E530" s="59">
        <v>82.620002999999997</v>
      </c>
      <c r="F530" s="60">
        <v>152.79602299999999</v>
      </c>
      <c r="G530" s="61">
        <v>101.266116</v>
      </c>
      <c r="H530" s="62">
        <v>115.17744999999999</v>
      </c>
      <c r="I530" s="63">
        <v>42.319966000000001</v>
      </c>
      <c r="J530" s="64">
        <v>37.110000999999997</v>
      </c>
      <c r="K530" s="65">
        <v>80.430003999999997</v>
      </c>
      <c r="L530" s="66">
        <v>84.912981000000002</v>
      </c>
      <c r="M530" s="55">
        <v>809481.57889999996</v>
      </c>
      <c r="N530" s="55">
        <v>603026.99650000001</v>
      </c>
      <c r="O530" s="55">
        <v>2.3757560000000001E-3</v>
      </c>
      <c r="P530" s="55">
        <v>-5.2097280000000003E-3</v>
      </c>
      <c r="Q530" s="98">
        <v>1853.4399410000001</v>
      </c>
      <c r="R530" s="55">
        <f t="shared" si="8"/>
        <v>-1.4153935962584518E-2</v>
      </c>
    </row>
    <row r="531" spans="1:18">
      <c r="A531" s="67">
        <v>42409</v>
      </c>
      <c r="B531" s="56">
        <v>29.1</v>
      </c>
      <c r="C531" s="57">
        <v>28.809999000000001</v>
      </c>
      <c r="D531" s="58">
        <v>50.150002000000001</v>
      </c>
      <c r="E531" s="59">
        <v>82.639999000000003</v>
      </c>
      <c r="F531" s="60">
        <v>153.630009</v>
      </c>
      <c r="G531" s="61">
        <v>101.236334</v>
      </c>
      <c r="H531" s="62">
        <v>116.13023099999999</v>
      </c>
      <c r="I531" s="63">
        <v>42.964934</v>
      </c>
      <c r="J531" s="64">
        <v>36.650002000000001</v>
      </c>
      <c r="K531" s="65">
        <v>80.080001999999993</v>
      </c>
      <c r="L531" s="66">
        <v>81.881433000000001</v>
      </c>
      <c r="M531" s="55">
        <v>811799.79810000001</v>
      </c>
      <c r="N531" s="55">
        <v>609438.07590000005</v>
      </c>
      <c r="O531" s="55">
        <v>2.8638320000000002E-3</v>
      </c>
      <c r="P531" s="55">
        <v>1.0631496000000001E-2</v>
      </c>
      <c r="Q531" s="98">
        <v>1852.209961</v>
      </c>
      <c r="R531" s="55">
        <f t="shared" si="8"/>
        <v>-6.6362010054477061E-4</v>
      </c>
    </row>
    <row r="532" spans="1:18">
      <c r="A532" s="67">
        <v>42410</v>
      </c>
      <c r="B532" s="56">
        <v>29.49</v>
      </c>
      <c r="C532" s="57">
        <v>28.23</v>
      </c>
      <c r="D532" s="58">
        <v>49.98</v>
      </c>
      <c r="E532" s="59">
        <v>81.620002999999997</v>
      </c>
      <c r="F532" s="60">
        <v>152.449997</v>
      </c>
      <c r="G532" s="61">
        <v>100.998062</v>
      </c>
      <c r="H532" s="62">
        <v>116.656245</v>
      </c>
      <c r="I532" s="63">
        <v>42.220737</v>
      </c>
      <c r="J532" s="64">
        <v>36.43</v>
      </c>
      <c r="K532" s="65">
        <v>79.349997999999999</v>
      </c>
      <c r="L532" s="66">
        <v>81.999932999999999</v>
      </c>
      <c r="M532" s="55">
        <v>808737.34699999995</v>
      </c>
      <c r="N532" s="55">
        <v>607182.43000000005</v>
      </c>
      <c r="O532" s="55">
        <v>-3.7724220000000001E-3</v>
      </c>
      <c r="P532" s="55">
        <v>-3.70119E-3</v>
      </c>
      <c r="Q532" s="98">
        <v>1851.8599850000001</v>
      </c>
      <c r="R532" s="55">
        <f t="shared" si="8"/>
        <v>-1.8895050095235622E-4</v>
      </c>
    </row>
    <row r="533" spans="1:18">
      <c r="A533" s="67">
        <v>42411</v>
      </c>
      <c r="B533" s="56">
        <v>29.129999000000002</v>
      </c>
      <c r="C533" s="57">
        <v>28.219999000000001</v>
      </c>
      <c r="D533" s="58">
        <v>49.389999000000003</v>
      </c>
      <c r="E533" s="59">
        <v>79.900002000000001</v>
      </c>
      <c r="F533" s="60">
        <v>150.66999799999999</v>
      </c>
      <c r="G533" s="61">
        <v>100.968272</v>
      </c>
      <c r="H533" s="62">
        <v>115.852338</v>
      </c>
      <c r="I533" s="63">
        <v>42.081820999999998</v>
      </c>
      <c r="J533" s="64">
        <v>36.209999000000003</v>
      </c>
      <c r="K533" s="65">
        <v>79.599997999999999</v>
      </c>
      <c r="L533" s="66">
        <v>81.950556000000006</v>
      </c>
      <c r="M533" s="55">
        <v>801733.18119999999</v>
      </c>
      <c r="N533" s="55">
        <v>599912.51659999997</v>
      </c>
      <c r="O533" s="55">
        <v>-8.6606189999999996E-3</v>
      </c>
      <c r="P533" s="55">
        <v>-1.1973195000000001E-2</v>
      </c>
      <c r="Q533" s="98">
        <v>1829.079956</v>
      </c>
      <c r="R533" s="55">
        <f t="shared" si="8"/>
        <v>-1.2301161634528213E-2</v>
      </c>
    </row>
    <row r="534" spans="1:18">
      <c r="A534" s="67">
        <v>42412</v>
      </c>
      <c r="B534" s="56">
        <v>29.360001</v>
      </c>
      <c r="C534" s="57">
        <v>28.639999</v>
      </c>
      <c r="D534" s="58">
        <v>50.110000999999997</v>
      </c>
      <c r="E534" s="59">
        <v>80.989998</v>
      </c>
      <c r="F534" s="60">
        <v>153.96000699999999</v>
      </c>
      <c r="G534" s="61">
        <v>101.087411</v>
      </c>
      <c r="H534" s="62">
        <v>117.043312</v>
      </c>
      <c r="I534" s="63">
        <v>42.776404999999997</v>
      </c>
      <c r="J534" s="64">
        <v>36.470001000000003</v>
      </c>
      <c r="K534" s="65">
        <v>81.029999000000004</v>
      </c>
      <c r="L534" s="66">
        <v>84.359998000000004</v>
      </c>
      <c r="M534" s="55">
        <v>812292.47730000003</v>
      </c>
      <c r="N534" s="55">
        <v>605721.48100000003</v>
      </c>
      <c r="O534" s="55">
        <v>1.3170586E-2</v>
      </c>
      <c r="P534" s="55">
        <v>9.6830189999999993E-3</v>
      </c>
      <c r="Q534" s="98">
        <v>1864.780029</v>
      </c>
      <c r="R534" s="55">
        <f t="shared" si="8"/>
        <v>1.9518049434029239E-2</v>
      </c>
    </row>
    <row r="535" spans="1:18">
      <c r="A535" s="67">
        <v>42416</v>
      </c>
      <c r="B535" s="56">
        <v>29.809999000000001</v>
      </c>
      <c r="C535" s="57">
        <v>28.780000999999999</v>
      </c>
      <c r="D535" s="58">
        <v>50.240001999999997</v>
      </c>
      <c r="E535" s="59">
        <v>81.470000999999996</v>
      </c>
      <c r="F535" s="60">
        <v>155.529999</v>
      </c>
      <c r="G535" s="61">
        <v>101.583814</v>
      </c>
      <c r="H535" s="62">
        <v>118.283913</v>
      </c>
      <c r="I535" s="63">
        <v>43.024470999999998</v>
      </c>
      <c r="J535" s="64">
        <v>36.650002000000001</v>
      </c>
      <c r="K535" s="65">
        <v>81.220000999999996</v>
      </c>
      <c r="L535" s="66">
        <v>84.809997999999993</v>
      </c>
      <c r="M535" s="55">
        <v>818688.90190000006</v>
      </c>
      <c r="N535" s="55">
        <v>611330.90300000005</v>
      </c>
      <c r="O535" s="55">
        <v>7.8745340000000007E-3</v>
      </c>
      <c r="P535" s="55">
        <v>9.2607279999999993E-3</v>
      </c>
      <c r="Q535" s="98">
        <v>1895.579956</v>
      </c>
      <c r="R535" s="55">
        <f t="shared" si="8"/>
        <v>1.6516654254666641E-2</v>
      </c>
    </row>
    <row r="536" spans="1:18">
      <c r="A536" s="67">
        <v>42417</v>
      </c>
      <c r="B536" s="56">
        <v>29.629999000000002</v>
      </c>
      <c r="C536" s="57">
        <v>29.469999000000001</v>
      </c>
      <c r="D536" s="58">
        <v>50.32</v>
      </c>
      <c r="E536" s="59">
        <v>82.449996999999996</v>
      </c>
      <c r="F536" s="60">
        <v>156.61999499999999</v>
      </c>
      <c r="G536" s="61">
        <v>101.762519</v>
      </c>
      <c r="H536" s="62">
        <v>117.747973</v>
      </c>
      <c r="I536" s="63">
        <v>43.153466000000002</v>
      </c>
      <c r="J536" s="64">
        <v>36.639999000000003</v>
      </c>
      <c r="K536" s="65">
        <v>82</v>
      </c>
      <c r="L536" s="66">
        <v>88.309997999999993</v>
      </c>
      <c r="M536" s="55">
        <v>820188.36179999996</v>
      </c>
      <c r="N536" s="55">
        <v>607616.36419999995</v>
      </c>
      <c r="O536" s="55">
        <v>1.831538E-3</v>
      </c>
      <c r="P536" s="55">
        <v>-6.0761510000000001E-3</v>
      </c>
      <c r="Q536" s="98">
        <v>1926.8199460000001</v>
      </c>
      <c r="R536" s="55">
        <f t="shared" si="8"/>
        <v>1.6480439087318555E-2</v>
      </c>
    </row>
    <row r="537" spans="1:18">
      <c r="A537" s="67">
        <v>42418</v>
      </c>
      <c r="B537" s="56">
        <v>29.549999</v>
      </c>
      <c r="C537" s="57">
        <v>29.42</v>
      </c>
      <c r="D537" s="58">
        <v>50.939999</v>
      </c>
      <c r="E537" s="59">
        <v>81.980002999999996</v>
      </c>
      <c r="F537" s="60">
        <v>156.779999</v>
      </c>
      <c r="G537" s="61">
        <v>103.489998</v>
      </c>
      <c r="H537" s="62">
        <v>116.289024</v>
      </c>
      <c r="I537" s="63">
        <v>43.272536000000002</v>
      </c>
      <c r="J537" s="64">
        <v>36.990001999999997</v>
      </c>
      <c r="K537" s="65">
        <v>82.449996999999996</v>
      </c>
      <c r="L537" s="66">
        <v>86.730002999999996</v>
      </c>
      <c r="M537" s="55">
        <v>822842.19039999996</v>
      </c>
      <c r="N537" s="55">
        <v>611581.19070000004</v>
      </c>
      <c r="O537" s="55">
        <v>3.2356329999999999E-3</v>
      </c>
      <c r="P537" s="55">
        <v>6.5252130000000002E-3</v>
      </c>
      <c r="Q537" s="98">
        <v>1917.829956</v>
      </c>
      <c r="R537" s="55">
        <f t="shared" si="8"/>
        <v>-4.6657135860892485E-3</v>
      </c>
    </row>
    <row r="538" spans="1:18">
      <c r="A538" s="67">
        <v>42419</v>
      </c>
      <c r="B538" s="56">
        <v>29.49</v>
      </c>
      <c r="C538" s="57">
        <v>28.709999</v>
      </c>
      <c r="D538" s="58">
        <v>50.860000999999997</v>
      </c>
      <c r="E538" s="59">
        <v>81.790001000000004</v>
      </c>
      <c r="F538" s="60">
        <v>156.449997</v>
      </c>
      <c r="G538" s="61">
        <v>104.160004</v>
      </c>
      <c r="H538" s="62">
        <v>115.653837</v>
      </c>
      <c r="I538" s="63">
        <v>43.431297999999998</v>
      </c>
      <c r="J538" s="64">
        <v>36.57</v>
      </c>
      <c r="K538" s="65">
        <v>82.5</v>
      </c>
      <c r="L538" s="66">
        <v>86.5</v>
      </c>
      <c r="M538" s="55">
        <v>821309.0514</v>
      </c>
      <c r="N538" s="55">
        <v>610259.0514</v>
      </c>
      <c r="O538" s="55">
        <v>-1.8632239999999999E-3</v>
      </c>
      <c r="P538" s="55">
        <v>-2.1618380000000001E-3</v>
      </c>
      <c r="Q538" s="98">
        <v>1917.780029</v>
      </c>
      <c r="R538" s="55">
        <f t="shared" si="8"/>
        <v>-2.6033069221664817E-5</v>
      </c>
    </row>
    <row r="539" spans="1:18">
      <c r="A539" s="67">
        <v>42422</v>
      </c>
      <c r="B539" s="56">
        <v>30.049999</v>
      </c>
      <c r="C539" s="57">
        <v>29.35</v>
      </c>
      <c r="D539" s="58">
        <v>51.07</v>
      </c>
      <c r="E539" s="59">
        <v>82.129997000000003</v>
      </c>
      <c r="F539" s="60">
        <v>157.699997</v>
      </c>
      <c r="G539" s="61">
        <v>104.75</v>
      </c>
      <c r="H539" s="62">
        <v>116.785265</v>
      </c>
      <c r="I539" s="63">
        <v>43.599981</v>
      </c>
      <c r="J539" s="64">
        <v>36.860000999999997</v>
      </c>
      <c r="K539" s="65">
        <v>82.389999000000003</v>
      </c>
      <c r="L539" s="66">
        <v>88.82</v>
      </c>
      <c r="M539" s="55">
        <v>827842.69480000006</v>
      </c>
      <c r="N539" s="55">
        <v>614151.69609999994</v>
      </c>
      <c r="O539" s="55">
        <v>7.9551580000000004E-3</v>
      </c>
      <c r="P539" s="55">
        <v>6.3786759999999998E-3</v>
      </c>
      <c r="Q539" s="98">
        <v>1945.5</v>
      </c>
      <c r="R539" s="55">
        <f t="shared" si="8"/>
        <v>1.4454197343192865E-2</v>
      </c>
    </row>
    <row r="540" spans="1:18">
      <c r="A540" s="67">
        <v>42423</v>
      </c>
      <c r="B540" s="56">
        <v>29.959999</v>
      </c>
      <c r="C540" s="57">
        <v>28.799999</v>
      </c>
      <c r="D540" s="58">
        <v>50.630001</v>
      </c>
      <c r="E540" s="59">
        <v>81.809997999999993</v>
      </c>
      <c r="F540" s="60">
        <v>156.16999799999999</v>
      </c>
      <c r="G540" s="61">
        <v>104.08000199999999</v>
      </c>
      <c r="H540" s="62">
        <v>116.021057</v>
      </c>
      <c r="I540" s="63">
        <v>43.351914999999998</v>
      </c>
      <c r="J540" s="64">
        <v>36.740001999999997</v>
      </c>
      <c r="K540" s="65">
        <v>81.230002999999996</v>
      </c>
      <c r="L540" s="66">
        <v>84.910004000000001</v>
      </c>
      <c r="M540" s="55">
        <v>822146.78370000003</v>
      </c>
      <c r="N540" s="55">
        <v>614655.77500000002</v>
      </c>
      <c r="O540" s="55">
        <v>-6.8804269999999997E-3</v>
      </c>
      <c r="P540" s="55">
        <v>8.2077300000000001E-4</v>
      </c>
      <c r="Q540" s="98">
        <v>1921.2700199999999</v>
      </c>
      <c r="R540" s="55">
        <f t="shared" si="8"/>
        <v>-1.2454371626831162E-2</v>
      </c>
    </row>
    <row r="541" spans="1:18">
      <c r="A541" s="67">
        <v>42424</v>
      </c>
      <c r="B541" s="56">
        <v>30.02</v>
      </c>
      <c r="C541" s="57">
        <v>29.190000999999999</v>
      </c>
      <c r="D541" s="58">
        <v>50.82</v>
      </c>
      <c r="E541" s="59">
        <v>81.559997999999993</v>
      </c>
      <c r="F541" s="60">
        <v>157.220001</v>
      </c>
      <c r="G541" s="61">
        <v>104.959999</v>
      </c>
      <c r="H541" s="62">
        <v>116.179851</v>
      </c>
      <c r="I541" s="63">
        <v>43.570214</v>
      </c>
      <c r="J541" s="64">
        <v>37.099997999999999</v>
      </c>
      <c r="K541" s="65">
        <v>81.519997000000004</v>
      </c>
      <c r="L541" s="66">
        <v>85.269997000000004</v>
      </c>
      <c r="M541" s="55">
        <v>826387.28949999996</v>
      </c>
      <c r="N541" s="55">
        <v>618087.29700000002</v>
      </c>
      <c r="O541" s="55">
        <v>5.1578450000000003E-3</v>
      </c>
      <c r="P541" s="55">
        <v>5.5828350000000004E-3</v>
      </c>
      <c r="Q541" s="98">
        <v>1929.8000489999999</v>
      </c>
      <c r="R541" s="55">
        <f t="shared" si="8"/>
        <v>4.4397866573695488E-3</v>
      </c>
    </row>
    <row r="542" spans="1:18">
      <c r="A542" s="67">
        <v>42425</v>
      </c>
      <c r="B542" s="56">
        <v>30.59</v>
      </c>
      <c r="C542" s="57">
        <v>29.620000999999998</v>
      </c>
      <c r="D542" s="58">
        <v>51.110000999999997</v>
      </c>
      <c r="E542" s="59">
        <v>82.339995999999999</v>
      </c>
      <c r="F542" s="60">
        <v>158.990005</v>
      </c>
      <c r="G542" s="61">
        <v>106.379997</v>
      </c>
      <c r="H542" s="62">
        <v>117.480006</v>
      </c>
      <c r="I542" s="63">
        <v>43.818278999999997</v>
      </c>
      <c r="J542" s="64">
        <v>37.369999</v>
      </c>
      <c r="K542" s="65">
        <v>82.010002</v>
      </c>
      <c r="L542" s="66">
        <v>85.300003000000004</v>
      </c>
      <c r="M542" s="55">
        <v>835001.56689999998</v>
      </c>
      <c r="N542" s="55">
        <v>626028.56070000003</v>
      </c>
      <c r="O542" s="55">
        <v>1.0424020000000001E-2</v>
      </c>
      <c r="P542" s="55">
        <v>1.2848126E-2</v>
      </c>
      <c r="Q542" s="98">
        <v>1951.6999510000001</v>
      </c>
      <c r="R542" s="55">
        <f t="shared" si="8"/>
        <v>1.1348275180813827E-2</v>
      </c>
    </row>
    <row r="543" spans="1:18">
      <c r="A543" s="67">
        <v>42426</v>
      </c>
      <c r="B543" s="56">
        <v>30.23</v>
      </c>
      <c r="C543" s="57">
        <v>29.799999</v>
      </c>
      <c r="D543" s="58">
        <v>51.02</v>
      </c>
      <c r="E543" s="59">
        <v>81.099997999999999</v>
      </c>
      <c r="F543" s="60">
        <v>158.270004</v>
      </c>
      <c r="G543" s="61">
        <v>105.779999</v>
      </c>
      <c r="H543" s="62">
        <v>117.05999799999999</v>
      </c>
      <c r="I543" s="63">
        <v>42.806171999999997</v>
      </c>
      <c r="J543" s="64">
        <v>37.130001</v>
      </c>
      <c r="K543" s="65">
        <v>81.75</v>
      </c>
      <c r="L543" s="66">
        <v>84.349997999999999</v>
      </c>
      <c r="M543" s="55">
        <v>828936.34840000002</v>
      </c>
      <c r="N543" s="55">
        <v>621441.35080000001</v>
      </c>
      <c r="O543" s="55">
        <v>-7.2637209999999999E-3</v>
      </c>
      <c r="P543" s="55">
        <v>-7.3274769999999998E-3</v>
      </c>
      <c r="Q543" s="98">
        <v>1948.0500489999999</v>
      </c>
      <c r="R543" s="55">
        <f t="shared" si="8"/>
        <v>-1.8701143063153403E-3</v>
      </c>
    </row>
    <row r="544" spans="1:18">
      <c r="A544" s="67">
        <v>42429</v>
      </c>
      <c r="B544" s="56">
        <v>29.67</v>
      </c>
      <c r="C544" s="57">
        <v>29.59</v>
      </c>
      <c r="D544" s="58">
        <v>50.73</v>
      </c>
      <c r="E544" s="59">
        <v>80.290001000000004</v>
      </c>
      <c r="F544" s="60">
        <v>156.86999499999999</v>
      </c>
      <c r="G544" s="61">
        <v>105.209999</v>
      </c>
      <c r="H544" s="62">
        <v>117.19000200000001</v>
      </c>
      <c r="I544" s="63">
        <v>42.796250999999998</v>
      </c>
      <c r="J544" s="64">
        <v>36.950001</v>
      </c>
      <c r="K544" s="65">
        <v>80.150002000000001</v>
      </c>
      <c r="L544" s="66">
        <v>83.440002000000007</v>
      </c>
      <c r="M544" s="55">
        <v>823607.49840000004</v>
      </c>
      <c r="N544" s="55">
        <v>619284.49340000004</v>
      </c>
      <c r="O544" s="55">
        <v>-6.4285389999999996E-3</v>
      </c>
      <c r="P544" s="55">
        <v>-3.4707340000000001E-3</v>
      </c>
      <c r="Q544" s="98">
        <v>1932.2299800000001</v>
      </c>
      <c r="R544" s="55">
        <f t="shared" si="8"/>
        <v>-8.120976670040303E-3</v>
      </c>
    </row>
    <row r="545" spans="1:18">
      <c r="A545" s="67">
        <v>42430</v>
      </c>
      <c r="B545" s="56">
        <v>30.040001</v>
      </c>
      <c r="C545" s="57">
        <v>30.370000999999998</v>
      </c>
      <c r="D545" s="58">
        <v>51.459999000000003</v>
      </c>
      <c r="E545" s="59">
        <v>81.230002999999996</v>
      </c>
      <c r="F545" s="60">
        <v>159.58999600000001</v>
      </c>
      <c r="G545" s="61">
        <v>107.220001</v>
      </c>
      <c r="H545" s="62">
        <v>118.849998</v>
      </c>
      <c r="I545" s="63">
        <v>43.351914999999998</v>
      </c>
      <c r="J545" s="64">
        <v>37.389999000000003</v>
      </c>
      <c r="K545" s="65">
        <v>81.279999000000004</v>
      </c>
      <c r="L545" s="66">
        <v>86.129997000000003</v>
      </c>
      <c r="M545" s="55">
        <v>836018.82259999996</v>
      </c>
      <c r="N545" s="55">
        <v>626998.82750000001</v>
      </c>
      <c r="O545" s="55">
        <v>1.5069465000000001E-2</v>
      </c>
      <c r="P545" s="55">
        <v>1.245685E-2</v>
      </c>
      <c r="Q545" s="98">
        <v>1978.349976</v>
      </c>
      <c r="R545" s="55">
        <f t="shared" si="8"/>
        <v>2.3868792264572836E-2</v>
      </c>
    </row>
    <row r="546" spans="1:18">
      <c r="A546" s="67">
        <v>42431</v>
      </c>
      <c r="B546" s="56">
        <v>29.98</v>
      </c>
      <c r="C546" s="57">
        <v>30.540001</v>
      </c>
      <c r="D546" s="58">
        <v>52.119999</v>
      </c>
      <c r="E546" s="59">
        <v>82.550003000000004</v>
      </c>
      <c r="F546" s="60">
        <v>159.41000399999999</v>
      </c>
      <c r="G546" s="61">
        <v>107.040001</v>
      </c>
      <c r="H546" s="62">
        <v>118.480003</v>
      </c>
      <c r="I546" s="63">
        <v>43.431297999999998</v>
      </c>
      <c r="J546" s="64">
        <v>37.689999</v>
      </c>
      <c r="K546" s="65">
        <v>82.699996999999996</v>
      </c>
      <c r="L546" s="66">
        <v>87.139999000000003</v>
      </c>
      <c r="M546" s="55">
        <v>837985.60149999999</v>
      </c>
      <c r="N546" s="55">
        <v>625907.60660000006</v>
      </c>
      <c r="O546" s="55">
        <v>2.3525529999999998E-3</v>
      </c>
      <c r="P546" s="55">
        <v>-1.7403869999999999E-3</v>
      </c>
      <c r="Q546" s="98">
        <v>1986.4499510000001</v>
      </c>
      <c r="R546" s="55">
        <f t="shared" si="8"/>
        <v>4.0943084379727601E-3</v>
      </c>
    </row>
    <row r="547" spans="1:18">
      <c r="A547" s="67">
        <v>42432</v>
      </c>
      <c r="B547" s="56">
        <v>29.889999</v>
      </c>
      <c r="C547" s="57">
        <v>30.58</v>
      </c>
      <c r="D547" s="58">
        <v>51.889999000000003</v>
      </c>
      <c r="E547" s="59">
        <v>82.839995999999999</v>
      </c>
      <c r="F547" s="60">
        <v>159.38000500000001</v>
      </c>
      <c r="G547" s="61">
        <v>106.650002</v>
      </c>
      <c r="H547" s="62">
        <v>116.69000200000001</v>
      </c>
      <c r="I547" s="63">
        <v>43.619826000000003</v>
      </c>
      <c r="J547" s="64">
        <v>37.990001999999997</v>
      </c>
      <c r="K547" s="65">
        <v>82.400002000000001</v>
      </c>
      <c r="L547" s="66">
        <v>87.529999000000004</v>
      </c>
      <c r="M547" s="55">
        <v>836282.6605</v>
      </c>
      <c r="N547" s="55">
        <v>624126.65910000005</v>
      </c>
      <c r="O547" s="55">
        <v>-2.0321839999999998E-3</v>
      </c>
      <c r="P547" s="55">
        <v>-2.8453839999999998E-3</v>
      </c>
      <c r="Q547" s="98">
        <v>1993.400024</v>
      </c>
      <c r="R547" s="55">
        <f t="shared" si="8"/>
        <v>3.4987405529653959E-3</v>
      </c>
    </row>
    <row r="548" spans="1:18">
      <c r="A548" s="67">
        <v>42433</v>
      </c>
      <c r="B548" s="56">
        <v>29.709999</v>
      </c>
      <c r="C548" s="57">
        <v>30.629999000000002</v>
      </c>
      <c r="D548" s="58">
        <v>51.810001</v>
      </c>
      <c r="E548" s="59">
        <v>83.489998</v>
      </c>
      <c r="F548" s="60">
        <v>160.070007</v>
      </c>
      <c r="G548" s="61">
        <v>106.5</v>
      </c>
      <c r="H548" s="62">
        <v>117.18</v>
      </c>
      <c r="I548" s="63">
        <v>43.768667000000001</v>
      </c>
      <c r="J548" s="64">
        <v>37.93</v>
      </c>
      <c r="K548" s="65">
        <v>82.290001000000004</v>
      </c>
      <c r="L548" s="66">
        <v>87.93</v>
      </c>
      <c r="M548" s="55">
        <v>837216.34279999998</v>
      </c>
      <c r="N548" s="55">
        <v>624723.34149999998</v>
      </c>
      <c r="O548" s="55">
        <v>1.1164669999999999E-3</v>
      </c>
      <c r="P548" s="55">
        <v>9.5602800000000004E-4</v>
      </c>
      <c r="Q548" s="98">
        <v>1999.98999</v>
      </c>
      <c r="R548" s="55">
        <f t="shared" si="8"/>
        <v>3.305892405266686E-3</v>
      </c>
    </row>
    <row r="549" spans="1:18">
      <c r="A549" s="67">
        <v>42436</v>
      </c>
      <c r="B549" s="56">
        <v>29.790001</v>
      </c>
      <c r="C549" s="57">
        <v>30.940000999999999</v>
      </c>
      <c r="D549" s="58">
        <v>52.209999000000003</v>
      </c>
      <c r="E549" s="59">
        <v>83.099997999999999</v>
      </c>
      <c r="F549" s="60">
        <v>160.570007</v>
      </c>
      <c r="G549" s="61">
        <v>106.739998</v>
      </c>
      <c r="H549" s="62">
        <v>117.150002</v>
      </c>
      <c r="I549" s="63">
        <v>43.669438999999997</v>
      </c>
      <c r="J549" s="64">
        <v>38.130001</v>
      </c>
      <c r="K549" s="65">
        <v>84.459998999999996</v>
      </c>
      <c r="L549" s="66">
        <v>90.669998000000007</v>
      </c>
      <c r="M549" s="55">
        <v>839484.8898</v>
      </c>
      <c r="N549" s="55">
        <v>620882.89350000001</v>
      </c>
      <c r="O549" s="55">
        <v>2.7096310000000001E-3</v>
      </c>
      <c r="P549" s="55">
        <v>-6.1474379999999999E-3</v>
      </c>
      <c r="Q549" s="98">
        <v>2001.76001</v>
      </c>
      <c r="R549" s="55">
        <f t="shared" si="8"/>
        <v>8.8501442949717735E-4</v>
      </c>
    </row>
    <row r="550" spans="1:18">
      <c r="A550" s="67">
        <v>42437</v>
      </c>
      <c r="B550" s="56">
        <v>29.360001</v>
      </c>
      <c r="C550" s="57">
        <v>30.559999000000001</v>
      </c>
      <c r="D550" s="58">
        <v>52.459999000000003</v>
      </c>
      <c r="E550" s="59">
        <v>83.059997999999993</v>
      </c>
      <c r="F550" s="60">
        <v>160.199997</v>
      </c>
      <c r="G550" s="61">
        <v>106.220001</v>
      </c>
      <c r="H550" s="62">
        <v>118.41999800000001</v>
      </c>
      <c r="I550" s="63">
        <v>43.977041</v>
      </c>
      <c r="J550" s="64">
        <v>38.090000000000003</v>
      </c>
      <c r="K550" s="65">
        <v>82.629997000000003</v>
      </c>
      <c r="L550" s="66">
        <v>88.739998</v>
      </c>
      <c r="M550" s="55">
        <v>839540.07649999997</v>
      </c>
      <c r="N550" s="55">
        <v>625633.08279999997</v>
      </c>
      <c r="O550" s="42">
        <v>6.5738800000000002E-5</v>
      </c>
      <c r="P550" s="55">
        <v>7.6507010000000002E-3</v>
      </c>
      <c r="Q550" s="98">
        <v>1979.26001</v>
      </c>
      <c r="R550" s="55">
        <f t="shared" si="8"/>
        <v>-1.1240108648189029E-2</v>
      </c>
    </row>
    <row r="551" spans="1:18">
      <c r="A551" s="67">
        <v>42438</v>
      </c>
      <c r="B551" s="56">
        <v>29.74</v>
      </c>
      <c r="C551" s="57">
        <v>30.870000999999998</v>
      </c>
      <c r="D551" s="58">
        <v>52.34</v>
      </c>
      <c r="E551" s="59">
        <v>82.959998999999996</v>
      </c>
      <c r="F551" s="60">
        <v>160.08999600000001</v>
      </c>
      <c r="G551" s="61">
        <v>106.839996</v>
      </c>
      <c r="H551" s="62">
        <v>119.639999</v>
      </c>
      <c r="I551" s="63">
        <v>44.463251</v>
      </c>
      <c r="J551" s="64">
        <v>37.979999999999997</v>
      </c>
      <c r="K551" s="65">
        <v>82.400002000000001</v>
      </c>
      <c r="L551" s="66">
        <v>92.82</v>
      </c>
      <c r="M551" s="55">
        <v>842537.49170000001</v>
      </c>
      <c r="N551" s="55">
        <v>624033.48910000001</v>
      </c>
      <c r="O551" s="55">
        <v>3.5703060000000001E-3</v>
      </c>
      <c r="P551" s="55">
        <v>-2.5567599999999999E-3</v>
      </c>
      <c r="Q551" s="98">
        <v>1989.26001</v>
      </c>
      <c r="R551" s="55">
        <f t="shared" si="8"/>
        <v>5.0523932931882953E-3</v>
      </c>
    </row>
    <row r="552" spans="1:18">
      <c r="A552" s="67">
        <v>42439</v>
      </c>
      <c r="B552" s="56">
        <v>29.59</v>
      </c>
      <c r="C552" s="57">
        <v>31.25</v>
      </c>
      <c r="D552" s="58">
        <v>52.32</v>
      </c>
      <c r="E552" s="59">
        <v>82.279999000000004</v>
      </c>
      <c r="F552" s="60">
        <v>159.88999899999999</v>
      </c>
      <c r="G552" s="61">
        <v>107.139999</v>
      </c>
      <c r="H552" s="62">
        <v>119.980003</v>
      </c>
      <c r="I552" s="63">
        <v>44.879998999999998</v>
      </c>
      <c r="J552" s="64">
        <v>38.310001</v>
      </c>
      <c r="K552" s="65">
        <v>82.18</v>
      </c>
      <c r="L552" s="66">
        <v>93.940002000000007</v>
      </c>
      <c r="M552" s="55">
        <v>843757.00029999996</v>
      </c>
      <c r="N552" s="55">
        <v>624194.99789999996</v>
      </c>
      <c r="O552" s="55">
        <v>1.4474240000000001E-3</v>
      </c>
      <c r="P552" s="55">
        <v>2.5881400000000001E-4</v>
      </c>
      <c r="Q552" s="98">
        <v>1989.5699460000001</v>
      </c>
      <c r="R552" s="55">
        <f t="shared" si="8"/>
        <v>1.5580467030051892E-4</v>
      </c>
    </row>
    <row r="553" spans="1:18">
      <c r="A553" s="67">
        <v>42440</v>
      </c>
      <c r="B553" s="56">
        <v>30.5</v>
      </c>
      <c r="C553" s="57">
        <v>31.76</v>
      </c>
      <c r="D553" s="58">
        <v>52.529998999999997</v>
      </c>
      <c r="E553" s="59">
        <v>81.75</v>
      </c>
      <c r="F553" s="60">
        <v>161.88000500000001</v>
      </c>
      <c r="G553" s="61">
        <v>107.709999</v>
      </c>
      <c r="H553" s="62">
        <v>121.550003</v>
      </c>
      <c r="I553" s="63">
        <v>45.200001</v>
      </c>
      <c r="J553" s="64">
        <v>38.360000999999997</v>
      </c>
      <c r="K553" s="65">
        <v>82.190002000000007</v>
      </c>
      <c r="L553" s="66">
        <v>94.580001999999993</v>
      </c>
      <c r="M553" s="55">
        <v>852184.01049999997</v>
      </c>
      <c r="N553" s="55">
        <v>631841.00549999997</v>
      </c>
      <c r="O553" s="55">
        <v>9.9874850000000008E-3</v>
      </c>
      <c r="P553" s="55">
        <v>1.2249388999999999E-2</v>
      </c>
      <c r="Q553" s="98">
        <v>2022.1899410000001</v>
      </c>
      <c r="R553" s="55">
        <f t="shared" si="8"/>
        <v>1.6395500477669467E-2</v>
      </c>
    </row>
    <row r="554" spans="1:18">
      <c r="A554" s="67">
        <v>42443</v>
      </c>
      <c r="B554" s="56">
        <v>30.1</v>
      </c>
      <c r="C554" s="57">
        <v>31.43</v>
      </c>
      <c r="D554" s="58">
        <v>52.540000999999997</v>
      </c>
      <c r="E554" s="59">
        <v>81.169998000000007</v>
      </c>
      <c r="F554" s="60">
        <v>161.80999800000001</v>
      </c>
      <c r="G554" s="61">
        <v>107.660004</v>
      </c>
      <c r="H554" s="62">
        <v>122.900002</v>
      </c>
      <c r="I554" s="63">
        <v>45.290000999999997</v>
      </c>
      <c r="J554" s="64">
        <v>38.32</v>
      </c>
      <c r="K554" s="65">
        <v>82.410004000000001</v>
      </c>
      <c r="L554" s="66">
        <v>94.260002</v>
      </c>
      <c r="M554" s="55">
        <v>852046.00650000002</v>
      </c>
      <c r="N554" s="55">
        <v>631800.99890000001</v>
      </c>
      <c r="O554" s="55">
        <v>-1.6194199999999999E-4</v>
      </c>
      <c r="P554" s="42">
        <v>-6.3317499999999998E-5</v>
      </c>
      <c r="Q554" s="98">
        <v>2019.6400149999999</v>
      </c>
      <c r="R554" s="55">
        <f t="shared" si="8"/>
        <v>-1.2609725467921384E-3</v>
      </c>
    </row>
    <row r="555" spans="1:18">
      <c r="A555" s="67">
        <v>42444</v>
      </c>
      <c r="B555" s="56">
        <v>29.540001</v>
      </c>
      <c r="C555" s="57">
        <v>31.65</v>
      </c>
      <c r="D555" s="58">
        <v>52.669998</v>
      </c>
      <c r="E555" s="59">
        <v>81.309997999999993</v>
      </c>
      <c r="F555" s="60">
        <v>162.41000399999999</v>
      </c>
      <c r="G555" s="61">
        <v>107.760002</v>
      </c>
      <c r="H555" s="62">
        <v>123.43</v>
      </c>
      <c r="I555" s="63">
        <v>45.240001999999997</v>
      </c>
      <c r="J555" s="64">
        <v>38.520000000000003</v>
      </c>
      <c r="K555" s="65">
        <v>82.82</v>
      </c>
      <c r="L555" s="66">
        <v>94.269997000000004</v>
      </c>
      <c r="M555" s="55">
        <v>852614.00859999994</v>
      </c>
      <c r="N555" s="55">
        <v>631824.0122</v>
      </c>
      <c r="O555" s="55">
        <v>6.6663300000000003E-4</v>
      </c>
      <c r="P555" s="42">
        <v>3.6424899999999997E-5</v>
      </c>
      <c r="Q555" s="98">
        <v>2015.9300539999999</v>
      </c>
      <c r="R555" s="55">
        <f t="shared" si="8"/>
        <v>-1.8369417185468695E-3</v>
      </c>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dimension ref="A1:S30"/>
  <sheetViews>
    <sheetView workbookViewId="0">
      <selection activeCell="P18" sqref="P18:R29"/>
    </sheetView>
  </sheetViews>
  <sheetFormatPr defaultRowHeight="14.25"/>
  <cols>
    <col min="1" max="1" width="10.375" style="99" bestFit="1" customWidth="1"/>
    <col min="2" max="3" width="11.5" bestFit="1" customWidth="1"/>
    <col min="4" max="5" width="11.5" style="30" customWidth="1"/>
    <col min="6" max="6" width="9" style="106"/>
    <col min="7" max="7" width="10.625" style="108" bestFit="1" customWidth="1"/>
    <col min="8" max="8" width="9" style="106" customWidth="1"/>
    <col min="10" max="10" width="9" style="30"/>
  </cols>
  <sheetData>
    <row r="1" spans="1:17" ht="15">
      <c r="A1" s="101"/>
      <c r="B1" s="100" t="s">
        <v>412</v>
      </c>
      <c r="C1" s="100" t="s">
        <v>413</v>
      </c>
      <c r="D1" s="100" t="s">
        <v>414</v>
      </c>
      <c r="E1" s="100" t="s">
        <v>420</v>
      </c>
      <c r="F1" s="105" t="s">
        <v>415</v>
      </c>
      <c r="G1" s="107" t="s">
        <v>416</v>
      </c>
      <c r="H1" s="105" t="s">
        <v>421</v>
      </c>
      <c r="I1" s="30"/>
      <c r="K1" s="30"/>
      <c r="L1" s="103">
        <v>42405</v>
      </c>
      <c r="M1" s="30" t="s">
        <v>417</v>
      </c>
      <c r="P1" s="30" t="s">
        <v>419</v>
      </c>
    </row>
    <row r="2" spans="1:17" ht="15">
      <c r="A2" s="101">
        <v>42391</v>
      </c>
      <c r="B2" s="100">
        <v>425893</v>
      </c>
      <c r="C2" s="100">
        <v>99417.5</v>
      </c>
      <c r="D2" s="100">
        <f>B2-C2</f>
        <v>326475.5</v>
      </c>
      <c r="E2" s="100"/>
      <c r="F2" s="105"/>
      <c r="G2" s="107">
        <v>1906.9</v>
      </c>
      <c r="H2" s="105"/>
      <c r="K2">
        <f>B2/C2</f>
        <v>4.2838836220987249</v>
      </c>
      <c r="M2" s="55" t="s">
        <v>161</v>
      </c>
      <c r="N2" s="83" t="s">
        <v>271</v>
      </c>
      <c r="O2" s="83">
        <v>900</v>
      </c>
      <c r="P2">
        <v>99.82</v>
      </c>
      <c r="Q2">
        <f>O2*P2</f>
        <v>89838</v>
      </c>
    </row>
    <row r="3" spans="1:17" ht="15">
      <c r="A3" s="101">
        <v>42398</v>
      </c>
      <c r="B3" s="100">
        <v>448136.5</v>
      </c>
      <c r="C3" s="100">
        <v>100932</v>
      </c>
      <c r="D3" s="100">
        <f t="shared" ref="D3:D13" si="0">B3-C3</f>
        <v>347204.5</v>
      </c>
      <c r="E3" s="100"/>
      <c r="F3" s="105">
        <f>D3/D2-1</f>
        <v>6.3493278974992018E-2</v>
      </c>
      <c r="G3" s="107">
        <v>1940.24</v>
      </c>
      <c r="H3" s="105">
        <f>G3/G2-1</f>
        <v>1.7483874351040818E-2</v>
      </c>
      <c r="I3" s="109" t="s">
        <v>424</v>
      </c>
      <c r="J3" s="109"/>
      <c r="K3" s="30">
        <f t="shared" ref="K3:K13" si="1">B3/C3</f>
        <v>4.4399843458962467</v>
      </c>
      <c r="M3" s="55" t="s">
        <v>273</v>
      </c>
      <c r="N3" s="83" t="s">
        <v>274</v>
      </c>
      <c r="O3" s="83">
        <v>900</v>
      </c>
      <c r="P3">
        <v>114.53</v>
      </c>
      <c r="Q3" s="30">
        <f t="shared" ref="Q3:Q5" si="2">O3*P3</f>
        <v>103077</v>
      </c>
    </row>
    <row r="4" spans="1:17" ht="15">
      <c r="A4" s="104">
        <v>42405</v>
      </c>
      <c r="B4" s="100">
        <v>449399.5</v>
      </c>
      <c r="C4" s="100">
        <v>103603.5</v>
      </c>
      <c r="D4" s="100">
        <f t="shared" si="0"/>
        <v>345796</v>
      </c>
      <c r="E4" s="100">
        <f>D4+Q2+Q3+Q4+Q5-Q8</f>
        <v>604869</v>
      </c>
      <c r="F4" s="105">
        <f>D4/D3-1</f>
        <v>-4.0566870533071953E-3</v>
      </c>
      <c r="G4" s="107">
        <v>1880.05</v>
      </c>
      <c r="H4" s="105">
        <f t="shared" ref="H4:H13" si="3">G4/G3-1</f>
        <v>-3.1021935430668446E-2</v>
      </c>
      <c r="I4" s="109" t="s">
        <v>424</v>
      </c>
      <c r="J4" s="109"/>
      <c r="K4" s="30">
        <f t="shared" si="1"/>
        <v>4.3376864681212508</v>
      </c>
      <c r="M4" s="55" t="s">
        <v>277</v>
      </c>
      <c r="N4" s="83" t="s">
        <v>278</v>
      </c>
      <c r="O4" s="83">
        <v>2000</v>
      </c>
      <c r="P4">
        <v>42.11</v>
      </c>
      <c r="Q4" s="30">
        <f t="shared" si="2"/>
        <v>84220</v>
      </c>
    </row>
    <row r="5" spans="1:17" ht="15">
      <c r="A5" s="102">
        <v>42412</v>
      </c>
      <c r="B5" s="100">
        <v>813559</v>
      </c>
      <c r="C5" s="100">
        <v>207657</v>
      </c>
      <c r="D5" s="100">
        <f t="shared" si="0"/>
        <v>605902</v>
      </c>
      <c r="E5" s="100">
        <v>605902</v>
      </c>
      <c r="F5" s="105">
        <f>E5/E4-1</f>
        <v>1.7078078063184066E-3</v>
      </c>
      <c r="G5" s="107">
        <v>1864.78</v>
      </c>
      <c r="H5" s="105">
        <f t="shared" si="3"/>
        <v>-8.1221244115847746E-3</v>
      </c>
      <c r="I5" s="109" t="s">
        <v>424</v>
      </c>
      <c r="J5" s="109"/>
      <c r="K5" s="30">
        <f t="shared" si="1"/>
        <v>3.9178019522578098</v>
      </c>
      <c r="M5" s="55" t="s">
        <v>123</v>
      </c>
      <c r="N5" s="83" t="s">
        <v>280</v>
      </c>
      <c r="O5" s="83">
        <v>2200</v>
      </c>
      <c r="P5">
        <v>36.43</v>
      </c>
      <c r="Q5" s="30">
        <f t="shared" si="2"/>
        <v>80146</v>
      </c>
    </row>
    <row r="6" spans="1:17" ht="15">
      <c r="A6" s="101">
        <v>42419</v>
      </c>
      <c r="B6" s="100">
        <v>822775</v>
      </c>
      <c r="C6" s="100">
        <v>211050</v>
      </c>
      <c r="D6" s="100">
        <f t="shared" si="0"/>
        <v>611725</v>
      </c>
      <c r="E6" s="100">
        <v>611725</v>
      </c>
      <c r="F6" s="105">
        <f t="shared" ref="F6:F13" si="4">E6/E5-1</f>
        <v>9.610465058705886E-3</v>
      </c>
      <c r="G6" s="107">
        <v>1917.78</v>
      </c>
      <c r="H6" s="105">
        <f t="shared" si="3"/>
        <v>2.8421583243063431E-2</v>
      </c>
      <c r="I6" s="30"/>
      <c r="K6" s="30">
        <f t="shared" si="1"/>
        <v>3.8984837716180998</v>
      </c>
      <c r="M6" s="43" t="s">
        <v>418</v>
      </c>
      <c r="N6" s="83"/>
      <c r="O6" s="83"/>
    </row>
    <row r="7" spans="1:17" ht="15">
      <c r="A7" s="101">
        <v>42426</v>
      </c>
      <c r="B7" s="100">
        <v>829604</v>
      </c>
      <c r="C7" s="100">
        <v>207495</v>
      </c>
      <c r="D7" s="100">
        <f t="shared" si="0"/>
        <v>622109</v>
      </c>
      <c r="E7" s="100">
        <v>622109</v>
      </c>
      <c r="F7" s="105">
        <f t="shared" si="4"/>
        <v>1.6974947893252601E-2</v>
      </c>
      <c r="G7" s="107">
        <v>1948.05</v>
      </c>
      <c r="H7" s="105">
        <f t="shared" si="3"/>
        <v>1.5783875105590761E-2</v>
      </c>
      <c r="I7" s="109" t="s">
        <v>424</v>
      </c>
      <c r="J7" s="109"/>
      <c r="K7" s="30">
        <f t="shared" si="1"/>
        <v>3.998187908142365</v>
      </c>
      <c r="M7" s="55" t="s">
        <v>265</v>
      </c>
      <c r="N7" s="83" t="s">
        <v>24</v>
      </c>
      <c r="O7" s="83" t="s">
        <v>25</v>
      </c>
    </row>
    <row r="8" spans="1:17" ht="15">
      <c r="A8" s="101">
        <v>42433</v>
      </c>
      <c r="B8" s="100">
        <v>837899</v>
      </c>
      <c r="C8" s="100">
        <v>212493</v>
      </c>
      <c r="D8" s="100">
        <f t="shared" si="0"/>
        <v>625406</v>
      </c>
      <c r="E8" s="100">
        <v>625406</v>
      </c>
      <c r="F8" s="105">
        <f t="shared" si="4"/>
        <v>5.2997143587378837E-3</v>
      </c>
      <c r="G8" s="107">
        <v>1999.99</v>
      </c>
      <c r="H8" s="105">
        <f t="shared" si="3"/>
        <v>2.6662559995893398E-2</v>
      </c>
      <c r="I8" s="30"/>
      <c r="K8" s="30">
        <f t="shared" si="1"/>
        <v>3.9431840107674136</v>
      </c>
      <c r="M8" s="55" t="s">
        <v>285</v>
      </c>
      <c r="N8" s="83" t="s">
        <v>286</v>
      </c>
      <c r="O8" s="83">
        <v>1200</v>
      </c>
      <c r="P8">
        <v>81.84</v>
      </c>
      <c r="Q8">
        <f>O8*P8</f>
        <v>98208</v>
      </c>
    </row>
    <row r="9" spans="1:17" ht="15">
      <c r="A9" s="101">
        <v>42440</v>
      </c>
      <c r="B9" s="100">
        <v>852184</v>
      </c>
      <c r="C9" s="100">
        <v>220343</v>
      </c>
      <c r="D9" s="100">
        <f t="shared" si="0"/>
        <v>631841</v>
      </c>
      <c r="E9" s="100">
        <v>631841</v>
      </c>
      <c r="F9" s="105">
        <f t="shared" si="4"/>
        <v>1.0289316060287268E-2</v>
      </c>
      <c r="G9" s="107">
        <v>2022.19</v>
      </c>
      <c r="H9" s="105">
        <f t="shared" si="3"/>
        <v>1.1100055500277595E-2</v>
      </c>
      <c r="I9" s="30"/>
      <c r="K9" s="30">
        <f t="shared" si="1"/>
        <v>3.8675337995761154</v>
      </c>
    </row>
    <row r="10" spans="1:17" ht="15">
      <c r="A10" s="101">
        <v>42447</v>
      </c>
      <c r="B10" s="100">
        <v>859689</v>
      </c>
      <c r="C10" s="100">
        <v>226688</v>
      </c>
      <c r="D10" s="100">
        <f t="shared" si="0"/>
        <v>633001</v>
      </c>
      <c r="E10" s="100">
        <v>633001</v>
      </c>
      <c r="F10" s="105">
        <f t="shared" si="4"/>
        <v>1.8359049191172261E-3</v>
      </c>
      <c r="G10" s="107">
        <v>2049.58</v>
      </c>
      <c r="H10" s="105">
        <f t="shared" si="3"/>
        <v>1.3544721316987918E-2</v>
      </c>
      <c r="I10" s="30"/>
      <c r="K10" s="30">
        <f t="shared" si="1"/>
        <v>3.792388657538114</v>
      </c>
    </row>
    <row r="11" spans="1:17" ht="15">
      <c r="A11" s="101">
        <v>42454</v>
      </c>
      <c r="B11" s="100">
        <v>861559</v>
      </c>
      <c r="C11" s="100">
        <v>222994</v>
      </c>
      <c r="D11" s="100">
        <f t="shared" si="0"/>
        <v>638565</v>
      </c>
      <c r="E11" s="100">
        <v>638565</v>
      </c>
      <c r="F11" s="105">
        <f t="shared" si="4"/>
        <v>8.7898755294224529E-3</v>
      </c>
      <c r="G11" s="107">
        <v>2035.94</v>
      </c>
      <c r="H11" s="105">
        <f t="shared" si="3"/>
        <v>-6.655022004508182E-3</v>
      </c>
      <c r="I11" s="109" t="s">
        <v>424</v>
      </c>
      <c r="J11" s="109"/>
      <c r="K11" s="30">
        <f t="shared" si="1"/>
        <v>3.8635972268312151</v>
      </c>
    </row>
    <row r="12" spans="1:17" ht="15">
      <c r="A12" s="101">
        <v>42461</v>
      </c>
      <c r="B12" s="100">
        <v>874142</v>
      </c>
      <c r="C12" s="100">
        <v>220960</v>
      </c>
      <c r="D12" s="100">
        <f t="shared" si="0"/>
        <v>653182</v>
      </c>
      <c r="E12" s="100">
        <v>653182</v>
      </c>
      <c r="F12" s="105">
        <f t="shared" si="4"/>
        <v>2.2890387039690596E-2</v>
      </c>
      <c r="G12" s="107">
        <v>2072.7800000000002</v>
      </c>
      <c r="H12" s="105">
        <f t="shared" si="3"/>
        <v>1.8094835800662068E-2</v>
      </c>
      <c r="I12" s="109" t="s">
        <v>424</v>
      </c>
      <c r="J12" s="109"/>
      <c r="K12" s="30">
        <f t="shared" si="1"/>
        <v>3.9561097031136856</v>
      </c>
    </row>
    <row r="13" spans="1:17" ht="15">
      <c r="A13" s="101">
        <v>42468</v>
      </c>
      <c r="B13" s="100">
        <v>872883.5</v>
      </c>
      <c r="C13" s="100">
        <v>223319</v>
      </c>
      <c r="D13" s="100">
        <f t="shared" si="0"/>
        <v>649564.5</v>
      </c>
      <c r="E13" s="100">
        <v>649564.5</v>
      </c>
      <c r="F13" s="105">
        <f t="shared" si="4"/>
        <v>-5.538272640703501E-3</v>
      </c>
      <c r="G13" s="107">
        <v>2047.6</v>
      </c>
      <c r="H13" s="105">
        <f t="shared" si="3"/>
        <v>-1.2147936587578179E-2</v>
      </c>
      <c r="I13" s="109" t="s">
        <v>425</v>
      </c>
      <c r="J13" s="109"/>
      <c r="K13" s="30">
        <f t="shared" si="1"/>
        <v>3.9086844379564658</v>
      </c>
    </row>
    <row r="18" spans="1:19">
      <c r="B18" t="s">
        <v>422</v>
      </c>
      <c r="C18" t="s">
        <v>423</v>
      </c>
      <c r="Q18" s="30" t="s">
        <v>428</v>
      </c>
      <c r="R18" t="s">
        <v>427</v>
      </c>
    </row>
    <row r="19" spans="1:19" ht="15">
      <c r="A19" s="101">
        <v>42391</v>
      </c>
      <c r="B19">
        <v>100</v>
      </c>
      <c r="C19">
        <v>100</v>
      </c>
      <c r="P19" s="101">
        <v>42398</v>
      </c>
      <c r="Q19">
        <v>6.3493278974992018E-2</v>
      </c>
      <c r="R19">
        <v>1.7483874351040818E-2</v>
      </c>
      <c r="S19" s="110" t="s">
        <v>424</v>
      </c>
    </row>
    <row r="20" spans="1:19" ht="15">
      <c r="A20" s="101">
        <v>42398</v>
      </c>
      <c r="B20">
        <v>106.34932789749921</v>
      </c>
      <c r="C20">
        <v>101.74838743510409</v>
      </c>
      <c r="P20" s="104">
        <v>42405</v>
      </c>
      <c r="Q20">
        <v>-4.0566870533071953E-3</v>
      </c>
      <c r="R20">
        <v>-3.1021935430668446E-2</v>
      </c>
      <c r="S20" s="110" t="s">
        <v>424</v>
      </c>
    </row>
    <row r="21" spans="1:19" ht="15">
      <c r="A21" s="104">
        <v>42405</v>
      </c>
      <c r="B21">
        <v>105.9179019558895</v>
      </c>
      <c r="C21">
        <v>98.591955529917669</v>
      </c>
      <c r="P21" s="104">
        <v>42412</v>
      </c>
      <c r="Q21">
        <v>1.7078078063184066E-3</v>
      </c>
      <c r="R21">
        <v>-8.1221244115847746E-3</v>
      </c>
      <c r="S21" s="110" t="s">
        <v>424</v>
      </c>
    </row>
    <row r="22" spans="1:19" ht="15">
      <c r="A22" s="102">
        <v>42412</v>
      </c>
      <c r="B22">
        <v>106.09878937567863</v>
      </c>
      <c r="C22">
        <v>97.791179401122236</v>
      </c>
      <c r="P22" s="101">
        <v>42419</v>
      </c>
      <c r="Q22">
        <v>9.610465058705886E-3</v>
      </c>
      <c r="R22">
        <v>2.8421583243063431E-2</v>
      </c>
      <c r="S22" s="110"/>
    </row>
    <row r="23" spans="1:19" ht="15">
      <c r="A23" s="101">
        <v>42419</v>
      </c>
      <c r="B23">
        <v>107.11844808374458</v>
      </c>
      <c r="C23">
        <v>100.57055954690858</v>
      </c>
      <c r="P23" s="101">
        <v>42426</v>
      </c>
      <c r="Q23">
        <v>1.6974947893252601E-2</v>
      </c>
      <c r="R23">
        <v>1.5783875105590761E-2</v>
      </c>
      <c r="S23" s="110" t="s">
        <v>424</v>
      </c>
    </row>
    <row r="24" spans="1:19" ht="15">
      <c r="A24" s="101">
        <v>42426</v>
      </c>
      <c r="B24">
        <v>108.93677815837225</v>
      </c>
      <c r="C24">
        <v>102.15795269809638</v>
      </c>
      <c r="P24" s="101">
        <v>42433</v>
      </c>
      <c r="Q24">
        <v>5.2997143587378837E-3</v>
      </c>
      <c r="R24">
        <v>2.6662559995893398E-2</v>
      </c>
      <c r="S24" s="110"/>
    </row>
    <row r="25" spans="1:19" ht="15">
      <c r="A25" s="101">
        <v>42433</v>
      </c>
      <c r="B25">
        <v>109.5141119657728</v>
      </c>
      <c r="C25">
        <v>104.88174524096701</v>
      </c>
      <c r="P25" s="101">
        <v>42440</v>
      </c>
      <c r="Q25">
        <v>1.0289316060287268E-2</v>
      </c>
      <c r="R25">
        <v>1.1100055500277595E-2</v>
      </c>
      <c r="S25" s="110"/>
    </row>
    <row r="26" spans="1:19" ht="15">
      <c r="A26" s="101">
        <v>42440</v>
      </c>
      <c r="B26">
        <v>110.64093727685032</v>
      </c>
      <c r="C26">
        <v>106.04593843410771</v>
      </c>
      <c r="P26" s="101">
        <v>42447</v>
      </c>
      <c r="Q26">
        <v>1.8359049191172261E-3</v>
      </c>
      <c r="R26">
        <v>1.3544721316987918E-2</v>
      </c>
      <c r="S26" s="110"/>
    </row>
    <row r="27" spans="1:19" ht="15">
      <c r="A27" s="101">
        <v>42447</v>
      </c>
      <c r="B27">
        <v>110.84406351785265</v>
      </c>
      <c r="C27">
        <v>107.48230111699617</v>
      </c>
      <c r="P27" s="101">
        <v>42454</v>
      </c>
      <c r="Q27">
        <v>8.7898755294224529E-3</v>
      </c>
      <c r="R27">
        <v>-6.655022004508182E-3</v>
      </c>
      <c r="S27" s="110" t="s">
        <v>424</v>
      </c>
    </row>
    <row r="28" spans="1:19" ht="15">
      <c r="A28" s="101">
        <v>42454</v>
      </c>
      <c r="B28">
        <v>111.81836903934997</v>
      </c>
      <c r="C28">
        <v>106.76700403796738</v>
      </c>
      <c r="P28" s="101">
        <v>42461</v>
      </c>
      <c r="Q28">
        <v>2.2890387039690596E-2</v>
      </c>
      <c r="R28">
        <v>1.8094835800662068E-2</v>
      </c>
      <c r="S28" s="110" t="s">
        <v>424</v>
      </c>
    </row>
    <row r="29" spans="1:19" ht="15">
      <c r="A29" s="101">
        <v>42461</v>
      </c>
      <c r="B29">
        <v>114.37793478480765</v>
      </c>
      <c r="C29">
        <v>108.69893544496304</v>
      </c>
      <c r="P29" s="101">
        <v>42468</v>
      </c>
      <c r="Q29">
        <v>-5.538272640703501E-3</v>
      </c>
      <c r="R29">
        <v>-1.2147936587578179E-2</v>
      </c>
      <c r="S29" s="110" t="s">
        <v>424</v>
      </c>
    </row>
    <row r="30" spans="1:19" ht="15">
      <c r="A30" s="101">
        <v>42468</v>
      </c>
      <c r="B30">
        <v>113.74447859788877</v>
      </c>
      <c r="C30">
        <v>107.37846767004038</v>
      </c>
    </row>
  </sheetData>
  <phoneticPr fontId="1" type="noConversion"/>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dimension ref="A1:I21"/>
  <sheetViews>
    <sheetView workbookViewId="0">
      <selection activeCell="G8" sqref="G8"/>
    </sheetView>
  </sheetViews>
  <sheetFormatPr defaultRowHeight="15"/>
  <cols>
    <col min="1" max="1" width="20.125" style="1" customWidth="1"/>
    <col min="2" max="2" width="15.25" style="1" customWidth="1"/>
    <col min="3" max="3" width="17.5" style="1" customWidth="1"/>
    <col min="4" max="4" width="14.75" style="1" customWidth="1"/>
    <col min="5" max="5" width="15.875" style="1" customWidth="1"/>
    <col min="6" max="6" width="10.625" style="1" customWidth="1"/>
    <col min="7" max="7" width="13.25" style="1" customWidth="1"/>
    <col min="8" max="8" width="29.625" style="1" customWidth="1"/>
    <col min="9" max="9" width="17.875" style="1" customWidth="1"/>
    <col min="10" max="16384" width="9" style="1"/>
  </cols>
  <sheetData>
    <row r="1" spans="1:9">
      <c r="A1" s="1" t="s">
        <v>66</v>
      </c>
    </row>
    <row r="2" spans="1:9">
      <c r="B2" s="1" t="s">
        <v>37</v>
      </c>
      <c r="C2" s="1" t="s">
        <v>24</v>
      </c>
      <c r="D2" s="1" t="s">
        <v>25</v>
      </c>
      <c r="E2" s="1" t="s">
        <v>26</v>
      </c>
      <c r="F2" s="1" t="s">
        <v>27</v>
      </c>
      <c r="G2" s="1" t="s">
        <v>28</v>
      </c>
      <c r="H2" s="1" t="s">
        <v>29</v>
      </c>
      <c r="I2" s="1" t="s">
        <v>30</v>
      </c>
    </row>
    <row r="3" spans="1:9">
      <c r="A3" s="1" t="s">
        <v>1</v>
      </c>
      <c r="B3" s="1" t="s">
        <v>2</v>
      </c>
      <c r="C3" s="1" t="s">
        <v>3</v>
      </c>
      <c r="D3" s="1">
        <v>2800</v>
      </c>
      <c r="E3" s="2">
        <v>30.98</v>
      </c>
      <c r="F3" s="2">
        <v>30.83</v>
      </c>
      <c r="G3" s="2">
        <v>86310</v>
      </c>
      <c r="H3" s="1" t="s">
        <v>4</v>
      </c>
      <c r="I3" s="1" t="s">
        <v>5</v>
      </c>
    </row>
    <row r="4" spans="1:9">
      <c r="A4" s="1" t="s">
        <v>1</v>
      </c>
      <c r="B4" s="1" t="s">
        <v>6</v>
      </c>
      <c r="C4" s="1" t="s">
        <v>7</v>
      </c>
      <c r="D4" s="1">
        <v>100</v>
      </c>
      <c r="E4" s="2">
        <v>29.74</v>
      </c>
      <c r="F4" s="2">
        <v>29.87</v>
      </c>
      <c r="G4" s="2">
        <v>2987</v>
      </c>
      <c r="H4" s="1" t="s">
        <v>8</v>
      </c>
      <c r="I4" s="1" t="s">
        <v>9</v>
      </c>
    </row>
    <row r="5" spans="1:9">
      <c r="A5" s="1" t="s">
        <v>1</v>
      </c>
      <c r="B5" s="1" t="s">
        <v>10</v>
      </c>
      <c r="C5" s="1" t="s">
        <v>11</v>
      </c>
      <c r="D5" s="1">
        <v>2500</v>
      </c>
      <c r="E5" s="2">
        <v>46.84</v>
      </c>
      <c r="F5" s="2">
        <v>47.1</v>
      </c>
      <c r="G5" s="2">
        <v>117750</v>
      </c>
      <c r="H5" s="1" t="s">
        <v>12</v>
      </c>
      <c r="I5" s="1" t="s">
        <v>13</v>
      </c>
    </row>
    <row r="6" spans="1:9">
      <c r="A6" s="1" t="s">
        <v>1</v>
      </c>
      <c r="B6" s="1" t="s">
        <v>14</v>
      </c>
      <c r="C6" s="1" t="s">
        <v>15</v>
      </c>
      <c r="D6" s="1">
        <v>300</v>
      </c>
      <c r="E6" s="2">
        <v>77.41</v>
      </c>
      <c r="F6" s="2">
        <v>77.459999999999994</v>
      </c>
      <c r="G6" s="2">
        <v>23238</v>
      </c>
      <c r="H6" s="1" t="s">
        <v>16</v>
      </c>
      <c r="I6" s="1" t="s">
        <v>17</v>
      </c>
    </row>
    <row r="7" spans="1:9">
      <c r="A7" s="1" t="s">
        <v>1</v>
      </c>
      <c r="B7" s="1" t="s">
        <v>18</v>
      </c>
      <c r="C7" s="1" t="s">
        <v>19</v>
      </c>
      <c r="D7" s="1">
        <v>1400</v>
      </c>
      <c r="E7" s="2">
        <v>139.51</v>
      </c>
      <c r="F7" s="2">
        <v>139.72</v>
      </c>
      <c r="G7" s="2">
        <v>195608</v>
      </c>
      <c r="H7" s="1" t="s">
        <v>20</v>
      </c>
      <c r="I7" s="1" t="s">
        <v>21</v>
      </c>
    </row>
    <row r="8" spans="1:9">
      <c r="A8" s="1" t="s">
        <v>22</v>
      </c>
      <c r="B8" s="2"/>
      <c r="G8" s="2">
        <v>425893</v>
      </c>
      <c r="H8" s="1" t="s">
        <v>23</v>
      </c>
      <c r="I8" s="1" t="s">
        <v>38</v>
      </c>
    </row>
    <row r="10" spans="1:9">
      <c r="A10" s="1" t="s">
        <v>39</v>
      </c>
    </row>
    <row r="11" spans="1:9">
      <c r="B11" s="1" t="s">
        <v>40</v>
      </c>
      <c r="C11" s="1" t="s">
        <v>24</v>
      </c>
      <c r="D11" s="1" t="s">
        <v>25</v>
      </c>
      <c r="E11" s="1" t="s">
        <v>26</v>
      </c>
      <c r="F11" s="1" t="s">
        <v>27</v>
      </c>
      <c r="G11" s="1" t="s">
        <v>28</v>
      </c>
      <c r="H11" s="1" t="s">
        <v>29</v>
      </c>
      <c r="I11" s="1" t="s">
        <v>30</v>
      </c>
    </row>
    <row r="12" spans="1:9">
      <c r="A12" s="1" t="s">
        <v>31</v>
      </c>
      <c r="B12" s="1" t="s">
        <v>32</v>
      </c>
      <c r="C12" s="1" t="s">
        <v>33</v>
      </c>
      <c r="D12" s="1">
        <v>1300</v>
      </c>
      <c r="E12" s="2">
        <v>75.819999999999993</v>
      </c>
      <c r="F12" s="2">
        <v>76.48</v>
      </c>
      <c r="G12" s="2">
        <v>99417.5</v>
      </c>
      <c r="H12" s="1" t="s">
        <v>34</v>
      </c>
      <c r="I12" s="1" t="s">
        <v>35</v>
      </c>
    </row>
    <row r="13" spans="1:9">
      <c r="A13" s="1" t="s">
        <v>22</v>
      </c>
      <c r="B13" s="2"/>
      <c r="G13" s="2">
        <v>99417.5</v>
      </c>
      <c r="H13" s="1" t="s">
        <v>35</v>
      </c>
      <c r="I13" s="1" t="s">
        <v>35</v>
      </c>
    </row>
    <row r="16" spans="1:9">
      <c r="A16" s="3" t="s">
        <v>41</v>
      </c>
      <c r="B16" s="4">
        <f>0.002*(G8+G13)</f>
        <v>1050.6210000000001</v>
      </c>
      <c r="C16" s="5"/>
      <c r="D16" s="5"/>
      <c r="E16" s="6"/>
    </row>
    <row r="17" spans="1:5">
      <c r="A17" s="7" t="s">
        <v>45</v>
      </c>
      <c r="B17" s="8"/>
      <c r="C17" s="9"/>
      <c r="D17" s="9"/>
      <c r="E17" s="10"/>
    </row>
    <row r="18" spans="1:5">
      <c r="A18" s="7" t="s">
        <v>42</v>
      </c>
      <c r="B18" s="9"/>
      <c r="C18" s="9" t="s">
        <v>43</v>
      </c>
      <c r="D18" s="9"/>
      <c r="E18" s="10" t="s">
        <v>44</v>
      </c>
    </row>
    <row r="19" spans="1:5">
      <c r="A19" s="11">
        <v>999680.5</v>
      </c>
      <c r="B19" s="12"/>
      <c r="C19" s="13">
        <v>737025.25</v>
      </c>
      <c r="D19" s="12"/>
      <c r="E19" s="14">
        <v>673205</v>
      </c>
    </row>
    <row r="21" spans="1:5">
      <c r="A21" s="1" t="s">
        <v>36</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I19"/>
  <sheetViews>
    <sheetView topLeftCell="C1" workbookViewId="0">
      <selection activeCell="B16" sqref="B16"/>
    </sheetView>
  </sheetViews>
  <sheetFormatPr defaultRowHeight="15"/>
  <cols>
    <col min="1" max="1" width="21.5" style="1" customWidth="1"/>
    <col min="2" max="2" width="16.875" style="1" customWidth="1"/>
    <col min="3" max="3" width="12.125" style="1" customWidth="1"/>
    <col min="4" max="4" width="12.625" style="1" customWidth="1"/>
    <col min="5" max="5" width="14.5" style="1" customWidth="1"/>
    <col min="6" max="6" width="14.625" style="1" customWidth="1"/>
    <col min="7" max="7" width="13" style="1" customWidth="1"/>
    <col min="8" max="8" width="20.375" style="1" customWidth="1"/>
    <col min="9" max="9" width="23.125" style="1" customWidth="1"/>
    <col min="10" max="16384" width="9" style="1"/>
  </cols>
  <sheetData>
    <row r="1" spans="1:9">
      <c r="A1" s="1" t="s">
        <v>66</v>
      </c>
    </row>
    <row r="2" spans="1:9">
      <c r="B2" s="1" t="s">
        <v>89</v>
      </c>
      <c r="C2" s="1" t="s">
        <v>24</v>
      </c>
      <c r="D2" s="1" t="s">
        <v>25</v>
      </c>
      <c r="E2" s="1" t="s">
        <v>111</v>
      </c>
      <c r="F2" s="1" t="s">
        <v>27</v>
      </c>
      <c r="G2" s="1" t="s">
        <v>28</v>
      </c>
      <c r="H2" s="1" t="s">
        <v>29</v>
      </c>
      <c r="I2" s="1" t="s">
        <v>30</v>
      </c>
    </row>
    <row r="3" spans="1:9">
      <c r="A3" s="1" t="s">
        <v>1</v>
      </c>
      <c r="B3" s="1" t="s">
        <v>2</v>
      </c>
      <c r="C3" s="1" t="s">
        <v>3</v>
      </c>
      <c r="D3" s="1">
        <v>2800</v>
      </c>
      <c r="E3" s="15">
        <v>30.98</v>
      </c>
      <c r="F3" s="15">
        <v>30.29</v>
      </c>
      <c r="G3" s="15">
        <v>84798</v>
      </c>
      <c r="H3" s="16" t="s">
        <v>67</v>
      </c>
      <c r="I3" s="16" t="s">
        <v>68</v>
      </c>
    </row>
    <row r="4" spans="1:9">
      <c r="A4" s="1" t="s">
        <v>1</v>
      </c>
      <c r="B4" s="1" t="s">
        <v>6</v>
      </c>
      <c r="C4" s="1" t="s">
        <v>7</v>
      </c>
      <c r="D4" s="1">
        <v>100</v>
      </c>
      <c r="E4" s="15">
        <v>29.74</v>
      </c>
      <c r="F4" s="15">
        <v>30.94</v>
      </c>
      <c r="G4" s="15">
        <v>3093.5</v>
      </c>
      <c r="H4" s="16" t="s">
        <v>69</v>
      </c>
      <c r="I4" s="16" t="s">
        <v>70</v>
      </c>
    </row>
    <row r="5" spans="1:9">
      <c r="A5" s="1" t="s">
        <v>1</v>
      </c>
      <c r="B5" s="1" t="s">
        <v>10</v>
      </c>
      <c r="C5" s="1" t="s">
        <v>11</v>
      </c>
      <c r="D5" s="1">
        <v>2500</v>
      </c>
      <c r="E5" s="15">
        <v>46.84</v>
      </c>
      <c r="F5" s="15">
        <v>49.87</v>
      </c>
      <c r="G5" s="15">
        <v>124662.5</v>
      </c>
      <c r="H5" s="16" t="s">
        <v>71</v>
      </c>
      <c r="I5" s="16" t="s">
        <v>72</v>
      </c>
    </row>
    <row r="6" spans="1:9">
      <c r="A6" s="1" t="s">
        <v>1</v>
      </c>
      <c r="B6" s="1" t="s">
        <v>14</v>
      </c>
      <c r="C6" s="1" t="s">
        <v>15</v>
      </c>
      <c r="D6" s="1">
        <v>300</v>
      </c>
      <c r="E6" s="15">
        <v>77.41</v>
      </c>
      <c r="F6" s="15">
        <v>81.5</v>
      </c>
      <c r="G6" s="15">
        <v>24448.5</v>
      </c>
      <c r="H6" s="16" t="s">
        <v>73</v>
      </c>
      <c r="I6" s="16" t="s">
        <v>74</v>
      </c>
    </row>
    <row r="7" spans="1:9">
      <c r="A7" s="1" t="s">
        <v>1</v>
      </c>
      <c r="B7" s="1" t="s">
        <v>18</v>
      </c>
      <c r="C7" s="1" t="s">
        <v>19</v>
      </c>
      <c r="D7" s="1">
        <v>1400</v>
      </c>
      <c r="E7" s="15">
        <v>139.51</v>
      </c>
      <c r="F7" s="15">
        <v>150.81</v>
      </c>
      <c r="G7" s="15">
        <v>211134</v>
      </c>
      <c r="H7" s="16" t="s">
        <v>75</v>
      </c>
      <c r="I7" s="16" t="s">
        <v>76</v>
      </c>
    </row>
    <row r="8" spans="1:9">
      <c r="A8" s="1" t="s">
        <v>22</v>
      </c>
      <c r="B8" s="2"/>
      <c r="G8" s="15">
        <v>448136.5</v>
      </c>
      <c r="H8" s="16" t="s">
        <v>77</v>
      </c>
      <c r="I8" s="16" t="s">
        <v>78</v>
      </c>
    </row>
    <row r="10" spans="1:9">
      <c r="A10" s="1" t="s">
        <v>82</v>
      </c>
    </row>
    <row r="11" spans="1:9">
      <c r="B11" s="1" t="s">
        <v>83</v>
      </c>
      <c r="C11" s="1" t="s">
        <v>24</v>
      </c>
      <c r="D11" s="1" t="s">
        <v>25</v>
      </c>
      <c r="E11" s="1" t="s">
        <v>26</v>
      </c>
      <c r="F11" s="1" t="s">
        <v>27</v>
      </c>
      <c r="G11" s="1" t="s">
        <v>28</v>
      </c>
      <c r="H11" s="1" t="s">
        <v>29</v>
      </c>
      <c r="I11" s="1" t="s">
        <v>30</v>
      </c>
    </row>
    <row r="12" spans="1:9">
      <c r="A12" s="1" t="s">
        <v>31</v>
      </c>
      <c r="B12" s="1" t="s">
        <v>32</v>
      </c>
      <c r="C12" s="1" t="s">
        <v>33</v>
      </c>
      <c r="D12" s="1">
        <v>1300</v>
      </c>
      <c r="E12" s="2">
        <v>75.819999999999993</v>
      </c>
      <c r="F12" s="15">
        <v>77.64</v>
      </c>
      <c r="G12" s="15">
        <v>100932</v>
      </c>
      <c r="H12" s="16" t="s">
        <v>79</v>
      </c>
      <c r="I12" s="16" t="s">
        <v>80</v>
      </c>
    </row>
    <row r="13" spans="1:9">
      <c r="A13" s="1" t="s">
        <v>22</v>
      </c>
      <c r="B13" s="2"/>
      <c r="G13" s="15">
        <v>100932</v>
      </c>
      <c r="H13" s="16" t="s">
        <v>79</v>
      </c>
      <c r="I13" s="16" t="s">
        <v>81</v>
      </c>
    </row>
    <row r="16" spans="1:9">
      <c r="A16" s="3" t="s">
        <v>84</v>
      </c>
      <c r="B16" s="4">
        <f>0.002*(G8+G13)</f>
        <v>1098.1369999999999</v>
      </c>
      <c r="C16" s="5"/>
      <c r="D16" s="5"/>
      <c r="E16" s="6"/>
    </row>
    <row r="17" spans="1:5">
      <c r="A17" s="7" t="s">
        <v>85</v>
      </c>
      <c r="B17" s="8"/>
      <c r="C17" s="9"/>
      <c r="D17" s="9"/>
      <c r="E17" s="10"/>
    </row>
    <row r="18" spans="1:5">
      <c r="A18" s="7" t="s">
        <v>86</v>
      </c>
      <c r="B18" s="9"/>
      <c r="C18" s="9" t="s">
        <v>87</v>
      </c>
      <c r="D18" s="9"/>
      <c r="E18" s="10" t="s">
        <v>88</v>
      </c>
    </row>
    <row r="19" spans="1:5">
      <c r="A19" s="11">
        <v>1020409.5</v>
      </c>
      <c r="B19" s="12"/>
      <c r="C19" s="13">
        <v>745875.25</v>
      </c>
      <c r="D19" s="12"/>
      <c r="E19" s="14">
        <v>673205</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I27"/>
  <sheetViews>
    <sheetView workbookViewId="0">
      <selection activeCell="E21" sqref="E21"/>
    </sheetView>
  </sheetViews>
  <sheetFormatPr defaultRowHeight="14.25"/>
  <cols>
    <col min="1" max="1" width="22.75" customWidth="1"/>
    <col min="2" max="2" width="12.625" customWidth="1"/>
    <col min="3" max="3" width="14.875" customWidth="1"/>
    <col min="5" max="5" width="18.625" customWidth="1"/>
    <col min="7" max="7" width="13.25" customWidth="1"/>
    <col min="8" max="8" width="17.5" customWidth="1"/>
    <col min="9" max="9" width="19.75" customWidth="1"/>
  </cols>
  <sheetData>
    <row r="1" spans="1:9" ht="15">
      <c r="A1" s="1" t="s">
        <v>66</v>
      </c>
      <c r="B1" s="1"/>
      <c r="C1" s="1"/>
      <c r="D1" s="1"/>
      <c r="E1" s="1"/>
    </row>
    <row r="2" spans="1:9" ht="15">
      <c r="A2" s="1"/>
      <c r="B2" s="1" t="s">
        <v>89</v>
      </c>
      <c r="C2" s="1" t="s">
        <v>24</v>
      </c>
      <c r="D2" s="1" t="s">
        <v>25</v>
      </c>
      <c r="E2" s="1" t="s">
        <v>26</v>
      </c>
      <c r="F2" s="1" t="s">
        <v>27</v>
      </c>
      <c r="G2" s="1" t="s">
        <v>28</v>
      </c>
      <c r="H2" s="1" t="s">
        <v>29</v>
      </c>
      <c r="I2" s="1" t="s">
        <v>30</v>
      </c>
    </row>
    <row r="3" spans="1:9" ht="15">
      <c r="A3" s="1" t="s">
        <v>1</v>
      </c>
      <c r="B3" s="1" t="s">
        <v>2</v>
      </c>
      <c r="C3" s="1" t="s">
        <v>3</v>
      </c>
      <c r="D3" s="1">
        <v>2800</v>
      </c>
      <c r="E3" s="15">
        <v>30.98</v>
      </c>
      <c r="F3" s="17">
        <v>28.96</v>
      </c>
      <c r="G3" s="15">
        <v>81074</v>
      </c>
      <c r="H3" s="16" t="s">
        <v>92</v>
      </c>
      <c r="I3" s="16" t="s">
        <v>93</v>
      </c>
    </row>
    <row r="4" spans="1:9" ht="15">
      <c r="A4" s="1" t="s">
        <v>1</v>
      </c>
      <c r="B4" s="1" t="s">
        <v>6</v>
      </c>
      <c r="C4" s="1" t="s">
        <v>7</v>
      </c>
      <c r="D4" s="1">
        <v>100</v>
      </c>
      <c r="E4" s="15">
        <v>29.74</v>
      </c>
      <c r="F4" s="17">
        <v>28.96</v>
      </c>
      <c r="G4" s="15">
        <v>2896</v>
      </c>
      <c r="H4" s="16" t="s">
        <v>94</v>
      </c>
      <c r="I4" s="16" t="s">
        <v>95</v>
      </c>
    </row>
    <row r="5" spans="1:9" ht="15">
      <c r="A5" s="1" t="s">
        <v>1</v>
      </c>
      <c r="B5" s="1" t="s">
        <v>10</v>
      </c>
      <c r="C5" s="1" t="s">
        <v>11</v>
      </c>
      <c r="D5" s="1">
        <v>2500</v>
      </c>
      <c r="E5" s="15">
        <v>46.84</v>
      </c>
      <c r="F5" s="17">
        <v>50.85</v>
      </c>
      <c r="G5" s="15">
        <v>127112.5</v>
      </c>
      <c r="H5" s="16" t="s">
        <v>96</v>
      </c>
      <c r="I5" s="16" t="s">
        <v>97</v>
      </c>
    </row>
    <row r="6" spans="1:9" ht="15">
      <c r="A6" s="1" t="s">
        <v>1</v>
      </c>
      <c r="B6" s="1" t="s">
        <v>14</v>
      </c>
      <c r="C6" s="1" t="s">
        <v>15</v>
      </c>
      <c r="D6" s="1">
        <v>300</v>
      </c>
      <c r="E6" s="15">
        <v>77.41</v>
      </c>
      <c r="F6" s="17">
        <v>80.81</v>
      </c>
      <c r="G6" s="15">
        <v>24243</v>
      </c>
      <c r="H6" s="16" t="s">
        <v>98</v>
      </c>
      <c r="I6" s="16" t="s">
        <v>99</v>
      </c>
    </row>
    <row r="7" spans="1:9" ht="15">
      <c r="A7" s="1" t="s">
        <v>1</v>
      </c>
      <c r="B7" s="1" t="s">
        <v>18</v>
      </c>
      <c r="C7" s="1" t="s">
        <v>19</v>
      </c>
      <c r="D7" s="1">
        <v>1400</v>
      </c>
      <c r="E7" s="15">
        <v>139.51</v>
      </c>
      <c r="F7" s="17">
        <v>152.91</v>
      </c>
      <c r="G7" s="15">
        <v>214074</v>
      </c>
      <c r="H7" s="16" t="s">
        <v>100</v>
      </c>
      <c r="I7" s="16" t="s">
        <v>101</v>
      </c>
    </row>
    <row r="8" spans="1:9" ht="15">
      <c r="A8" s="1" t="s">
        <v>1</v>
      </c>
      <c r="B8" s="1" t="s">
        <v>90</v>
      </c>
      <c r="C8" s="1" t="s">
        <v>90</v>
      </c>
      <c r="D8" s="1">
        <v>900</v>
      </c>
      <c r="E8" s="15">
        <v>115.4</v>
      </c>
      <c r="F8" s="15">
        <v>115.4</v>
      </c>
      <c r="G8" s="1"/>
      <c r="H8" s="1"/>
      <c r="I8" s="1"/>
    </row>
    <row r="9" spans="1:9" ht="15">
      <c r="A9" s="1" t="s">
        <v>1</v>
      </c>
      <c r="B9" s="1" t="s">
        <v>91</v>
      </c>
      <c r="C9" s="1" t="s">
        <v>91</v>
      </c>
      <c r="D9" s="1">
        <v>900</v>
      </c>
      <c r="E9" s="15">
        <v>100.54</v>
      </c>
      <c r="F9" s="15">
        <v>100.54</v>
      </c>
      <c r="G9" s="1"/>
      <c r="H9" s="1"/>
      <c r="I9" s="1"/>
    </row>
    <row r="10" spans="1:9" ht="15">
      <c r="A10" s="1" t="s">
        <v>22</v>
      </c>
      <c r="B10" s="2"/>
      <c r="C10" s="1"/>
      <c r="D10" s="1"/>
      <c r="E10" s="1"/>
      <c r="G10" s="15">
        <v>449399.5</v>
      </c>
      <c r="H10" s="16" t="s">
        <v>102</v>
      </c>
      <c r="I10" s="16" t="s">
        <v>103</v>
      </c>
    </row>
    <row r="11" spans="1:9" ht="15">
      <c r="A11" s="1"/>
      <c r="B11" s="1"/>
      <c r="C11" s="1"/>
      <c r="D11" s="1"/>
      <c r="E11" s="1"/>
    </row>
    <row r="12" spans="1:9" ht="15">
      <c r="A12" s="1" t="s">
        <v>82</v>
      </c>
      <c r="B12" s="1"/>
      <c r="C12" s="1"/>
      <c r="D12" s="1"/>
      <c r="E12" s="1"/>
    </row>
    <row r="13" spans="1:9" ht="15">
      <c r="A13" s="1"/>
      <c r="B13" s="1" t="s">
        <v>83</v>
      </c>
      <c r="C13" s="1" t="s">
        <v>24</v>
      </c>
      <c r="D13" s="1" t="s">
        <v>25</v>
      </c>
      <c r="E13" s="1" t="s">
        <v>26</v>
      </c>
      <c r="F13" s="1" t="s">
        <v>27</v>
      </c>
      <c r="G13" s="1" t="s">
        <v>28</v>
      </c>
      <c r="H13" s="1" t="s">
        <v>29</v>
      </c>
      <c r="I13" s="1" t="s">
        <v>30</v>
      </c>
    </row>
    <row r="14" spans="1:9" ht="15">
      <c r="A14" s="1" t="s">
        <v>31</v>
      </c>
      <c r="B14" s="1" t="s">
        <v>32</v>
      </c>
      <c r="C14" s="1" t="s">
        <v>33</v>
      </c>
      <c r="D14" s="1">
        <v>1300</v>
      </c>
      <c r="E14" s="2">
        <v>75.819999999999993</v>
      </c>
      <c r="F14" s="15">
        <v>79.7</v>
      </c>
      <c r="G14" s="15">
        <v>103603.5</v>
      </c>
      <c r="H14" s="16" t="s">
        <v>104</v>
      </c>
      <c r="I14" s="16" t="s">
        <v>105</v>
      </c>
    </row>
    <row r="15" spans="1:9" ht="15">
      <c r="A15" s="1" t="s">
        <v>22</v>
      </c>
      <c r="B15" s="2"/>
      <c r="C15" s="1"/>
      <c r="D15" s="1"/>
      <c r="E15" s="1"/>
    </row>
    <row r="17" spans="1:7" ht="15">
      <c r="A17" s="1" t="s">
        <v>110</v>
      </c>
    </row>
    <row r="18" spans="1:7" ht="15">
      <c r="A18" s="1" t="s">
        <v>108</v>
      </c>
      <c r="B18" s="1" t="s">
        <v>106</v>
      </c>
      <c r="D18" s="1">
        <v>1400</v>
      </c>
      <c r="E18" s="2">
        <v>3.17</v>
      </c>
      <c r="F18" s="2">
        <v>3.17</v>
      </c>
      <c r="G18" s="2">
        <v>4438</v>
      </c>
    </row>
    <row r="19" spans="1:7" ht="15">
      <c r="A19" s="1" t="s">
        <v>109</v>
      </c>
      <c r="B19" s="1" t="s">
        <v>107</v>
      </c>
      <c r="D19" s="1">
        <v>2500</v>
      </c>
      <c r="E19" s="2">
        <v>0.63</v>
      </c>
      <c r="F19" s="2">
        <v>0.63</v>
      </c>
      <c r="G19" s="2">
        <v>1575</v>
      </c>
    </row>
    <row r="20" spans="1:7" ht="15">
      <c r="A20" s="1"/>
      <c r="B20" s="1"/>
      <c r="D20" s="1"/>
      <c r="E20" s="2"/>
      <c r="F20" s="2"/>
      <c r="G20" s="2"/>
    </row>
    <row r="22" spans="1:7">
      <c r="A22" s="3" t="s">
        <v>86</v>
      </c>
      <c r="B22" s="5"/>
      <c r="C22" s="5" t="s">
        <v>87</v>
      </c>
      <c r="D22" s="5"/>
      <c r="E22" s="6" t="s">
        <v>44</v>
      </c>
    </row>
    <row r="23" spans="1:7">
      <c r="A23" s="11">
        <v>1020454</v>
      </c>
      <c r="B23" s="12"/>
      <c r="C23" s="13">
        <v>645813.5</v>
      </c>
      <c r="D23" s="12"/>
      <c r="E23" s="14">
        <v>479381</v>
      </c>
    </row>
    <row r="25" spans="1:7">
      <c r="A25" s="3" t="s">
        <v>112</v>
      </c>
      <c r="B25" s="5" t="s">
        <v>113</v>
      </c>
      <c r="C25" s="6" t="s">
        <v>114</v>
      </c>
    </row>
    <row r="26" spans="1:7">
      <c r="A26" s="7" t="s">
        <v>115</v>
      </c>
      <c r="B26" s="8">
        <v>1098.1400000000001</v>
      </c>
      <c r="C26" s="10"/>
    </row>
    <row r="27" spans="1:7">
      <c r="A27" s="18" t="s">
        <v>116</v>
      </c>
      <c r="B27" s="12"/>
      <c r="C27" s="19">
        <v>6013</v>
      </c>
    </row>
  </sheetData>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I26"/>
  <sheetViews>
    <sheetView workbookViewId="0">
      <selection activeCell="K12" sqref="K12"/>
    </sheetView>
  </sheetViews>
  <sheetFormatPr defaultRowHeight="14.25"/>
  <cols>
    <col min="1" max="1" width="13.75" customWidth="1"/>
    <col min="2" max="2" width="13.25" customWidth="1"/>
    <col min="3" max="3" width="13.375" customWidth="1"/>
    <col min="5" max="5" width="12.75" customWidth="1"/>
    <col min="6" max="6" width="15.75" customWidth="1"/>
    <col min="7" max="7" width="15.5" customWidth="1"/>
    <col min="8" max="8" width="19.5" customWidth="1"/>
    <col min="9" max="9" width="26.25" customWidth="1"/>
  </cols>
  <sheetData>
    <row r="1" spans="1:9" ht="15">
      <c r="A1" s="1" t="s">
        <v>66</v>
      </c>
      <c r="B1" s="1"/>
      <c r="C1" s="1"/>
      <c r="D1" s="1"/>
      <c r="E1" s="1"/>
    </row>
    <row r="2" spans="1:9" ht="15">
      <c r="A2" s="1"/>
      <c r="B2" s="1" t="s">
        <v>89</v>
      </c>
      <c r="C2" s="1" t="s">
        <v>24</v>
      </c>
      <c r="D2" s="1" t="s">
        <v>25</v>
      </c>
      <c r="E2" s="1" t="s">
        <v>26</v>
      </c>
      <c r="F2" s="1" t="s">
        <v>27</v>
      </c>
      <c r="G2" s="1" t="s">
        <v>28</v>
      </c>
      <c r="H2" s="1" t="s">
        <v>29</v>
      </c>
      <c r="I2" s="1" t="s">
        <v>30</v>
      </c>
    </row>
    <row r="3" spans="1:9" ht="15">
      <c r="A3" s="1" t="s">
        <v>1</v>
      </c>
      <c r="B3" s="1" t="s">
        <v>2</v>
      </c>
      <c r="C3" s="1" t="s">
        <v>3</v>
      </c>
      <c r="D3" s="1">
        <v>2800</v>
      </c>
      <c r="E3" s="24">
        <v>30.98</v>
      </c>
      <c r="F3" s="25">
        <v>29.33</v>
      </c>
      <c r="G3" s="25">
        <v>82124</v>
      </c>
      <c r="H3" s="26" t="s">
        <v>126</v>
      </c>
      <c r="I3" s="27" t="s">
        <v>127</v>
      </c>
    </row>
    <row r="4" spans="1:9" ht="15">
      <c r="A4" s="1" t="s">
        <v>1</v>
      </c>
      <c r="B4" s="1" t="s">
        <v>6</v>
      </c>
      <c r="C4" s="1" t="s">
        <v>7</v>
      </c>
      <c r="D4" s="1">
        <v>100</v>
      </c>
      <c r="E4" s="24">
        <v>29.74</v>
      </c>
      <c r="F4" s="25">
        <v>28.63</v>
      </c>
      <c r="G4" s="25">
        <v>2863</v>
      </c>
      <c r="H4" s="26" t="s">
        <v>128</v>
      </c>
      <c r="I4" s="27" t="s">
        <v>129</v>
      </c>
    </row>
    <row r="5" spans="1:9" ht="15">
      <c r="A5" s="1" t="s">
        <v>1</v>
      </c>
      <c r="B5" s="1" t="s">
        <v>10</v>
      </c>
      <c r="C5" s="1" t="s">
        <v>11</v>
      </c>
      <c r="D5" s="1">
        <v>2500</v>
      </c>
      <c r="E5" s="24">
        <v>46.84</v>
      </c>
      <c r="F5" s="25">
        <v>50.06</v>
      </c>
      <c r="G5" s="25">
        <v>125137.5</v>
      </c>
      <c r="H5" s="26" t="s">
        <v>130</v>
      </c>
      <c r="I5" s="26" t="s">
        <v>131</v>
      </c>
    </row>
    <row r="6" spans="1:9" ht="15">
      <c r="A6" s="1" t="s">
        <v>1</v>
      </c>
      <c r="B6" s="1" t="s">
        <v>14</v>
      </c>
      <c r="C6" s="1" t="s">
        <v>15</v>
      </c>
      <c r="D6" s="1">
        <v>300</v>
      </c>
      <c r="E6" s="24">
        <v>77.41</v>
      </c>
      <c r="F6" s="25">
        <v>80.95</v>
      </c>
      <c r="G6" s="25">
        <v>24285</v>
      </c>
      <c r="H6" s="26" t="s">
        <v>132</v>
      </c>
      <c r="I6" s="26" t="s">
        <v>133</v>
      </c>
    </row>
    <row r="7" spans="1:9" ht="15">
      <c r="A7" s="1" t="s">
        <v>1</v>
      </c>
      <c r="B7" s="1" t="s">
        <v>18</v>
      </c>
      <c r="C7" s="1" t="s">
        <v>19</v>
      </c>
      <c r="D7" s="1">
        <v>1400</v>
      </c>
      <c r="E7" s="24">
        <v>139.51</v>
      </c>
      <c r="F7" s="25">
        <v>154.02000000000001</v>
      </c>
      <c r="G7" s="25">
        <v>215628</v>
      </c>
      <c r="H7" s="26" t="s">
        <v>134</v>
      </c>
      <c r="I7" s="26" t="s">
        <v>135</v>
      </c>
    </row>
    <row r="8" spans="1:9" ht="15">
      <c r="A8" s="1" t="s">
        <v>117</v>
      </c>
      <c r="B8" s="1" t="s">
        <v>91</v>
      </c>
      <c r="C8" s="1" t="s">
        <v>118</v>
      </c>
      <c r="D8" s="1">
        <v>900</v>
      </c>
      <c r="E8" s="24">
        <v>100.19</v>
      </c>
      <c r="F8" s="25">
        <v>101.65</v>
      </c>
      <c r="G8" s="25">
        <v>91485</v>
      </c>
      <c r="H8" s="27" t="s">
        <v>136</v>
      </c>
      <c r="I8" s="26" t="s">
        <v>137</v>
      </c>
    </row>
    <row r="9" spans="1:9" ht="15">
      <c r="A9" s="1" t="s">
        <v>1</v>
      </c>
      <c r="B9" s="1" t="s">
        <v>90</v>
      </c>
      <c r="C9" s="1" t="s">
        <v>119</v>
      </c>
      <c r="D9" s="1">
        <v>900</v>
      </c>
      <c r="E9" s="24">
        <v>115.17</v>
      </c>
      <c r="F9" s="25">
        <v>117.56</v>
      </c>
      <c r="G9" s="25">
        <v>105799.5</v>
      </c>
      <c r="H9" s="26" t="s">
        <v>138</v>
      </c>
      <c r="I9" s="26" t="s">
        <v>139</v>
      </c>
    </row>
    <row r="10" spans="1:9" ht="15">
      <c r="A10" s="1" t="s">
        <v>120</v>
      </c>
      <c r="B10" s="1" t="s">
        <v>121</v>
      </c>
      <c r="C10" s="1" t="s">
        <v>122</v>
      </c>
      <c r="D10" s="1">
        <v>2000</v>
      </c>
      <c r="E10" s="25">
        <v>43.06</v>
      </c>
      <c r="F10" s="25">
        <v>43.04</v>
      </c>
      <c r="G10" s="25">
        <v>86080</v>
      </c>
      <c r="H10" s="27" t="s">
        <v>140</v>
      </c>
      <c r="I10" s="27" t="s">
        <v>140</v>
      </c>
    </row>
    <row r="11" spans="1:9" ht="15">
      <c r="A11" s="1" t="s">
        <v>117</v>
      </c>
      <c r="B11" s="1" t="s">
        <v>124</v>
      </c>
      <c r="C11" s="1" t="s">
        <v>125</v>
      </c>
      <c r="D11" s="1">
        <v>2200</v>
      </c>
      <c r="E11" s="25">
        <v>36.4</v>
      </c>
      <c r="F11" s="25">
        <v>36.44</v>
      </c>
      <c r="G11" s="25">
        <v>80157</v>
      </c>
      <c r="H11" s="26" t="s">
        <v>141</v>
      </c>
      <c r="I11" s="26" t="s">
        <v>142</v>
      </c>
    </row>
    <row r="12" spans="1:9" ht="15">
      <c r="A12" s="1" t="s">
        <v>22</v>
      </c>
      <c r="B12" s="2"/>
      <c r="C12" s="1"/>
      <c r="D12" s="1"/>
      <c r="E12" s="28"/>
      <c r="F12" s="28"/>
      <c r="G12" s="25">
        <v>813559</v>
      </c>
      <c r="H12" s="26" t="s">
        <v>143</v>
      </c>
      <c r="I12" s="26" t="s">
        <v>144</v>
      </c>
    </row>
    <row r="13" spans="1:9" ht="15">
      <c r="A13" s="1"/>
      <c r="B13" s="1"/>
      <c r="C13" s="1"/>
      <c r="D13" s="1"/>
      <c r="E13" s="1"/>
    </row>
    <row r="14" spans="1:9" ht="15">
      <c r="A14" s="1" t="s">
        <v>82</v>
      </c>
      <c r="B14" s="1"/>
      <c r="C14" s="1"/>
      <c r="D14" s="1"/>
      <c r="E14" s="1"/>
    </row>
    <row r="15" spans="1:9" ht="15">
      <c r="A15" s="1"/>
      <c r="B15" s="1" t="s">
        <v>83</v>
      </c>
      <c r="C15" s="1" t="s">
        <v>24</v>
      </c>
      <c r="D15" s="1" t="s">
        <v>25</v>
      </c>
      <c r="E15" s="1" t="s">
        <v>26</v>
      </c>
      <c r="F15" s="1" t="s">
        <v>27</v>
      </c>
      <c r="G15" s="1" t="s">
        <v>28</v>
      </c>
      <c r="H15" s="1" t="s">
        <v>29</v>
      </c>
      <c r="I15" s="1" t="s">
        <v>30</v>
      </c>
    </row>
    <row r="16" spans="1:9" ht="15.75" thickBot="1">
      <c r="A16" s="1" t="s">
        <v>31</v>
      </c>
      <c r="B16" s="1" t="s">
        <v>32</v>
      </c>
      <c r="C16" s="1" t="s">
        <v>33</v>
      </c>
      <c r="D16" s="1">
        <v>1300</v>
      </c>
      <c r="E16" s="20">
        <v>75.819999999999993</v>
      </c>
      <c r="F16" s="20">
        <v>80.97</v>
      </c>
      <c r="G16" s="20">
        <v>105261</v>
      </c>
      <c r="H16" s="22" t="s">
        <v>148</v>
      </c>
      <c r="I16" s="22" t="s">
        <v>149</v>
      </c>
    </row>
    <row r="17" spans="1:9" ht="15.75" thickBot="1">
      <c r="A17" s="1" t="s">
        <v>145</v>
      </c>
      <c r="B17" s="1" t="s">
        <v>146</v>
      </c>
      <c r="C17" s="1" t="s">
        <v>147</v>
      </c>
      <c r="D17" s="1">
        <v>1200</v>
      </c>
      <c r="E17" s="20">
        <v>85.38</v>
      </c>
      <c r="F17" s="20">
        <v>85.33</v>
      </c>
      <c r="G17" s="20">
        <v>102396</v>
      </c>
      <c r="H17" s="22" t="s">
        <v>150</v>
      </c>
      <c r="I17" s="21" t="s">
        <v>151</v>
      </c>
    </row>
    <row r="18" spans="1:9" ht="15.75" thickBot="1">
      <c r="A18" s="1" t="s">
        <v>22</v>
      </c>
      <c r="B18" s="2"/>
      <c r="C18" s="1"/>
      <c r="D18" s="1"/>
      <c r="E18" s="1"/>
      <c r="F18" s="1"/>
      <c r="G18" s="20">
        <v>207657</v>
      </c>
      <c r="H18" s="22" t="s">
        <v>152</v>
      </c>
      <c r="I18" s="22" t="s">
        <v>153</v>
      </c>
    </row>
    <row r="20" spans="1:9" ht="15">
      <c r="A20" s="1"/>
      <c r="B20" s="1"/>
      <c r="D20" s="1"/>
      <c r="E20" s="2"/>
      <c r="F20" s="2"/>
      <c r="G20" s="2"/>
    </row>
    <row r="22" spans="1:9">
      <c r="A22" s="3" t="s">
        <v>86</v>
      </c>
      <c r="B22" s="5"/>
      <c r="C22" s="5" t="s">
        <v>87</v>
      </c>
      <c r="D22" s="5"/>
      <c r="E22" s="6" t="s">
        <v>44</v>
      </c>
    </row>
    <row r="23" spans="1:9">
      <c r="A23" s="11">
        <v>1021539</v>
      </c>
      <c r="B23" s="12"/>
      <c r="C23" s="13">
        <v>510931</v>
      </c>
      <c r="D23" s="12"/>
      <c r="E23" s="14">
        <v>415637</v>
      </c>
    </row>
    <row r="25" spans="1:9">
      <c r="A25" s="3" t="s">
        <v>112</v>
      </c>
      <c r="B25" s="5" t="s">
        <v>113</v>
      </c>
      <c r="C25" s="6" t="s">
        <v>114</v>
      </c>
    </row>
    <row r="26" spans="1:9">
      <c r="A26" s="18" t="s">
        <v>84</v>
      </c>
      <c r="B26" s="13">
        <v>1972.81</v>
      </c>
      <c r="C26" s="23"/>
    </row>
  </sheetData>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J26"/>
  <sheetViews>
    <sheetView topLeftCell="A3" workbookViewId="0">
      <selection activeCell="G12" sqref="G12"/>
    </sheetView>
  </sheetViews>
  <sheetFormatPr defaultRowHeight="14.25"/>
  <cols>
    <col min="1" max="1" width="13.75" style="30" customWidth="1"/>
    <col min="2" max="2" width="13.25" style="30" customWidth="1"/>
    <col min="3" max="3" width="13.375" style="30" customWidth="1"/>
    <col min="4" max="4" width="9" style="30"/>
    <col min="5" max="5" width="12.75" style="30" customWidth="1"/>
    <col min="6" max="6" width="15.75" style="30" customWidth="1"/>
    <col min="7" max="7" width="15.5" style="30" customWidth="1"/>
    <col min="8" max="8" width="19.5" style="30" customWidth="1"/>
    <col min="9" max="9" width="26.25" style="30" customWidth="1"/>
    <col min="10" max="16384" width="9" style="30"/>
  </cols>
  <sheetData>
    <row r="1" spans="1:10" ht="15">
      <c r="A1" s="1" t="s">
        <v>66</v>
      </c>
      <c r="B1" s="1"/>
      <c r="C1" s="1"/>
      <c r="D1" s="1"/>
      <c r="E1" s="1"/>
    </row>
    <row r="2" spans="1:10" ht="15">
      <c r="A2" s="1"/>
      <c r="B2" s="1" t="s">
        <v>89</v>
      </c>
      <c r="C2" s="28" t="s">
        <v>24</v>
      </c>
      <c r="D2" s="28" t="s">
        <v>25</v>
      </c>
      <c r="E2" s="28" t="s">
        <v>26</v>
      </c>
      <c r="F2" s="28" t="s">
        <v>27</v>
      </c>
      <c r="G2" s="28" t="s">
        <v>28</v>
      </c>
      <c r="H2" s="28" t="s">
        <v>29</v>
      </c>
      <c r="I2" s="28" t="s">
        <v>30</v>
      </c>
      <c r="J2" s="34"/>
    </row>
    <row r="3" spans="1:10" ht="15.75" thickBot="1">
      <c r="A3" s="1" t="s">
        <v>1</v>
      </c>
      <c r="B3" s="1" t="s">
        <v>2</v>
      </c>
      <c r="C3" s="28" t="s">
        <v>3</v>
      </c>
      <c r="D3" s="28">
        <v>2800</v>
      </c>
      <c r="E3" s="24">
        <v>30.98</v>
      </c>
      <c r="F3" s="20">
        <v>29.49</v>
      </c>
      <c r="G3" s="20">
        <v>82572</v>
      </c>
      <c r="H3" s="35" t="s">
        <v>173</v>
      </c>
      <c r="I3" s="22" t="s">
        <v>174</v>
      </c>
      <c r="J3" s="34"/>
    </row>
    <row r="4" spans="1:10" ht="15.75" thickBot="1">
      <c r="A4" s="1" t="s">
        <v>1</v>
      </c>
      <c r="B4" s="1" t="s">
        <v>6</v>
      </c>
      <c r="C4" s="28" t="s">
        <v>7</v>
      </c>
      <c r="D4" s="28">
        <v>100</v>
      </c>
      <c r="E4" s="24">
        <v>29.74</v>
      </c>
      <c r="F4" s="20">
        <v>28.71</v>
      </c>
      <c r="G4" s="20">
        <v>2871</v>
      </c>
      <c r="H4" s="35" t="s">
        <v>173</v>
      </c>
      <c r="I4" s="22" t="s">
        <v>175</v>
      </c>
      <c r="J4" s="34"/>
    </row>
    <row r="5" spans="1:10" ht="15.75" thickBot="1">
      <c r="A5" s="1" t="s">
        <v>1</v>
      </c>
      <c r="B5" s="1" t="s">
        <v>10</v>
      </c>
      <c r="C5" s="28" t="s">
        <v>11</v>
      </c>
      <c r="D5" s="28">
        <v>2500</v>
      </c>
      <c r="E5" s="24">
        <v>46.84</v>
      </c>
      <c r="F5" s="20">
        <v>50.86</v>
      </c>
      <c r="G5" s="20">
        <v>127150</v>
      </c>
      <c r="H5" s="35" t="s">
        <v>173</v>
      </c>
      <c r="I5" s="21" t="s">
        <v>176</v>
      </c>
      <c r="J5" s="34"/>
    </row>
    <row r="6" spans="1:10" ht="15.75" thickBot="1">
      <c r="A6" s="1" t="s">
        <v>1</v>
      </c>
      <c r="B6" s="1" t="s">
        <v>14</v>
      </c>
      <c r="C6" s="28" t="s">
        <v>15</v>
      </c>
      <c r="D6" s="28">
        <v>300</v>
      </c>
      <c r="E6" s="24">
        <v>77.41</v>
      </c>
      <c r="F6" s="20">
        <v>81.790000000000006</v>
      </c>
      <c r="G6" s="20">
        <v>24537</v>
      </c>
      <c r="H6" s="35" t="s">
        <v>173</v>
      </c>
      <c r="I6" s="21" t="s">
        <v>177</v>
      </c>
      <c r="J6" s="34"/>
    </row>
    <row r="7" spans="1:10" ht="15.75" thickBot="1">
      <c r="A7" s="1" t="s">
        <v>1</v>
      </c>
      <c r="B7" s="1" t="s">
        <v>18</v>
      </c>
      <c r="C7" s="28" t="s">
        <v>19</v>
      </c>
      <c r="D7" s="28">
        <v>1400</v>
      </c>
      <c r="E7" s="24">
        <v>139.51</v>
      </c>
      <c r="F7" s="20">
        <v>156.44999999999999</v>
      </c>
      <c r="G7" s="20">
        <v>219030</v>
      </c>
      <c r="H7" s="35" t="s">
        <v>173</v>
      </c>
      <c r="I7" s="21" t="s">
        <v>178</v>
      </c>
      <c r="J7" s="34"/>
    </row>
    <row r="8" spans="1:10" ht="15.75" thickBot="1">
      <c r="A8" s="1" t="s">
        <v>117</v>
      </c>
      <c r="B8" s="1" t="s">
        <v>91</v>
      </c>
      <c r="C8" s="28" t="s">
        <v>118</v>
      </c>
      <c r="D8" s="28">
        <v>900</v>
      </c>
      <c r="E8" s="24">
        <v>100.19</v>
      </c>
      <c r="F8" s="20">
        <v>104.16</v>
      </c>
      <c r="G8" s="20">
        <v>93744</v>
      </c>
      <c r="H8" s="35" t="s">
        <v>173</v>
      </c>
      <c r="I8" s="21" t="s">
        <v>179</v>
      </c>
      <c r="J8" s="34"/>
    </row>
    <row r="9" spans="1:10" ht="15.75" thickBot="1">
      <c r="A9" s="1" t="s">
        <v>1</v>
      </c>
      <c r="B9" s="1" t="s">
        <v>90</v>
      </c>
      <c r="C9" s="28" t="s">
        <v>119</v>
      </c>
      <c r="D9" s="28">
        <v>900</v>
      </c>
      <c r="E9" s="24">
        <v>115.17</v>
      </c>
      <c r="F9" s="20">
        <v>116.53</v>
      </c>
      <c r="G9" s="20">
        <v>104877</v>
      </c>
      <c r="H9" s="35" t="s">
        <v>173</v>
      </c>
      <c r="I9" s="21" t="s">
        <v>180</v>
      </c>
      <c r="J9" s="34"/>
    </row>
    <row r="10" spans="1:10" ht="15.75" thickBot="1">
      <c r="A10" s="1" t="s">
        <v>120</v>
      </c>
      <c r="B10" s="1" t="s">
        <v>121</v>
      </c>
      <c r="C10" s="28" t="s">
        <v>122</v>
      </c>
      <c r="D10" s="28">
        <v>2000</v>
      </c>
      <c r="E10" s="25">
        <v>43.06</v>
      </c>
      <c r="F10" s="20">
        <v>43.77</v>
      </c>
      <c r="G10" s="20">
        <v>87540</v>
      </c>
      <c r="H10" s="35" t="s">
        <v>173</v>
      </c>
      <c r="I10" s="21" t="s">
        <v>181</v>
      </c>
      <c r="J10" s="34"/>
    </row>
    <row r="11" spans="1:10" ht="15.75" thickBot="1">
      <c r="A11" s="1" t="s">
        <v>117</v>
      </c>
      <c r="B11" s="1" t="s">
        <v>124</v>
      </c>
      <c r="C11" s="28" t="s">
        <v>125</v>
      </c>
      <c r="D11" s="28">
        <v>2200</v>
      </c>
      <c r="E11" s="25">
        <v>36.4</v>
      </c>
      <c r="F11" s="20">
        <v>36.57</v>
      </c>
      <c r="G11" s="20">
        <v>80454</v>
      </c>
      <c r="H11" s="35" t="s">
        <v>173</v>
      </c>
      <c r="I11" s="21" t="s">
        <v>182</v>
      </c>
      <c r="J11" s="34"/>
    </row>
    <row r="12" spans="1:10" ht="15.75" thickBot="1">
      <c r="A12" s="1" t="s">
        <v>22</v>
      </c>
      <c r="B12" s="2"/>
      <c r="C12" s="28"/>
      <c r="D12" s="28"/>
      <c r="E12" s="28"/>
      <c r="F12" s="28"/>
      <c r="G12" s="20">
        <v>822775</v>
      </c>
      <c r="H12" s="35" t="s">
        <v>173</v>
      </c>
      <c r="I12" s="21" t="s">
        <v>183</v>
      </c>
      <c r="J12" s="34"/>
    </row>
    <row r="13" spans="1:10" ht="15">
      <c r="A13" s="1"/>
      <c r="B13" s="1"/>
      <c r="C13" s="28"/>
      <c r="D13" s="28"/>
      <c r="E13" s="28"/>
      <c r="F13" s="28"/>
      <c r="G13" s="28"/>
      <c r="H13" s="28"/>
      <c r="I13" s="28"/>
      <c r="J13" s="34"/>
    </row>
    <row r="14" spans="1:10" ht="15">
      <c r="A14" s="1" t="s">
        <v>82</v>
      </c>
      <c r="B14" s="1"/>
      <c r="C14" s="28"/>
      <c r="D14" s="28"/>
      <c r="E14" s="28"/>
      <c r="F14" s="28"/>
      <c r="G14" s="28"/>
      <c r="H14" s="28"/>
      <c r="I14" s="28"/>
      <c r="J14" s="34"/>
    </row>
    <row r="15" spans="1:10" ht="15">
      <c r="A15" s="1"/>
      <c r="B15" s="1" t="s">
        <v>83</v>
      </c>
      <c r="C15" s="28" t="s">
        <v>24</v>
      </c>
      <c r="D15" s="28" t="s">
        <v>25</v>
      </c>
      <c r="E15" s="28" t="s">
        <v>26</v>
      </c>
      <c r="F15" s="28" t="s">
        <v>27</v>
      </c>
      <c r="G15" s="28" t="s">
        <v>28</v>
      </c>
      <c r="H15" s="28" t="s">
        <v>29</v>
      </c>
      <c r="I15" s="28" t="s">
        <v>30</v>
      </c>
      <c r="J15" s="34"/>
    </row>
    <row r="16" spans="1:10" ht="15.75" thickBot="1">
      <c r="A16" s="1" t="s">
        <v>31</v>
      </c>
      <c r="B16" s="1" t="s">
        <v>32</v>
      </c>
      <c r="C16" s="28" t="s">
        <v>33</v>
      </c>
      <c r="D16" s="28">
        <v>1300</v>
      </c>
      <c r="E16" s="25">
        <v>75.819999999999993</v>
      </c>
      <c r="F16" s="20">
        <v>82.5</v>
      </c>
      <c r="G16" s="20">
        <v>107250</v>
      </c>
      <c r="H16" s="35" t="s">
        <v>173</v>
      </c>
      <c r="I16" s="22" t="s">
        <v>184</v>
      </c>
      <c r="J16" s="34"/>
    </row>
    <row r="17" spans="1:10" ht="15.75" thickBot="1">
      <c r="A17" s="1" t="s">
        <v>145</v>
      </c>
      <c r="B17" s="1" t="s">
        <v>146</v>
      </c>
      <c r="C17" s="28" t="s">
        <v>187</v>
      </c>
      <c r="D17" s="28">
        <v>1200</v>
      </c>
      <c r="E17" s="25">
        <v>85.38</v>
      </c>
      <c r="F17" s="20">
        <v>86.5</v>
      </c>
      <c r="G17" s="20">
        <v>103800</v>
      </c>
      <c r="H17" s="35" t="s">
        <v>173</v>
      </c>
      <c r="I17" s="22" t="s">
        <v>185</v>
      </c>
      <c r="J17" s="34"/>
    </row>
    <row r="18" spans="1:10" ht="15.75" thickBot="1">
      <c r="A18" s="1" t="s">
        <v>22</v>
      </c>
      <c r="B18" s="2"/>
      <c r="C18" s="28"/>
      <c r="D18" s="28"/>
      <c r="E18" s="28"/>
      <c r="F18" s="28"/>
      <c r="G18" s="20">
        <v>211050</v>
      </c>
      <c r="H18" s="35" t="s">
        <v>173</v>
      </c>
      <c r="I18" s="22" t="s">
        <v>186</v>
      </c>
      <c r="J18" s="34"/>
    </row>
    <row r="20" spans="1:10" ht="15">
      <c r="A20" s="1"/>
      <c r="B20" s="1"/>
      <c r="D20" s="1"/>
      <c r="E20" s="2"/>
      <c r="F20" s="2"/>
      <c r="G20" s="2"/>
    </row>
    <row r="22" spans="1:10">
      <c r="A22" s="3" t="s">
        <v>86</v>
      </c>
      <c r="B22" s="5"/>
      <c r="C22" s="5" t="s">
        <v>87</v>
      </c>
      <c r="D22" s="5"/>
      <c r="E22" s="6" t="s">
        <v>44</v>
      </c>
    </row>
    <row r="23" spans="1:10">
      <c r="A23" s="11">
        <v>1027362</v>
      </c>
      <c r="B23" s="12"/>
      <c r="C23" s="13">
        <v>510449.5</v>
      </c>
      <c r="D23" s="12"/>
      <c r="E23" s="14">
        <v>415637</v>
      </c>
    </row>
    <row r="25" spans="1:10">
      <c r="A25" s="3" t="s">
        <v>112</v>
      </c>
      <c r="B25" s="5" t="s">
        <v>113</v>
      </c>
      <c r="C25" s="6" t="s">
        <v>114</v>
      </c>
    </row>
    <row r="26" spans="1:10">
      <c r="A26" s="18" t="s">
        <v>84</v>
      </c>
      <c r="B26" s="13">
        <v>1972.81</v>
      </c>
      <c r="C26" s="23"/>
    </row>
  </sheetData>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J26"/>
  <sheetViews>
    <sheetView topLeftCell="A12" workbookViewId="0">
      <selection activeCell="I24" sqref="A1:XFD1048576"/>
    </sheetView>
  </sheetViews>
  <sheetFormatPr defaultRowHeight="14.25"/>
  <cols>
    <col min="1" max="1" width="13.75" style="30" customWidth="1"/>
    <col min="2" max="2" width="13.25" style="30" customWidth="1"/>
    <col min="3" max="3" width="13.375" style="30" customWidth="1"/>
    <col min="4" max="4" width="9" style="30"/>
    <col min="5" max="5" width="12.75" style="30" customWidth="1"/>
    <col min="6" max="6" width="15.75" style="30" customWidth="1"/>
    <col min="7" max="7" width="15.5" style="30" customWidth="1"/>
    <col min="8" max="8" width="19.5" style="30" customWidth="1"/>
    <col min="9" max="9" width="26.25" style="30" customWidth="1"/>
    <col min="10" max="16384" width="9" style="30"/>
  </cols>
  <sheetData>
    <row r="1" spans="1:10" ht="15">
      <c r="A1" s="1" t="s">
        <v>66</v>
      </c>
      <c r="B1" s="1"/>
      <c r="C1" s="1"/>
      <c r="D1" s="1"/>
      <c r="E1" s="1"/>
    </row>
    <row r="2" spans="1:10" ht="15">
      <c r="A2" s="1"/>
      <c r="B2" s="1" t="s">
        <v>89</v>
      </c>
      <c r="C2" s="28" t="s">
        <v>24</v>
      </c>
      <c r="D2" s="28" t="s">
        <v>25</v>
      </c>
      <c r="E2" s="28" t="s">
        <v>26</v>
      </c>
      <c r="F2" s="28" t="s">
        <v>27</v>
      </c>
      <c r="G2" s="28" t="s">
        <v>28</v>
      </c>
      <c r="H2" s="28" t="s">
        <v>29</v>
      </c>
      <c r="I2" s="28" t="s">
        <v>30</v>
      </c>
      <c r="J2" s="34"/>
    </row>
    <row r="3" spans="1:10" ht="15.75" thickBot="1">
      <c r="A3" s="1" t="s">
        <v>1</v>
      </c>
      <c r="B3" s="1" t="s">
        <v>2</v>
      </c>
      <c r="C3" s="28" t="s">
        <v>3</v>
      </c>
      <c r="D3" s="28">
        <v>2800</v>
      </c>
      <c r="E3" s="24">
        <v>30.98</v>
      </c>
      <c r="F3" s="36">
        <v>30.23</v>
      </c>
      <c r="G3" s="36">
        <v>84644</v>
      </c>
      <c r="H3" s="37" t="s">
        <v>188</v>
      </c>
      <c r="I3" s="37" t="s">
        <v>189</v>
      </c>
      <c r="J3" s="34"/>
    </row>
    <row r="4" spans="1:10" ht="15.75" thickBot="1">
      <c r="A4" s="1" t="s">
        <v>1</v>
      </c>
      <c r="B4" s="1" t="s">
        <v>6</v>
      </c>
      <c r="C4" s="28" t="s">
        <v>7</v>
      </c>
      <c r="D4" s="28">
        <v>100</v>
      </c>
      <c r="E4" s="24">
        <v>29.74</v>
      </c>
      <c r="F4" s="36">
        <v>29.8</v>
      </c>
      <c r="G4" s="36">
        <v>2980</v>
      </c>
      <c r="H4" s="38" t="s">
        <v>190</v>
      </c>
      <c r="I4" s="38" t="s">
        <v>191</v>
      </c>
      <c r="J4" s="34"/>
    </row>
    <row r="5" spans="1:10" ht="15.75" thickBot="1">
      <c r="A5" s="1" t="s">
        <v>1</v>
      </c>
      <c r="B5" s="1" t="s">
        <v>10</v>
      </c>
      <c r="C5" s="28" t="s">
        <v>11</v>
      </c>
      <c r="D5" s="28">
        <v>2500</v>
      </c>
      <c r="E5" s="24">
        <v>46.84</v>
      </c>
      <c r="F5" s="36">
        <v>51.02</v>
      </c>
      <c r="G5" s="36">
        <v>127550</v>
      </c>
      <c r="H5" s="37" t="s">
        <v>192</v>
      </c>
      <c r="I5" s="38" t="s">
        <v>193</v>
      </c>
      <c r="J5" s="34"/>
    </row>
    <row r="6" spans="1:10" ht="15.75" thickBot="1">
      <c r="A6" s="1" t="s">
        <v>1</v>
      </c>
      <c r="B6" s="1" t="s">
        <v>14</v>
      </c>
      <c r="C6" s="28" t="s">
        <v>15</v>
      </c>
      <c r="D6" s="28">
        <v>300</v>
      </c>
      <c r="E6" s="24">
        <v>77.41</v>
      </c>
      <c r="F6" s="36">
        <v>81.099999999999994</v>
      </c>
      <c r="G6" s="36">
        <v>24330</v>
      </c>
      <c r="H6" s="37" t="s">
        <v>194</v>
      </c>
      <c r="I6" s="38" t="s">
        <v>195</v>
      </c>
      <c r="J6" s="34"/>
    </row>
    <row r="7" spans="1:10" ht="15.75" thickBot="1">
      <c r="A7" s="1" t="s">
        <v>1</v>
      </c>
      <c r="B7" s="1" t="s">
        <v>18</v>
      </c>
      <c r="C7" s="28" t="s">
        <v>19</v>
      </c>
      <c r="D7" s="28">
        <v>1400</v>
      </c>
      <c r="E7" s="24">
        <v>139.51</v>
      </c>
      <c r="F7" s="36">
        <v>158.27000000000001</v>
      </c>
      <c r="G7" s="36">
        <v>221578</v>
      </c>
      <c r="H7" s="37" t="s">
        <v>196</v>
      </c>
      <c r="I7" s="38" t="s">
        <v>197</v>
      </c>
      <c r="J7" s="34"/>
    </row>
    <row r="8" spans="1:10" ht="15.75" thickBot="1">
      <c r="A8" s="1" t="s">
        <v>117</v>
      </c>
      <c r="B8" s="1" t="s">
        <v>91</v>
      </c>
      <c r="C8" s="28" t="s">
        <v>118</v>
      </c>
      <c r="D8" s="28">
        <v>900</v>
      </c>
      <c r="E8" s="24">
        <v>100.19</v>
      </c>
      <c r="F8" s="36">
        <v>105.78</v>
      </c>
      <c r="G8" s="36">
        <v>95202</v>
      </c>
      <c r="H8" s="37" t="s">
        <v>198</v>
      </c>
      <c r="I8" s="38" t="s">
        <v>199</v>
      </c>
      <c r="J8" s="34"/>
    </row>
    <row r="9" spans="1:10" ht="15.75" thickBot="1">
      <c r="A9" s="1" t="s">
        <v>1</v>
      </c>
      <c r="B9" s="1" t="s">
        <v>90</v>
      </c>
      <c r="C9" s="28" t="s">
        <v>119</v>
      </c>
      <c r="D9" s="28">
        <v>900</v>
      </c>
      <c r="E9" s="24">
        <v>115.17</v>
      </c>
      <c r="F9" s="36">
        <v>117.06</v>
      </c>
      <c r="G9" s="36">
        <v>105354</v>
      </c>
      <c r="H9" s="37" t="s">
        <v>200</v>
      </c>
      <c r="I9" s="38" t="s">
        <v>201</v>
      </c>
      <c r="J9" s="34"/>
    </row>
    <row r="10" spans="1:10" ht="15.75" thickBot="1">
      <c r="A10" s="1" t="s">
        <v>120</v>
      </c>
      <c r="B10" s="1" t="s">
        <v>121</v>
      </c>
      <c r="C10" s="28" t="s">
        <v>122</v>
      </c>
      <c r="D10" s="28">
        <v>2000</v>
      </c>
      <c r="E10" s="25">
        <v>43.06</v>
      </c>
      <c r="F10" s="36">
        <v>43.14</v>
      </c>
      <c r="G10" s="36">
        <v>86280</v>
      </c>
      <c r="H10" s="37" t="s">
        <v>202</v>
      </c>
      <c r="I10" s="38" t="s">
        <v>203</v>
      </c>
      <c r="J10" s="34"/>
    </row>
    <row r="11" spans="1:10" ht="15.75" thickBot="1">
      <c r="A11" s="1" t="s">
        <v>117</v>
      </c>
      <c r="B11" s="1" t="s">
        <v>124</v>
      </c>
      <c r="C11" s="28" t="s">
        <v>125</v>
      </c>
      <c r="D11" s="28">
        <v>2200</v>
      </c>
      <c r="E11" s="25">
        <v>36.4</v>
      </c>
      <c r="F11" s="36">
        <v>37.130000000000003</v>
      </c>
      <c r="G11" s="36">
        <v>81686</v>
      </c>
      <c r="H11" s="37" t="s">
        <v>204</v>
      </c>
      <c r="I11" s="38" t="s">
        <v>205</v>
      </c>
      <c r="J11" s="34"/>
    </row>
    <row r="12" spans="1:10" ht="15.75" thickBot="1">
      <c r="A12" s="1" t="s">
        <v>22</v>
      </c>
      <c r="B12" s="2"/>
      <c r="C12" s="28"/>
      <c r="D12" s="28"/>
      <c r="E12" s="28"/>
      <c r="F12" s="28"/>
      <c r="G12" s="36">
        <v>829604</v>
      </c>
      <c r="H12" s="37" t="s">
        <v>206</v>
      </c>
      <c r="I12" s="38" t="s">
        <v>207</v>
      </c>
      <c r="J12" s="34"/>
    </row>
    <row r="13" spans="1:10" ht="15">
      <c r="A13" s="1"/>
      <c r="B13" s="1"/>
      <c r="C13" s="28"/>
      <c r="D13" s="28"/>
      <c r="E13" s="28"/>
      <c r="F13" s="28"/>
      <c r="G13" s="28"/>
      <c r="H13" s="28"/>
      <c r="I13" s="28"/>
      <c r="J13" s="34"/>
    </row>
    <row r="14" spans="1:10" ht="15">
      <c r="A14" s="1" t="s">
        <v>82</v>
      </c>
      <c r="B14" s="1"/>
      <c r="C14" s="28"/>
      <c r="D14" s="28"/>
      <c r="E14" s="28"/>
      <c r="F14" s="28"/>
      <c r="G14" s="28"/>
      <c r="H14" s="28"/>
      <c r="I14" s="28"/>
      <c r="J14" s="34"/>
    </row>
    <row r="15" spans="1:10" ht="15">
      <c r="A15" s="1"/>
      <c r="B15" s="1" t="s">
        <v>83</v>
      </c>
      <c r="C15" s="28" t="s">
        <v>24</v>
      </c>
      <c r="D15" s="28" t="s">
        <v>25</v>
      </c>
      <c r="E15" s="28" t="s">
        <v>26</v>
      </c>
      <c r="F15" s="28" t="s">
        <v>27</v>
      </c>
      <c r="G15" s="28" t="s">
        <v>28</v>
      </c>
      <c r="H15" s="28" t="s">
        <v>29</v>
      </c>
      <c r="I15" s="28" t="s">
        <v>30</v>
      </c>
      <c r="J15" s="34"/>
    </row>
    <row r="16" spans="1:10" ht="15.75" thickBot="1">
      <c r="A16" s="1" t="s">
        <v>31</v>
      </c>
      <c r="B16" s="1" t="s">
        <v>32</v>
      </c>
      <c r="C16" s="28" t="s">
        <v>33</v>
      </c>
      <c r="D16" s="28">
        <v>1300</v>
      </c>
      <c r="E16" s="25">
        <v>75.819999999999993</v>
      </c>
      <c r="F16" s="20">
        <v>81.75</v>
      </c>
      <c r="G16" s="20">
        <v>106275</v>
      </c>
      <c r="H16" s="21" t="s">
        <v>208</v>
      </c>
      <c r="I16" s="22" t="s">
        <v>211</v>
      </c>
      <c r="J16" s="34"/>
    </row>
    <row r="17" spans="1:10" ht="15.75" thickBot="1">
      <c r="A17" s="1" t="s">
        <v>145</v>
      </c>
      <c r="B17" s="1" t="s">
        <v>146</v>
      </c>
      <c r="C17" s="28" t="s">
        <v>147</v>
      </c>
      <c r="D17" s="28">
        <v>1200</v>
      </c>
      <c r="E17" s="25">
        <v>85.38</v>
      </c>
      <c r="F17" s="20">
        <v>84.35</v>
      </c>
      <c r="G17" s="20">
        <v>101220</v>
      </c>
      <c r="H17" s="21" t="s">
        <v>209</v>
      </c>
      <c r="I17" s="21" t="s">
        <v>212</v>
      </c>
      <c r="J17" s="34"/>
    </row>
    <row r="18" spans="1:10" ht="15.75" thickBot="1">
      <c r="A18" s="1" t="s">
        <v>22</v>
      </c>
      <c r="B18" s="2"/>
      <c r="C18" s="28"/>
      <c r="D18" s="28"/>
      <c r="E18" s="28"/>
      <c r="F18" s="28"/>
      <c r="G18" s="20">
        <v>207495</v>
      </c>
      <c r="H18" s="21" t="s">
        <v>210</v>
      </c>
      <c r="I18" s="22" t="s">
        <v>213</v>
      </c>
      <c r="J18" s="34"/>
    </row>
    <row r="20" spans="1:10" ht="15">
      <c r="A20" s="1"/>
      <c r="B20" s="1"/>
      <c r="D20" s="1"/>
      <c r="E20" s="2"/>
      <c r="F20" s="2"/>
      <c r="G20" s="2"/>
    </row>
    <row r="22" spans="1:10">
      <c r="A22" s="3" t="s">
        <v>86</v>
      </c>
      <c r="B22" s="5"/>
      <c r="C22" s="5" t="s">
        <v>87</v>
      </c>
      <c r="D22" s="5"/>
      <c r="E22" s="6" t="s">
        <v>44</v>
      </c>
    </row>
    <row r="23" spans="1:10">
      <c r="A23" s="11">
        <v>1037746</v>
      </c>
      <c r="B23" s="12"/>
      <c r="C23" s="13">
        <v>519196.5</v>
      </c>
      <c r="D23" s="12"/>
      <c r="E23" s="14">
        <v>415637</v>
      </c>
    </row>
    <row r="25" spans="1:10">
      <c r="A25" s="3" t="s">
        <v>112</v>
      </c>
      <c r="B25" s="5" t="s">
        <v>113</v>
      </c>
      <c r="C25" s="6" t="s">
        <v>114</v>
      </c>
    </row>
    <row r="26" spans="1:10">
      <c r="A26" s="18" t="s">
        <v>84</v>
      </c>
      <c r="B26" s="13">
        <v>1972.81</v>
      </c>
      <c r="C26" s="23"/>
    </row>
  </sheetData>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J26"/>
  <sheetViews>
    <sheetView topLeftCell="A3" workbookViewId="0">
      <selection activeCell="H17" sqref="H17"/>
    </sheetView>
  </sheetViews>
  <sheetFormatPr defaultRowHeight="14.25"/>
  <cols>
    <col min="1" max="1" width="13.75" style="30" customWidth="1"/>
    <col min="2" max="2" width="13.25" style="30" customWidth="1"/>
    <col min="3" max="3" width="13.375" style="30" customWidth="1"/>
    <col min="4" max="4" width="9" style="30"/>
    <col min="5" max="5" width="12.75" style="30" customWidth="1"/>
    <col min="6" max="6" width="15.75" style="30" customWidth="1"/>
    <col min="7" max="7" width="15.5" style="30" customWidth="1"/>
    <col min="8" max="8" width="19.5" style="30" customWidth="1"/>
    <col min="9" max="9" width="26.25" style="30" customWidth="1"/>
    <col min="10" max="16384" width="9" style="30"/>
  </cols>
  <sheetData>
    <row r="1" spans="1:10" ht="15">
      <c r="A1" s="1" t="s">
        <v>66</v>
      </c>
      <c r="B1" s="1"/>
      <c r="C1" s="1"/>
      <c r="D1" s="1"/>
      <c r="E1" s="1"/>
    </row>
    <row r="2" spans="1:10" ht="15">
      <c r="A2" s="1"/>
      <c r="B2" s="1" t="s">
        <v>89</v>
      </c>
      <c r="C2" s="28" t="s">
        <v>24</v>
      </c>
      <c r="D2" s="28" t="s">
        <v>25</v>
      </c>
      <c r="E2" s="28" t="s">
        <v>26</v>
      </c>
      <c r="F2" s="28" t="s">
        <v>27</v>
      </c>
      <c r="G2" s="28" t="s">
        <v>28</v>
      </c>
      <c r="H2" s="28" t="s">
        <v>29</v>
      </c>
      <c r="I2" s="28" t="s">
        <v>30</v>
      </c>
      <c r="J2" s="34"/>
    </row>
    <row r="3" spans="1:10" ht="15">
      <c r="A3" s="1" t="s">
        <v>1</v>
      </c>
      <c r="B3" s="1" t="s">
        <v>2</v>
      </c>
      <c r="C3" s="28" t="s">
        <v>3</v>
      </c>
      <c r="D3" s="28">
        <v>2800</v>
      </c>
      <c r="E3" s="2">
        <v>30.98</v>
      </c>
      <c r="F3" s="2">
        <v>29.71</v>
      </c>
      <c r="G3" s="2">
        <v>83188</v>
      </c>
      <c r="H3" s="1" t="s">
        <v>214</v>
      </c>
      <c r="I3" s="1" t="s">
        <v>215</v>
      </c>
      <c r="J3" s="34"/>
    </row>
    <row r="4" spans="1:10" ht="15">
      <c r="A4" s="1" t="s">
        <v>1</v>
      </c>
      <c r="B4" s="1" t="s">
        <v>6</v>
      </c>
      <c r="C4" s="28" t="s">
        <v>7</v>
      </c>
      <c r="D4" s="28">
        <v>100</v>
      </c>
      <c r="E4" s="2">
        <v>29.74</v>
      </c>
      <c r="F4" s="2">
        <v>30.63</v>
      </c>
      <c r="G4" s="2">
        <v>3063</v>
      </c>
      <c r="H4" s="1" t="s">
        <v>216</v>
      </c>
      <c r="I4" s="1" t="s">
        <v>217</v>
      </c>
      <c r="J4" s="34"/>
    </row>
    <row r="5" spans="1:10" ht="15">
      <c r="A5" s="1" t="s">
        <v>1</v>
      </c>
      <c r="B5" s="1" t="s">
        <v>10</v>
      </c>
      <c r="C5" s="28" t="s">
        <v>11</v>
      </c>
      <c r="D5" s="28">
        <v>2500</v>
      </c>
      <c r="E5" s="2">
        <v>46.84</v>
      </c>
      <c r="F5" s="2">
        <v>51.81</v>
      </c>
      <c r="G5" s="2">
        <v>129525</v>
      </c>
      <c r="H5" s="1" t="s">
        <v>218</v>
      </c>
      <c r="I5" s="1" t="s">
        <v>219</v>
      </c>
      <c r="J5" s="34"/>
    </row>
    <row r="6" spans="1:10" ht="15">
      <c r="A6" s="1" t="s">
        <v>1</v>
      </c>
      <c r="B6" s="1" t="s">
        <v>14</v>
      </c>
      <c r="C6" s="28" t="s">
        <v>15</v>
      </c>
      <c r="D6" s="28">
        <v>300</v>
      </c>
      <c r="E6" s="2">
        <v>77.41</v>
      </c>
      <c r="F6" s="2">
        <v>83.49</v>
      </c>
      <c r="G6" s="2">
        <v>25047</v>
      </c>
      <c r="H6" s="1" t="s">
        <v>220</v>
      </c>
      <c r="I6" s="1" t="s">
        <v>221</v>
      </c>
      <c r="J6" s="34"/>
    </row>
    <row r="7" spans="1:10" ht="15">
      <c r="A7" s="1" t="s">
        <v>1</v>
      </c>
      <c r="B7" s="1" t="s">
        <v>18</v>
      </c>
      <c r="C7" s="28" t="s">
        <v>19</v>
      </c>
      <c r="D7" s="28">
        <v>1400</v>
      </c>
      <c r="E7" s="2">
        <v>139.51</v>
      </c>
      <c r="F7" s="2">
        <v>160.07</v>
      </c>
      <c r="G7" s="2">
        <v>224098</v>
      </c>
      <c r="H7" s="1" t="s">
        <v>222</v>
      </c>
      <c r="I7" s="1" t="s">
        <v>223</v>
      </c>
      <c r="J7" s="34"/>
    </row>
    <row r="8" spans="1:10" ht="15">
      <c r="A8" s="1" t="s">
        <v>117</v>
      </c>
      <c r="B8" s="1" t="s">
        <v>91</v>
      </c>
      <c r="C8" s="28" t="s">
        <v>118</v>
      </c>
      <c r="D8" s="28">
        <v>900</v>
      </c>
      <c r="E8" s="2">
        <v>100.19</v>
      </c>
      <c r="F8" s="2">
        <v>106.5</v>
      </c>
      <c r="G8" s="2">
        <v>95850</v>
      </c>
      <c r="H8" s="1" t="s">
        <v>224</v>
      </c>
      <c r="I8" s="1" t="s">
        <v>225</v>
      </c>
      <c r="J8" s="34"/>
    </row>
    <row r="9" spans="1:10" ht="15">
      <c r="A9" s="1" t="s">
        <v>1</v>
      </c>
      <c r="B9" s="1" t="s">
        <v>90</v>
      </c>
      <c r="C9" s="28" t="s">
        <v>119</v>
      </c>
      <c r="D9" s="28">
        <v>900</v>
      </c>
      <c r="E9" s="2">
        <v>115.17</v>
      </c>
      <c r="F9" s="2">
        <v>117.18</v>
      </c>
      <c r="G9" s="2">
        <v>105462</v>
      </c>
      <c r="H9" s="1" t="s">
        <v>226</v>
      </c>
      <c r="I9" s="1" t="s">
        <v>227</v>
      </c>
      <c r="J9" s="34"/>
    </row>
    <row r="10" spans="1:10" ht="15">
      <c r="A10" s="1" t="s">
        <v>120</v>
      </c>
      <c r="B10" s="1" t="s">
        <v>121</v>
      </c>
      <c r="C10" s="28" t="s">
        <v>122</v>
      </c>
      <c r="D10" s="28">
        <v>2000</v>
      </c>
      <c r="E10" s="2">
        <v>43.06</v>
      </c>
      <c r="F10" s="2">
        <v>44.11</v>
      </c>
      <c r="G10" s="2">
        <v>88220</v>
      </c>
      <c r="H10" s="1" t="s">
        <v>228</v>
      </c>
      <c r="I10" s="1" t="s">
        <v>229</v>
      </c>
      <c r="J10" s="34"/>
    </row>
    <row r="11" spans="1:10" ht="15">
      <c r="A11" s="1" t="s">
        <v>117</v>
      </c>
      <c r="B11" s="1" t="s">
        <v>124</v>
      </c>
      <c r="C11" s="28" t="s">
        <v>125</v>
      </c>
      <c r="D11" s="28">
        <v>2200</v>
      </c>
      <c r="E11" s="2">
        <v>36.4</v>
      </c>
      <c r="F11" s="2">
        <v>37.93</v>
      </c>
      <c r="G11" s="2">
        <v>83446</v>
      </c>
      <c r="H11" s="1" t="s">
        <v>230</v>
      </c>
      <c r="I11" s="1" t="s">
        <v>231</v>
      </c>
      <c r="J11" s="34"/>
    </row>
    <row r="12" spans="1:10" ht="15">
      <c r="A12" s="1" t="s">
        <v>22</v>
      </c>
      <c r="B12" s="2"/>
      <c r="C12" s="28"/>
      <c r="D12" s="28"/>
      <c r="E12" s="28"/>
      <c r="F12" s="28"/>
      <c r="G12" s="2">
        <v>837899</v>
      </c>
      <c r="H12" s="1" t="s">
        <v>232</v>
      </c>
      <c r="I12" s="1" t="s">
        <v>233</v>
      </c>
      <c r="J12" s="1"/>
    </row>
    <row r="13" spans="1:10" ht="15">
      <c r="A13" s="1"/>
      <c r="B13" s="1"/>
      <c r="C13" s="28"/>
      <c r="D13" s="28"/>
      <c r="E13" s="28"/>
      <c r="F13" s="28"/>
      <c r="G13" s="28"/>
      <c r="H13" s="28"/>
      <c r="I13" s="28"/>
      <c r="J13" s="34"/>
    </row>
    <row r="14" spans="1:10" ht="15">
      <c r="A14" s="1" t="s">
        <v>82</v>
      </c>
      <c r="B14" s="1"/>
      <c r="C14" s="28"/>
      <c r="D14" s="28"/>
      <c r="E14" s="28"/>
      <c r="F14" s="28"/>
      <c r="G14" s="28"/>
      <c r="H14" s="28"/>
      <c r="I14" s="28"/>
      <c r="J14" s="34"/>
    </row>
    <row r="15" spans="1:10" ht="15">
      <c r="A15" s="1"/>
      <c r="B15" s="1" t="s">
        <v>83</v>
      </c>
      <c r="C15" s="28" t="s">
        <v>24</v>
      </c>
      <c r="D15" s="28" t="s">
        <v>25</v>
      </c>
      <c r="E15" s="28" t="s">
        <v>26</v>
      </c>
      <c r="F15" s="28" t="s">
        <v>27</v>
      </c>
      <c r="G15" s="28" t="s">
        <v>28</v>
      </c>
      <c r="H15" s="28" t="s">
        <v>29</v>
      </c>
      <c r="I15" s="28" t="s">
        <v>30</v>
      </c>
      <c r="J15" s="34"/>
    </row>
    <row r="16" spans="1:10" ht="15">
      <c r="A16" s="1" t="s">
        <v>31</v>
      </c>
      <c r="B16" s="1" t="s">
        <v>32</v>
      </c>
      <c r="C16" s="28" t="s">
        <v>33</v>
      </c>
      <c r="D16" s="28">
        <v>1300</v>
      </c>
      <c r="E16" s="2">
        <v>75.819999999999993</v>
      </c>
      <c r="F16" s="2">
        <v>82.29</v>
      </c>
      <c r="G16" s="2">
        <v>106977</v>
      </c>
      <c r="H16" s="1" t="s">
        <v>234</v>
      </c>
      <c r="I16" s="1" t="s">
        <v>235</v>
      </c>
      <c r="J16" s="34"/>
    </row>
    <row r="17" spans="1:10" ht="15">
      <c r="A17" s="1" t="s">
        <v>145</v>
      </c>
      <c r="B17" s="1" t="s">
        <v>146</v>
      </c>
      <c r="C17" s="28" t="s">
        <v>147</v>
      </c>
      <c r="D17" s="28">
        <v>1200</v>
      </c>
      <c r="E17" s="2">
        <v>85.38</v>
      </c>
      <c r="F17" s="2">
        <v>87.93</v>
      </c>
      <c r="G17" s="2">
        <v>105516</v>
      </c>
      <c r="H17" s="1" t="s">
        <v>236</v>
      </c>
      <c r="I17" s="1" t="s">
        <v>237</v>
      </c>
      <c r="J17" s="34"/>
    </row>
    <row r="18" spans="1:10" ht="15">
      <c r="A18" s="1" t="s">
        <v>22</v>
      </c>
      <c r="B18" s="2"/>
      <c r="C18" s="28"/>
      <c r="D18" s="28"/>
      <c r="E18" s="28"/>
      <c r="F18" s="28"/>
      <c r="G18" s="2">
        <v>212493</v>
      </c>
      <c r="H18" s="1" t="s">
        <v>238</v>
      </c>
      <c r="I18" s="1" t="s">
        <v>239</v>
      </c>
      <c r="J18" s="1"/>
    </row>
    <row r="20" spans="1:10" ht="15">
      <c r="A20" s="1"/>
      <c r="B20" s="1"/>
      <c r="D20" s="1"/>
      <c r="E20" s="2"/>
      <c r="F20" s="2"/>
      <c r="G20" s="2"/>
    </row>
    <row r="22" spans="1:10">
      <c r="A22" s="3" t="s">
        <v>86</v>
      </c>
      <c r="B22" s="5"/>
      <c r="C22" s="5" t="s">
        <v>87</v>
      </c>
      <c r="D22" s="5"/>
      <c r="E22" s="6" t="s">
        <v>44</v>
      </c>
    </row>
    <row r="23" spans="1:10">
      <c r="A23" s="11">
        <v>1041883</v>
      </c>
      <c r="B23" s="12"/>
      <c r="C23" s="13">
        <v>516687</v>
      </c>
      <c r="D23" s="12"/>
      <c r="E23" s="14">
        <v>416477</v>
      </c>
    </row>
    <row r="25" spans="1:10">
      <c r="A25" s="3" t="s">
        <v>112</v>
      </c>
      <c r="B25" s="5" t="s">
        <v>113</v>
      </c>
      <c r="C25" s="6" t="s">
        <v>114</v>
      </c>
    </row>
    <row r="26" spans="1:10">
      <c r="A26" s="18" t="s">
        <v>84</v>
      </c>
      <c r="B26" s="13">
        <v>1972.81</v>
      </c>
      <c r="C26" s="23"/>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26"/>
  <sheetViews>
    <sheetView workbookViewId="0">
      <selection activeCell="K4" sqref="A1:XFD1048576"/>
    </sheetView>
  </sheetViews>
  <sheetFormatPr defaultRowHeight="14.25"/>
  <cols>
    <col min="1" max="1" width="15.5" customWidth="1"/>
    <col min="2" max="2" width="20.75" customWidth="1"/>
    <col min="3" max="3" width="13.375" customWidth="1"/>
    <col min="5" max="5" width="16.375" customWidth="1"/>
    <col min="7" max="7" width="15.75" customWidth="1"/>
    <col min="8" max="8" width="19.875" customWidth="1"/>
    <col min="9" max="9" width="20.875" customWidth="1"/>
  </cols>
  <sheetData>
    <row r="1" spans="1:10" ht="15">
      <c r="A1" s="47" t="s">
        <v>264</v>
      </c>
      <c r="B1" s="47"/>
      <c r="C1" s="47"/>
      <c r="D1" s="47"/>
      <c r="E1" s="47"/>
      <c r="F1" s="47"/>
      <c r="G1" s="47"/>
      <c r="H1" s="47"/>
      <c r="I1" s="47"/>
      <c r="J1" s="47"/>
    </row>
    <row r="2" spans="1:10" ht="15">
      <c r="A2" s="47"/>
      <c r="B2" s="47" t="s">
        <v>265</v>
      </c>
      <c r="C2" s="83" t="s">
        <v>24</v>
      </c>
      <c r="D2" s="83" t="s">
        <v>25</v>
      </c>
      <c r="E2" s="83" t="s">
        <v>26</v>
      </c>
      <c r="F2" s="83" t="s">
        <v>27</v>
      </c>
      <c r="G2" s="83" t="s">
        <v>28</v>
      </c>
      <c r="H2" s="83" t="s">
        <v>29</v>
      </c>
      <c r="I2" s="83" t="s">
        <v>30</v>
      </c>
      <c r="J2" s="83"/>
    </row>
    <row r="3" spans="1:10" ht="15.75" thickBot="1">
      <c r="A3" s="47" t="s">
        <v>1</v>
      </c>
      <c r="B3" s="47" t="s">
        <v>2</v>
      </c>
      <c r="C3" s="83" t="s">
        <v>3</v>
      </c>
      <c r="D3" s="83">
        <v>2800</v>
      </c>
      <c r="E3" s="43">
        <v>30.98</v>
      </c>
      <c r="F3" s="85">
        <v>30.5</v>
      </c>
      <c r="G3" s="85">
        <v>85400</v>
      </c>
      <c r="H3" s="88" t="s">
        <v>173</v>
      </c>
      <c r="I3" s="86" t="s">
        <v>266</v>
      </c>
      <c r="J3" s="83"/>
    </row>
    <row r="4" spans="1:10" ht="15.75" thickBot="1">
      <c r="A4" s="47" t="s">
        <v>1</v>
      </c>
      <c r="B4" s="47" t="s">
        <v>6</v>
      </c>
      <c r="C4" s="83" t="s">
        <v>7</v>
      </c>
      <c r="D4" s="83">
        <v>100</v>
      </c>
      <c r="E4" s="43">
        <v>29.74</v>
      </c>
      <c r="F4" s="85">
        <v>31.76</v>
      </c>
      <c r="G4" s="85">
        <v>3176</v>
      </c>
      <c r="H4" s="88" t="s">
        <v>173</v>
      </c>
      <c r="I4" s="87" t="s">
        <v>267</v>
      </c>
      <c r="J4" s="83"/>
    </row>
    <row r="5" spans="1:10" ht="15.75" thickBot="1">
      <c r="A5" s="47" t="s">
        <v>1</v>
      </c>
      <c r="B5" s="47" t="s">
        <v>10</v>
      </c>
      <c r="C5" s="83" t="s">
        <v>11</v>
      </c>
      <c r="D5" s="83">
        <v>2500</v>
      </c>
      <c r="E5" s="43">
        <v>46.84</v>
      </c>
      <c r="F5" s="85">
        <v>52.53</v>
      </c>
      <c r="G5" s="85">
        <v>131325</v>
      </c>
      <c r="H5" s="88" t="s">
        <v>173</v>
      </c>
      <c r="I5" s="87" t="s">
        <v>268</v>
      </c>
      <c r="J5" s="83"/>
    </row>
    <row r="6" spans="1:10" ht="15.75" thickBot="1">
      <c r="A6" s="47" t="s">
        <v>1</v>
      </c>
      <c r="B6" s="47" t="s">
        <v>14</v>
      </c>
      <c r="C6" s="83" t="s">
        <v>15</v>
      </c>
      <c r="D6" s="83">
        <v>300</v>
      </c>
      <c r="E6" s="43">
        <v>77.41</v>
      </c>
      <c r="F6" s="85">
        <v>81.75</v>
      </c>
      <c r="G6" s="85">
        <v>24525</v>
      </c>
      <c r="H6" s="88" t="s">
        <v>173</v>
      </c>
      <c r="I6" s="87" t="s">
        <v>269</v>
      </c>
      <c r="J6" s="83"/>
    </row>
    <row r="7" spans="1:10" ht="15.75" thickBot="1">
      <c r="A7" s="47" t="s">
        <v>1</v>
      </c>
      <c r="B7" s="47" t="s">
        <v>18</v>
      </c>
      <c r="C7" s="83" t="s">
        <v>19</v>
      </c>
      <c r="D7" s="83">
        <v>1400</v>
      </c>
      <c r="E7" s="43">
        <v>139.51</v>
      </c>
      <c r="F7" s="85">
        <v>161.88</v>
      </c>
      <c r="G7" s="85">
        <v>226632</v>
      </c>
      <c r="H7" s="88" t="s">
        <v>173</v>
      </c>
      <c r="I7" s="87" t="s">
        <v>270</v>
      </c>
      <c r="J7" s="83"/>
    </row>
    <row r="8" spans="1:10" ht="15.75" thickBot="1">
      <c r="A8" s="47" t="s">
        <v>1</v>
      </c>
      <c r="B8" s="47" t="s">
        <v>161</v>
      </c>
      <c r="C8" s="83" t="s">
        <v>271</v>
      </c>
      <c r="D8" s="83">
        <v>900</v>
      </c>
      <c r="E8" s="43">
        <v>100.19</v>
      </c>
      <c r="F8" s="85">
        <v>107.71</v>
      </c>
      <c r="G8" s="85">
        <v>96939</v>
      </c>
      <c r="H8" s="88" t="s">
        <v>173</v>
      </c>
      <c r="I8" s="87" t="s">
        <v>272</v>
      </c>
      <c r="J8" s="83"/>
    </row>
    <row r="9" spans="1:10" ht="15.75" thickBot="1">
      <c r="A9" s="47" t="s">
        <v>1</v>
      </c>
      <c r="B9" s="47" t="s">
        <v>273</v>
      </c>
      <c r="C9" s="83" t="s">
        <v>274</v>
      </c>
      <c r="D9" s="83">
        <v>900</v>
      </c>
      <c r="E9" s="43">
        <v>115.17</v>
      </c>
      <c r="F9" s="85">
        <v>121.55</v>
      </c>
      <c r="G9" s="85">
        <v>109395</v>
      </c>
      <c r="H9" s="88" t="s">
        <v>173</v>
      </c>
      <c r="I9" s="87" t="s">
        <v>275</v>
      </c>
      <c r="J9" s="83"/>
    </row>
    <row r="10" spans="1:10" ht="15.75" thickBot="1">
      <c r="A10" s="47" t="s">
        <v>276</v>
      </c>
      <c r="B10" s="47" t="s">
        <v>277</v>
      </c>
      <c r="C10" s="83" t="s">
        <v>278</v>
      </c>
      <c r="D10" s="83">
        <v>2000</v>
      </c>
      <c r="E10" s="43">
        <v>43.06</v>
      </c>
      <c r="F10" s="85">
        <v>45.2</v>
      </c>
      <c r="G10" s="85">
        <v>90400</v>
      </c>
      <c r="H10" s="88" t="s">
        <v>173</v>
      </c>
      <c r="I10" s="87" t="s">
        <v>279</v>
      </c>
      <c r="J10" s="83"/>
    </row>
    <row r="11" spans="1:10" ht="15.75" thickBot="1">
      <c r="A11" s="47" t="s">
        <v>1</v>
      </c>
      <c r="B11" s="47" t="s">
        <v>123</v>
      </c>
      <c r="C11" s="83" t="s">
        <v>280</v>
      </c>
      <c r="D11" s="83">
        <v>2200</v>
      </c>
      <c r="E11" s="43">
        <v>36.4</v>
      </c>
      <c r="F11" s="85">
        <v>38.36</v>
      </c>
      <c r="G11" s="85">
        <v>84392</v>
      </c>
      <c r="H11" s="88" t="s">
        <v>173</v>
      </c>
      <c r="I11" s="87" t="s">
        <v>281</v>
      </c>
      <c r="J11" s="83"/>
    </row>
    <row r="12" spans="1:10" ht="15.75" thickBot="1">
      <c r="A12" s="47" t="s">
        <v>22</v>
      </c>
      <c r="B12" s="43"/>
      <c r="C12" s="83"/>
      <c r="D12" s="83"/>
      <c r="E12" s="83"/>
      <c r="F12" s="83"/>
      <c r="G12" s="85">
        <v>852184</v>
      </c>
      <c r="H12" s="88" t="s">
        <v>173</v>
      </c>
      <c r="I12" s="87" t="s">
        <v>282</v>
      </c>
      <c r="J12" s="47"/>
    </row>
    <row r="13" spans="1:10" ht="15">
      <c r="A13" s="47"/>
      <c r="B13" s="47"/>
      <c r="C13" s="83"/>
      <c r="D13" s="83"/>
      <c r="E13" s="83"/>
      <c r="F13" s="83"/>
      <c r="G13" s="83"/>
      <c r="H13" s="83"/>
      <c r="I13" s="83"/>
      <c r="J13" s="83"/>
    </row>
    <row r="14" spans="1:10" ht="15">
      <c r="A14" s="47" t="s">
        <v>283</v>
      </c>
      <c r="B14" s="47"/>
      <c r="C14" s="83"/>
      <c r="D14" s="83"/>
      <c r="E14" s="83"/>
      <c r="F14" s="83"/>
      <c r="G14" s="83"/>
      <c r="H14" s="83"/>
      <c r="I14" s="83"/>
      <c r="J14" s="83"/>
    </row>
    <row r="15" spans="1:10" ht="15">
      <c r="A15" s="47"/>
      <c r="B15" s="47" t="s">
        <v>265</v>
      </c>
      <c r="C15" s="83" t="s">
        <v>24</v>
      </c>
      <c r="D15" s="83" t="s">
        <v>25</v>
      </c>
      <c r="E15" s="83" t="s">
        <v>26</v>
      </c>
      <c r="F15" s="83" t="s">
        <v>27</v>
      </c>
      <c r="G15" s="83" t="s">
        <v>28</v>
      </c>
      <c r="H15" s="83" t="s">
        <v>29</v>
      </c>
      <c r="I15" s="83" t="s">
        <v>30</v>
      </c>
      <c r="J15" s="83"/>
    </row>
    <row r="16" spans="1:10" ht="15.75" thickBot="1">
      <c r="A16" s="47" t="s">
        <v>31</v>
      </c>
      <c r="B16" s="47" t="s">
        <v>32</v>
      </c>
      <c r="C16" s="83" t="s">
        <v>33</v>
      </c>
      <c r="D16" s="83">
        <v>1300</v>
      </c>
      <c r="E16" s="43">
        <v>75.819999999999993</v>
      </c>
      <c r="F16" s="49">
        <v>82.19</v>
      </c>
      <c r="G16" s="49">
        <v>106847</v>
      </c>
      <c r="H16" s="84" t="s">
        <v>173</v>
      </c>
      <c r="I16" s="50" t="s">
        <v>284</v>
      </c>
      <c r="J16" s="83"/>
    </row>
    <row r="17" spans="1:10" ht="15.75" thickBot="1">
      <c r="A17" s="47" t="s">
        <v>31</v>
      </c>
      <c r="B17" s="47" t="s">
        <v>285</v>
      </c>
      <c r="C17" s="83" t="s">
        <v>286</v>
      </c>
      <c r="D17" s="83">
        <v>1200</v>
      </c>
      <c r="E17" s="43">
        <v>85.38</v>
      </c>
      <c r="F17" s="49">
        <v>94.58</v>
      </c>
      <c r="G17" s="49">
        <v>113496</v>
      </c>
      <c r="H17" s="84" t="s">
        <v>173</v>
      </c>
      <c r="I17" s="50" t="s">
        <v>287</v>
      </c>
      <c r="J17" s="83"/>
    </row>
    <row r="18" spans="1:10" ht="15.75" thickBot="1">
      <c r="A18" s="47" t="s">
        <v>22</v>
      </c>
      <c r="B18" s="43"/>
      <c r="C18" s="83"/>
      <c r="D18" s="83"/>
      <c r="E18" s="83"/>
      <c r="F18" s="83"/>
      <c r="G18" s="49">
        <v>220343</v>
      </c>
      <c r="H18" s="84" t="s">
        <v>173</v>
      </c>
      <c r="I18" s="50" t="s">
        <v>288</v>
      </c>
      <c r="J18" s="47"/>
    </row>
    <row r="19" spans="1:10" ht="15">
      <c r="A19" s="47"/>
      <c r="B19" s="47"/>
      <c r="C19" s="47"/>
      <c r="D19" s="47"/>
      <c r="E19" s="47"/>
      <c r="F19" s="47"/>
      <c r="G19" s="47"/>
      <c r="H19" s="47"/>
      <c r="I19" s="47"/>
      <c r="J19" s="47"/>
    </row>
    <row r="20" spans="1:10" ht="15">
      <c r="A20" s="47"/>
      <c r="B20" s="47"/>
      <c r="C20" s="47"/>
      <c r="D20" s="47"/>
      <c r="E20" s="43"/>
      <c r="F20" s="43"/>
      <c r="G20" s="43"/>
      <c r="H20" s="47"/>
      <c r="I20" s="47"/>
      <c r="J20" s="47"/>
    </row>
    <row r="21" spans="1:10" ht="15">
      <c r="A21" s="47"/>
      <c r="B21" s="47"/>
      <c r="C21" s="47"/>
      <c r="D21" s="47"/>
      <c r="E21" s="47"/>
      <c r="F21" s="47"/>
      <c r="G21" s="47"/>
      <c r="H21" s="47"/>
      <c r="I21" s="47"/>
      <c r="J21" s="47"/>
    </row>
    <row r="22" spans="1:10" ht="15">
      <c r="A22" s="44" t="s">
        <v>289</v>
      </c>
      <c r="B22" s="81"/>
      <c r="C22" s="81" t="s">
        <v>290</v>
      </c>
      <c r="D22" s="81"/>
      <c r="E22" s="48" t="s">
        <v>291</v>
      </c>
      <c r="F22" s="47"/>
      <c r="G22" s="47"/>
      <c r="H22" s="47"/>
      <c r="I22" s="47"/>
      <c r="J22" s="47"/>
    </row>
    <row r="23" spans="1:10" ht="15">
      <c r="A23" s="41">
        <v>1048314</v>
      </c>
      <c r="B23" s="52"/>
      <c r="C23" s="53">
        <v>512050.5</v>
      </c>
      <c r="D23" s="52"/>
      <c r="E23" s="39">
        <v>416473</v>
      </c>
      <c r="F23" s="47"/>
      <c r="G23" s="47"/>
      <c r="H23" s="47"/>
      <c r="I23" s="47"/>
      <c r="J23" s="47"/>
    </row>
    <row r="24" spans="1:10" ht="15">
      <c r="A24" s="47"/>
      <c r="B24" s="47"/>
      <c r="C24" s="47"/>
      <c r="D24" s="47"/>
      <c r="E24" s="47"/>
      <c r="F24" s="47"/>
      <c r="G24" s="47"/>
      <c r="H24" s="47"/>
      <c r="I24" s="47"/>
      <c r="J24" s="47"/>
    </row>
    <row r="25" spans="1:10" ht="15">
      <c r="A25" s="44" t="s">
        <v>292</v>
      </c>
      <c r="B25" s="81" t="s">
        <v>293</v>
      </c>
      <c r="C25" s="48" t="s">
        <v>294</v>
      </c>
      <c r="D25" s="47"/>
      <c r="E25" s="47"/>
      <c r="F25" s="47"/>
      <c r="G25" s="47"/>
      <c r="H25" s="47"/>
      <c r="I25" s="47"/>
      <c r="J25" s="47"/>
    </row>
    <row r="26" spans="1:10" ht="15">
      <c r="A26" s="45" t="s">
        <v>295</v>
      </c>
      <c r="B26" s="53">
        <v>1972.81</v>
      </c>
      <c r="C26" s="82"/>
      <c r="D26" s="47"/>
      <c r="E26" s="47"/>
      <c r="F26" s="47"/>
      <c r="G26" s="47"/>
      <c r="H26" s="47"/>
      <c r="I26" s="47"/>
      <c r="J26" s="4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copyright</vt:lpstr>
      <vt:lpstr>1.22Portfolio</vt:lpstr>
      <vt:lpstr>1.29Portfolio</vt:lpstr>
      <vt:lpstr>2.5Portfolio</vt:lpstr>
      <vt:lpstr>2.12Portfolio</vt:lpstr>
      <vt:lpstr>2.19Portfolio</vt:lpstr>
      <vt:lpstr>2.26Portfolio</vt:lpstr>
      <vt:lpstr>3.04Portfolio</vt:lpstr>
      <vt:lpstr>3.11Portfolio</vt:lpstr>
      <vt:lpstr>3.18Portfolio</vt:lpstr>
      <vt:lpstr>3.25Portfolio</vt:lpstr>
      <vt:lpstr>4.01Portfolio</vt:lpstr>
      <vt:lpstr>4.08Portfolio</vt:lpstr>
      <vt:lpstr>TradingHistory</vt:lpstr>
      <vt:lpstr>beta</vt:lpstr>
      <vt:lpstr>Fama3model</vt:lpstr>
      <vt:lpstr>Fama5model</vt:lpstr>
      <vt:lpstr>back</vt:lpstr>
      <vt:lpstr>performance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cp:lastPrinted>2016-03-17T03:30:08Z</cp:lastPrinted>
  <dcterms:created xsi:type="dcterms:W3CDTF">2008-09-11T17:22:52Z</dcterms:created>
  <dcterms:modified xsi:type="dcterms:W3CDTF">2016-05-04T21:48:40Z</dcterms:modified>
</cp:coreProperties>
</file>