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codepasser/Documents/04.codepasser_work/03_valueonline/03_valueonline_0000_capital/source/capital-service-irm/irm-crawler/guide/01.crawler/todo/"/>
    </mc:Choice>
  </mc:AlternateContent>
  <xr:revisionPtr revIDLastSave="0" documentId="13_ncr:1_{636AB59B-A8E9-444E-953F-2D5AF68353BE}" xr6:coauthVersionLast="47" xr6:coauthVersionMax="47" xr10:uidLastSave="{00000000-0000-0000-0000-000000000000}"/>
  <bookViews>
    <workbookView xWindow="0" yWindow="460" windowWidth="38400" windowHeight="21140" activeTab="6" xr2:uid="{00000000-000D-0000-FFFF-FFFF00000000}"/>
  </bookViews>
  <sheets>
    <sheet name="私募基金管理人公示表" sheetId="1" r:id="rId1"/>
    <sheet name="已注销私募基金管理人表" sheetId="4" r:id="rId2"/>
    <sheet name="私募基金服务机构表" sheetId="5" r:id="rId3"/>
    <sheet name="异常经营机构信息表" sheetId="6" r:id="rId4"/>
    <sheet name="失联机构信息表" sheetId="7" r:id="rId5"/>
    <sheet name="基金管理人详情表" sheetId="3" r:id="rId6"/>
    <sheet name="基金规模字典表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2" l="1"/>
  <c r="E8" i="2"/>
  <c r="E7" i="2"/>
  <c r="E6" i="2"/>
  <c r="E5" i="2"/>
  <c r="E4" i="2"/>
  <c r="E3" i="2"/>
  <c r="E2" i="2"/>
  <c r="E1" i="2"/>
  <c r="G28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9" i="5"/>
  <c r="G6" i="5"/>
  <c r="G5" i="5"/>
  <c r="G4" i="5"/>
  <c r="G3" i="5"/>
  <c r="G2" i="5"/>
  <c r="G1" i="5"/>
  <c r="H33" i="4"/>
  <c r="H30" i="4"/>
  <c r="H29" i="4"/>
  <c r="H28" i="4"/>
  <c r="H27" i="4"/>
  <c r="H26" i="4"/>
  <c r="H25" i="4"/>
  <c r="H24" i="4"/>
  <c r="H23" i="4"/>
  <c r="H21" i="4"/>
  <c r="H18" i="4"/>
  <c r="H17" i="4"/>
  <c r="H16" i="4"/>
  <c r="H15" i="4"/>
  <c r="H14" i="4"/>
  <c r="H12" i="4"/>
  <c r="H9" i="4"/>
  <c r="H8" i="4"/>
  <c r="H7" i="4"/>
  <c r="H6" i="4"/>
  <c r="H5" i="4"/>
  <c r="H4" i="4"/>
  <c r="H3" i="4"/>
  <c r="H2" i="4"/>
  <c r="G100" i="3"/>
  <c r="G97" i="3"/>
  <c r="G96" i="3"/>
  <c r="G95" i="3"/>
  <c r="G94" i="3"/>
  <c r="G93" i="3"/>
  <c r="G92" i="3"/>
  <c r="G91" i="3"/>
  <c r="G90" i="3"/>
  <c r="G89" i="3"/>
  <c r="G88" i="3"/>
  <c r="G86" i="3"/>
  <c r="G83" i="3"/>
  <c r="G82" i="3"/>
  <c r="G81" i="3"/>
  <c r="G80" i="3"/>
  <c r="G79" i="3"/>
  <c r="G77" i="3"/>
  <c r="G74" i="3"/>
  <c r="G73" i="3"/>
  <c r="G72" i="3"/>
  <c r="G71" i="3"/>
  <c r="G70" i="3"/>
  <c r="G69" i="3"/>
  <c r="G68" i="3"/>
  <c r="G66" i="3"/>
  <c r="G63" i="3"/>
  <c r="G62" i="3"/>
  <c r="G61" i="3"/>
  <c r="G60" i="3"/>
  <c r="G59" i="3"/>
  <c r="G58" i="3"/>
  <c r="G56" i="3"/>
  <c r="G53" i="3"/>
  <c r="G52" i="3"/>
  <c r="G51" i="3"/>
  <c r="G50" i="3"/>
  <c r="G49" i="3"/>
  <c r="G48" i="3"/>
  <c r="G47" i="3"/>
  <c r="G45" i="3"/>
  <c r="G42" i="3"/>
  <c r="G41" i="3"/>
  <c r="G40" i="3"/>
  <c r="G39" i="3"/>
  <c r="G38" i="3"/>
  <c r="G37" i="3"/>
  <c r="G36" i="3"/>
  <c r="G34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" i="3"/>
</calcChain>
</file>

<file path=xl/sharedStrings.xml><?xml version="1.0" encoding="utf-8"?>
<sst xmlns="http://schemas.openxmlformats.org/spreadsheetml/2006/main" count="513" uniqueCount="264">
  <si>
    <t>类型</t>
  </si>
  <si>
    <t>画面表示项目</t>
  </si>
  <si>
    <t>私募基金管理人公示表</t>
  </si>
  <si>
    <t>ID</t>
  </si>
  <si>
    <t>VARCHAR(32)</t>
  </si>
  <si>
    <t>管理人ID</t>
  </si>
  <si>
    <t>MANA_NM</t>
  </si>
  <si>
    <t>VARCHAR(150)</t>
  </si>
  <si>
    <t>私募基金管理人名称</t>
  </si>
  <si>
    <t>ART_PER_NM</t>
  </si>
  <si>
    <t>VARCHAR(50)</t>
  </si>
  <si>
    <t>法定代表人/执行事务合伙人(委派代表)姓名</t>
  </si>
  <si>
    <t>REG_NO</t>
  </si>
  <si>
    <t>VARCHAR(20)</t>
  </si>
  <si>
    <t>登记编号</t>
  </si>
  <si>
    <t>EST_DATE</t>
  </si>
  <si>
    <t>DATE</t>
  </si>
  <si>
    <t>成立时间</t>
  </si>
  <si>
    <t>VARCHAR(10)</t>
  </si>
  <si>
    <t>是否有产品 0:否 1:是</t>
  </si>
  <si>
    <t>DE_URL</t>
  </si>
  <si>
    <t>详情页URL</t>
  </si>
  <si>
    <t>REG_DATE</t>
  </si>
  <si>
    <t>登记时间</t>
  </si>
  <si>
    <t>REG_ADR_DE</t>
  </si>
  <si>
    <t>VARCHAR(500)</t>
  </si>
  <si>
    <t>注册详细地址</t>
  </si>
  <si>
    <t>REG_PRO</t>
  </si>
  <si>
    <t>注册省</t>
  </si>
  <si>
    <t>REG_CTY</t>
  </si>
  <si>
    <t>注册市</t>
  </si>
  <si>
    <t>REG_ADR_AGG</t>
  </si>
  <si>
    <t>注册地（省）</t>
  </si>
  <si>
    <t>OFF_ADR_AGG</t>
  </si>
  <si>
    <t>办公地点（省）</t>
  </si>
  <si>
    <t>DECIMAL</t>
  </si>
  <si>
    <t>在管基金数量</t>
  </si>
  <si>
    <t>PIC</t>
  </si>
  <si>
    <t>实收资本</t>
  </si>
  <si>
    <t>SC</t>
  </si>
  <si>
    <t>认缴资本</t>
  </si>
  <si>
    <t>HAS_SPE_TIP</t>
  </si>
  <si>
    <t>是否有提示 0:否 1:是</t>
  </si>
  <si>
    <t>HAS_CRE_TIP</t>
  </si>
  <si>
    <t>是否有诚信 0:否 1:是</t>
  </si>
  <si>
    <t>REG_LO_LA</t>
  </si>
  <si>
    <t>VARCHAR(100)</t>
  </si>
  <si>
    <t>注册地坐标（经纬度）</t>
  </si>
  <si>
    <t>OFF_LO_LA</t>
  </si>
  <si>
    <t>办公地坐标（经纬度）</t>
  </si>
  <si>
    <t>OFF_ADR_DE</t>
  </si>
  <si>
    <t>办公详细地址</t>
  </si>
  <si>
    <t>OFF_PRO</t>
  </si>
  <si>
    <t>办公地所在省份</t>
  </si>
  <si>
    <t>OFF_CTY</t>
  </si>
  <si>
    <t>办公地所在城市</t>
  </si>
  <si>
    <t>PRI_IV_TYPE</t>
  </si>
  <si>
    <t>机构类型</t>
  </si>
  <si>
    <t>MEB_TYPE</t>
  </si>
  <si>
    <t>会员类型</t>
  </si>
  <si>
    <t>ORG_FORM</t>
  </si>
  <si>
    <t>组织类型</t>
  </si>
  <si>
    <t xml:space="preserve">  PRIMARY KEY(ID)</t>
  </si>
  <si>
    <t>)</t>
  </si>
  <si>
    <t>AMAC_FUND_ORG_INFO</t>
  </si>
  <si>
    <t>与公示表ID主键一致</t>
  </si>
  <si>
    <t>机构详细信息表</t>
  </si>
  <si>
    <t>表主键</t>
  </si>
  <si>
    <t>F_M_NM_CN</t>
  </si>
  <si>
    <t>基金管理人全称(中文)</t>
  </si>
  <si>
    <t>F_M_NM_EN</t>
  </si>
  <si>
    <t>基金管理人全称(英文)</t>
  </si>
  <si>
    <t>ORG_CD</t>
  </si>
  <si>
    <t>组织机构代码</t>
  </si>
  <si>
    <t>注册地址</t>
  </si>
  <si>
    <t>办公地址</t>
  </si>
  <si>
    <t>注册资本(万元)(人民币)</t>
  </si>
  <si>
    <t>实缴资本(万元)(人民币)</t>
  </si>
  <si>
    <t>SP_RATE</t>
  </si>
  <si>
    <t>注册资本实缴比例</t>
  </si>
  <si>
    <t>COM_NAT</t>
  </si>
  <si>
    <t>企业性质</t>
  </si>
  <si>
    <t>ORG_TYPE</t>
  </si>
  <si>
    <t>BUSI_TYPE</t>
  </si>
  <si>
    <t>业务类型</t>
  </si>
  <si>
    <t>EMP_NUM</t>
  </si>
  <si>
    <t>INTEGER</t>
  </si>
  <si>
    <t>全职员工人数</t>
  </si>
  <si>
    <t>HAS_FUN_NUM</t>
  </si>
  <si>
    <t>取得基金从业人数</t>
  </si>
  <si>
    <t>ORG_URL</t>
  </si>
  <si>
    <t>机构网址</t>
  </si>
  <si>
    <t>MANA_SC_RAN</t>
  </si>
  <si>
    <t>管理规模区间</t>
  </si>
  <si>
    <t>LAST_TIEM</t>
  </si>
  <si>
    <t>机构信息最后更新时间</t>
  </si>
  <si>
    <t>IS_MEB</t>
  </si>
  <si>
    <t>是否为会员 0:否 1:是</t>
  </si>
  <si>
    <t>MEB_REP</t>
  </si>
  <si>
    <t>会员代表</t>
  </si>
  <si>
    <t>当前会员类型</t>
  </si>
  <si>
    <t>MEB_DATE</t>
  </si>
  <si>
    <t>入会时间</t>
  </si>
  <si>
    <t>LE_OP_STU</t>
  </si>
  <si>
    <t>法律意见书状态</t>
  </si>
  <si>
    <t>LAW_FM_NM</t>
  </si>
  <si>
    <t>律师事务所名称</t>
  </si>
  <si>
    <t>LAW_NM</t>
  </si>
  <si>
    <t>律师姓名</t>
  </si>
  <si>
    <t>ACT_CTR_NM</t>
  </si>
  <si>
    <t>实际控制人姓名 / 名称</t>
  </si>
  <si>
    <t>OPNE_RATE</t>
  </si>
  <si>
    <t>私募基金信息披露备份系统投资者查询账号开立率</t>
  </si>
  <si>
    <t>UNI_SOCIAL_CD</t>
  </si>
  <si>
    <t>统一社会信用代码</t>
  </si>
  <si>
    <t>);</t>
  </si>
  <si>
    <t>AMAC_FUND_MANA_INFO</t>
  </si>
  <si>
    <t>一个机构存在多个高管</t>
  </si>
  <si>
    <t>高管信息表</t>
  </si>
  <si>
    <t>ORG_ID</t>
  </si>
  <si>
    <t>机构表主键</t>
  </si>
  <si>
    <t>POST</t>
  </si>
  <si>
    <t>职务</t>
  </si>
  <si>
    <t>NAME</t>
  </si>
  <si>
    <t>姓名</t>
  </si>
  <si>
    <t>HAS_OCR</t>
  </si>
  <si>
    <t>是否有基金从业资格 0:否 1:是</t>
  </si>
  <si>
    <t>OCR_WAY</t>
  </si>
  <si>
    <t>资格获取方式</t>
  </si>
  <si>
    <t>AMAC_MANA_WORK_EXP</t>
  </si>
  <si>
    <t>一个高管存在多个工作经历</t>
  </si>
  <si>
    <t>高管工作履历表</t>
  </si>
  <si>
    <t>MANA_ID</t>
  </si>
  <si>
    <t>高管信息表主键</t>
  </si>
  <si>
    <t>WORK_DATE</t>
  </si>
  <si>
    <t>时间</t>
  </si>
  <si>
    <t>WORK_ORG</t>
  </si>
  <si>
    <t>任职单位</t>
  </si>
  <si>
    <t>WORK_DEPT</t>
  </si>
  <si>
    <t>任职部门</t>
  </si>
  <si>
    <t>AMAC_ORG_SIN_TIP</t>
  </si>
  <si>
    <t>一个机构可能存在多个不诚信信息/多个提示信息</t>
  </si>
  <si>
    <t>机构诚信信息表</t>
  </si>
  <si>
    <t>ORG_TITL</t>
  </si>
  <si>
    <t>机构诚信信息关键信息</t>
  </si>
  <si>
    <t>ORG_DEC</t>
  </si>
  <si>
    <t>VARCHAR(2000)</t>
  </si>
  <si>
    <t>机构诚信信息详细信息</t>
  </si>
  <si>
    <t>TYPE</t>
  </si>
  <si>
    <t>CHAR(1)</t>
  </si>
  <si>
    <t>0:机构诚信信息 1:机构提示信息</t>
  </si>
  <si>
    <t>AMAC_RELA_INFO</t>
  </si>
  <si>
    <t>一个机构可能存在多个关联方</t>
  </si>
  <si>
    <t>关联方信息（仅包含关联私募基金管理人）</t>
  </si>
  <si>
    <t>RELA_TYPE</t>
  </si>
  <si>
    <t>RELA_NM</t>
  </si>
  <si>
    <t>名称</t>
  </si>
  <si>
    <t>AMAC_BUYER_INFO</t>
  </si>
  <si>
    <t>一个机构可能存在多个出资人</t>
  </si>
  <si>
    <t>出资人信息</t>
  </si>
  <si>
    <t>BUY_NM</t>
  </si>
  <si>
    <t>姓名/名称</t>
  </si>
  <si>
    <t>BUY_RATE</t>
  </si>
  <si>
    <t>认缴比例</t>
  </si>
  <si>
    <t>AMAC_PROD_INFO</t>
  </si>
  <si>
    <t>一个机构可能存在多个产品</t>
  </si>
  <si>
    <t>产品信息</t>
  </si>
  <si>
    <t>PROD_NM</t>
  </si>
  <si>
    <t>MON_REPO</t>
  </si>
  <si>
    <t>当月月报</t>
  </si>
  <si>
    <t>QUA_REPO</t>
  </si>
  <si>
    <t>季报</t>
  </si>
  <si>
    <t>SEM_REPO</t>
  </si>
  <si>
    <t>半年报</t>
  </si>
  <si>
    <t>YEAR_REPO</t>
  </si>
  <si>
    <t>年报</t>
  </si>
  <si>
    <t>OPEN_RATE</t>
  </si>
  <si>
    <t>投资者查询账号开立率</t>
  </si>
  <si>
    <t xml:space="preserve">0:暂行办法实施前成立的基金 
1:暂行办法实施后成立的基金 
2:投资顾问类产品 </t>
  </si>
  <si>
    <t>AMAC_CANCEL_MANA_INFO</t>
  </si>
  <si>
    <t>已注销私募基金管理人公示</t>
  </si>
  <si>
    <t>已注销私募基金管理人</t>
  </si>
  <si>
    <t>ORG_NM</t>
  </si>
  <si>
    <t>管理人名称</t>
  </si>
  <si>
    <t>CNL_DATE</t>
  </si>
  <si>
    <t>注销时间</t>
  </si>
  <si>
    <t>CNL_TYPE</t>
  </si>
  <si>
    <t>注销类型</t>
  </si>
  <si>
    <t>AMAC_CANCEL_DETAIL_INFO</t>
  </si>
  <si>
    <t>已注销私募基金管理人公示信息详情</t>
  </si>
  <si>
    <t>已注销私募基金管理人公详情信息</t>
  </si>
  <si>
    <t>机构ID</t>
  </si>
  <si>
    <t>CNL_REASON</t>
  </si>
  <si>
    <t>注销原因</t>
  </si>
  <si>
    <t>AMAC_CANCEL_PROD_INFO</t>
  </si>
  <si>
    <t>已注销私募基金产品信息</t>
  </si>
  <si>
    <t>FILED_FUND_NM</t>
  </si>
  <si>
    <t>曾备案基金名称</t>
  </si>
  <si>
    <t>工商成立时间</t>
  </si>
  <si>
    <t>FILED_DATE</t>
  </si>
  <si>
    <t>曾备案时间</t>
  </si>
  <si>
    <t>FUND_TYPE</t>
  </si>
  <si>
    <t>基金类型</t>
  </si>
  <si>
    <t>CUST_NM</t>
  </si>
  <si>
    <t>托管人名称</t>
  </si>
  <si>
    <t>0:注销时已清算产品列表 
1:注销时未在系统提交清算的产品</t>
  </si>
  <si>
    <t>其余信息参考《基金管理人详情表》</t>
  </si>
  <si>
    <t>AMAC_PFSA_INFO</t>
  </si>
  <si>
    <t>私募基金服务机构公示</t>
  </si>
  <si>
    <t>私募基金服务机构信息表</t>
  </si>
  <si>
    <t>机构名称</t>
  </si>
  <si>
    <t>FIL_NO</t>
  </si>
  <si>
    <t>备案编号</t>
  </si>
  <si>
    <t>FIL_DATE</t>
  </si>
  <si>
    <t>备案时间</t>
  </si>
  <si>
    <t>AMAC_PFSA_DETAIL</t>
  </si>
  <si>
    <t>私募基金服务机构详情表</t>
  </si>
  <si>
    <t>私募基金服务机构公示详情</t>
  </si>
  <si>
    <t>机构代码</t>
  </si>
  <si>
    <t>公司网址</t>
  </si>
  <si>
    <t>CORP</t>
  </si>
  <si>
    <t>法定代表人/执行事务合伙人</t>
  </si>
  <si>
    <t>SERVE_TYPE</t>
  </si>
  <si>
    <t xml:space="preserve">服务类型 </t>
  </si>
  <si>
    <t>SERV_FIL_DATE</t>
  </si>
  <si>
    <t>本服务备案时间</t>
  </si>
  <si>
    <t>TEAM_NUM</t>
  </si>
  <si>
    <t>服务部门/团队人员数量</t>
  </si>
  <si>
    <t>HAS_FUND_NUM</t>
  </si>
  <si>
    <t>含基金从业人员数量</t>
  </si>
  <si>
    <t>REMARKS</t>
  </si>
  <si>
    <t>备注</t>
  </si>
  <si>
    <t>异常经营机构信息表</t>
  </si>
  <si>
    <t>机构列入异常经营时间</t>
  </si>
  <si>
    <t>失联经营机构信息表</t>
  </si>
  <si>
    <t>机构列入失联公示时间</t>
  </si>
  <si>
    <t>AMAC_DICT</t>
  </si>
  <si>
    <t>字典表(主要存储 下拉列表、单选选择一组内容)</t>
  </si>
  <si>
    <t>字典ID</t>
  </si>
  <si>
    <t>KEY</t>
  </si>
  <si>
    <t>字典KEY</t>
  </si>
  <si>
    <t>VALUE</t>
  </si>
  <si>
    <t>字典VALUE</t>
  </si>
  <si>
    <t>DICT_TYPE</t>
  </si>
  <si>
    <t>所属类型 以证券类型为例（固定值："FUND_TYPE"）</t>
  </si>
  <si>
    <t>SORT</t>
  </si>
  <si>
    <t>排序字段</t>
  </si>
  <si>
    <t>DISCRIPT</t>
  </si>
  <si>
    <t>VRACHAR(500)</t>
  </si>
  <si>
    <t>描述</t>
  </si>
  <si>
    <t>CREATE_TIME</t>
  </si>
  <si>
    <t>DATE_TIME</t>
  </si>
  <si>
    <t>创建时间</t>
  </si>
  <si>
    <t>UPDTAE_TIME</t>
  </si>
  <si>
    <t>更新时间</t>
  </si>
  <si>
    <t>ABNORMAL_DATE</t>
  </si>
  <si>
    <t>AMAC_POF_MISSING</t>
  </si>
  <si>
    <t>MISSING_DATE</t>
  </si>
  <si>
    <t>AMAC_POF_ABNORMAL</t>
  </si>
  <si>
    <t>AMAC_POF_ORG</t>
  </si>
  <si>
    <t>REG_ADR</t>
  </si>
  <si>
    <t>FUND_NUM</t>
  </si>
  <si>
    <t>HAS_PROD</t>
  </si>
  <si>
    <t>CNL_TYPE_CODE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</si>
</sst>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0.5"/>
      <color rgb="FF000000"/>
      <name val="宋体"/>
      <charset val="134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宋体"/>
      <charset val="134"/>
    </font>
    <font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4" fillId="0" borderId="0" xfId="0" applyFont="1" applyAlignment="1">
      <alignment vertical="center" wrapText="1"/>
    </xf>
    <xf numFmtId="0" fontId="6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74706</xdr:rowOff>
    </xdr:from>
    <xdr:to>
      <xdr:col>31</xdr:col>
      <xdr:colOff>88954</xdr:colOff>
      <xdr:row>44</xdr:row>
      <xdr:rowOff>164353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56235" y="74706"/>
          <a:ext cx="16584013" cy="844176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36</xdr:row>
      <xdr:rowOff>0</xdr:rowOff>
    </xdr:from>
    <xdr:to>
      <xdr:col>7</xdr:col>
      <xdr:colOff>513976</xdr:colOff>
      <xdr:row>47</xdr:row>
      <xdr:rowOff>219188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9260" y="6949440"/>
          <a:ext cx="5958840" cy="2689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7</xdr:col>
      <xdr:colOff>499371</xdr:colOff>
      <xdr:row>53</xdr:row>
      <xdr:rowOff>41164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99260" y="9692640"/>
          <a:ext cx="5944235" cy="4965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7</xdr:col>
      <xdr:colOff>522231</xdr:colOff>
      <xdr:row>60</xdr:row>
      <xdr:rowOff>75901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99260" y="10607040"/>
          <a:ext cx="5967095" cy="975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63</xdr:row>
      <xdr:rowOff>0</xdr:rowOff>
    </xdr:from>
    <xdr:to>
      <xdr:col>7</xdr:col>
      <xdr:colOff>514611</xdr:colOff>
      <xdr:row>66</xdr:row>
      <xdr:rowOff>234240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99260" y="11887200"/>
          <a:ext cx="5959475" cy="11372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44824</xdr:colOff>
      <xdr:row>1</xdr:row>
      <xdr:rowOff>29882</xdr:rowOff>
    </xdr:from>
    <xdr:to>
      <xdr:col>17</xdr:col>
      <xdr:colOff>574413</xdr:colOff>
      <xdr:row>8</xdr:row>
      <xdr:rowOff>68767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895295" y="29882"/>
          <a:ext cx="6580766" cy="1742179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23</xdr:col>
      <xdr:colOff>580464</xdr:colOff>
      <xdr:row>17</xdr:row>
      <xdr:rowOff>203275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39700" y="2377440"/>
          <a:ext cx="6362700" cy="1057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29882</xdr:colOff>
      <xdr:row>21</xdr:row>
      <xdr:rowOff>122480</xdr:rowOff>
    </xdr:from>
    <xdr:to>
      <xdr:col>26</xdr:col>
      <xdr:colOff>178024</xdr:colOff>
      <xdr:row>43</xdr:row>
      <xdr:rowOff>28910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931529" y="4066951"/>
          <a:ext cx="8574965" cy="57484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608965</xdr:colOff>
      <xdr:row>1</xdr:row>
      <xdr:rowOff>0</xdr:rowOff>
    </xdr:from>
    <xdr:to>
      <xdr:col>20</xdr:col>
      <xdr:colOff>486373</xdr:colOff>
      <xdr:row>10</xdr:row>
      <xdr:rowOff>10795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06505" y="182880"/>
          <a:ext cx="5139690" cy="18395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608965</xdr:colOff>
      <xdr:row>12</xdr:row>
      <xdr:rowOff>0</xdr:rowOff>
    </xdr:from>
    <xdr:to>
      <xdr:col>20</xdr:col>
      <xdr:colOff>417158</xdr:colOff>
      <xdr:row>27</xdr:row>
      <xdr:rowOff>46355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06505" y="2560320"/>
          <a:ext cx="5070475" cy="27895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89647</xdr:colOff>
      <xdr:row>1</xdr:row>
      <xdr:rowOff>0</xdr:rowOff>
    </xdr:from>
    <xdr:to>
      <xdr:col>24</xdr:col>
      <xdr:colOff>506655</xdr:colOff>
      <xdr:row>19</xdr:row>
      <xdr:rowOff>70672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46235" y="0"/>
          <a:ext cx="12519361" cy="4642672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433294</xdr:colOff>
      <xdr:row>1</xdr:row>
      <xdr:rowOff>0</xdr:rowOff>
    </xdr:from>
    <xdr:to>
      <xdr:col>12</xdr:col>
      <xdr:colOff>1245497</xdr:colOff>
      <xdr:row>21</xdr:row>
      <xdr:rowOff>232933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01412" y="0"/>
          <a:ext cx="13153614" cy="5312933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0</xdr:row>
      <xdr:rowOff>7620</xdr:rowOff>
    </xdr:from>
    <xdr:to>
      <xdr:col>28</xdr:col>
      <xdr:colOff>482601</xdr:colOff>
      <xdr:row>24</xdr:row>
      <xdr:rowOff>46355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61620" y="7620"/>
          <a:ext cx="7797800" cy="44278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0</xdr:colOff>
      <xdr:row>24</xdr:row>
      <xdr:rowOff>179705</xdr:rowOff>
    </xdr:from>
    <xdr:to>
      <xdr:col>28</xdr:col>
      <xdr:colOff>471806</xdr:colOff>
      <xdr:row>33</xdr:row>
      <xdr:rowOff>56515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61620" y="4568825"/>
          <a:ext cx="7787005" cy="152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28</xdr:col>
      <xdr:colOff>535306</xdr:colOff>
      <xdr:row>40</xdr:row>
      <xdr:rowOff>38735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61620" y="6400800"/>
          <a:ext cx="7850505" cy="9531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0</xdr:colOff>
      <xdr:row>46</xdr:row>
      <xdr:rowOff>0</xdr:rowOff>
    </xdr:from>
    <xdr:to>
      <xdr:col>26</xdr:col>
      <xdr:colOff>577851</xdr:colOff>
      <xdr:row>64</xdr:row>
      <xdr:rowOff>29845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61620" y="8412480"/>
          <a:ext cx="6673850" cy="33216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0</xdr:colOff>
      <xdr:row>68</xdr:row>
      <xdr:rowOff>0</xdr:rowOff>
    </xdr:from>
    <xdr:to>
      <xdr:col>26</xdr:col>
      <xdr:colOff>384176</xdr:colOff>
      <xdr:row>73</xdr:row>
      <xdr:rowOff>123825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 b="44527"/>
        <a:stretch>
          <a:fillRect/>
        </a:stretch>
      </xdr:blipFill>
      <xdr:spPr>
        <a:xfrm>
          <a:off x="12961620" y="12435840"/>
          <a:ext cx="6480175" cy="12211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0</xdr:colOff>
      <xdr:row>78</xdr:row>
      <xdr:rowOff>0</xdr:rowOff>
    </xdr:from>
    <xdr:to>
      <xdr:col>26</xdr:col>
      <xdr:colOff>172721</xdr:colOff>
      <xdr:row>85</xdr:row>
      <xdr:rowOff>102235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961620" y="14447520"/>
          <a:ext cx="6268720" cy="1382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0</xdr:colOff>
      <xdr:row>86</xdr:row>
      <xdr:rowOff>182245</xdr:rowOff>
    </xdr:from>
    <xdr:to>
      <xdr:col>27</xdr:col>
      <xdr:colOff>189231</xdr:colOff>
      <xdr:row>97</xdr:row>
      <xdr:rowOff>140970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961620" y="16092805"/>
          <a:ext cx="6894830" cy="23361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</sheetPr>
  <dimension ref="B2:F32"/>
  <sheetViews>
    <sheetView showGridLines="0" zoomScale="85" zoomScaleNormal="85" workbookViewId="0">
      <selection activeCell="E41" sqref="E41"/>
    </sheetView>
  </sheetViews>
  <sheetFormatPr baseColWidth="10" defaultColWidth="8.83203125" defaultRowHeight="20" customHeight="1"/>
  <cols>
    <col min="1" max="1" width="5.83203125" style="5" customWidth="1"/>
    <col min="2" max="2" width="25.33203125" style="5" bestFit="1" customWidth="1"/>
    <col min="3" max="3" width="19.83203125" style="5" bestFit="1" customWidth="1"/>
    <col min="4" max="4" width="15.83203125" style="5" bestFit="1" customWidth="1"/>
    <col min="5" max="5" width="47.6640625" style="5" bestFit="1" customWidth="1"/>
    <col min="6" max="6" width="15.5" style="5" bestFit="1" customWidth="1"/>
    <col min="7" max="7" width="8.83203125" style="5"/>
    <col min="8" max="8" width="12.5" style="5" customWidth="1"/>
    <col min="9" max="16384" width="8.83203125" style="5"/>
  </cols>
  <sheetData>
    <row r="2" spans="2:6" ht="20" customHeight="1">
      <c r="B2" s="7" t="s">
        <v>259</v>
      </c>
      <c r="C2" s="7"/>
      <c r="D2" s="7" t="s">
        <v>0</v>
      </c>
      <c r="E2" s="7"/>
      <c r="F2" s="7" t="s">
        <v>1</v>
      </c>
    </row>
    <row r="3" spans="2:6" ht="20" customHeight="1">
      <c r="B3" s="7" t="s">
        <v>2</v>
      </c>
      <c r="C3" s="7" t="s">
        <v>3</v>
      </c>
      <c r="D3" s="7" t="s">
        <v>4</v>
      </c>
      <c r="E3" s="7" t="s">
        <v>5</v>
      </c>
      <c r="F3" s="7"/>
    </row>
    <row r="4" spans="2:6" ht="20" customHeight="1">
      <c r="B4" s="7"/>
      <c r="C4" s="7" t="s">
        <v>6</v>
      </c>
      <c r="D4" s="7" t="s">
        <v>7</v>
      </c>
      <c r="E4" s="7" t="s">
        <v>8</v>
      </c>
      <c r="F4" s="7">
        <v>1</v>
      </c>
    </row>
    <row r="5" spans="2:6" ht="20" customHeight="1">
      <c r="B5" s="7"/>
      <c r="C5" s="7" t="s">
        <v>9</v>
      </c>
      <c r="D5" s="7" t="s">
        <v>10</v>
      </c>
      <c r="E5" s="7" t="s">
        <v>11</v>
      </c>
      <c r="F5" s="7">
        <v>1</v>
      </c>
    </row>
    <row r="6" spans="2:6" ht="20" customHeight="1">
      <c r="B6" s="7"/>
      <c r="C6" s="7" t="s">
        <v>12</v>
      </c>
      <c r="D6" s="7" t="s">
        <v>13</v>
      </c>
      <c r="E6" s="7" t="s">
        <v>14</v>
      </c>
      <c r="F6" s="7">
        <v>1</v>
      </c>
    </row>
    <row r="7" spans="2:6" ht="20" customHeight="1">
      <c r="B7" s="7"/>
      <c r="C7" s="7" t="s">
        <v>15</v>
      </c>
      <c r="D7" s="7" t="s">
        <v>16</v>
      </c>
      <c r="E7" s="7" t="s">
        <v>17</v>
      </c>
      <c r="F7" s="7">
        <v>1</v>
      </c>
    </row>
    <row r="8" spans="2:6" ht="20" customHeight="1">
      <c r="B8" s="7"/>
      <c r="C8" s="7" t="s">
        <v>262</v>
      </c>
      <c r="D8" s="7" t="s">
        <v>18</v>
      </c>
      <c r="E8" s="7" t="s">
        <v>19</v>
      </c>
      <c r="F8" s="7"/>
    </row>
    <row r="9" spans="2:6" ht="20" customHeight="1">
      <c r="B9" s="7"/>
      <c r="C9" s="7" t="s">
        <v>20</v>
      </c>
      <c r="D9" s="7" t="s">
        <v>10</v>
      </c>
      <c r="E9" s="7" t="s">
        <v>21</v>
      </c>
      <c r="F9" s="7"/>
    </row>
    <row r="10" spans="2:6" ht="20" customHeight="1">
      <c r="B10" s="7"/>
      <c r="C10" s="7" t="s">
        <v>22</v>
      </c>
      <c r="D10" s="7" t="s">
        <v>16</v>
      </c>
      <c r="E10" s="7" t="s">
        <v>23</v>
      </c>
      <c r="F10" s="7">
        <v>1</v>
      </c>
    </row>
    <row r="11" spans="2:6" ht="20" customHeight="1">
      <c r="B11" s="7"/>
      <c r="C11" s="7" t="s">
        <v>260</v>
      </c>
      <c r="D11" s="7" t="s">
        <v>25</v>
      </c>
      <c r="E11" s="7" t="s">
        <v>26</v>
      </c>
      <c r="F11" s="7"/>
    </row>
    <row r="12" spans="2:6" ht="20" customHeight="1">
      <c r="B12" s="7"/>
      <c r="C12" s="7" t="s">
        <v>27</v>
      </c>
      <c r="D12" s="7" t="s">
        <v>10</v>
      </c>
      <c r="E12" s="7" t="s">
        <v>28</v>
      </c>
      <c r="F12" s="7"/>
    </row>
    <row r="13" spans="2:6" ht="20" customHeight="1">
      <c r="B13" s="7"/>
      <c r="C13" s="7" t="s">
        <v>29</v>
      </c>
      <c r="D13" s="7" t="s">
        <v>7</v>
      </c>
      <c r="E13" s="7" t="s">
        <v>30</v>
      </c>
      <c r="F13" s="7"/>
    </row>
    <row r="14" spans="2:6" ht="20" customHeight="1">
      <c r="B14" s="7"/>
      <c r="C14" s="7" t="s">
        <v>31</v>
      </c>
      <c r="D14" s="7" t="s">
        <v>10</v>
      </c>
      <c r="E14" s="7" t="s">
        <v>32</v>
      </c>
      <c r="F14" s="7">
        <v>1</v>
      </c>
    </row>
    <row r="15" spans="2:6" ht="20" customHeight="1">
      <c r="B15" s="7"/>
      <c r="C15" s="7" t="s">
        <v>33</v>
      </c>
      <c r="D15" s="7" t="s">
        <v>10</v>
      </c>
      <c r="E15" s="7" t="s">
        <v>34</v>
      </c>
      <c r="F15" s="7">
        <v>1</v>
      </c>
    </row>
    <row r="16" spans="2:6" ht="20" customHeight="1">
      <c r="B16" s="7"/>
      <c r="C16" s="7" t="s">
        <v>261</v>
      </c>
      <c r="D16" s="7" t="s">
        <v>35</v>
      </c>
      <c r="E16" s="7" t="s">
        <v>36</v>
      </c>
      <c r="F16" s="7">
        <v>1</v>
      </c>
    </row>
    <row r="17" spans="2:6" ht="20" customHeight="1">
      <c r="B17" s="7"/>
      <c r="C17" s="7" t="s">
        <v>37</v>
      </c>
      <c r="D17" s="7" t="s">
        <v>35</v>
      </c>
      <c r="E17" s="7" t="s">
        <v>38</v>
      </c>
      <c r="F17" s="7"/>
    </row>
    <row r="18" spans="2:6" ht="20" customHeight="1">
      <c r="B18" s="7"/>
      <c r="C18" s="7" t="s">
        <v>39</v>
      </c>
      <c r="D18" s="7" t="s">
        <v>35</v>
      </c>
      <c r="E18" s="7" t="s">
        <v>40</v>
      </c>
      <c r="F18" s="7"/>
    </row>
    <row r="19" spans="2:6" ht="20" customHeight="1">
      <c r="B19" s="7"/>
      <c r="C19" s="7" t="s">
        <v>41</v>
      </c>
      <c r="D19" s="7" t="s">
        <v>18</v>
      </c>
      <c r="E19" s="7" t="s">
        <v>42</v>
      </c>
      <c r="F19" s="7">
        <v>1</v>
      </c>
    </row>
    <row r="20" spans="2:6" ht="20" customHeight="1">
      <c r="B20" s="7"/>
      <c r="C20" s="7" t="s">
        <v>43</v>
      </c>
      <c r="D20" s="7" t="s">
        <v>18</v>
      </c>
      <c r="E20" s="7" t="s">
        <v>44</v>
      </c>
      <c r="F20" s="7">
        <v>1</v>
      </c>
    </row>
    <row r="21" spans="2:6" ht="20" customHeight="1">
      <c r="B21" s="7"/>
      <c r="C21" s="7" t="s">
        <v>45</v>
      </c>
      <c r="D21" s="7" t="s">
        <v>46</v>
      </c>
      <c r="E21" s="7" t="s">
        <v>47</v>
      </c>
      <c r="F21" s="7"/>
    </row>
    <row r="22" spans="2:6" ht="20" customHeight="1">
      <c r="B22" s="7"/>
      <c r="C22" s="7" t="s">
        <v>48</v>
      </c>
      <c r="D22" s="7" t="s">
        <v>46</v>
      </c>
      <c r="E22" s="7" t="s">
        <v>49</v>
      </c>
      <c r="F22" s="7"/>
    </row>
    <row r="23" spans="2:6" ht="20" customHeight="1">
      <c r="B23" s="7"/>
      <c r="C23" s="7" t="s">
        <v>50</v>
      </c>
      <c r="D23" s="7" t="s">
        <v>25</v>
      </c>
      <c r="E23" s="7" t="s">
        <v>51</v>
      </c>
      <c r="F23" s="7"/>
    </row>
    <row r="24" spans="2:6" ht="20" customHeight="1">
      <c r="B24" s="7"/>
      <c r="C24" s="7" t="s">
        <v>52</v>
      </c>
      <c r="D24" s="7" t="s">
        <v>10</v>
      </c>
      <c r="E24" s="7" t="s">
        <v>53</v>
      </c>
      <c r="F24" s="7"/>
    </row>
    <row r="25" spans="2:6" ht="20" customHeight="1">
      <c r="B25" s="7"/>
      <c r="C25" s="7" t="s">
        <v>54</v>
      </c>
      <c r="D25" s="7" t="s">
        <v>7</v>
      </c>
      <c r="E25" s="7" t="s">
        <v>55</v>
      </c>
      <c r="F25" s="7"/>
    </row>
    <row r="26" spans="2:6" ht="20" customHeight="1">
      <c r="B26" s="7"/>
      <c r="C26" s="7" t="s">
        <v>56</v>
      </c>
      <c r="D26" s="7" t="s">
        <v>46</v>
      </c>
      <c r="E26" s="7" t="s">
        <v>57</v>
      </c>
      <c r="F26" s="7">
        <v>1</v>
      </c>
    </row>
    <row r="27" spans="2:6" ht="20" customHeight="1">
      <c r="B27" s="7"/>
      <c r="C27" s="7" t="s">
        <v>58</v>
      </c>
      <c r="D27" s="7" t="s">
        <v>10</v>
      </c>
      <c r="E27" s="7" t="s">
        <v>59</v>
      </c>
      <c r="F27" s="7">
        <v>1</v>
      </c>
    </row>
    <row r="28" spans="2:6" ht="20" customHeight="1">
      <c r="B28" s="7"/>
      <c r="C28" s="7" t="s">
        <v>60</v>
      </c>
      <c r="D28" s="7" t="s">
        <v>46</v>
      </c>
      <c r="E28" s="7" t="s">
        <v>61</v>
      </c>
      <c r="F28" s="7"/>
    </row>
    <row r="32" spans="2:6" ht="20" customHeight="1">
      <c r="B32" s="10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R65"/>
  <sheetViews>
    <sheetView showGridLines="0" zoomScale="85" zoomScaleNormal="85" workbookViewId="0">
      <selection activeCell="D12" sqref="D12"/>
    </sheetView>
  </sheetViews>
  <sheetFormatPr baseColWidth="10" defaultColWidth="8.83203125" defaultRowHeight="19"/>
  <cols>
    <col min="1" max="1" width="5.83203125" style="5" customWidth="1"/>
    <col min="2" max="2" width="40" style="9" bestFit="1" customWidth="1"/>
    <col min="3" max="3" width="18.33203125" style="5" bestFit="1" customWidth="1"/>
    <col min="4" max="4" width="15.83203125" style="5" bestFit="1" customWidth="1"/>
    <col min="5" max="5" width="27.1640625" style="5" bestFit="1" customWidth="1"/>
    <col min="6" max="7" width="8.83203125" style="5"/>
    <col min="8" max="8" width="95.33203125" style="5" bestFit="1" customWidth="1"/>
    <col min="9" max="17" width="8.83203125" style="5"/>
    <col min="18" max="18" width="40" style="5" bestFit="1" customWidth="1"/>
    <col min="19" max="16384" width="8.83203125" style="5"/>
  </cols>
  <sheetData>
    <row r="2" spans="2:18" ht="20">
      <c r="B2" s="6" t="s">
        <v>179</v>
      </c>
      <c r="C2" s="7"/>
      <c r="D2" s="7"/>
      <c r="E2" s="7"/>
      <c r="H2" s="5" t="str">
        <f>_xlfn.CONCAT("CREATE TABLE ",B2,"(")</f>
        <v>CREATE TABLE AMAC_CANCEL_MANA_INFO(</v>
      </c>
      <c r="R2" s="10" t="s">
        <v>180</v>
      </c>
    </row>
    <row r="3" spans="2:18" ht="20">
      <c r="B3" s="6" t="s">
        <v>181</v>
      </c>
      <c r="C3" s="7" t="s">
        <v>3</v>
      </c>
      <c r="D3" s="7" t="s">
        <v>4</v>
      </c>
      <c r="E3" s="7" t="s">
        <v>5</v>
      </c>
      <c r="H3" s="5" t="str">
        <f>_xlfn.CONCAT("  ",C3," ",D3," COMMENT ","'",E3,"',")</f>
        <v xml:space="preserve">  ID VARCHAR(32) COMMENT '管理人ID',</v>
      </c>
    </row>
    <row r="4" spans="2:18">
      <c r="B4" s="6"/>
      <c r="C4" s="7" t="s">
        <v>182</v>
      </c>
      <c r="D4" s="7" t="s">
        <v>7</v>
      </c>
      <c r="E4" s="7" t="s">
        <v>183</v>
      </c>
      <c r="H4" s="5" t="str">
        <f t="shared" ref="H4:H9" si="0">_xlfn.CONCAT("  ",C4," ",D4," COMMENT ","'",E4,"',")</f>
        <v xml:space="preserve">  ORG_NM VARCHAR(150) COMMENT '管理人名称',</v>
      </c>
    </row>
    <row r="5" spans="2:18">
      <c r="B5" s="6"/>
      <c r="C5" s="7" t="s">
        <v>113</v>
      </c>
      <c r="D5" s="7" t="s">
        <v>10</v>
      </c>
      <c r="E5" s="7" t="s">
        <v>114</v>
      </c>
      <c r="H5" s="5" t="str">
        <f t="shared" si="0"/>
        <v xml:space="preserve">  UNI_SOCIAL_CD VARCHAR(50) COMMENT '统一社会信用代码',</v>
      </c>
    </row>
    <row r="6" spans="2:18">
      <c r="B6" s="6"/>
      <c r="C6" s="7" t="s">
        <v>15</v>
      </c>
      <c r="D6" s="7" t="s">
        <v>16</v>
      </c>
      <c r="E6" s="7" t="s">
        <v>17</v>
      </c>
      <c r="H6" s="5" t="str">
        <f t="shared" si="0"/>
        <v xml:space="preserve">  EST_DATE DATE COMMENT '成立时间',</v>
      </c>
    </row>
    <row r="7" spans="2:18">
      <c r="B7" s="6"/>
      <c r="C7" s="7" t="s">
        <v>22</v>
      </c>
      <c r="D7" s="7" t="s">
        <v>16</v>
      </c>
      <c r="E7" s="7" t="s">
        <v>23</v>
      </c>
      <c r="H7" s="5" t="str">
        <f t="shared" si="0"/>
        <v xml:space="preserve">  REG_DATE DATE COMMENT '登记时间',</v>
      </c>
    </row>
    <row r="8" spans="2:18">
      <c r="B8" s="6"/>
      <c r="C8" s="7" t="s">
        <v>184</v>
      </c>
      <c r="D8" s="7" t="s">
        <v>16</v>
      </c>
      <c r="E8" s="7" t="s">
        <v>185</v>
      </c>
      <c r="H8" s="5" t="str">
        <f t="shared" si="0"/>
        <v xml:space="preserve">  CNL_DATE DATE COMMENT '注销时间',</v>
      </c>
    </row>
    <row r="9" spans="2:18">
      <c r="B9" s="6"/>
      <c r="C9" s="7" t="s">
        <v>263</v>
      </c>
      <c r="D9" s="7" t="s">
        <v>10</v>
      </c>
      <c r="E9" s="7" t="s">
        <v>187</v>
      </c>
      <c r="H9" s="5" t="str">
        <f t="shared" si="0"/>
        <v xml:space="preserve">  CNL_TYPE_CODE VARCHAR(50) COMMENT '注销类型',</v>
      </c>
    </row>
    <row r="10" spans="2:18">
      <c r="H10" s="5" t="s">
        <v>62</v>
      </c>
    </row>
    <row r="11" spans="2:18">
      <c r="H11" s="5" t="s">
        <v>115</v>
      </c>
    </row>
    <row r="12" spans="2:18">
      <c r="H12" s="5" t="str">
        <f>_xlfn.CONCAT("ALTER TABLE ",B2," COMMENT='",B3,"';")</f>
        <v>ALTER TABLE AMAC_CANCEL_MANA_INFO COMMENT='已注销私募基金管理人';</v>
      </c>
    </row>
    <row r="14" spans="2:18" ht="20">
      <c r="B14" s="9" t="s">
        <v>188</v>
      </c>
      <c r="H14" s="5" t="str">
        <f>_xlfn.CONCAT("CREATE TABLE ",B14,"(")</f>
        <v>CREATE TABLE AMAC_CANCEL_DETAIL_INFO(</v>
      </c>
      <c r="R14" s="10" t="s">
        <v>189</v>
      </c>
    </row>
    <row r="15" spans="2:18" ht="20">
      <c r="B15" s="9" t="s">
        <v>190</v>
      </c>
      <c r="C15" s="5" t="s">
        <v>3</v>
      </c>
      <c r="D15" s="5" t="s">
        <v>4</v>
      </c>
      <c r="E15" s="5" t="s">
        <v>191</v>
      </c>
      <c r="H15" s="5" t="str">
        <f>_xlfn.CONCAT("  ",C15," ",D15," COMMENT ","'",E15,"',")</f>
        <v xml:space="preserve">  ID VARCHAR(32) COMMENT '机构ID',</v>
      </c>
    </row>
    <row r="16" spans="2:18">
      <c r="C16" s="5" t="s">
        <v>184</v>
      </c>
      <c r="D16" s="5" t="s">
        <v>16</v>
      </c>
      <c r="E16" s="5" t="s">
        <v>185</v>
      </c>
      <c r="H16" s="5" t="str">
        <f>_xlfn.CONCAT("  ",C16," ",D16," COMMENT ","'",E16,"',")</f>
        <v xml:space="preserve">  CNL_DATE DATE COMMENT '注销时间',</v>
      </c>
    </row>
    <row r="17" spans="2:8">
      <c r="C17" s="5" t="s">
        <v>186</v>
      </c>
      <c r="D17" s="5" t="s">
        <v>10</v>
      </c>
      <c r="E17" s="5" t="s">
        <v>187</v>
      </c>
      <c r="H17" s="5" t="str">
        <f>_xlfn.CONCAT("  ",C17," ",D17," COMMENT ","'",E17,"',")</f>
        <v xml:space="preserve">  CNL_TYPE VARCHAR(50) COMMENT '注销类型',</v>
      </c>
    </row>
    <row r="18" spans="2:8">
      <c r="C18" s="5" t="s">
        <v>192</v>
      </c>
      <c r="D18" s="5" t="s">
        <v>25</v>
      </c>
      <c r="E18" s="5" t="s">
        <v>193</v>
      </c>
      <c r="H18" s="5" t="str">
        <f>_xlfn.CONCAT("  ",C18," ",D18," COMMENT ","'",E18,"',")</f>
        <v xml:space="preserve">  CNL_REASON VARCHAR(500) COMMENT '注销原因',</v>
      </c>
    </row>
    <row r="19" spans="2:8">
      <c r="H19" s="5" t="s">
        <v>62</v>
      </c>
    </row>
    <row r="20" spans="2:8">
      <c r="H20" s="5" t="s">
        <v>115</v>
      </c>
    </row>
    <row r="21" spans="2:8">
      <c r="H21" s="5" t="str">
        <f>_xlfn.CONCAT("ALTER TABLE ",B14," COMMENT='",B15,"';")</f>
        <v>ALTER TABLE AMAC_CANCEL_DETAIL_INFO COMMENT='已注销私募基金管理人公详情信息';</v>
      </c>
    </row>
    <row r="23" spans="2:8" ht="20">
      <c r="B23" s="9" t="s">
        <v>194</v>
      </c>
      <c r="H23" s="5" t="str">
        <f>_xlfn.CONCAT("CREATE TABLE ",B23,"(")</f>
        <v>CREATE TABLE AMAC_CANCEL_PROD_INFO(</v>
      </c>
    </row>
    <row r="24" spans="2:8" ht="20">
      <c r="B24" s="9" t="s">
        <v>195</v>
      </c>
      <c r="C24" s="5" t="s">
        <v>3</v>
      </c>
      <c r="D24" s="5" t="s">
        <v>4</v>
      </c>
      <c r="E24" s="5" t="s">
        <v>191</v>
      </c>
      <c r="H24" s="5" t="str">
        <f>_xlfn.CONCAT("  ",C24," ",D24," COMMENT ","'",E24,"',")</f>
        <v xml:space="preserve">  ID VARCHAR(32) COMMENT '机构ID',</v>
      </c>
    </row>
    <row r="25" spans="2:8">
      <c r="C25" s="5" t="s">
        <v>196</v>
      </c>
      <c r="D25" s="5" t="s">
        <v>25</v>
      </c>
      <c r="E25" s="5" t="s">
        <v>197</v>
      </c>
      <c r="H25" s="5" t="str">
        <f t="shared" ref="H25:H30" si="1">_xlfn.CONCAT("  ",C25," ",D25," COMMENT ","'",E25,"',")</f>
        <v xml:space="preserve">  FILED_FUND_NM VARCHAR(500) COMMENT '曾备案基金名称',</v>
      </c>
    </row>
    <row r="26" spans="2:8">
      <c r="C26" s="5" t="s">
        <v>22</v>
      </c>
      <c r="D26" s="5" t="s">
        <v>16</v>
      </c>
      <c r="E26" s="5" t="s">
        <v>198</v>
      </c>
      <c r="H26" s="5" t="str">
        <f t="shared" si="1"/>
        <v xml:space="preserve">  REG_DATE DATE COMMENT '工商成立时间',</v>
      </c>
    </row>
    <row r="27" spans="2:8">
      <c r="C27" s="5" t="s">
        <v>199</v>
      </c>
      <c r="D27" s="5" t="s">
        <v>16</v>
      </c>
      <c r="E27" s="5" t="s">
        <v>200</v>
      </c>
      <c r="H27" s="5" t="str">
        <f t="shared" si="1"/>
        <v xml:space="preserve">  FILED_DATE DATE COMMENT '曾备案时间',</v>
      </c>
    </row>
    <row r="28" spans="2:8">
      <c r="C28" s="5" t="s">
        <v>201</v>
      </c>
      <c r="D28" s="5" t="s">
        <v>46</v>
      </c>
      <c r="E28" s="5" t="s">
        <v>202</v>
      </c>
      <c r="H28" s="5" t="str">
        <f t="shared" si="1"/>
        <v xml:space="preserve">  FUND_TYPE VARCHAR(100) COMMENT '基金类型',</v>
      </c>
    </row>
    <row r="29" spans="2:8">
      <c r="C29" s="5" t="s">
        <v>203</v>
      </c>
      <c r="D29" s="5" t="s">
        <v>7</v>
      </c>
      <c r="E29" s="5" t="s">
        <v>204</v>
      </c>
      <c r="H29" s="5" t="str">
        <f t="shared" si="1"/>
        <v xml:space="preserve">  CUST_NM VARCHAR(150) COMMENT '托管人名称',</v>
      </c>
    </row>
    <row r="30" spans="2:8" ht="60">
      <c r="C30" s="5" t="s">
        <v>148</v>
      </c>
      <c r="D30" s="5" t="s">
        <v>149</v>
      </c>
      <c r="E30" s="9" t="s">
        <v>205</v>
      </c>
      <c r="H30" s="5" t="str">
        <f t="shared" si="1"/>
        <v xml:space="preserve">  TYPE CHAR(1) COMMENT '0:注销时已清算产品列表 
1:注销时未在系统提交清算的产品',</v>
      </c>
    </row>
    <row r="31" spans="2:8">
      <c r="E31" s="9"/>
      <c r="H31" s="5" t="s">
        <v>62</v>
      </c>
    </row>
    <row r="32" spans="2:8">
      <c r="H32" s="5" t="s">
        <v>115</v>
      </c>
    </row>
    <row r="33" spans="2:8">
      <c r="H33" s="5" t="str">
        <f>_xlfn.CONCAT("ALTER TABLE ",B23,"  COMMENT='",B24,"';")</f>
        <v>ALTER TABLE AMAC_CANCEL_PROD_INFO  COMMENT='已注销私募基金产品信息';</v>
      </c>
    </row>
    <row r="35" spans="2:8">
      <c r="B35" s="10" t="s">
        <v>206</v>
      </c>
    </row>
    <row r="37" spans="2:8" ht="20">
      <c r="B37" s="9" t="s">
        <v>64</v>
      </c>
    </row>
    <row r="38" spans="2:8" ht="20">
      <c r="B38" s="9" t="s">
        <v>66</v>
      </c>
    </row>
    <row r="57" spans="2:2" ht="20">
      <c r="B57" s="9" t="s">
        <v>116</v>
      </c>
    </row>
    <row r="58" spans="2:2" ht="20">
      <c r="B58" s="9" t="s">
        <v>118</v>
      </c>
    </row>
    <row r="64" spans="2:2" ht="20">
      <c r="B64" s="9" t="s">
        <v>151</v>
      </c>
    </row>
    <row r="65" spans="2:2" ht="40">
      <c r="B65" s="9" t="s">
        <v>153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"/>
  <sheetViews>
    <sheetView zoomScale="85" zoomScaleNormal="85" workbookViewId="0">
      <selection activeCell="B6" sqref="B6"/>
    </sheetView>
  </sheetViews>
  <sheetFormatPr baseColWidth="10" defaultColWidth="8.83203125" defaultRowHeight="15"/>
  <cols>
    <col min="1" max="1" width="21" style="1" bestFit="1" customWidth="1"/>
    <col min="2" max="2" width="14.1640625" bestFit="1" customWidth="1"/>
    <col min="3" max="3" width="13.5" bestFit="1" customWidth="1"/>
    <col min="4" max="4" width="24.1640625" bestFit="1" customWidth="1"/>
    <col min="7" max="7" width="59.1640625" bestFit="1" customWidth="1"/>
    <col min="15" max="15" width="23.5" bestFit="1" customWidth="1"/>
  </cols>
  <sheetData>
    <row r="1" spans="1:15" ht="16">
      <c r="A1" s="1" t="s">
        <v>207</v>
      </c>
      <c r="G1" t="str">
        <f>_xlfn.CONCAT("CREATE TABLE ",A1,"(")</f>
        <v>CREATE TABLE AMAC_PFSA_INFO(</v>
      </c>
      <c r="O1" s="3" t="s">
        <v>208</v>
      </c>
    </row>
    <row r="2" spans="1:15" ht="32">
      <c r="A2" s="1" t="s">
        <v>209</v>
      </c>
      <c r="B2" t="s">
        <v>3</v>
      </c>
      <c r="C2" t="s">
        <v>4</v>
      </c>
      <c r="D2" t="s">
        <v>191</v>
      </c>
      <c r="G2" t="str">
        <f>_xlfn.CONCAT("  ",B2," ",C2," COMMENT ","'",D2,"',")</f>
        <v xml:space="preserve">  ID VARCHAR(32) COMMENT '机构ID',</v>
      </c>
    </row>
    <row r="3" spans="1:15">
      <c r="B3" t="s">
        <v>182</v>
      </c>
      <c r="C3" t="s">
        <v>7</v>
      </c>
      <c r="D3" s="2" t="s">
        <v>210</v>
      </c>
      <c r="G3" t="str">
        <f>_xlfn.CONCAT("  ",B3," ",C3," COMMENT ","'",D3,"',")</f>
        <v xml:space="preserve">  ORG_NM VARCHAR(150) COMMENT '机构名称',</v>
      </c>
    </row>
    <row r="4" spans="1:15">
      <c r="B4" t="s">
        <v>211</v>
      </c>
      <c r="C4" t="s">
        <v>18</v>
      </c>
      <c r="D4" t="s">
        <v>212</v>
      </c>
      <c r="G4" t="str">
        <f>_xlfn.CONCAT("  ",B4," ",C4," COMMENT ","'",D4,"',")</f>
        <v xml:space="preserve">  FIL_NO VARCHAR(10) COMMENT '备案编号',</v>
      </c>
    </row>
    <row r="5" spans="1:15">
      <c r="B5" t="s">
        <v>213</v>
      </c>
      <c r="C5" t="s">
        <v>16</v>
      </c>
      <c r="D5" t="s">
        <v>214</v>
      </c>
      <c r="G5" t="str">
        <f>_xlfn.CONCAT("  ",B5," ",C5," COMMENT ","'",D5,"',")</f>
        <v xml:space="preserve">  FIL_DATE DATE COMMENT '备案时间',</v>
      </c>
    </row>
    <row r="6" spans="1:15">
      <c r="B6" t="s">
        <v>24</v>
      </c>
      <c r="C6" t="s">
        <v>25</v>
      </c>
      <c r="D6" t="s">
        <v>74</v>
      </c>
      <c r="G6" t="str">
        <f>_xlfn.CONCAT("  ",B6," ",C6," COMMENT ","'",D6,"',")</f>
        <v xml:space="preserve">  REG_ADR_DE VARCHAR(500) COMMENT '注册地址',</v>
      </c>
    </row>
    <row r="7" spans="1:15">
      <c r="G7" t="s">
        <v>62</v>
      </c>
    </row>
    <row r="8" spans="1:15">
      <c r="G8" t="s">
        <v>115</v>
      </c>
    </row>
    <row r="9" spans="1:15">
      <c r="G9" t="str">
        <f>_xlfn.CONCAT("ALTER TABLE ",A1," COMMENT='",A2,"';")</f>
        <v>ALTER TABLE AMAC_PFSA_INFO COMMENT='私募基金服务机构信息表';</v>
      </c>
    </row>
    <row r="11" spans="1:15" ht="16">
      <c r="A11" s="1" t="s">
        <v>215</v>
      </c>
      <c r="G11" t="str">
        <f>_xlfn.CONCAT("CREATE TABLE ",A11,"(")</f>
        <v>CREATE TABLE AMAC_PFSA_DETAIL(</v>
      </c>
    </row>
    <row r="12" spans="1:15" ht="32">
      <c r="A12" s="1" t="s">
        <v>216</v>
      </c>
      <c r="B12" t="s">
        <v>3</v>
      </c>
      <c r="C12" t="s">
        <v>4</v>
      </c>
      <c r="D12" t="s">
        <v>191</v>
      </c>
      <c r="G12" t="str">
        <f>_xlfn.CONCAT("  ",B12," ",C12," COMMENT ","'",D12,"',")</f>
        <v xml:space="preserve">  ID VARCHAR(32) COMMENT '机构ID',</v>
      </c>
      <c r="O12" s="3" t="s">
        <v>217</v>
      </c>
    </row>
    <row r="13" spans="1:15">
      <c r="B13" t="s">
        <v>182</v>
      </c>
      <c r="C13" t="s">
        <v>7</v>
      </c>
      <c r="D13" s="2" t="s">
        <v>210</v>
      </c>
      <c r="G13" t="str">
        <f t="shared" ref="G13:G25" si="0">_xlfn.CONCAT("  ",B13," ",C13," COMMENT ","'",D13,"',")</f>
        <v xml:space="preserve">  ORG_NM VARCHAR(150) COMMENT '机构名称',</v>
      </c>
    </row>
    <row r="14" spans="1:15">
      <c r="B14" t="s">
        <v>72</v>
      </c>
      <c r="C14" t="s">
        <v>10</v>
      </c>
      <c r="D14" s="2" t="s">
        <v>218</v>
      </c>
      <c r="G14" t="str">
        <f t="shared" si="0"/>
        <v xml:space="preserve">  ORG_CD VARCHAR(50) COMMENT '机构代码',</v>
      </c>
    </row>
    <row r="15" spans="1:15">
      <c r="B15" t="s">
        <v>211</v>
      </c>
      <c r="C15" t="s">
        <v>18</v>
      </c>
      <c r="D15" t="s">
        <v>212</v>
      </c>
      <c r="G15" t="str">
        <f t="shared" si="0"/>
        <v xml:space="preserve">  FIL_NO VARCHAR(10) COMMENT '备案编号',</v>
      </c>
    </row>
    <row r="16" spans="1:15">
      <c r="B16" t="s">
        <v>82</v>
      </c>
      <c r="C16" t="s">
        <v>7</v>
      </c>
      <c r="D16" t="s">
        <v>57</v>
      </c>
      <c r="G16" t="str">
        <f t="shared" si="0"/>
        <v xml:space="preserve">  ORG_TYPE VARCHAR(150) COMMENT '机构类型',</v>
      </c>
    </row>
    <row r="17" spans="2:7">
      <c r="B17" t="s">
        <v>90</v>
      </c>
      <c r="C17" t="s">
        <v>10</v>
      </c>
      <c r="D17" t="s">
        <v>219</v>
      </c>
      <c r="G17" t="str">
        <f t="shared" si="0"/>
        <v xml:space="preserve">  ORG_URL VARCHAR(50) COMMENT '公司网址',</v>
      </c>
    </row>
    <row r="18" spans="2:7">
      <c r="B18" t="s">
        <v>24</v>
      </c>
      <c r="C18" t="s">
        <v>25</v>
      </c>
      <c r="D18" t="s">
        <v>74</v>
      </c>
      <c r="G18" t="str">
        <f t="shared" si="0"/>
        <v xml:space="preserve">  REG_ADR_DE VARCHAR(500) COMMENT '注册地址',</v>
      </c>
    </row>
    <row r="19" spans="2:7">
      <c r="B19" t="s">
        <v>50</v>
      </c>
      <c r="C19" t="s">
        <v>25</v>
      </c>
      <c r="D19" t="s">
        <v>75</v>
      </c>
      <c r="G19" t="str">
        <f t="shared" si="0"/>
        <v xml:space="preserve">  OFF_ADR_DE VARCHAR(500) COMMENT '办公地址',</v>
      </c>
    </row>
    <row r="20" spans="2:7">
      <c r="B20" t="s">
        <v>220</v>
      </c>
      <c r="C20" t="s">
        <v>10</v>
      </c>
      <c r="D20" t="s">
        <v>221</v>
      </c>
      <c r="G20" t="str">
        <f t="shared" si="0"/>
        <v xml:space="preserve">  CORP VARCHAR(50) COMMENT '法定代表人/执行事务合伙人',</v>
      </c>
    </row>
    <row r="21" spans="2:7">
      <c r="B21" t="s">
        <v>222</v>
      </c>
      <c r="C21" t="s">
        <v>46</v>
      </c>
      <c r="D21" t="s">
        <v>223</v>
      </c>
      <c r="G21" t="str">
        <f t="shared" si="0"/>
        <v xml:space="preserve">  SERVE_TYPE VARCHAR(100) COMMENT '服务类型 ',</v>
      </c>
    </row>
    <row r="22" spans="2:7">
      <c r="B22" t="s">
        <v>224</v>
      </c>
      <c r="C22" t="s">
        <v>16</v>
      </c>
      <c r="D22" t="s">
        <v>225</v>
      </c>
      <c r="G22" t="str">
        <f t="shared" si="0"/>
        <v xml:space="preserve">  SERV_FIL_DATE DATE COMMENT '本服务备案时间',</v>
      </c>
    </row>
    <row r="23" spans="2:7">
      <c r="B23" t="s">
        <v>226</v>
      </c>
      <c r="C23" t="s">
        <v>86</v>
      </c>
      <c r="D23" t="s">
        <v>227</v>
      </c>
      <c r="G23" t="str">
        <f t="shared" si="0"/>
        <v xml:space="preserve">  TEAM_NUM INTEGER COMMENT '服务部门/团队人员数量',</v>
      </c>
    </row>
    <row r="24" spans="2:7">
      <c r="B24" t="s">
        <v>228</v>
      </c>
      <c r="C24" t="s">
        <v>86</v>
      </c>
      <c r="D24" t="s">
        <v>229</v>
      </c>
      <c r="G24" t="str">
        <f t="shared" si="0"/>
        <v xml:space="preserve">  HAS_FUND_NUM INTEGER COMMENT '含基金从业人员数量',</v>
      </c>
    </row>
    <row r="25" spans="2:7">
      <c r="B25" t="s">
        <v>230</v>
      </c>
      <c r="C25" t="s">
        <v>146</v>
      </c>
      <c r="D25" t="s">
        <v>231</v>
      </c>
      <c r="G25" t="str">
        <f t="shared" si="0"/>
        <v xml:space="preserve">  REMARKS VARCHAR(2000) COMMENT '备注',</v>
      </c>
    </row>
    <row r="26" spans="2:7">
      <c r="G26" t="s">
        <v>62</v>
      </c>
    </row>
    <row r="27" spans="2:7">
      <c r="G27" t="s">
        <v>115</v>
      </c>
    </row>
    <row r="28" spans="2:7">
      <c r="G28" t="str">
        <f>_xlfn.CONCAT("ALTER TABLE ",A11," COMMENT='",A12,"';")</f>
        <v>ALTER TABLE AMAC_PFSA_DETAIL COMMENT='私募基金服务机构详情表';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79998168889431442"/>
  </sheetPr>
  <dimension ref="B2:E8"/>
  <sheetViews>
    <sheetView showGridLines="0" zoomScale="85" zoomScaleNormal="85" workbookViewId="0">
      <selection activeCell="D12" sqref="D12"/>
    </sheetView>
  </sheetViews>
  <sheetFormatPr baseColWidth="10" defaultColWidth="8.83203125" defaultRowHeight="20" customHeight="1"/>
  <cols>
    <col min="1" max="1" width="5.83203125" style="5" customWidth="1"/>
    <col min="2" max="2" width="26" style="5" bestFit="1" customWidth="1"/>
    <col min="3" max="3" width="19.33203125" style="5" bestFit="1" customWidth="1"/>
    <col min="4" max="4" width="15.83203125" style="5" bestFit="1" customWidth="1"/>
    <col min="5" max="5" width="25.33203125" style="5" bestFit="1" customWidth="1"/>
    <col min="6" max="16384" width="8.83203125" style="5"/>
  </cols>
  <sheetData>
    <row r="2" spans="2:5" ht="20" customHeight="1">
      <c r="B2" s="6" t="s">
        <v>258</v>
      </c>
      <c r="C2" s="7"/>
      <c r="D2" s="7"/>
      <c r="E2" s="7"/>
    </row>
    <row r="3" spans="2:5" ht="20" customHeight="1">
      <c r="B3" s="6" t="s">
        <v>232</v>
      </c>
      <c r="C3" s="7" t="s">
        <v>3</v>
      </c>
      <c r="D3" s="7" t="s">
        <v>4</v>
      </c>
      <c r="E3" s="7" t="s">
        <v>191</v>
      </c>
    </row>
    <row r="4" spans="2:5" ht="20" customHeight="1">
      <c r="B4" s="6"/>
      <c r="C4" s="7" t="s">
        <v>182</v>
      </c>
      <c r="D4" s="7" t="s">
        <v>7</v>
      </c>
      <c r="E4" s="8" t="s">
        <v>210</v>
      </c>
    </row>
    <row r="5" spans="2:5" ht="20" customHeight="1">
      <c r="B5" s="6"/>
      <c r="C5" s="7" t="s">
        <v>12</v>
      </c>
      <c r="D5" s="7" t="s">
        <v>13</v>
      </c>
      <c r="E5" s="7" t="s">
        <v>14</v>
      </c>
    </row>
    <row r="6" spans="2:5" ht="20" customHeight="1">
      <c r="B6" s="6"/>
      <c r="C6" s="7" t="s">
        <v>255</v>
      </c>
      <c r="D6" s="7" t="s">
        <v>16</v>
      </c>
      <c r="E6" s="7" t="s">
        <v>233</v>
      </c>
    </row>
    <row r="7" spans="2:5" ht="20" customHeight="1">
      <c r="B7" s="9"/>
    </row>
    <row r="8" spans="2:5" ht="20" customHeight="1">
      <c r="B8" s="9"/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79998168889431442"/>
  </sheetPr>
  <dimension ref="B2:E8"/>
  <sheetViews>
    <sheetView showGridLines="0" zoomScale="85" zoomScaleNormal="85" workbookViewId="0">
      <selection activeCell="E16" sqref="E16"/>
    </sheetView>
  </sheetViews>
  <sheetFormatPr baseColWidth="10" defaultColWidth="23.1640625" defaultRowHeight="20" customHeight="1"/>
  <cols>
    <col min="1" max="1" width="5.83203125" style="5" customWidth="1"/>
    <col min="2" max="2" width="22.83203125" style="5" bestFit="1" customWidth="1"/>
    <col min="3" max="3" width="16.5" style="5" bestFit="1" customWidth="1"/>
    <col min="4" max="4" width="15.83203125" style="5" bestFit="1" customWidth="1"/>
    <col min="5" max="5" width="25.33203125" style="5" bestFit="1" customWidth="1"/>
    <col min="6" max="16384" width="23.1640625" style="5"/>
  </cols>
  <sheetData>
    <row r="2" spans="2:5" ht="20" customHeight="1">
      <c r="B2" s="6" t="s">
        <v>256</v>
      </c>
      <c r="C2" s="7"/>
      <c r="D2" s="7"/>
      <c r="E2" s="7"/>
    </row>
    <row r="3" spans="2:5" ht="20" customHeight="1">
      <c r="B3" s="6" t="s">
        <v>234</v>
      </c>
      <c r="C3" s="7" t="s">
        <v>3</v>
      </c>
      <c r="D3" s="7" t="s">
        <v>4</v>
      </c>
      <c r="E3" s="7" t="s">
        <v>191</v>
      </c>
    </row>
    <row r="4" spans="2:5" ht="20" customHeight="1">
      <c r="B4" s="6"/>
      <c r="C4" s="7" t="s">
        <v>182</v>
      </c>
      <c r="D4" s="7" t="s">
        <v>7</v>
      </c>
      <c r="E4" s="8" t="s">
        <v>210</v>
      </c>
    </row>
    <row r="5" spans="2:5" ht="20" customHeight="1">
      <c r="B5" s="6"/>
      <c r="C5" s="7" t="s">
        <v>12</v>
      </c>
      <c r="D5" s="7" t="s">
        <v>13</v>
      </c>
      <c r="E5" s="7" t="s">
        <v>14</v>
      </c>
    </row>
    <row r="6" spans="2:5" ht="20" customHeight="1">
      <c r="B6" s="6"/>
      <c r="C6" s="7" t="s">
        <v>257</v>
      </c>
      <c r="D6" s="7" t="s">
        <v>16</v>
      </c>
      <c r="E6" s="7" t="s">
        <v>235</v>
      </c>
    </row>
    <row r="7" spans="2:5" ht="20" customHeight="1">
      <c r="B7" s="9"/>
    </row>
    <row r="8" spans="2:5" ht="20" customHeight="1">
      <c r="B8" s="9"/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3"/>
  <sheetViews>
    <sheetView zoomScale="85" zoomScaleNormal="85" workbookViewId="0">
      <selection activeCell="G18" sqref="G18"/>
    </sheetView>
  </sheetViews>
  <sheetFormatPr baseColWidth="10" defaultColWidth="8.83203125" defaultRowHeight="15"/>
  <cols>
    <col min="1" max="1" width="35.6640625" style="1" bestFit="1" customWidth="1"/>
    <col min="2" max="2" width="13.1640625" bestFit="1" customWidth="1"/>
    <col min="3" max="3" width="13.5" bestFit="1" customWidth="1"/>
    <col min="4" max="4" width="42.5" bestFit="1" customWidth="1"/>
    <col min="7" max="7" width="88" bestFit="1" customWidth="1"/>
  </cols>
  <sheetData>
    <row r="1" spans="1:7" ht="16">
      <c r="A1" s="1" t="s">
        <v>64</v>
      </c>
      <c r="D1" s="3" t="s">
        <v>65</v>
      </c>
      <c r="G1" t="str">
        <f>_xlfn.CONCAT("CREATE TABLE ",A1,"(")</f>
        <v>CREATE TABLE AMAC_FUND_ORG_INFO(</v>
      </c>
    </row>
    <row r="2" spans="1:7" ht="16">
      <c r="A2" s="1" t="s">
        <v>66</v>
      </c>
      <c r="B2" t="s">
        <v>3</v>
      </c>
      <c r="C2" t="s">
        <v>4</v>
      </c>
      <c r="D2" t="s">
        <v>67</v>
      </c>
      <c r="G2" t="str">
        <f>_xlfn.CONCAT("  ",B2," ",C2," COMMENT ","'",D2,"',")</f>
        <v xml:space="preserve">  ID VARCHAR(32) COMMENT '表主键',</v>
      </c>
    </row>
    <row r="3" spans="1:7">
      <c r="B3" t="s">
        <v>68</v>
      </c>
      <c r="C3" t="s">
        <v>7</v>
      </c>
      <c r="D3" t="s">
        <v>69</v>
      </c>
      <c r="G3" t="str">
        <f t="shared" ref="G3:G30" si="0">_xlfn.CONCAT("  ",B3," ",C3," COMMENT ","'",D3,"',")</f>
        <v xml:space="preserve">  F_M_NM_CN VARCHAR(150) COMMENT '基金管理人全称(中文)',</v>
      </c>
    </row>
    <row r="4" spans="1:7">
      <c r="B4" t="s">
        <v>70</v>
      </c>
      <c r="C4" t="s">
        <v>7</v>
      </c>
      <c r="D4" t="s">
        <v>71</v>
      </c>
      <c r="G4" t="str">
        <f t="shared" si="0"/>
        <v xml:space="preserve">  F_M_NM_EN VARCHAR(150) COMMENT '基金管理人全称(英文)',</v>
      </c>
    </row>
    <row r="5" spans="1:7">
      <c r="B5" t="s">
        <v>12</v>
      </c>
      <c r="C5" t="s">
        <v>13</v>
      </c>
      <c r="D5" t="s">
        <v>14</v>
      </c>
      <c r="G5" t="str">
        <f t="shared" si="0"/>
        <v xml:space="preserve">  REG_NO VARCHAR(20) COMMENT '登记编号',</v>
      </c>
    </row>
    <row r="6" spans="1:7">
      <c r="B6" t="s">
        <v>72</v>
      </c>
      <c r="C6" t="s">
        <v>10</v>
      </c>
      <c r="D6" t="s">
        <v>73</v>
      </c>
      <c r="G6" t="str">
        <f t="shared" si="0"/>
        <v xml:space="preserve">  ORG_CD VARCHAR(50) COMMENT '组织机构代码',</v>
      </c>
    </row>
    <row r="7" spans="1:7">
      <c r="B7" t="s">
        <v>22</v>
      </c>
      <c r="C7" t="s">
        <v>16</v>
      </c>
      <c r="D7" t="s">
        <v>23</v>
      </c>
      <c r="G7" t="str">
        <f t="shared" si="0"/>
        <v xml:space="preserve">  REG_DATE DATE COMMENT '登记时间',</v>
      </c>
    </row>
    <row r="8" spans="1:7">
      <c r="B8" t="s">
        <v>15</v>
      </c>
      <c r="C8" t="s">
        <v>16</v>
      </c>
      <c r="D8" t="s">
        <v>17</v>
      </c>
      <c r="G8" t="str">
        <f t="shared" si="0"/>
        <v xml:space="preserve">  EST_DATE DATE COMMENT '成立时间',</v>
      </c>
    </row>
    <row r="9" spans="1:7">
      <c r="B9" t="s">
        <v>24</v>
      </c>
      <c r="C9" t="s">
        <v>25</v>
      </c>
      <c r="D9" t="s">
        <v>74</v>
      </c>
      <c r="G9" t="str">
        <f t="shared" si="0"/>
        <v xml:space="preserve">  REG_ADR_DE VARCHAR(500) COMMENT '注册地址',</v>
      </c>
    </row>
    <row r="10" spans="1:7">
      <c r="B10" t="s">
        <v>50</v>
      </c>
      <c r="C10" t="s">
        <v>25</v>
      </c>
      <c r="D10" t="s">
        <v>75</v>
      </c>
      <c r="G10" t="str">
        <f t="shared" si="0"/>
        <v xml:space="preserve">  OFF_ADR_DE VARCHAR(500) COMMENT '办公地址',</v>
      </c>
    </row>
    <row r="11" spans="1:7">
      <c r="B11" t="s">
        <v>39</v>
      </c>
      <c r="C11" t="s">
        <v>35</v>
      </c>
      <c r="D11" t="s">
        <v>76</v>
      </c>
      <c r="G11" t="str">
        <f t="shared" si="0"/>
        <v xml:space="preserve">  SC DECIMAL COMMENT '注册资本(万元)(人民币)',</v>
      </c>
    </row>
    <row r="12" spans="1:7">
      <c r="B12" t="s">
        <v>37</v>
      </c>
      <c r="C12" t="s">
        <v>35</v>
      </c>
      <c r="D12" t="s">
        <v>77</v>
      </c>
      <c r="G12" t="str">
        <f t="shared" si="0"/>
        <v xml:space="preserve">  PIC DECIMAL COMMENT '实缴资本(万元)(人民币)',</v>
      </c>
    </row>
    <row r="13" spans="1:7">
      <c r="B13" t="s">
        <v>78</v>
      </c>
      <c r="C13" t="s">
        <v>18</v>
      </c>
      <c r="D13" t="s">
        <v>79</v>
      </c>
      <c r="G13" t="str">
        <f t="shared" si="0"/>
        <v xml:space="preserve">  SP_RATE VARCHAR(10) COMMENT '注册资本实缴比例',</v>
      </c>
    </row>
    <row r="14" spans="1:7">
      <c r="B14" t="s">
        <v>80</v>
      </c>
      <c r="C14" t="s">
        <v>10</v>
      </c>
      <c r="D14" t="s">
        <v>81</v>
      </c>
      <c r="G14" t="str">
        <f t="shared" si="0"/>
        <v xml:space="preserve">  COM_NAT VARCHAR(50) COMMENT '企业性质',</v>
      </c>
    </row>
    <row r="15" spans="1:7">
      <c r="B15" t="s">
        <v>82</v>
      </c>
      <c r="C15" t="s">
        <v>7</v>
      </c>
      <c r="D15" t="s">
        <v>57</v>
      </c>
      <c r="G15" t="str">
        <f t="shared" si="0"/>
        <v xml:space="preserve">  ORG_TYPE VARCHAR(150) COMMENT '机构类型',</v>
      </c>
    </row>
    <row r="16" spans="1:7">
      <c r="B16" t="s">
        <v>83</v>
      </c>
      <c r="C16" t="s">
        <v>7</v>
      </c>
      <c r="D16" t="s">
        <v>84</v>
      </c>
      <c r="G16" t="str">
        <f t="shared" si="0"/>
        <v xml:space="preserve">  BUSI_TYPE VARCHAR(150) COMMENT '业务类型',</v>
      </c>
    </row>
    <row r="17" spans="2:7">
      <c r="B17" t="s">
        <v>85</v>
      </c>
      <c r="C17" t="s">
        <v>86</v>
      </c>
      <c r="D17" t="s">
        <v>87</v>
      </c>
      <c r="G17" t="str">
        <f t="shared" si="0"/>
        <v xml:space="preserve">  EMP_NUM INTEGER COMMENT '全职员工人数',</v>
      </c>
    </row>
    <row r="18" spans="2:7">
      <c r="B18" t="s">
        <v>88</v>
      </c>
      <c r="C18" t="s">
        <v>86</v>
      </c>
      <c r="D18" t="s">
        <v>89</v>
      </c>
      <c r="G18" t="str">
        <f t="shared" si="0"/>
        <v xml:space="preserve">  HAS_FUN_NUM INTEGER COMMENT '取得基金从业人数',</v>
      </c>
    </row>
    <row r="19" spans="2:7">
      <c r="B19" t="s">
        <v>90</v>
      </c>
      <c r="C19" t="s">
        <v>10</v>
      </c>
      <c r="D19" t="s">
        <v>91</v>
      </c>
      <c r="G19" t="str">
        <f t="shared" si="0"/>
        <v xml:space="preserve">  ORG_URL VARCHAR(50) COMMENT '机构网址',</v>
      </c>
    </row>
    <row r="20" spans="2:7">
      <c r="B20" t="s">
        <v>92</v>
      </c>
      <c r="C20" t="s">
        <v>10</v>
      </c>
      <c r="D20" t="s">
        <v>93</v>
      </c>
      <c r="G20" t="str">
        <f t="shared" si="0"/>
        <v xml:space="preserve">  MANA_SC_RAN VARCHAR(50) COMMENT '管理规模区间',</v>
      </c>
    </row>
    <row r="21" spans="2:7">
      <c r="B21" t="s">
        <v>94</v>
      </c>
      <c r="C21" t="s">
        <v>16</v>
      </c>
      <c r="D21" t="s">
        <v>95</v>
      </c>
      <c r="G21" t="str">
        <f t="shared" si="0"/>
        <v xml:space="preserve">  LAST_TIEM DATE COMMENT '机构信息最后更新时间',</v>
      </c>
    </row>
    <row r="22" spans="2:7">
      <c r="B22" t="s">
        <v>96</v>
      </c>
      <c r="C22" t="s">
        <v>18</v>
      </c>
      <c r="D22" t="s">
        <v>97</v>
      </c>
      <c r="G22" t="str">
        <f t="shared" si="0"/>
        <v xml:space="preserve">  IS_MEB VARCHAR(10) COMMENT '是否为会员 0:否 1:是',</v>
      </c>
    </row>
    <row r="23" spans="2:7">
      <c r="B23" t="s">
        <v>98</v>
      </c>
      <c r="C23" t="s">
        <v>10</v>
      </c>
      <c r="D23" t="s">
        <v>99</v>
      </c>
      <c r="G23" t="str">
        <f t="shared" si="0"/>
        <v xml:space="preserve">  MEB_REP VARCHAR(50) COMMENT '会员代表',</v>
      </c>
    </row>
    <row r="24" spans="2:7">
      <c r="B24" t="s">
        <v>58</v>
      </c>
      <c r="C24" t="s">
        <v>10</v>
      </c>
      <c r="D24" t="s">
        <v>100</v>
      </c>
      <c r="G24" t="str">
        <f t="shared" si="0"/>
        <v xml:space="preserve">  MEB_TYPE VARCHAR(50) COMMENT '当前会员类型',</v>
      </c>
    </row>
    <row r="25" spans="2:7">
      <c r="B25" t="s">
        <v>101</v>
      </c>
      <c r="C25" t="s">
        <v>16</v>
      </c>
      <c r="D25" t="s">
        <v>102</v>
      </c>
      <c r="G25" t="str">
        <f t="shared" si="0"/>
        <v xml:space="preserve">  MEB_DATE DATE COMMENT '入会时间',</v>
      </c>
    </row>
    <row r="26" spans="2:7">
      <c r="B26" t="s">
        <v>103</v>
      </c>
      <c r="C26" t="s">
        <v>10</v>
      </c>
      <c r="D26" t="s">
        <v>104</v>
      </c>
      <c r="G26" t="str">
        <f t="shared" si="0"/>
        <v xml:space="preserve">  LE_OP_STU VARCHAR(50) COMMENT '法律意见书状态',</v>
      </c>
    </row>
    <row r="27" spans="2:7">
      <c r="B27" t="s">
        <v>105</v>
      </c>
      <c r="C27" t="s">
        <v>7</v>
      </c>
      <c r="D27" t="s">
        <v>106</v>
      </c>
      <c r="G27" t="str">
        <f t="shared" si="0"/>
        <v xml:space="preserve">  LAW_FM_NM VARCHAR(150) COMMENT '律师事务所名称',</v>
      </c>
    </row>
    <row r="28" spans="2:7">
      <c r="B28" t="s">
        <v>107</v>
      </c>
      <c r="C28" t="s">
        <v>46</v>
      </c>
      <c r="D28" t="s">
        <v>108</v>
      </c>
      <c r="G28" t="str">
        <f t="shared" si="0"/>
        <v xml:space="preserve">  LAW_NM VARCHAR(100) COMMENT '律师姓名',</v>
      </c>
    </row>
    <row r="29" spans="2:7">
      <c r="B29" t="s">
        <v>109</v>
      </c>
      <c r="C29" t="s">
        <v>7</v>
      </c>
      <c r="D29" t="s">
        <v>110</v>
      </c>
      <c r="G29" t="str">
        <f t="shared" si="0"/>
        <v xml:space="preserve">  ACT_CTR_NM VARCHAR(150) COMMENT '实际控制人姓名 / 名称',</v>
      </c>
    </row>
    <row r="30" spans="2:7">
      <c r="B30" t="s">
        <v>111</v>
      </c>
      <c r="C30" t="s">
        <v>18</v>
      </c>
      <c r="D30" t="s">
        <v>112</v>
      </c>
      <c r="G30" t="str">
        <f t="shared" si="0"/>
        <v xml:space="preserve">  OPNE_RATE VARCHAR(10) COMMENT '私募基金信息披露备份系统投资者查询账号开立率',</v>
      </c>
    </row>
    <row r="31" spans="2:7">
      <c r="B31" t="s">
        <v>113</v>
      </c>
      <c r="C31" t="s">
        <v>10</v>
      </c>
      <c r="D31" t="s">
        <v>114</v>
      </c>
      <c r="G31" t="str">
        <f>_xlfn.CONCAT("  ",B31," ",C31," COMMENT ","'",D31,"',")</f>
        <v xml:space="preserve">  UNI_SOCIAL_CD VARCHAR(50) COMMENT '统一社会信用代码',</v>
      </c>
    </row>
    <row r="32" spans="2:7">
      <c r="G32" t="s">
        <v>62</v>
      </c>
    </row>
    <row r="33" spans="1:7">
      <c r="G33" t="s">
        <v>115</v>
      </c>
    </row>
    <row r="34" spans="1:7">
      <c r="G34" t="str">
        <f>_xlfn.CONCAT("ALTER TABLE ",A1," COMMENT='",A2,"';")</f>
        <v>ALTER TABLE AMAC_FUND_ORG_INFO COMMENT='机构详细信息表';</v>
      </c>
    </row>
    <row r="36" spans="1:7" ht="16">
      <c r="A36" s="1" t="s">
        <v>116</v>
      </c>
      <c r="D36" s="3" t="s">
        <v>117</v>
      </c>
      <c r="G36" t="str">
        <f>_xlfn.CONCAT("CREATE TABLE ",A36,"(")</f>
        <v>CREATE TABLE AMAC_FUND_MANA_INFO(</v>
      </c>
    </row>
    <row r="37" spans="1:7" ht="16">
      <c r="A37" s="1" t="s">
        <v>118</v>
      </c>
      <c r="B37" t="s">
        <v>3</v>
      </c>
      <c r="C37" t="s">
        <v>4</v>
      </c>
      <c r="D37" t="s">
        <v>67</v>
      </c>
      <c r="G37" t="str">
        <f t="shared" ref="G37:G42" si="1">_xlfn.CONCAT("  ",B37," ",C37," COMMENT ","'",D37,"',")</f>
        <v xml:space="preserve">  ID VARCHAR(32) COMMENT '表主键',</v>
      </c>
    </row>
    <row r="38" spans="1:7">
      <c r="B38" t="s">
        <v>119</v>
      </c>
      <c r="C38" t="s">
        <v>4</v>
      </c>
      <c r="D38" t="s">
        <v>120</v>
      </c>
      <c r="G38" t="str">
        <f t="shared" si="1"/>
        <v xml:space="preserve">  ORG_ID VARCHAR(32) COMMENT '机构表主键',</v>
      </c>
    </row>
    <row r="39" spans="1:7">
      <c r="B39" t="s">
        <v>121</v>
      </c>
      <c r="C39" t="s">
        <v>46</v>
      </c>
      <c r="D39" t="s">
        <v>122</v>
      </c>
      <c r="G39" t="str">
        <f t="shared" si="1"/>
        <v xml:space="preserve">  POST VARCHAR(100) COMMENT '职务',</v>
      </c>
    </row>
    <row r="40" spans="1:7">
      <c r="B40" t="s">
        <v>123</v>
      </c>
      <c r="C40" t="s">
        <v>10</v>
      </c>
      <c r="D40" t="s">
        <v>124</v>
      </c>
      <c r="G40" t="str">
        <f t="shared" si="1"/>
        <v xml:space="preserve">  NAME VARCHAR(50) COMMENT '姓名',</v>
      </c>
    </row>
    <row r="41" spans="1:7">
      <c r="B41" t="s">
        <v>125</v>
      </c>
      <c r="C41" t="s">
        <v>18</v>
      </c>
      <c r="D41" t="s">
        <v>126</v>
      </c>
      <c r="G41" t="str">
        <f t="shared" si="1"/>
        <v xml:space="preserve">  HAS_OCR VARCHAR(10) COMMENT '是否有基金从业资格 0:否 1:是',</v>
      </c>
    </row>
    <row r="42" spans="1:7">
      <c r="B42" t="s">
        <v>127</v>
      </c>
      <c r="C42" t="s">
        <v>10</v>
      </c>
      <c r="D42" t="s">
        <v>128</v>
      </c>
      <c r="G42" t="str">
        <f t="shared" si="1"/>
        <v xml:space="preserve">  OCR_WAY VARCHAR(50) COMMENT '资格获取方式',</v>
      </c>
    </row>
    <row r="43" spans="1:7">
      <c r="G43" t="s">
        <v>62</v>
      </c>
    </row>
    <row r="44" spans="1:7">
      <c r="G44" t="s">
        <v>115</v>
      </c>
    </row>
    <row r="45" spans="1:7">
      <c r="G45" t="str">
        <f>_xlfn.CONCAT("ALTER TABLE ",A36," COMMENT='",A37,"';")</f>
        <v>ALTER TABLE AMAC_FUND_MANA_INFO COMMENT='高管信息表';</v>
      </c>
    </row>
    <row r="47" spans="1:7" ht="16">
      <c r="A47" s="1" t="s">
        <v>129</v>
      </c>
      <c r="D47" s="3" t="s">
        <v>130</v>
      </c>
      <c r="G47" t="str">
        <f>_xlfn.CONCAT("CREATE TABLE ",A47,"(")</f>
        <v>CREATE TABLE AMAC_MANA_WORK_EXP(</v>
      </c>
    </row>
    <row r="48" spans="1:7" ht="16">
      <c r="A48" s="1" t="s">
        <v>131</v>
      </c>
      <c r="B48" t="s">
        <v>3</v>
      </c>
      <c r="C48" t="s">
        <v>4</v>
      </c>
      <c r="D48" t="s">
        <v>67</v>
      </c>
      <c r="G48" t="str">
        <f t="shared" ref="G48:G53" si="2">_xlfn.CONCAT("  ",B48," ",C48," COMMENT ","'",D48,"',")</f>
        <v xml:space="preserve">  ID VARCHAR(32) COMMENT '表主键',</v>
      </c>
    </row>
    <row r="49" spans="1:7">
      <c r="B49" t="s">
        <v>132</v>
      </c>
      <c r="C49" t="s">
        <v>4</v>
      </c>
      <c r="D49" t="s">
        <v>133</v>
      </c>
      <c r="G49" t="str">
        <f t="shared" si="2"/>
        <v xml:space="preserve">  MANA_ID VARCHAR(32) COMMENT '高管信息表主键',</v>
      </c>
    </row>
    <row r="50" spans="1:7">
      <c r="B50" t="s">
        <v>134</v>
      </c>
      <c r="C50" t="s">
        <v>13</v>
      </c>
      <c r="D50" t="s">
        <v>135</v>
      </c>
      <c r="G50" t="str">
        <f t="shared" si="2"/>
        <v xml:space="preserve">  WORK_DATE VARCHAR(20) COMMENT '时间',</v>
      </c>
    </row>
    <row r="51" spans="1:7">
      <c r="B51" t="s">
        <v>136</v>
      </c>
      <c r="C51" t="s">
        <v>7</v>
      </c>
      <c r="D51" t="s">
        <v>137</v>
      </c>
      <c r="G51" t="str">
        <f t="shared" si="2"/>
        <v xml:space="preserve">  WORK_ORG VARCHAR(150) COMMENT '任职单位',</v>
      </c>
    </row>
    <row r="52" spans="1:7">
      <c r="B52" t="s">
        <v>138</v>
      </c>
      <c r="C52" t="s">
        <v>7</v>
      </c>
      <c r="D52" t="s">
        <v>139</v>
      </c>
      <c r="G52" t="str">
        <f t="shared" si="2"/>
        <v xml:space="preserve">  WORK_DEPT VARCHAR(150) COMMENT '任职部门',</v>
      </c>
    </row>
    <row r="53" spans="1:7">
      <c r="B53" t="s">
        <v>121</v>
      </c>
      <c r="C53" t="s">
        <v>46</v>
      </c>
      <c r="D53" t="s">
        <v>122</v>
      </c>
      <c r="G53" t="str">
        <f t="shared" si="2"/>
        <v xml:space="preserve">  POST VARCHAR(100) COMMENT '职务',</v>
      </c>
    </row>
    <row r="54" spans="1:7">
      <c r="G54" t="s">
        <v>62</v>
      </c>
    </row>
    <row r="55" spans="1:7">
      <c r="G55" t="s">
        <v>115</v>
      </c>
    </row>
    <row r="56" spans="1:7">
      <c r="G56" t="str">
        <f>_xlfn.CONCAT("ALTER TABLE ",A47," COMMENT='",A48,"';")</f>
        <v>ALTER TABLE AMAC_MANA_WORK_EXP COMMENT='高管工作履历表';</v>
      </c>
    </row>
    <row r="58" spans="1:7" ht="16">
      <c r="A58" s="1" t="s">
        <v>140</v>
      </c>
      <c r="D58" s="3" t="s">
        <v>141</v>
      </c>
      <c r="G58" t="str">
        <f>_xlfn.CONCAT("CREATE TABLE ",A58,"(")</f>
        <v>CREATE TABLE AMAC_ORG_SIN_TIP(</v>
      </c>
    </row>
    <row r="59" spans="1:7" ht="16">
      <c r="A59" s="1" t="s">
        <v>142</v>
      </c>
      <c r="B59" t="s">
        <v>3</v>
      </c>
      <c r="C59" t="s">
        <v>4</v>
      </c>
      <c r="D59" t="s">
        <v>67</v>
      </c>
      <c r="G59" t="str">
        <f>_xlfn.CONCAT("  ",B59," ",C59," COMMENT ","'",D59,"',")</f>
        <v xml:space="preserve">  ID VARCHAR(32) COMMENT '表主键',</v>
      </c>
    </row>
    <row r="60" spans="1:7">
      <c r="B60" t="s">
        <v>119</v>
      </c>
      <c r="C60" t="s">
        <v>4</v>
      </c>
      <c r="D60" t="s">
        <v>120</v>
      </c>
      <c r="G60" t="str">
        <f>_xlfn.CONCAT("  ",B60," ",C60," COMMENT ","'",D60,"',")</f>
        <v xml:space="preserve">  ORG_ID VARCHAR(32) COMMENT '机构表主键',</v>
      </c>
    </row>
    <row r="61" spans="1:7" ht="16">
      <c r="B61" t="s">
        <v>143</v>
      </c>
      <c r="C61" t="s">
        <v>7</v>
      </c>
      <c r="D61" s="1" t="s">
        <v>144</v>
      </c>
      <c r="G61" t="str">
        <f>_xlfn.CONCAT("  ",B61," ",C61," COMMENT ","'",D61,"',")</f>
        <v xml:space="preserve">  ORG_TITL VARCHAR(150) COMMENT '机构诚信信息关键信息',</v>
      </c>
    </row>
    <row r="62" spans="1:7">
      <c r="B62" t="s">
        <v>145</v>
      </c>
      <c r="C62" t="s">
        <v>146</v>
      </c>
      <c r="D62" t="s">
        <v>147</v>
      </c>
      <c r="G62" t="str">
        <f>_xlfn.CONCAT("  ",B62," ",C62," COMMENT ","'",D62,"',")</f>
        <v xml:space="preserve">  ORG_DEC VARCHAR(2000) COMMENT '机构诚信信息详细信息',</v>
      </c>
    </row>
    <row r="63" spans="1:7">
      <c r="B63" t="s">
        <v>148</v>
      </c>
      <c r="C63" t="s">
        <v>149</v>
      </c>
      <c r="D63" t="s">
        <v>150</v>
      </c>
      <c r="G63" t="str">
        <f>_xlfn.CONCAT("  ",B63," ",C63," COMMENT ","'",D63,"',")</f>
        <v xml:space="preserve">  TYPE CHAR(1) COMMENT '0:机构诚信信息 1:机构提示信息',</v>
      </c>
    </row>
    <row r="64" spans="1:7">
      <c r="G64" t="s">
        <v>62</v>
      </c>
    </row>
    <row r="65" spans="1:7">
      <c r="G65" t="s">
        <v>115</v>
      </c>
    </row>
    <row r="66" spans="1:7">
      <c r="G66" t="str">
        <f>_xlfn.CONCAT("ALTER TABLE ",A58," COMMENT='",A59,"';")</f>
        <v>ALTER TABLE AMAC_ORG_SIN_TIP COMMENT='机构诚信信息表';</v>
      </c>
    </row>
    <row r="68" spans="1:7" ht="16">
      <c r="A68" s="1" t="s">
        <v>151</v>
      </c>
      <c r="D68" s="3" t="s">
        <v>152</v>
      </c>
      <c r="G68" t="str">
        <f>_xlfn.CONCAT("CREATE TABLE ",A68,"(")</f>
        <v>CREATE TABLE AMAC_RELA_INFO(</v>
      </c>
    </row>
    <row r="69" spans="1:7" ht="32">
      <c r="A69" s="1" t="s">
        <v>153</v>
      </c>
      <c r="B69" t="s">
        <v>3</v>
      </c>
      <c r="C69" t="s">
        <v>4</v>
      </c>
      <c r="D69" t="s">
        <v>67</v>
      </c>
      <c r="G69" t="str">
        <f t="shared" ref="G69:G74" si="3">_xlfn.CONCAT("  ",B69," ",C69," COMMENT ","'",D69,"',")</f>
        <v xml:space="preserve">  ID VARCHAR(32) COMMENT '表主键',</v>
      </c>
    </row>
    <row r="70" spans="1:7">
      <c r="B70" t="s">
        <v>119</v>
      </c>
      <c r="C70" t="s">
        <v>4</v>
      </c>
      <c r="D70" t="s">
        <v>120</v>
      </c>
      <c r="G70" t="str">
        <f t="shared" si="3"/>
        <v xml:space="preserve">  ORG_ID VARCHAR(32) COMMENT '机构表主键',</v>
      </c>
    </row>
    <row r="71" spans="1:7">
      <c r="B71" t="s">
        <v>154</v>
      </c>
      <c r="C71" t="s">
        <v>7</v>
      </c>
      <c r="D71" t="s">
        <v>0</v>
      </c>
      <c r="G71" t="str">
        <f t="shared" si="3"/>
        <v xml:space="preserve">  RELA_TYPE VARCHAR(150) COMMENT '类型',</v>
      </c>
    </row>
    <row r="72" spans="1:7">
      <c r="B72" t="s">
        <v>155</v>
      </c>
      <c r="C72" t="s">
        <v>7</v>
      </c>
      <c r="D72" t="s">
        <v>156</v>
      </c>
      <c r="G72" t="str">
        <f t="shared" si="3"/>
        <v xml:space="preserve">  RELA_NM VARCHAR(150) COMMENT '名称',</v>
      </c>
    </row>
    <row r="73" spans="1:7">
      <c r="B73" t="s">
        <v>12</v>
      </c>
      <c r="C73" t="s">
        <v>13</v>
      </c>
      <c r="D73" t="s">
        <v>14</v>
      </c>
      <c r="G73" t="str">
        <f t="shared" si="3"/>
        <v xml:space="preserve">  REG_NO VARCHAR(20) COMMENT '登记编号',</v>
      </c>
    </row>
    <row r="74" spans="1:7">
      <c r="B74" t="s">
        <v>72</v>
      </c>
      <c r="C74" t="s">
        <v>10</v>
      </c>
      <c r="D74" t="s">
        <v>73</v>
      </c>
      <c r="G74" t="str">
        <f t="shared" si="3"/>
        <v xml:space="preserve">  ORG_CD VARCHAR(50) COMMENT '组织机构代码',</v>
      </c>
    </row>
    <row r="75" spans="1:7">
      <c r="G75" t="s">
        <v>62</v>
      </c>
    </row>
    <row r="76" spans="1:7">
      <c r="G76" t="s">
        <v>115</v>
      </c>
    </row>
    <row r="77" spans="1:7">
      <c r="G77" t="str">
        <f>_xlfn.CONCAT("ALTER TABLE ",A68," COMMENT='",A69,"';")</f>
        <v>ALTER TABLE AMAC_RELA_INFO COMMENT='关联方信息（仅包含关联私募基金管理人）';</v>
      </c>
    </row>
    <row r="79" spans="1:7" ht="16">
      <c r="A79" s="1" t="s">
        <v>157</v>
      </c>
      <c r="D79" s="3" t="s">
        <v>158</v>
      </c>
      <c r="G79" t="str">
        <f>_xlfn.CONCAT("CREATE TABLE ",A79,"(")</f>
        <v>CREATE TABLE AMAC_BUYER_INFO(</v>
      </c>
    </row>
    <row r="80" spans="1:7" ht="16">
      <c r="A80" s="1" t="s">
        <v>159</v>
      </c>
      <c r="B80" t="s">
        <v>3</v>
      </c>
      <c r="C80" t="s">
        <v>4</v>
      </c>
      <c r="D80" t="s">
        <v>67</v>
      </c>
      <c r="G80" t="str">
        <f>_xlfn.CONCAT("  ",B80," ",C80," COMMENT ","'",D80,"',")</f>
        <v xml:space="preserve">  ID VARCHAR(32) COMMENT '表主键',</v>
      </c>
    </row>
    <row r="81" spans="1:7">
      <c r="B81" t="s">
        <v>119</v>
      </c>
      <c r="C81" t="s">
        <v>4</v>
      </c>
      <c r="D81" t="s">
        <v>120</v>
      </c>
      <c r="G81" t="str">
        <f>_xlfn.CONCAT("  ",B81," ",C81," COMMENT ","'",D81,"',")</f>
        <v xml:space="preserve">  ORG_ID VARCHAR(32) COMMENT '机构表主键',</v>
      </c>
    </row>
    <row r="82" spans="1:7">
      <c r="B82" t="s">
        <v>160</v>
      </c>
      <c r="C82" t="s">
        <v>7</v>
      </c>
      <c r="D82" t="s">
        <v>161</v>
      </c>
      <c r="G82" t="str">
        <f>_xlfn.CONCAT("  ",B82," ",C82," COMMENT ","'",D82,"',")</f>
        <v xml:space="preserve">  BUY_NM VARCHAR(150) COMMENT '姓名/名称',</v>
      </c>
    </row>
    <row r="83" spans="1:7">
      <c r="B83" t="s">
        <v>162</v>
      </c>
      <c r="C83" t="s">
        <v>18</v>
      </c>
      <c r="D83" t="s">
        <v>163</v>
      </c>
      <c r="G83" t="str">
        <f>_xlfn.CONCAT("  ",B83," ",C83," COMMENT ","'",D83,"',")</f>
        <v xml:space="preserve">  BUY_RATE VARCHAR(10) COMMENT '认缴比例',</v>
      </c>
    </row>
    <row r="84" spans="1:7">
      <c r="G84" t="s">
        <v>62</v>
      </c>
    </row>
    <row r="85" spans="1:7">
      <c r="G85" t="s">
        <v>115</v>
      </c>
    </row>
    <row r="86" spans="1:7">
      <c r="G86" t="str">
        <f>_xlfn.CONCAT("ALTER TABLE ",A79," COMMENT='",A80,"';")</f>
        <v>ALTER TABLE AMAC_BUYER_INFO COMMENT='出资人信息';</v>
      </c>
    </row>
    <row r="88" spans="1:7" ht="16">
      <c r="A88" s="1" t="s">
        <v>164</v>
      </c>
      <c r="D88" s="3" t="s">
        <v>165</v>
      </c>
      <c r="G88" t="str">
        <f>_xlfn.CONCAT("CREATE TABLE ",A88,"(")</f>
        <v>CREATE TABLE AMAC_PROD_INFO(</v>
      </c>
    </row>
    <row r="89" spans="1:7" ht="16">
      <c r="A89" s="1" t="s">
        <v>166</v>
      </c>
      <c r="B89" t="s">
        <v>3</v>
      </c>
      <c r="C89" t="s">
        <v>4</v>
      </c>
      <c r="D89" t="s">
        <v>67</v>
      </c>
      <c r="G89" t="str">
        <f>_xlfn.CONCAT("  ",B89," ",C89," COMMENT ","'",D89,"',")</f>
        <v xml:space="preserve">  ID VARCHAR(32) COMMENT '表主键',</v>
      </c>
    </row>
    <row r="90" spans="1:7">
      <c r="B90" t="s">
        <v>119</v>
      </c>
      <c r="C90" t="s">
        <v>4</v>
      </c>
      <c r="D90" t="s">
        <v>120</v>
      </c>
      <c r="G90" t="str">
        <f t="shared" ref="G90:G97" si="4">_xlfn.CONCAT("  ",B90," ",C90," COMMENT ","'",D90,"',")</f>
        <v xml:space="preserve">  ORG_ID VARCHAR(32) COMMENT '机构表主键',</v>
      </c>
    </row>
    <row r="91" spans="1:7">
      <c r="B91" t="s">
        <v>167</v>
      </c>
      <c r="C91" t="s">
        <v>25</v>
      </c>
      <c r="D91" t="s">
        <v>156</v>
      </c>
      <c r="G91" t="str">
        <f t="shared" si="4"/>
        <v xml:space="preserve">  PROD_NM VARCHAR(500) COMMENT '名称',</v>
      </c>
    </row>
    <row r="92" spans="1:7">
      <c r="B92" t="s">
        <v>168</v>
      </c>
      <c r="C92" t="s">
        <v>46</v>
      </c>
      <c r="D92" t="s">
        <v>169</v>
      </c>
      <c r="G92" t="str">
        <f t="shared" si="4"/>
        <v xml:space="preserve">  MON_REPO VARCHAR(100) COMMENT '当月月报',</v>
      </c>
    </row>
    <row r="93" spans="1:7">
      <c r="B93" t="s">
        <v>170</v>
      </c>
      <c r="C93" t="s">
        <v>46</v>
      </c>
      <c r="D93" t="s">
        <v>171</v>
      </c>
      <c r="G93" t="str">
        <f t="shared" si="4"/>
        <v xml:space="preserve">  QUA_REPO VARCHAR(100) COMMENT '季报',</v>
      </c>
    </row>
    <row r="94" spans="1:7">
      <c r="B94" t="s">
        <v>172</v>
      </c>
      <c r="C94" t="s">
        <v>46</v>
      </c>
      <c r="D94" t="s">
        <v>173</v>
      </c>
      <c r="G94" t="str">
        <f t="shared" si="4"/>
        <v xml:space="preserve">  SEM_REPO VARCHAR(100) COMMENT '半年报',</v>
      </c>
    </row>
    <row r="95" spans="1:7">
      <c r="B95" t="s">
        <v>174</v>
      </c>
      <c r="C95" t="s">
        <v>46</v>
      </c>
      <c r="D95" t="s">
        <v>175</v>
      </c>
      <c r="G95" t="str">
        <f t="shared" si="4"/>
        <v xml:space="preserve">  YEAR_REPO VARCHAR(100) COMMENT '年报',</v>
      </c>
    </row>
    <row r="96" spans="1:7">
      <c r="B96" t="s">
        <v>176</v>
      </c>
      <c r="C96" t="s">
        <v>18</v>
      </c>
      <c r="D96" t="s">
        <v>177</v>
      </c>
      <c r="G96" t="str">
        <f t="shared" si="4"/>
        <v xml:space="preserve">  OPEN_RATE VARCHAR(10) COMMENT '投资者查询账号开立率',</v>
      </c>
    </row>
    <row r="97" spans="2:7" ht="48">
      <c r="B97" t="s">
        <v>148</v>
      </c>
      <c r="C97" t="s">
        <v>149</v>
      </c>
      <c r="D97" s="1" t="s">
        <v>178</v>
      </c>
      <c r="G97" t="str">
        <f t="shared" si="4"/>
        <v xml:space="preserve">  TYPE CHAR(1) COMMENT '0:暂行办法实施前成立的基金 
1:暂行办法实施后成立的基金 
2:投资顾问类产品 ',</v>
      </c>
    </row>
    <row r="98" spans="2:7">
      <c r="G98" t="s">
        <v>62</v>
      </c>
    </row>
    <row r="99" spans="2:7">
      <c r="G99" t="s">
        <v>115</v>
      </c>
    </row>
    <row r="100" spans="2:7">
      <c r="G100" t="str">
        <f>_xlfn.CONCAT("ALTER TABLE ",A88," COMMENT='",A89,"';")</f>
        <v>ALTER TABLE AMAC_PROD_INFO COMMENT='产品信息';</v>
      </c>
    </row>
    <row r="103" spans="2:7">
      <c r="D103" s="4"/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/>
  </sheetPr>
  <dimension ref="A1:E11"/>
  <sheetViews>
    <sheetView tabSelected="1" workbookViewId="0">
      <selection activeCell="F47" sqref="F47"/>
    </sheetView>
  </sheetViews>
  <sheetFormatPr baseColWidth="10" defaultColWidth="8.83203125" defaultRowHeight="15"/>
  <cols>
    <col min="1" max="1" width="40" bestFit="1" customWidth="1"/>
    <col min="2" max="2" width="11.6640625" bestFit="1" customWidth="1"/>
    <col min="3" max="3" width="12.33203125" bestFit="1" customWidth="1"/>
    <col min="4" max="4" width="44" bestFit="1" customWidth="1"/>
    <col min="5" max="5" width="74.83203125" bestFit="1" customWidth="1"/>
  </cols>
  <sheetData>
    <row r="1" spans="1:5">
      <c r="A1" t="s">
        <v>236</v>
      </c>
      <c r="E1" t="str">
        <f>_xlfn.CONCAT("CREATE TABLE ",A1,"(")</f>
        <v>CREATE TABLE AMAC_DICT(</v>
      </c>
    </row>
    <row r="2" spans="1:5">
      <c r="A2" t="s">
        <v>237</v>
      </c>
      <c r="B2" t="s">
        <v>3</v>
      </c>
      <c r="C2" t="s">
        <v>4</v>
      </c>
      <c r="D2" t="s">
        <v>238</v>
      </c>
      <c r="E2" t="str">
        <f>_xlfn.CONCAT("  ",B2," ",C2," COMMENT ","'",D2,"',")</f>
        <v xml:space="preserve">  ID VARCHAR(32) COMMENT '字典ID',</v>
      </c>
    </row>
    <row r="3" spans="1:5">
      <c r="B3" t="s">
        <v>239</v>
      </c>
      <c r="C3" t="s">
        <v>4</v>
      </c>
      <c r="D3" t="s">
        <v>240</v>
      </c>
      <c r="E3" t="str">
        <f t="shared" ref="E3:E8" si="0">_xlfn.CONCAT("  ",B3," ",C3," COMMENT ","'",D3,"',")</f>
        <v xml:space="preserve">  KEY VARCHAR(32) COMMENT '字典KEY',</v>
      </c>
    </row>
    <row r="4" spans="1:5">
      <c r="B4" t="s">
        <v>241</v>
      </c>
      <c r="C4" t="s">
        <v>46</v>
      </c>
      <c r="D4" t="s">
        <v>242</v>
      </c>
      <c r="E4" t="str">
        <f t="shared" si="0"/>
        <v xml:space="preserve">  VALUE VARCHAR(100) COMMENT '字典VALUE',</v>
      </c>
    </row>
    <row r="5" spans="1:5">
      <c r="B5" t="s">
        <v>243</v>
      </c>
      <c r="C5" t="s">
        <v>10</v>
      </c>
      <c r="D5" t="s">
        <v>244</v>
      </c>
      <c r="E5" t="str">
        <f t="shared" si="0"/>
        <v xml:space="preserve">  DICT_TYPE VARCHAR(50) COMMENT '所属类型 以证券类型为例（固定值："FUND_TYPE"）',</v>
      </c>
    </row>
    <row r="6" spans="1:5">
      <c r="B6" t="s">
        <v>245</v>
      </c>
      <c r="C6" t="s">
        <v>86</v>
      </c>
      <c r="D6" t="s">
        <v>246</v>
      </c>
      <c r="E6" t="str">
        <f t="shared" si="0"/>
        <v xml:space="preserve">  SORT INTEGER COMMENT '排序字段',</v>
      </c>
    </row>
    <row r="7" spans="1:5">
      <c r="B7" t="s">
        <v>247</v>
      </c>
      <c r="C7" t="s">
        <v>248</v>
      </c>
      <c r="D7" t="s">
        <v>249</v>
      </c>
      <c r="E7" t="str">
        <f t="shared" si="0"/>
        <v xml:space="preserve">  DISCRIPT VRACHAR(500) COMMENT '描述',</v>
      </c>
    </row>
    <row r="8" spans="1:5">
      <c r="B8" t="s">
        <v>250</v>
      </c>
      <c r="C8" t="s">
        <v>251</v>
      </c>
      <c r="D8" t="s">
        <v>252</v>
      </c>
      <c r="E8" t="str">
        <f t="shared" si="0"/>
        <v xml:space="preserve">  CREATE_TIME DATE_TIME COMMENT '创建时间',</v>
      </c>
    </row>
    <row r="9" spans="1:5">
      <c r="B9" t="s">
        <v>253</v>
      </c>
      <c r="C9" t="s">
        <v>251</v>
      </c>
      <c r="D9" t="s">
        <v>254</v>
      </c>
      <c r="E9" t="str">
        <f>_xlfn.CONCAT("  ",B9," ",C9," COMMENT ","'",D9,"',")</f>
        <v xml:space="preserve">  UPDTAE_TIME DATE_TIME COMMENT '更新时间',</v>
      </c>
    </row>
    <row r="10" spans="1:5">
      <c r="E10" t="s">
        <v>62</v>
      </c>
    </row>
    <row r="11" spans="1:5">
      <c r="E11" t="s">
        <v>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私募基金管理人公示表</vt:lpstr>
      <vt:lpstr>已注销私募基金管理人表</vt:lpstr>
      <vt:lpstr>私募基金服务机构表</vt:lpstr>
      <vt:lpstr>异常经营机构信息表</vt:lpstr>
      <vt:lpstr>失联机构信息表</vt:lpstr>
      <vt:lpstr>基金管理人详情表</vt:lpstr>
      <vt:lpstr>基金规模字典表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Microsoft Office User</cp:lastModifiedBy>
  <dcterms:created xsi:type="dcterms:W3CDTF">2022-11-15T01:51:41Z</dcterms:created>
  <dcterms:modified xsi:type="dcterms:W3CDTF">2022-11-22T08:00:48Z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003295BEE5194E789C4E79155016F31E</vt:lpwstr>
  </property>
  <property fmtid="{D5CDD505-2E9C-101B-9397-08002B2CF9AE}" pid="3" name="KSOProductBuildVer">
    <vt:lpwstr>2052-11.1.0.12763</vt:lpwstr>
  </property>
</Properties>
</file>