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egitimler\excel\"/>
    </mc:Choice>
  </mc:AlternateContent>
  <xr:revisionPtr revIDLastSave="0" documentId="13_ncr:1_{5E55FC55-A74C-4E63-BCDF-C1E6A613B384}" xr6:coauthVersionLast="47" xr6:coauthVersionMax="47" xr10:uidLastSave="{00000000-0000-0000-0000-000000000000}"/>
  <bookViews>
    <workbookView xWindow="-120" yWindow="-120" windowWidth="20730" windowHeight="11160" activeTab="1" xr2:uid="{00000000-000D-0000-FFFF-FFFF00000000}"/>
  </bookViews>
  <sheets>
    <sheet name="Notes" sheetId="1" r:id="rId1"/>
    <sheet name="Work"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3" l="1"/>
  <c r="F20" i="3"/>
  <c r="F21" i="3"/>
  <c r="F22" i="3"/>
  <c r="D21" i="3"/>
  <c r="D22" i="3" s="1"/>
  <c r="C20" i="3"/>
  <c r="C21" i="3" s="1"/>
  <c r="C22" i="3" s="1"/>
  <c r="F19" i="3"/>
  <c r="D19" i="3"/>
  <c r="C19" i="3"/>
  <c r="D18" i="3"/>
  <c r="C18" i="3"/>
  <c r="B18" i="3"/>
  <c r="B19" i="3" s="1"/>
  <c r="F17" i="3"/>
  <c r="E17" i="3"/>
  <c r="D17" i="3"/>
  <c r="C17" i="3"/>
  <c r="B17" i="3"/>
  <c r="C10" i="3"/>
  <c r="B10" i="3"/>
  <c r="C6" i="3"/>
  <c r="C12" i="3" s="1"/>
  <c r="B6" i="3"/>
  <c r="B12" i="3" s="1"/>
  <c r="D8" i="1"/>
  <c r="C8" i="1"/>
  <c r="B8" i="1"/>
  <c r="D7" i="1"/>
  <c r="C7" i="1"/>
  <c r="B7" i="1"/>
  <c r="B20" i="3" l="1"/>
  <c r="E19" i="3"/>
  <c r="E18" i="3"/>
  <c r="F18" i="3"/>
  <c r="B21" i="3" l="1"/>
  <c r="E20" i="3"/>
  <c r="B22" i="3" l="1"/>
  <c r="E22" i="3" s="1"/>
  <c r="E21" i="3"/>
</calcChain>
</file>

<file path=xl/sharedStrings.xml><?xml version="1.0" encoding="utf-8"?>
<sst xmlns="http://schemas.openxmlformats.org/spreadsheetml/2006/main" count="27" uniqueCount="22">
  <si>
    <t>Resource</t>
  </si>
  <si>
    <t>Cherry</t>
  </si>
  <si>
    <t>Oak</t>
  </si>
  <si>
    <t>Labor</t>
  </si>
  <si>
    <t>Required per Bookshelf</t>
  </si>
  <si>
    <t>Current Unit Cost</t>
  </si>
  <si>
    <t>Anticipated Annual Cost Increase</t>
  </si>
  <si>
    <t>Now unit cost:</t>
  </si>
  <si>
    <t>Future unit cost:</t>
  </si>
  <si>
    <t>Woodworks Bookshelf Co.</t>
  </si>
  <si>
    <t>Costs:</t>
  </si>
  <si>
    <t>Unit Cost:</t>
  </si>
  <si>
    <t>Board Feet:</t>
  </si>
  <si>
    <t>Materials Cost:</t>
  </si>
  <si>
    <t>Labor Req</t>
  </si>
  <si>
    <t>Labor Rate</t>
  </si>
  <si>
    <t>Labor Cost:</t>
  </si>
  <si>
    <t>Total Cost:</t>
  </si>
  <si>
    <t>Cost Increases:</t>
  </si>
  <si>
    <t>Year</t>
  </si>
  <si>
    <t>Total Cherry</t>
  </si>
  <si>
    <t>Total Oak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</si>
</sst>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_(&quot;$&quot;* #,##0_);_(&quot;$&quot;* \(#,##0\);_(&quot;$&quot;* &quot;-&quot;??_);_(@_)"/>
  </numFmts>
  <fonts count="3" x14ac:knownFonts="1">
    <font>
      <sz val="11"/>
      <color theme="1"/>
      <name val="Calibri"/>
      <family val="2"/>
      <scheme val="minor"/>
    </font>
    <font>
      <b/>
      <sz val="15"/>
      <color theme="3"/>
      <name val="Calibri"/>
      <family val="2"/>
      <scheme val="minor"/>
    </font>
    <font>
      <b/>
      <sz val="11"/>
      <color theme="1"/>
      <name val="Calibri"/>
      <family val="2"/>
      <charset val="162"/>
      <scheme val="minor"/>
    </font>
  </fonts>
  <fills count="3">
    <fill>
      <patternFill patternType="none"/>
    </fill>
    <fill>
      <patternFill patternType="gray125"/>
    </fill>
    <fill>
      <patternFill patternType="solid">
        <fgColor theme="9" tint="0.399975585192419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19">
    <xf numFmtId="0" fontId="0" fillId="0" borderId="0" xfId="0"/>
    <xf numFmtId="8" fontId="0" fillId="0" borderId="0" xfId="0" applyNumberFormat="1"/>
    <xf numFmtId="10" fontId="0" fillId="0" borderId="0" xfId="0" applyNumberFormat="1"/>
    <xf numFmtId="0" fontId="2" fillId="0" borderId="0" xfId="0" applyFont="1" applyAlignment="1">
      <alignment horizontal="left" indent="1"/>
    </xf>
    <xf numFmtId="0" fontId="0" fillId="0" borderId="0" xfId="0" applyAlignment="1">
      <alignment horizontal="left" indent="1"/>
    </xf>
    <xf numFmtId="0" fontId="2" fillId="0" borderId="0" xfId="0" applyFont="1" applyAlignment="1">
      <alignment horizontal="center"/>
    </xf>
    <xf numFmtId="0" fontId="0" fillId="0" borderId="0" xfId="0" applyAlignment="1">
      <alignment horizontal="center"/>
    </xf>
    <xf numFmtId="8" fontId="0" fillId="0" borderId="0" xfId="0" applyNumberFormat="1" applyAlignment="1">
      <alignment horizontal="center"/>
    </xf>
    <xf numFmtId="44" fontId="0" fillId="0" borderId="0" xfId="0" applyNumberFormat="1" applyAlignment="1">
      <alignment horizontal="center"/>
    </xf>
    <xf numFmtId="10" fontId="2" fillId="0" borderId="0" xfId="0" applyNumberFormat="1" applyFont="1" applyAlignment="1">
      <alignment horizontal="center"/>
    </xf>
    <xf numFmtId="164" fontId="0" fillId="0" borderId="0" xfId="0" applyNumberFormat="1" applyAlignment="1">
      <alignment horizontal="center"/>
    </xf>
    <xf numFmtId="0" fontId="0" fillId="0" borderId="2" xfId="0" applyBorder="1" applyAlignment="1">
      <alignment horizontal="center"/>
    </xf>
    <xf numFmtId="0" fontId="2" fillId="0" borderId="2" xfId="0" applyFont="1" applyBorder="1" applyAlignment="1">
      <alignment horizontal="center"/>
    </xf>
    <xf numFmtId="164" fontId="0" fillId="0" borderId="2" xfId="0" applyNumberFormat="1" applyBorder="1" applyAlignment="1">
      <alignment horizontal="center"/>
    </xf>
    <xf numFmtId="44" fontId="0" fillId="0" borderId="2" xfId="0" applyNumberFormat="1" applyBorder="1"/>
    <xf numFmtId="44" fontId="0" fillId="0" borderId="2" xfId="0" applyNumberFormat="1" applyBorder="1" applyAlignment="1">
      <alignment horizontal="center"/>
    </xf>
    <xf numFmtId="0" fontId="1" fillId="0" borderId="0" xfId="1" applyBorder="1" applyAlignment="1">
      <alignment horizontal="center"/>
    </xf>
    <xf numFmtId="10" fontId="0" fillId="2" borderId="0" xfId="0" applyNumberFormat="1" applyFill="1" applyAlignment="1">
      <alignment horizontal="center"/>
    </xf>
    <xf numFmtId="10" fontId="0" fillId="2" borderId="0" xfId="0" applyNumberFormat="1" applyFill="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76200</xdr:colOff>
      <xdr:row>0</xdr:row>
      <xdr:rowOff>180974</xdr:rowOff>
    </xdr:from>
    <xdr:to>
      <xdr:col>17</xdr:col>
      <xdr:colOff>523875</xdr:colOff>
      <xdr:row>18</xdr:row>
      <xdr:rowOff>66675</xdr:rowOff>
    </xdr:to>
    <xdr:grpSp>
      <xdr:nvGrpSpPr>
        <xdr:cNvPr id="7" name="Group 6">
          <a:extLst>
            <a:ext uri="{FF2B5EF4-FFF2-40B4-BE49-F238E27FC236}">
              <a16:creationId xmlns:a16="http://schemas.microsoft.com/office/drawing/2014/main" id="{6450637D-9456-5584-213F-167B239185BA}"/>
            </a:ext>
          </a:extLst>
        </xdr:cNvPr>
        <xdr:cNvGrpSpPr/>
      </xdr:nvGrpSpPr>
      <xdr:grpSpPr>
        <a:xfrm>
          <a:off x="8343900" y="180974"/>
          <a:ext cx="4105275" cy="3314701"/>
          <a:chOff x="8343900" y="180974"/>
          <a:chExt cx="4105275" cy="3314701"/>
        </a:xfrm>
      </xdr:grpSpPr>
      <xdr:sp macro="" textlink="">
        <xdr:nvSpPr>
          <xdr:cNvPr id="2" name="TextBox 1">
            <a:extLst>
              <a:ext uri="{FF2B5EF4-FFF2-40B4-BE49-F238E27FC236}">
                <a16:creationId xmlns:a16="http://schemas.microsoft.com/office/drawing/2014/main" id="{4F9EC399-F0E2-4C0C-0696-E102E4707E56}"/>
              </a:ext>
            </a:extLst>
          </xdr:cNvPr>
          <xdr:cNvSpPr txBox="1"/>
        </xdr:nvSpPr>
        <xdr:spPr>
          <a:xfrm>
            <a:off x="8343900" y="180974"/>
            <a:ext cx="4105275" cy="3314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Woodworks Bookshelf Co.</a:t>
            </a:r>
          </a:p>
          <a:p>
            <a:endParaRPr lang="tr-TR" sz="1100"/>
          </a:p>
          <a:p>
            <a:r>
              <a:rPr lang="en-US" sz="1100"/>
              <a:t>Scenario</a:t>
            </a:r>
          </a:p>
          <a:p>
            <a:r>
              <a:rPr lang="en-US" sz="1100"/>
              <a:t>The Woodworks Company produces a variety of custom-designed wood furniture, made from either cherry or oak. The company knows that wood prices and labor costs are likely to increase in the future. The table below shows the number of board-feet and labor hours required for a bookshelf, the current costs per board-foot and labor hour, and the anticipated annual increases in these costs.</a:t>
            </a:r>
          </a:p>
          <a:p>
            <a:r>
              <a:rPr lang="en-US" sz="1100"/>
              <a:t>Build a spreadsheet model that enables the company to experiment with the growth rates in wood and labor costs so that a manager can see, both numerically and graphically, how the costs of bookshelves vary in the next few years.</a:t>
            </a:r>
            <a:endParaRPr lang="tr-TR" sz="1100"/>
          </a:p>
          <a:p>
            <a:endParaRPr lang="en-US" sz="1100"/>
          </a:p>
          <a:p>
            <a:endParaRPr lang="tr-TR" sz="1100"/>
          </a:p>
        </xdr:txBody>
      </xdr:sp>
      <xdr:pic>
        <xdr:nvPicPr>
          <xdr:cNvPr id="6" name="Picture 5">
            <a:extLst>
              <a:ext uri="{FF2B5EF4-FFF2-40B4-BE49-F238E27FC236}">
                <a16:creationId xmlns:a16="http://schemas.microsoft.com/office/drawing/2014/main" id="{1AA66C61-5A32-412F-A231-D93D44AE6C01}"/>
              </a:ext>
            </a:extLst>
          </xdr:cNvPr>
          <xdr:cNvPicPr>
            <a:picLocks noChangeAspect="1"/>
          </xdr:cNvPicPr>
        </xdr:nvPicPr>
        <xdr:blipFill>
          <a:blip xmlns:r="http://schemas.openxmlformats.org/officeDocument/2006/relationships" r:embed="rId1"/>
          <a:stretch>
            <a:fillRect/>
          </a:stretch>
        </xdr:blipFill>
        <xdr:spPr>
          <a:xfrm>
            <a:off x="8448675" y="2638424"/>
            <a:ext cx="3886200" cy="76190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304800</xdr:colOff>
      <xdr:row>0</xdr:row>
      <xdr:rowOff>180974</xdr:rowOff>
    </xdr:from>
    <xdr:to>
      <xdr:col>19</xdr:col>
      <xdr:colOff>38100</xdr:colOff>
      <xdr:row>14</xdr:row>
      <xdr:rowOff>161925</xdr:rowOff>
    </xdr:to>
    <xdr:grpSp>
      <xdr:nvGrpSpPr>
        <xdr:cNvPr id="5" name="Group 4">
          <a:extLst>
            <a:ext uri="{FF2B5EF4-FFF2-40B4-BE49-F238E27FC236}">
              <a16:creationId xmlns:a16="http://schemas.microsoft.com/office/drawing/2014/main" id="{91B5A796-4327-883F-43E7-43CA512E7DAD}"/>
            </a:ext>
          </a:extLst>
        </xdr:cNvPr>
        <xdr:cNvGrpSpPr/>
      </xdr:nvGrpSpPr>
      <xdr:grpSpPr>
        <a:xfrm>
          <a:off x="5953125" y="180974"/>
          <a:ext cx="6438900" cy="2705101"/>
          <a:chOff x="5953125" y="180974"/>
          <a:chExt cx="6438900" cy="3371851"/>
        </a:xfrm>
      </xdr:grpSpPr>
      <xdr:sp macro="" textlink="">
        <xdr:nvSpPr>
          <xdr:cNvPr id="3" name="TextBox 2">
            <a:extLst>
              <a:ext uri="{FF2B5EF4-FFF2-40B4-BE49-F238E27FC236}">
                <a16:creationId xmlns:a16="http://schemas.microsoft.com/office/drawing/2014/main" id="{31F319F1-052B-6294-A1D0-FF01564C7712}"/>
              </a:ext>
            </a:extLst>
          </xdr:cNvPr>
          <xdr:cNvSpPr txBox="1"/>
        </xdr:nvSpPr>
        <xdr:spPr>
          <a:xfrm>
            <a:off x="5953125" y="180974"/>
            <a:ext cx="6438900" cy="2705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Woodworks Bookshelf Co.</a:t>
            </a:r>
          </a:p>
          <a:p>
            <a:endParaRPr lang="tr-TR" sz="1100"/>
          </a:p>
          <a:p>
            <a:r>
              <a:rPr lang="en-US" sz="1100"/>
              <a:t>The Woodworks Company produces a variety of custom-designed wood furniture, made from either cherry or oak. The company knows that wood prices and labor costs are likely to increase in the future. The table below shows the number of board-feet and labor hours required for a bookshelf, the current costs per board-foot and labor hour, and the anticipated annual increases in these costs.</a:t>
            </a:r>
            <a:endParaRPr lang="tr-TR" sz="1100"/>
          </a:p>
          <a:p>
            <a:endParaRPr lang="en-US" sz="1100"/>
          </a:p>
          <a:p>
            <a:r>
              <a:rPr lang="en-US" sz="1100"/>
              <a:t>Build a spreadsheet model that enables the company to experiment with the growth rates in wood and labor costs so that a manager can see, both numerically and graphically, how the costs of bookshelves vary in the next few years.</a:t>
            </a:r>
            <a:endParaRPr lang="tr-TR" sz="1100"/>
          </a:p>
          <a:p>
            <a:endParaRPr lang="en-US" sz="1100"/>
          </a:p>
          <a:p>
            <a:endParaRPr lang="tr-TR" sz="1100"/>
          </a:p>
        </xdr:txBody>
      </xdr:sp>
      <xdr:pic>
        <xdr:nvPicPr>
          <xdr:cNvPr id="4" name="Picture 3">
            <a:extLst>
              <a:ext uri="{FF2B5EF4-FFF2-40B4-BE49-F238E27FC236}">
                <a16:creationId xmlns:a16="http://schemas.microsoft.com/office/drawing/2014/main" id="{42524DA0-305F-A2E7-0064-54282BAD90FB}"/>
              </a:ext>
            </a:extLst>
          </xdr:cNvPr>
          <xdr:cNvPicPr>
            <a:picLocks noChangeAspect="1"/>
          </xdr:cNvPicPr>
        </xdr:nvPicPr>
        <xdr:blipFill>
          <a:blip xmlns:r="http://schemas.openxmlformats.org/officeDocument/2006/relationships" r:embed="rId1"/>
          <a:stretch>
            <a:fillRect/>
          </a:stretch>
        </xdr:blipFill>
        <xdr:spPr>
          <a:xfrm>
            <a:off x="7524750" y="2042619"/>
            <a:ext cx="3886200" cy="775041"/>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workbookViewId="0">
      <selection activeCell="G14" sqref="G14"/>
    </sheetView>
  </sheetViews>
  <sheetFormatPr defaultRowHeight="15" x14ac:dyDescent="0.25"/>
  <cols>
    <col min="1" max="1" width="30.85546875" bestFit="1" customWidth="1"/>
    <col min="2" max="2" width="10.85546875" bestFit="1" customWidth="1"/>
  </cols>
  <sheetData>
    <row r="1" spans="1:4" x14ac:dyDescent="0.25">
      <c r="A1" s="3" t="s">
        <v>0</v>
      </c>
      <c r="B1" s="3" t="s">
        <v>1</v>
      </c>
      <c r="C1" s="3" t="s">
        <v>2</v>
      </c>
      <c r="D1" s="3" t="s">
        <v>3</v>
      </c>
    </row>
    <row r="2" spans="1:4" x14ac:dyDescent="0.25">
      <c r="A2" s="4" t="s">
        <v>4</v>
      </c>
      <c r="B2">
        <v>30</v>
      </c>
      <c r="C2">
        <v>30</v>
      </c>
      <c r="D2">
        <v>16</v>
      </c>
    </row>
    <row r="3" spans="1:4" x14ac:dyDescent="0.25">
      <c r="A3" s="4" t="s">
        <v>5</v>
      </c>
      <c r="B3" s="1">
        <v>5.5</v>
      </c>
      <c r="C3" s="1">
        <v>4.3</v>
      </c>
      <c r="D3" s="1">
        <v>18.5</v>
      </c>
    </row>
    <row r="4" spans="1:4" x14ac:dyDescent="0.25">
      <c r="A4" s="4" t="s">
        <v>6</v>
      </c>
      <c r="B4" s="2">
        <v>2.4E-2</v>
      </c>
      <c r="C4" s="2">
        <v>1.7000000000000001E-2</v>
      </c>
      <c r="D4" s="2">
        <v>1.4999999999999999E-2</v>
      </c>
    </row>
    <row r="7" spans="1:4" x14ac:dyDescent="0.25">
      <c r="A7" s="4" t="s">
        <v>7</v>
      </c>
      <c r="B7" s="1">
        <f>B2*B3</f>
        <v>165</v>
      </c>
      <c r="C7" s="1">
        <f>C2*C3</f>
        <v>129</v>
      </c>
      <c r="D7" s="1">
        <f>D2*D3</f>
        <v>296</v>
      </c>
    </row>
    <row r="8" spans="1:4" x14ac:dyDescent="0.25">
      <c r="A8" s="4" t="s">
        <v>8</v>
      </c>
      <c r="B8" s="1">
        <f>B2*B3*1.024</f>
        <v>168.96</v>
      </c>
      <c r="C8" s="1">
        <f>C2*C3*1.017</f>
        <v>131.19299999999998</v>
      </c>
      <c r="D8" s="1">
        <f>D2*D3*1.015</f>
        <v>300.44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68EB-E700-46BD-AEEC-2FA46ABC1436}">
  <dimension ref="A1:F22"/>
  <sheetViews>
    <sheetView tabSelected="1" workbookViewId="0">
      <selection activeCell="F13" sqref="F13"/>
    </sheetView>
  </sheetViews>
  <sheetFormatPr defaultRowHeight="15" x14ac:dyDescent="0.25"/>
  <cols>
    <col min="1" max="1" width="14.28515625" style="6" bestFit="1" customWidth="1"/>
    <col min="2" max="2" width="10.85546875" style="6" bestFit="1" customWidth="1"/>
    <col min="3" max="3" width="9.140625" style="6"/>
    <col min="5" max="5" width="11.7109375" bestFit="1" customWidth="1"/>
    <col min="6" max="6" width="11.28515625" customWidth="1"/>
  </cols>
  <sheetData>
    <row r="1" spans="1:6" ht="19.5" x14ac:dyDescent="0.3">
      <c r="A1" s="16" t="s">
        <v>9</v>
      </c>
      <c r="B1" s="16"/>
      <c r="C1" s="16"/>
      <c r="D1" s="16"/>
    </row>
    <row r="2" spans="1:6" x14ac:dyDescent="0.25">
      <c r="B2" s="7"/>
      <c r="C2" s="7"/>
      <c r="D2" s="1"/>
    </row>
    <row r="3" spans="1:6" x14ac:dyDescent="0.25">
      <c r="A3" s="5" t="s">
        <v>10</v>
      </c>
      <c r="B3" s="9" t="s">
        <v>1</v>
      </c>
      <c r="C3" s="9" t="s">
        <v>2</v>
      </c>
      <c r="D3" s="2"/>
    </row>
    <row r="4" spans="1:6" x14ac:dyDescent="0.25">
      <c r="A4" s="6" t="s">
        <v>11</v>
      </c>
      <c r="B4" s="8">
        <v>5.5</v>
      </c>
      <c r="C4" s="8">
        <v>4.3</v>
      </c>
    </row>
    <row r="5" spans="1:6" x14ac:dyDescent="0.25">
      <c r="A5" s="6" t="s">
        <v>12</v>
      </c>
      <c r="B5" s="6">
        <v>30</v>
      </c>
      <c r="C5" s="6">
        <v>30</v>
      </c>
    </row>
    <row r="6" spans="1:6" x14ac:dyDescent="0.25">
      <c r="A6" s="6" t="s">
        <v>13</v>
      </c>
      <c r="B6" s="10">
        <f>B4*B5</f>
        <v>165</v>
      </c>
      <c r="C6" s="10">
        <f>C4*C5</f>
        <v>129</v>
      </c>
      <c r="D6" s="1"/>
    </row>
    <row r="7" spans="1:6" x14ac:dyDescent="0.25">
      <c r="B7" s="10"/>
      <c r="C7" s="10"/>
      <c r="D7" s="1"/>
    </row>
    <row r="8" spans="1:6" x14ac:dyDescent="0.25">
      <c r="A8" s="6" t="s">
        <v>14</v>
      </c>
      <c r="B8" s="6">
        <v>16</v>
      </c>
      <c r="C8" s="6">
        <v>16</v>
      </c>
      <c r="D8" s="1"/>
    </row>
    <row r="9" spans="1:6" x14ac:dyDescent="0.25">
      <c r="A9" s="6" t="s">
        <v>15</v>
      </c>
      <c r="B9" s="8">
        <v>18.5</v>
      </c>
      <c r="C9" s="8">
        <v>18.5</v>
      </c>
    </row>
    <row r="10" spans="1:6" x14ac:dyDescent="0.25">
      <c r="A10" s="6" t="s">
        <v>16</v>
      </c>
      <c r="B10" s="8">
        <f>B8*B9</f>
        <v>296</v>
      </c>
      <c r="C10" s="8">
        <f>C8*C9</f>
        <v>296</v>
      </c>
    </row>
    <row r="12" spans="1:6" x14ac:dyDescent="0.25">
      <c r="A12" s="6" t="s">
        <v>17</v>
      </c>
      <c r="B12" s="8">
        <f>B6+B10</f>
        <v>461</v>
      </c>
      <c r="C12" s="8">
        <f>C6+C10</f>
        <v>425</v>
      </c>
    </row>
    <row r="14" spans="1:6" x14ac:dyDescent="0.25">
      <c r="A14" s="6" t="s">
        <v>18</v>
      </c>
      <c r="B14" s="17">
        <v>2.4E-2</v>
      </c>
      <c r="C14" s="17">
        <v>1.7000000000000001E-2</v>
      </c>
      <c r="D14" s="18">
        <v>1.4999999999999999E-2</v>
      </c>
    </row>
    <row r="16" spans="1:6" x14ac:dyDescent="0.25">
      <c r="A16" s="12" t="s">
        <v>19</v>
      </c>
      <c r="B16" s="12" t="s">
        <v>1</v>
      </c>
      <c r="C16" s="12" t="s">
        <v>2</v>
      </c>
      <c r="D16" s="12" t="s">
        <v>3</v>
      </c>
      <c r="E16" s="12" t="s">
        <v>20</v>
      </c>
      <c r="F16" s="12" t="s">
        <v>21</v>
      </c>
    </row>
    <row r="17" spans="1:6" x14ac:dyDescent="0.25">
      <c r="A17" s="11">
        <v>0</v>
      </c>
      <c r="B17" s="13">
        <f>B6</f>
        <v>165</v>
      </c>
      <c r="C17" s="13">
        <f>C6</f>
        <v>129</v>
      </c>
      <c r="D17" s="14">
        <f>B10</f>
        <v>296</v>
      </c>
      <c r="E17" s="14">
        <f>B17+D17</f>
        <v>461</v>
      </c>
      <c r="F17" s="15">
        <f>C17+D17</f>
        <v>425</v>
      </c>
    </row>
    <row r="18" spans="1:6" x14ac:dyDescent="0.25">
      <c r="A18" s="11">
        <v>1</v>
      </c>
      <c r="B18" s="15">
        <f>B17*(1+$B$14)</f>
        <v>168.96</v>
      </c>
      <c r="C18" s="15">
        <f>C17*(1+$C$14)</f>
        <v>131.19299999999998</v>
      </c>
      <c r="D18" s="14">
        <f>D17*(1+$D$14)</f>
        <v>300.44</v>
      </c>
      <c r="E18" s="14">
        <f>B18+D18</f>
        <v>469.4</v>
      </c>
      <c r="F18" s="15">
        <f>C18+D18</f>
        <v>431.63299999999998</v>
      </c>
    </row>
    <row r="19" spans="1:6" x14ac:dyDescent="0.25">
      <c r="A19" s="11">
        <v>2</v>
      </c>
      <c r="B19" s="15">
        <f>B18*(1+$B$14)</f>
        <v>173.01504</v>
      </c>
      <c r="C19" s="15">
        <f>C18*(1+$C$14)</f>
        <v>133.42328099999997</v>
      </c>
      <c r="D19" s="14">
        <f>D18*(1+$D$14)</f>
        <v>304.94659999999999</v>
      </c>
      <c r="E19" s="14">
        <f>B19+D19</f>
        <v>477.96163999999999</v>
      </c>
      <c r="F19" s="15">
        <f>C19+D19</f>
        <v>438.36988099999996</v>
      </c>
    </row>
    <row r="20" spans="1:6" x14ac:dyDescent="0.25">
      <c r="A20" s="11">
        <v>3</v>
      </c>
      <c r="B20" s="15">
        <f t="shared" ref="B20:B22" si="0">B19*(1+$B$14)</f>
        <v>177.16740096000001</v>
      </c>
      <c r="C20" s="15">
        <f t="shared" ref="C20:C22" si="1">C19*(1+$C$14)</f>
        <v>135.69147677699996</v>
      </c>
      <c r="D20" s="14">
        <f>D19*(1+$D$14)</f>
        <v>309.52079899999995</v>
      </c>
      <c r="E20" s="14">
        <f t="shared" ref="E20:E22" si="2">B20+D20</f>
        <v>486.68819995999996</v>
      </c>
      <c r="F20" s="15">
        <f t="shared" ref="F20:F22" si="3">C20+D20</f>
        <v>445.21227577699995</v>
      </c>
    </row>
    <row r="21" spans="1:6" x14ac:dyDescent="0.25">
      <c r="A21" s="11">
        <v>4</v>
      </c>
      <c r="B21" s="15">
        <f t="shared" si="0"/>
        <v>181.41941858304003</v>
      </c>
      <c r="C21" s="15">
        <f t="shared" si="1"/>
        <v>137.99823188220896</v>
      </c>
      <c r="D21" s="14">
        <f t="shared" ref="D20:D22" si="4">D20*(1+$D$14)</f>
        <v>314.16361098499993</v>
      </c>
      <c r="E21" s="14">
        <f t="shared" si="2"/>
        <v>495.58302956803993</v>
      </c>
      <c r="F21" s="15">
        <f t="shared" si="3"/>
        <v>452.16184286720886</v>
      </c>
    </row>
    <row r="22" spans="1:6" x14ac:dyDescent="0.25">
      <c r="A22" s="11">
        <v>5</v>
      </c>
      <c r="B22" s="15">
        <f t="shared" si="0"/>
        <v>185.77348462903299</v>
      </c>
      <c r="C22" s="15">
        <f t="shared" si="1"/>
        <v>140.34420182420649</v>
      </c>
      <c r="D22" s="14">
        <f t="shared" si="4"/>
        <v>318.87606514977489</v>
      </c>
      <c r="E22" s="14">
        <f t="shared" si="2"/>
        <v>504.64954977880791</v>
      </c>
      <c r="F22" s="15">
        <f t="shared" si="3"/>
        <v>459.22026697398138</v>
      </c>
    </row>
  </sheetData>
  <mergeCells count="1">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2015-06-05T18:17:20Z</dcterms:created>
  <dcterms:modified xsi:type="dcterms:W3CDTF">2023-08-13T10:59:03Z</dcterms:modified>
</cp:coreProperties>
</file>