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8295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<sst xmlns="http://schemas.openxmlformats.org/spreadsheetml/2006/main" count="260" uniqueCount="56">
  <si>
    <t>pronostico</t>
  </si>
  <si>
    <t>temperatura</t>
  </si>
  <si>
    <t>humedad</t>
  </si>
  <si>
    <t>viento</t>
  </si>
  <si>
    <t>asado</t>
  </si>
  <si>
    <t>Nodo raíz</t>
  </si>
  <si>
    <t>Nivel 1</t>
  </si>
  <si>
    <t>soleado</t>
  </si>
  <si>
    <t>calor</t>
  </si>
  <si>
    <t>alta</t>
  </si>
  <si>
    <t>leve</t>
  </si>
  <si>
    <t>no</t>
  </si>
  <si>
    <t>Soleado</t>
  </si>
  <si>
    <t>fuerte</t>
  </si>
  <si>
    <t>*</t>
  </si>
  <si>
    <t>si</t>
  </si>
  <si>
    <t>nublado</t>
  </si>
  <si>
    <t>lluvioso</t>
  </si>
  <si>
    <t>Pposi</t>
  </si>
  <si>
    <t>Pnega</t>
  </si>
  <si>
    <t>templado</t>
  </si>
  <si>
    <t xml:space="preserve">frio </t>
  </si>
  <si>
    <t>normal</t>
  </si>
  <si>
    <t>Plluvioso</t>
  </si>
  <si>
    <t>Elluvioso</t>
  </si>
  <si>
    <t>frio</t>
  </si>
  <si>
    <t>Psoleado</t>
  </si>
  <si>
    <t>Esoleado</t>
  </si>
  <si>
    <t>E(pronostico)</t>
  </si>
  <si>
    <t>Pcalor</t>
  </si>
  <si>
    <t>Ecalor</t>
  </si>
  <si>
    <t>Pnublado</t>
  </si>
  <si>
    <t>Enublado</t>
  </si>
  <si>
    <t>GI(prono, asado)</t>
  </si>
  <si>
    <t>Ptemplado</t>
  </si>
  <si>
    <t>Etemplado</t>
  </si>
  <si>
    <t>Pfrio</t>
  </si>
  <si>
    <t>Efrio</t>
  </si>
  <si>
    <t>E(temperatura)</t>
  </si>
  <si>
    <t>Palta</t>
  </si>
  <si>
    <t>Ealta</t>
  </si>
  <si>
    <t>ocurrencias</t>
  </si>
  <si>
    <t>GI(temp, asado)</t>
  </si>
  <si>
    <t>Pnomal</t>
  </si>
  <si>
    <t>Enormal</t>
  </si>
  <si>
    <t>﻿</t>
  </si>
  <si>
    <t>Easado</t>
  </si>
  <si>
    <t>E(humedad)</t>
  </si>
  <si>
    <t>Pleve</t>
  </si>
  <si>
    <t>Eleve</t>
  </si>
  <si>
    <t>GI(hum, asado)</t>
  </si>
  <si>
    <t>Pfuerte</t>
  </si>
  <si>
    <t>Efuerte</t>
  </si>
  <si>
    <t>Lluvioso</t>
  </si>
  <si>
    <t>E(viento)</t>
  </si>
  <si>
    <t>GI(viento, asado)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</si>
</sst>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51">
    <border>
      <left/>
      <right/>
      <top/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/>
      <right/>
      <top style="medium">
        <color auto="true"/>
      </top>
      <bottom style="medium">
        <color auto="true"/>
      </bottom>
      <diagonal/>
    </border>
    <border>
      <left style="medium">
        <color auto="true"/>
      </left>
      <right/>
      <top/>
      <bottom/>
      <diagonal/>
    </border>
    <border>
      <left style="medium">
        <color auto="true"/>
      </left>
      <right style="medium">
        <color auto="true"/>
      </right>
      <top style="medium">
        <color auto="true"/>
      </top>
      <bottom/>
      <diagonal/>
    </border>
    <border>
      <left style="medium">
        <color auto="true"/>
      </left>
      <right style="medium">
        <color auto="true"/>
      </right>
      <top/>
      <bottom/>
      <diagonal/>
    </border>
    <border>
      <left style="medium">
        <color auto="true"/>
      </left>
      <right/>
      <top/>
      <bottom style="medium">
        <color auto="true"/>
      </bottom>
      <diagonal/>
    </border>
    <border>
      <left style="medium">
        <color auto="true"/>
      </left>
      <right style="medium">
        <color auto="true"/>
      </right>
      <top/>
      <bottom style="medium">
        <color auto="true"/>
      </bottom>
      <diagonal/>
    </border>
    <border>
      <left/>
      <right/>
      <top/>
      <bottom style="medium">
        <color auto="true"/>
      </bottom>
      <diagonal/>
    </border>
    <border>
      <left style="medium">
        <color auto="true"/>
      </left>
      <right/>
      <top style="medium">
        <color auto="true"/>
      </top>
      <bottom style="medium">
        <color auto="true"/>
      </bottom>
      <diagonal/>
    </border>
    <border>
      <left/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 style="medium">
        <color auto="true"/>
      </right>
      <top/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medium">
        <color auto="true"/>
      </bottom>
      <diagonal/>
    </border>
    <border>
      <left style="medium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thin">
        <color auto="true"/>
      </top>
      <bottom style="thin">
        <color auto="true"/>
      </bottom>
      <diagonal/>
    </border>
    <border>
      <left/>
      <right style="medium">
        <color auto="true"/>
      </right>
      <top/>
      <bottom/>
      <diagonal/>
    </border>
    <border>
      <left style="medium">
        <color auto="true"/>
      </left>
      <right style="thin">
        <color auto="true"/>
      </right>
      <top/>
      <bottom style="medium">
        <color auto="true"/>
      </bottom>
      <diagonal/>
    </border>
    <border>
      <left style="thin">
        <color auto="true"/>
      </left>
      <right style="thin">
        <color auto="true"/>
      </right>
      <top/>
      <bottom style="medium">
        <color auto="true"/>
      </bottom>
      <diagonal/>
    </border>
    <border>
      <left style="medium">
        <color auto="true"/>
      </left>
      <right style="thin">
        <color auto="true"/>
      </right>
      <top style="medium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medium">
        <color auto="true"/>
      </top>
      <bottom style="thin">
        <color auto="true"/>
      </bottom>
      <diagonal/>
    </border>
    <border>
      <left style="medium">
        <color auto="true"/>
      </left>
      <right/>
      <top/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 style="medium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 style="thin">
        <color auto="true"/>
      </right>
      <top style="medium">
        <color auto="true"/>
      </top>
      <bottom style="medium">
        <color auto="true"/>
      </bottom>
      <diagonal/>
    </border>
    <border>
      <left style="medium">
        <color auto="true"/>
      </left>
      <right style="thin">
        <color auto="true"/>
      </right>
      <top style="medium">
        <color auto="true"/>
      </top>
      <bottom/>
      <diagonal/>
    </border>
    <border>
      <left style="thin">
        <color auto="true"/>
      </left>
      <right style="thin">
        <color auto="true"/>
      </right>
      <top style="medium">
        <color auto="true"/>
      </top>
      <bottom/>
      <diagonal/>
    </border>
    <border>
      <left/>
      <right style="medium">
        <color auto="true"/>
      </right>
      <top/>
      <bottom style="medium">
        <color auto="true"/>
      </bottom>
      <diagonal/>
    </border>
    <border>
      <left style="thin">
        <color auto="true"/>
      </left>
      <right style="medium">
        <color auto="true"/>
      </right>
      <top/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/>
      <right style="thin">
        <color auto="true"/>
      </right>
      <top style="thin">
        <color auto="true"/>
      </top>
      <bottom/>
      <diagonal/>
    </border>
    <border>
      <left/>
      <right style="thin">
        <color auto="true"/>
      </right>
      <top/>
      <bottom/>
      <diagonal/>
    </border>
    <border>
      <left/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 style="medium">
        <color auto="true"/>
      </bottom>
      <diagonal/>
    </border>
    <border>
      <left style="thin">
        <color auto="true"/>
      </left>
      <right style="medium">
        <color auto="true"/>
      </right>
      <top style="medium">
        <color auto="true"/>
      </top>
      <bottom/>
      <diagonal/>
    </border>
    <border>
      <left/>
      <right style="thin">
        <color auto="true"/>
      </right>
      <top/>
      <bottom style="medium">
        <color auto="true"/>
      </bottom>
      <diagonal/>
    </border>
    <border>
      <left/>
      <right style="medium">
        <color auto="true"/>
      </right>
      <top style="thin">
        <color auto="true"/>
      </top>
      <bottom/>
      <diagonal/>
    </border>
    <border>
      <left/>
      <right style="medium">
        <color auto="true"/>
      </right>
      <top/>
      <bottom style="thin">
        <color auto="true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7" borderId="0" applyNumberFormat="false" applyBorder="false" applyAlignment="false" applyProtection="false">
      <alignment vertical="center"/>
    </xf>
    <xf numFmtId="0" fontId="4" fillId="35" borderId="0" applyNumberFormat="false" applyBorder="false" applyAlignment="false" applyProtection="false">
      <alignment vertical="center"/>
    </xf>
    <xf numFmtId="0" fontId="4" fillId="36" borderId="0" applyNumberFormat="false" applyBorder="false" applyAlignment="false" applyProtection="false">
      <alignment vertical="center"/>
    </xf>
    <xf numFmtId="0" fontId="4" fillId="33" borderId="0" applyNumberFormat="false" applyBorder="false" applyAlignment="false" applyProtection="false">
      <alignment vertical="center"/>
    </xf>
    <xf numFmtId="0" fontId="4" fillId="34" borderId="0" applyNumberFormat="false" applyBorder="false" applyAlignment="false" applyProtection="false">
      <alignment vertical="center"/>
    </xf>
    <xf numFmtId="0" fontId="2" fillId="30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18" fillId="0" borderId="50" applyNumberFormat="false" applyFill="false" applyAlignment="false" applyProtection="false">
      <alignment vertical="center"/>
    </xf>
    <xf numFmtId="0" fontId="4" fillId="25" borderId="0" applyNumberFormat="false" applyBorder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2" fillId="24" borderId="0" applyNumberFormat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" fillId="17" borderId="0" applyNumberFormat="false" applyBorder="false" applyAlignment="false" applyProtection="false">
      <alignment vertical="center"/>
    </xf>
    <xf numFmtId="0" fontId="2" fillId="22" borderId="0" applyNumberFormat="false" applyBorder="false" applyAlignment="false" applyProtection="false">
      <alignment vertical="center"/>
    </xf>
    <xf numFmtId="0" fontId="12" fillId="20" borderId="0" applyNumberFormat="false" applyBorder="false" applyAlignment="false" applyProtection="false">
      <alignment vertical="center"/>
    </xf>
    <xf numFmtId="0" fontId="9" fillId="15" borderId="0" applyNumberFormat="false" applyBorder="false" applyAlignment="false" applyProtection="false">
      <alignment vertical="center"/>
    </xf>
    <xf numFmtId="0" fontId="2" fillId="7" borderId="0" applyNumberFormat="false" applyBorder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13" fillId="0" borderId="48" applyNumberFormat="false" applyFill="false" applyAlignment="false" applyProtection="false">
      <alignment vertical="center"/>
    </xf>
    <xf numFmtId="0" fontId="2" fillId="19" borderId="0" applyNumberFormat="false" applyBorder="false" applyAlignment="false" applyProtection="false">
      <alignment vertical="center"/>
    </xf>
    <xf numFmtId="0" fontId="2" fillId="18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11" fillId="0" borderId="44" applyNumberFormat="false" applyFill="false" applyAlignment="false" applyProtection="false">
      <alignment vertical="center"/>
    </xf>
    <xf numFmtId="0" fontId="15" fillId="23" borderId="49" applyNumberFormat="false" applyAlignment="false" applyProtection="false">
      <alignment vertical="center"/>
    </xf>
    <xf numFmtId="0" fontId="10" fillId="12" borderId="47" applyNumberFormat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8" fillId="0" borderId="45" applyNumberFormat="false" applyFill="false" applyAlignment="false" applyProtection="false">
      <alignment vertical="center"/>
    </xf>
    <xf numFmtId="0" fontId="7" fillId="0" borderId="44" applyNumberFormat="false" applyFill="false" applyAlignment="false" applyProtection="false">
      <alignment vertical="center"/>
    </xf>
    <xf numFmtId="0" fontId="4" fillId="14" borderId="0" applyNumberFormat="false" applyBorder="false" applyAlignment="false" applyProtection="false">
      <alignment vertical="center"/>
    </xf>
    <xf numFmtId="0" fontId="14" fillId="21" borderId="0" applyNumberFormat="false" applyBorder="false" applyAlignment="false" applyProtection="false">
      <alignment vertical="center"/>
    </xf>
    <xf numFmtId="0" fontId="2" fillId="13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5" fillId="12" borderId="43" applyNumberFormat="false" applyAlignment="false" applyProtection="false">
      <alignment vertical="center"/>
    </xf>
    <xf numFmtId="0" fontId="2" fillId="11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7" fillId="27" borderId="47" applyNumberFormat="false" applyAlignment="false" applyProtection="false">
      <alignment vertical="center"/>
    </xf>
    <xf numFmtId="0" fontId="0" fillId="16" borderId="46" applyNumberFormat="false" applyFont="false" applyAlignment="false" applyProtection="false">
      <alignment vertical="center"/>
    </xf>
    <xf numFmtId="0" fontId="4" fillId="10" borderId="0" applyNumberFormat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2" fillId="9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</cellStyleXfs>
  <cellXfs count="84">
    <xf numFmtId="0" fontId="0" fillId="0" borderId="0" xfId="0">
      <alignment vertical="center"/>
    </xf>
    <xf numFmtId="0" fontId="1" fillId="0" borderId="1" xfId="0" applyFont="true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0" fillId="2" borderId="3" xfId="0" applyFill="true" applyBorder="true">
      <alignment vertical="center"/>
    </xf>
    <xf numFmtId="0" fontId="0" fillId="0" borderId="4" xfId="0" applyBorder="true">
      <alignment vertical="center"/>
    </xf>
    <xf numFmtId="0" fontId="0" fillId="0" borderId="5" xfId="0" applyBorder="true">
      <alignment vertical="center"/>
    </xf>
    <xf numFmtId="0" fontId="0" fillId="0" borderId="3" xfId="0" applyBorder="true">
      <alignment vertical="center"/>
    </xf>
    <xf numFmtId="0" fontId="0" fillId="3" borderId="3" xfId="0" applyFill="true" applyBorder="true">
      <alignment vertical="center"/>
    </xf>
    <xf numFmtId="0" fontId="0" fillId="3" borderId="6" xfId="0" applyFill="true" applyBorder="true">
      <alignment vertical="center"/>
    </xf>
    <xf numFmtId="0" fontId="0" fillId="0" borderId="7" xfId="0" applyBorder="true">
      <alignment vertical="center"/>
    </xf>
    <xf numFmtId="0" fontId="0" fillId="0" borderId="8" xfId="0" applyBorder="true">
      <alignment vertical="center"/>
    </xf>
    <xf numFmtId="0" fontId="0" fillId="0" borderId="9" xfId="0" applyBorder="true" applyAlignment="true">
      <alignment horizontal="center" vertical="center" wrapText="true"/>
    </xf>
    <xf numFmtId="0" fontId="0" fillId="0" borderId="2" xfId="0" applyBorder="true" applyAlignment="true">
      <alignment horizontal="center" vertical="center" wrapText="true"/>
    </xf>
    <xf numFmtId="0" fontId="0" fillId="0" borderId="10" xfId="0" applyBorder="true" applyAlignment="true">
      <alignment horizontal="center" vertical="center" wrapText="true"/>
    </xf>
    <xf numFmtId="0" fontId="0" fillId="0" borderId="11" xfId="0" applyBorder="true" applyAlignment="true">
      <alignment horizontal="center" vertical="center"/>
    </xf>
    <xf numFmtId="0" fontId="0" fillId="0" borderId="12" xfId="0" applyBorder="true">
      <alignment vertical="center"/>
    </xf>
    <xf numFmtId="0" fontId="0" fillId="0" borderId="13" xfId="0" applyBorder="true">
      <alignment vertical="center"/>
    </xf>
    <xf numFmtId="0" fontId="0" fillId="0" borderId="14" xfId="0" applyBorder="true">
      <alignment vertical="center"/>
    </xf>
    <xf numFmtId="0" fontId="0" fillId="0" borderId="15" xfId="0" applyBorder="true">
      <alignment vertical="center"/>
    </xf>
    <xf numFmtId="0" fontId="0" fillId="0" borderId="16" xfId="0" applyBorder="true">
      <alignment vertical="center"/>
    </xf>
    <xf numFmtId="0" fontId="0" fillId="0" borderId="11" xfId="0" applyBorder="true">
      <alignment vertical="center"/>
    </xf>
    <xf numFmtId="0" fontId="0" fillId="0" borderId="12" xfId="0" applyBorder="true" applyAlignment="true">
      <alignment horizontal="center" vertical="center"/>
    </xf>
    <xf numFmtId="0" fontId="0" fillId="0" borderId="13" xfId="0" applyBorder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0" borderId="17" xfId="0" applyBorder="true">
      <alignment vertical="center"/>
    </xf>
    <xf numFmtId="0" fontId="0" fillId="0" borderId="18" xfId="0" applyBorder="true" applyAlignment="true">
      <alignment horizontal="center" vertical="center"/>
    </xf>
    <xf numFmtId="0" fontId="0" fillId="0" borderId="19" xfId="0" applyBorder="true" applyAlignment="true">
      <alignment horizontal="center" vertical="center"/>
    </xf>
    <xf numFmtId="0" fontId="0" fillId="4" borderId="14" xfId="0" applyFill="true" applyBorder="true">
      <alignment vertical="center"/>
    </xf>
    <xf numFmtId="0" fontId="0" fillId="4" borderId="15" xfId="0" applyFill="true" applyBorder="true" applyAlignment="true">
      <alignment horizontal="center" vertical="center"/>
    </xf>
    <xf numFmtId="0" fontId="0" fillId="4" borderId="16" xfId="0" applyFill="true" applyBorder="true" applyAlignment="true">
      <alignment horizontal="center" vertical="center"/>
    </xf>
    <xf numFmtId="0" fontId="1" fillId="4" borderId="1" xfId="0" applyFont="true" applyFill="true" applyBorder="true" applyAlignment="true">
      <alignment horizontal="center" vertical="center"/>
    </xf>
    <xf numFmtId="0" fontId="0" fillId="5" borderId="9" xfId="0" applyFill="true" applyBorder="true" applyAlignment="true">
      <alignment horizontal="center" vertical="center"/>
    </xf>
    <xf numFmtId="0" fontId="0" fillId="5" borderId="2" xfId="0" applyFill="true" applyBorder="true" applyAlignment="true">
      <alignment horizontal="center" vertical="center"/>
    </xf>
    <xf numFmtId="0" fontId="0" fillId="4" borderId="20" xfId="0" applyFill="true" applyBorder="true">
      <alignment vertical="center"/>
    </xf>
    <xf numFmtId="0" fontId="0" fillId="0" borderId="21" xfId="0" applyBorder="true" applyAlignment="true">
      <alignment horizontal="center" vertical="center"/>
    </xf>
    <xf numFmtId="0" fontId="0" fillId="0" borderId="22" xfId="0" applyBorder="true" applyAlignment="true">
      <alignment horizontal="center" vertical="center"/>
    </xf>
    <xf numFmtId="0" fontId="0" fillId="0" borderId="23" xfId="0" applyBorder="true" applyAlignment="true">
      <alignment horizontal="center" vertical="center"/>
    </xf>
    <xf numFmtId="0" fontId="0" fillId="0" borderId="24" xfId="0" applyBorder="true">
      <alignment vertical="center"/>
    </xf>
    <xf numFmtId="0" fontId="0" fillId="0" borderId="18" xfId="0" applyBorder="true">
      <alignment vertical="center"/>
    </xf>
    <xf numFmtId="0" fontId="0" fillId="0" borderId="0" xfId="0" applyBorder="true" applyAlignment="true">
      <alignment horizontal="center" vertical="center"/>
    </xf>
    <xf numFmtId="0" fontId="0" fillId="0" borderId="25" xfId="0" applyBorder="true">
      <alignment vertical="center"/>
    </xf>
    <xf numFmtId="0" fontId="0" fillId="0" borderId="26" xfId="0" applyBorder="true" applyAlignment="true">
      <alignment horizontal="center" vertical="center"/>
    </xf>
    <xf numFmtId="0" fontId="0" fillId="0" borderId="0" xfId="0" applyBorder="true">
      <alignment vertical="center"/>
    </xf>
    <xf numFmtId="0" fontId="0" fillId="0" borderId="27" xfId="0" applyBorder="true" applyAlignment="true">
      <alignment horizontal="center" vertical="center"/>
    </xf>
    <xf numFmtId="0" fontId="0" fillId="0" borderId="28" xfId="0" applyBorder="true" applyAlignment="true">
      <alignment horizontal="center" vertical="center"/>
    </xf>
    <xf numFmtId="0" fontId="0" fillId="0" borderId="29" xfId="0" applyBorder="true" applyAlignment="true">
      <alignment horizontal="center" vertical="center"/>
    </xf>
    <xf numFmtId="0" fontId="0" fillId="0" borderId="30" xfId="0" applyBorder="true">
      <alignment vertical="center"/>
    </xf>
    <xf numFmtId="0" fontId="0" fillId="0" borderId="23" xfId="0" applyBorder="true">
      <alignment vertical="center"/>
    </xf>
    <xf numFmtId="0" fontId="0" fillId="4" borderId="31" xfId="0" applyFill="true" applyBorder="true">
      <alignment vertical="center"/>
    </xf>
    <xf numFmtId="0" fontId="0" fillId="0" borderId="6" xfId="0" applyBorder="true">
      <alignment vertical="center"/>
    </xf>
    <xf numFmtId="0" fontId="0" fillId="0" borderId="8" xfId="0" applyBorder="true" applyAlignment="true">
      <alignment horizontal="center" vertical="center"/>
    </xf>
    <xf numFmtId="0" fontId="0" fillId="0" borderId="32" xfId="0" applyBorder="true" applyAlignment="true">
      <alignment horizontal="center" vertical="center"/>
    </xf>
    <xf numFmtId="0" fontId="0" fillId="0" borderId="33" xfId="0" applyBorder="true">
      <alignment vertical="center"/>
    </xf>
    <xf numFmtId="0" fontId="0" fillId="0" borderId="19" xfId="0" applyBorder="true">
      <alignment vertical="center"/>
    </xf>
    <xf numFmtId="0" fontId="0" fillId="0" borderId="34" xfId="0" applyBorder="true">
      <alignment vertical="center"/>
    </xf>
    <xf numFmtId="0" fontId="0" fillId="0" borderId="26" xfId="0" applyBorder="true">
      <alignment vertical="center"/>
    </xf>
    <xf numFmtId="0" fontId="0" fillId="0" borderId="35" xfId="0" applyBorder="true">
      <alignment vertical="center"/>
    </xf>
    <xf numFmtId="0" fontId="0" fillId="0" borderId="36" xfId="0" applyBorder="true">
      <alignment vertical="center"/>
    </xf>
    <xf numFmtId="0" fontId="0" fillId="0" borderId="37" xfId="0" applyBorder="true">
      <alignment vertical="center"/>
    </xf>
    <xf numFmtId="0" fontId="0" fillId="0" borderId="38" xfId="0" applyBorder="true" applyAlignment="true">
      <alignment horizontal="center" vertical="center"/>
    </xf>
    <xf numFmtId="0" fontId="0" fillId="0" borderId="39" xfId="0" applyBorder="true">
      <alignment vertical="center"/>
    </xf>
    <xf numFmtId="0" fontId="0" fillId="0" borderId="40" xfId="0" applyBorder="true">
      <alignment vertical="center"/>
    </xf>
    <xf numFmtId="0" fontId="0" fillId="5" borderId="10" xfId="0" applyFill="true" applyBorder="true" applyAlignment="true">
      <alignment horizontal="center" vertical="center"/>
    </xf>
    <xf numFmtId="0" fontId="0" fillId="0" borderId="20" xfId="0" applyBorder="true">
      <alignment vertical="center"/>
    </xf>
    <xf numFmtId="0" fontId="0" fillId="6" borderId="0" xfId="0" applyFill="true" applyBorder="true">
      <alignment vertical="center"/>
    </xf>
    <xf numFmtId="0" fontId="0" fillId="6" borderId="20" xfId="0" applyFill="true" applyBorder="true">
      <alignment vertical="center"/>
    </xf>
    <xf numFmtId="0" fontId="0" fillId="7" borderId="9" xfId="0" applyFill="true" applyBorder="true">
      <alignment vertical="center"/>
    </xf>
    <xf numFmtId="0" fontId="1" fillId="7" borderId="10" xfId="0" applyFont="true" applyFill="true" applyBorder="true">
      <alignment vertical="center"/>
    </xf>
    <xf numFmtId="0" fontId="0" fillId="7" borderId="0" xfId="0" applyFill="true" applyBorder="true">
      <alignment vertical="center"/>
    </xf>
    <xf numFmtId="0" fontId="0" fillId="7" borderId="20" xfId="0" applyFont="true" applyFill="true" applyBorder="true">
      <alignment vertical="center"/>
    </xf>
    <xf numFmtId="0" fontId="0" fillId="7" borderId="8" xfId="0" applyFill="true" applyBorder="true">
      <alignment vertical="center"/>
    </xf>
    <xf numFmtId="0" fontId="0" fillId="7" borderId="31" xfId="0" applyFont="true" applyFill="true" applyBorder="true">
      <alignment vertical="center"/>
    </xf>
    <xf numFmtId="0" fontId="0" fillId="8" borderId="9" xfId="0" applyFill="true" applyBorder="true" applyAlignment="true">
      <alignment horizontal="center" vertical="center"/>
    </xf>
    <xf numFmtId="0" fontId="0" fillId="8" borderId="2" xfId="0" applyFill="true" applyBorder="true" applyAlignment="true">
      <alignment horizontal="center" vertical="center"/>
    </xf>
    <xf numFmtId="0" fontId="1" fillId="0" borderId="6" xfId="0" applyFont="true" applyBorder="true" applyAlignment="true">
      <alignment horizontal="center" vertical="center"/>
    </xf>
    <xf numFmtId="0" fontId="1" fillId="0" borderId="8" xfId="0" applyFont="true" applyBorder="true" applyAlignment="true">
      <alignment horizontal="center" vertical="center"/>
    </xf>
    <xf numFmtId="0" fontId="1" fillId="0" borderId="31" xfId="0" applyFont="true" applyBorder="true" applyAlignment="true">
      <alignment horizontal="center" vertical="center"/>
    </xf>
    <xf numFmtId="0" fontId="1" fillId="0" borderId="9" xfId="0" applyFont="true" applyBorder="true" applyAlignment="true">
      <alignment horizontal="center" vertical="center"/>
    </xf>
    <xf numFmtId="0" fontId="1" fillId="0" borderId="10" xfId="0" applyFont="true" applyBorder="true" applyAlignment="true">
      <alignment horizontal="center" vertical="center"/>
    </xf>
    <xf numFmtId="0" fontId="1" fillId="0" borderId="10" xfId="0" applyFont="true" applyBorder="true">
      <alignment vertical="center"/>
    </xf>
    <xf numFmtId="0" fontId="0" fillId="8" borderId="10" xfId="0" applyFill="true" applyBorder="true" applyAlignment="true">
      <alignment horizontal="center" vertical="center"/>
    </xf>
    <xf numFmtId="0" fontId="0" fillId="0" borderId="41" xfId="0" applyBorder="true">
      <alignment vertical="center"/>
    </xf>
    <xf numFmtId="0" fontId="0" fillId="0" borderId="42" xfId="0" applyBorder="true">
      <alignment vertical="center"/>
    </xf>
    <xf numFmtId="0" fontId="0" fillId="0" borderId="31" xfId="0" applyBorder="true">
      <alignment vertical="center"/>
    </xf>
  </cellXfs>
  <cellStyles count="49">
    <cellStyle name="Normal" xfId="0" builtinId="0"/>
    <cellStyle name="60% - Énfasis6" xfId="1" builtinId="52"/>
    <cellStyle name="40% - Énfasis6" xfId="2" builtinId="51"/>
    <cellStyle name="20% - Énfasis6" xfId="3" builtinId="50"/>
    <cellStyle name="40% - Énfasis5" xfId="4" builtinId="47"/>
    <cellStyle name="20% - Énfasis5" xfId="5" builtinId="46"/>
    <cellStyle name="Énfasis5" xfId="6" builtinId="45"/>
    <cellStyle name="40% - Énfasis4" xfId="7" builtinId="43"/>
    <cellStyle name="Énfasis4" xfId="8" builtinId="41"/>
    <cellStyle name="40% - Énfasis3" xfId="9" builtinId="39"/>
    <cellStyle name="Celda vinculada" xfId="10" builtinId="24"/>
    <cellStyle name="20% - Énfasis3" xfId="11" builtinId="38"/>
    <cellStyle name="40% - Énfasis2" xfId="12" builtinId="35"/>
    <cellStyle name="60% - Énfasis1" xfId="13" builtinId="32"/>
    <cellStyle name="20% - Énfasis1" xfId="14" builtinId="30"/>
    <cellStyle name="Moneda [0]" xfId="15" builtinId="7"/>
    <cellStyle name="60% - Énfasis4" xfId="16" builtinId="44"/>
    <cellStyle name="Énfasis1" xfId="17" builtinId="29"/>
    <cellStyle name="Incorrecto" xfId="18" builtinId="27"/>
    <cellStyle name="Correcto" xfId="19" builtinId="26"/>
    <cellStyle name="Énfasis6" xfId="20" builtinId="49"/>
    <cellStyle name="40% - Énfasis1" xfId="21" builtinId="31"/>
    <cellStyle name="Total" xfId="22" builtinId="25"/>
    <cellStyle name="60% - Énfasis2" xfId="23" builtinId="36"/>
    <cellStyle name="Énfasis2" xfId="24" builtinId="33"/>
    <cellStyle name="Moneda" xfId="25" builtinId="4"/>
    <cellStyle name="Porcentaje" xfId="26" builtinId="5"/>
    <cellStyle name="Texto explicativo" xfId="27" builtinId="53"/>
    <cellStyle name="Título 1" xfId="28" builtinId="16"/>
    <cellStyle name="Celda de comprobación" xfId="29" builtinId="23"/>
    <cellStyle name="Cálculo" xfId="30" builtinId="22"/>
    <cellStyle name="Título 4" xfId="31" builtinId="19"/>
    <cellStyle name="Título 3" xfId="32" builtinId="18"/>
    <cellStyle name="Título 2" xfId="33" builtinId="17"/>
    <cellStyle name="20% - Énfasis2" xfId="34" builtinId="34"/>
    <cellStyle name="Neutro" xfId="35" builtinId="28"/>
    <cellStyle name="60% - Énfasis3" xfId="36" builtinId="40"/>
    <cellStyle name="Título" xfId="37" builtinId="15"/>
    <cellStyle name="Salida" xfId="38" builtinId="21"/>
    <cellStyle name="60% - Énfasis5" xfId="39" builtinId="48"/>
    <cellStyle name="Coma" xfId="40" builtinId="3"/>
    <cellStyle name="Entrada" xfId="41" builtinId="20"/>
    <cellStyle name="Nota" xfId="42" builtinId="10"/>
    <cellStyle name="20% - Énfasis4" xfId="43" builtinId="42"/>
    <cellStyle name="Hipervínculo visitado" xfId="44" builtinId="9"/>
    <cellStyle name="Coma [0]" xfId="45" builtinId="6"/>
    <cellStyle name="Hipervínculo" xfId="46" builtinId="8"/>
    <cellStyle name="Énfasis3" xfId="47" builtinId="37"/>
    <cellStyle name="Texto de advertencia" xfId="48" builtinId="1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686435</xdr:colOff>
      <xdr:row>50</xdr:row>
      <xdr:rowOff>152400</xdr:rowOff>
    </xdr:from>
    <xdr:to>
      <xdr:col>20</xdr:col>
      <xdr:colOff>479425</xdr:colOff>
      <xdr:row>60</xdr:row>
      <xdr:rowOff>86995</xdr:rowOff>
    </xdr:to>
    <xdr:sp>
      <xdr:nvSpPr>
        <xdr:cNvPr id="50" name="Óvalo 49"/>
        <xdr:cNvSpPr/>
      </xdr:nvSpPr>
      <xdr:spPr>
        <a:xfrm>
          <a:off x="10706100" y="9467850"/>
          <a:ext cx="4060825" cy="1791970"/>
        </a:xfrm>
        <a:prstGeom prst="ellipse">
          <a:avLst/>
        </a:prstGeom>
        <a:noFill/>
        <a:ln w="38100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s-ES" altLang="en-US" sz="1100"/>
        </a:p>
      </xdr:txBody>
    </xdr:sp>
    <xdr:clientData/>
  </xdr:twoCellAnchor>
  <xdr:twoCellAnchor>
    <xdr:from>
      <xdr:col>15</xdr:col>
      <xdr:colOff>19050</xdr:colOff>
      <xdr:row>10</xdr:row>
      <xdr:rowOff>180975</xdr:rowOff>
    </xdr:from>
    <xdr:to>
      <xdr:col>20</xdr:col>
      <xdr:colOff>495300</xdr:colOff>
      <xdr:row>20</xdr:row>
      <xdr:rowOff>85725</xdr:rowOff>
    </xdr:to>
    <xdr:sp>
      <xdr:nvSpPr>
        <xdr:cNvPr id="51" name="Óvalo 50"/>
        <xdr:cNvSpPr/>
      </xdr:nvSpPr>
      <xdr:spPr>
        <a:xfrm>
          <a:off x="10725150" y="2057400"/>
          <a:ext cx="4057650" cy="1790700"/>
        </a:xfrm>
        <a:prstGeom prst="ellipse">
          <a:avLst/>
        </a:prstGeom>
        <a:noFill/>
        <a:ln w="38100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es-ES" altLang="en-US" sz="1100"/>
        </a:p>
      </xdr:txBody>
    </xdr:sp>
    <xdr:clientData/>
  </xdr:twoCellAnchor>
  <xdr:twoCellAnchor>
    <xdr:from>
      <xdr:col>23</xdr:col>
      <xdr:colOff>48895</xdr:colOff>
      <xdr:row>1</xdr:row>
      <xdr:rowOff>9525</xdr:rowOff>
    </xdr:from>
    <xdr:to>
      <xdr:col>32</xdr:col>
      <xdr:colOff>755015</xdr:colOff>
      <xdr:row>16</xdr:row>
      <xdr:rowOff>113030</xdr:rowOff>
    </xdr:to>
    <xdr:grpSp>
      <xdr:nvGrpSpPr>
        <xdr:cNvPr id="57" name="Grupo 56"/>
        <xdr:cNvGrpSpPr/>
      </xdr:nvGrpSpPr>
      <xdr:grpSpPr>
        <a:xfrm>
          <a:off x="17146270" y="200025"/>
          <a:ext cx="7792720" cy="2932430"/>
          <a:chOff x="525" y="11850"/>
          <a:chExt cx="12272" cy="4633"/>
        </a:xfrm>
      </xdr:grpSpPr>
      <xdr:cxnSp>
        <xdr:nvCxnSpPr>
          <xdr:cNvPr id="9" name="Conector recto de flecha 8"/>
          <xdr:cNvCxnSpPr/>
        </xdr:nvCxnSpPr>
        <xdr:spPr>
          <a:xfrm flipH="true">
            <a:off x="2940" y="12375"/>
            <a:ext cx="3960" cy="1455"/>
          </a:xfrm>
          <a:prstGeom prst="straightConnector1">
            <a:avLst/>
          </a:prstGeom>
          <a:ln>
            <a:tailEnd type="arrow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>
        <xdr:nvCxnSpPr>
          <xdr:cNvPr id="11" name="Conector recto de flecha 10"/>
          <xdr:cNvCxnSpPr/>
        </xdr:nvCxnSpPr>
        <xdr:spPr>
          <a:xfrm>
            <a:off x="6900" y="12375"/>
            <a:ext cx="3682" cy="1455"/>
          </a:xfrm>
          <a:prstGeom prst="straightConnector1">
            <a:avLst/>
          </a:prstGeom>
          <a:ln>
            <a:tailEnd type="arrow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>
        <xdr:nvSpPr>
          <xdr:cNvPr id="12" name="Cuadro de texto 11"/>
          <xdr:cNvSpPr txBox="true"/>
        </xdr:nvSpPr>
        <xdr:spPr>
          <a:xfrm>
            <a:off x="5505" y="11850"/>
            <a:ext cx="2790" cy="540"/>
          </a:xfrm>
          <a:prstGeom prst="rect">
            <a:avLst/>
          </a:prstGeom>
          <a:solidFill>
            <a:schemeClr val="accent2">
              <a:lumMod val="40000"/>
              <a:lumOff val="60000"/>
            </a:schemeClr>
          </a:solidFill>
          <a:ln w="9525" cmpd="sng"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noAutofit/>
          </a:bodyPr>
          <a:p>
            <a:pPr algn="ctr"/>
            <a:r>
              <a:rPr lang="es-ES_tradnl" altLang="es-ES" sz="1400" b="1">
                <a:solidFill>
                  <a:sysClr val="windowText" lastClr="000000"/>
                </a:solidFill>
                <a:latin typeface="Arial" panose="020B0604020202020204" pitchFamily="7" charset="0"/>
                <a:cs typeface="Arial" panose="020B0604020202020204" pitchFamily="7" charset="0"/>
              </a:rPr>
              <a:t>Pronostico</a:t>
            </a:r>
            <a:endParaRPr lang="es-ES_tradnl" altLang="es-ES" sz="1400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endParaRPr>
          </a:p>
          <a:p>
            <a:pPr algn="ctr"/>
            <a:endParaRPr lang="es-ES_tradnl" altLang="es-ES" sz="1400">
              <a:solidFill>
                <a:sysClr val="windowText" lastClr="000000"/>
              </a:solidFill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  <xdr:sp>
        <xdr:nvSpPr>
          <xdr:cNvPr id="14" name="Cuadro de texto 13"/>
          <xdr:cNvSpPr txBox="true"/>
        </xdr:nvSpPr>
        <xdr:spPr>
          <a:xfrm>
            <a:off x="3944" y="12690"/>
            <a:ext cx="1651" cy="585"/>
          </a:xfrm>
          <a:prstGeom prst="rect">
            <a:avLst/>
          </a:prstGeom>
        </xdr:spPr>
        <xdr:style>
          <a:lnRef idx="3">
            <a:schemeClr val="lt1"/>
          </a:lnRef>
          <a:fillRef idx="1">
            <a:schemeClr val="accent6"/>
          </a:fillRef>
          <a:effectRef idx="1">
            <a:schemeClr val="accent6"/>
          </a:effectRef>
          <a:fontRef idx="minor">
            <a:schemeClr val="lt1"/>
          </a:fontRef>
        </xdr:style>
        <xdr:txBody>
          <a:bodyPr vertOverflow="clip" horzOverflow="clip" wrap="square" rtlCol="0" anchor="ctr" anchorCtr="false"/>
          <a:p>
            <a:pPr algn="ctr"/>
            <a:r>
              <a:rPr lang="es-ES_tradnl" altLang="es-ES" sz="1400">
                <a:solidFill>
                  <a:schemeClr val="bg1"/>
                </a:solidFill>
                <a:latin typeface="Arial" panose="020B0604020202020204" pitchFamily="7" charset="0"/>
                <a:cs typeface="Arial" panose="020B0604020202020204" pitchFamily="7" charset="0"/>
              </a:rPr>
              <a:t>Lluvioso</a:t>
            </a:r>
            <a:endParaRPr lang="es-ES_tradnl" altLang="es-ES" sz="14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  <xdr:cxnSp>
        <xdr:nvCxnSpPr>
          <xdr:cNvPr id="10" name="Conector recto de flecha 9"/>
          <xdr:cNvCxnSpPr>
            <a:stCxn id="12" idx="2"/>
            <a:endCxn id="22" idx="0"/>
          </xdr:cNvCxnSpPr>
        </xdr:nvCxnSpPr>
        <xdr:spPr>
          <a:xfrm flipH="true">
            <a:off x="6885" y="12390"/>
            <a:ext cx="15" cy="1530"/>
          </a:xfrm>
          <a:prstGeom prst="straightConnector1">
            <a:avLst/>
          </a:prstGeom>
          <a:ln>
            <a:tailEnd type="arrow" w="med" len="med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grpSp>
        <xdr:nvGrpSpPr>
          <xdr:cNvPr id="23" name="Grupo 22"/>
          <xdr:cNvGrpSpPr/>
        </xdr:nvGrpSpPr>
        <xdr:grpSpPr>
          <a:xfrm>
            <a:off x="6067" y="13920"/>
            <a:ext cx="1634" cy="765"/>
            <a:chOff x="7402" y="15330"/>
            <a:chExt cx="1634" cy="750"/>
          </a:xfrm>
        </xdr:grpSpPr>
        <xdr:sp>
          <xdr:nvSpPr>
            <xdr:cNvPr id="21" name="Cuadro de texto 20"/>
            <xdr:cNvSpPr txBox="true"/>
          </xdr:nvSpPr>
          <xdr:spPr>
            <a:xfrm>
              <a:off x="7545" y="15495"/>
              <a:ext cx="1350" cy="420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p>
              <a:pPr algn="ctr"/>
              <a:r>
                <a:rPr lang="es-ES_tradnl" altLang="es-ES" sz="1400">
                  <a:solidFill>
                    <a:sysClr val="windowText" lastClr="000000"/>
                  </a:solidFill>
                  <a:latin typeface="Arial" panose="020B0604020202020204" pitchFamily="7" charset="0"/>
                  <a:cs typeface="Arial" panose="020B0604020202020204" pitchFamily="7" charset="0"/>
                </a:rPr>
                <a:t>Si</a:t>
              </a:r>
              <a:endParaRPr lang="es-ES_tradnl" altLang="es-ES" sz="1400">
                <a:solidFill>
                  <a:sysClr val="windowText" lastClr="000000"/>
                </a:solidFill>
                <a:latin typeface="Arial" panose="020B0604020202020204" pitchFamily="7" charset="0"/>
                <a:cs typeface="Arial" panose="020B0604020202020204" pitchFamily="7" charset="0"/>
              </a:endParaRPr>
            </a:p>
          </xdr:txBody>
        </xdr:sp>
        <xdr:sp>
          <xdr:nvSpPr>
            <xdr:cNvPr id="22" name="Óvalo 21"/>
            <xdr:cNvSpPr/>
          </xdr:nvSpPr>
          <xdr:spPr>
            <a:xfrm>
              <a:off x="7402" y="15330"/>
              <a:ext cx="1635" cy="750"/>
            </a:xfrm>
            <a:prstGeom prst="ellipse">
              <a:avLst/>
            </a:prstGeom>
            <a:noFill/>
            <a:ln>
              <a:solidFill>
                <a:sysClr val="windowText" lastClr="000000"/>
              </a:solidFill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accent1"/>
                  </a:solidFill>
                </a14:hiddenFill>
              </a:ext>
            </a:ex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/>
            <a:p>
              <a:pPr algn="l"/>
              <a:endParaRPr lang="es-ES" altLang="en-US" sz="1100"/>
            </a:p>
          </xdr:txBody>
        </xdr:sp>
      </xdr:grpSp>
      <xdr:sp>
        <xdr:nvSpPr>
          <xdr:cNvPr id="37" name="Cuadro de texto 36"/>
          <xdr:cNvSpPr txBox="true"/>
        </xdr:nvSpPr>
        <xdr:spPr>
          <a:xfrm>
            <a:off x="8265" y="12690"/>
            <a:ext cx="1650" cy="585"/>
          </a:xfrm>
          <a:prstGeom prst="rect">
            <a:avLst/>
          </a:prstGeom>
        </xdr:spPr>
        <xdr:style>
          <a:lnRef idx="3">
            <a:schemeClr val="lt1"/>
          </a:lnRef>
          <a:fillRef idx="1">
            <a:schemeClr val="accent6"/>
          </a:fillRef>
          <a:effectRef idx="1">
            <a:schemeClr val="accent6"/>
          </a:effectRef>
          <a:fontRef idx="minor">
            <a:schemeClr val="lt1"/>
          </a:fontRef>
        </xdr:style>
        <xdr:txBody>
          <a:bodyPr vertOverflow="clip" horzOverflow="clip" vert="horz" wrap="square" numCol="1" spcCol="0" rtlCol="0" fromWordArt="false" anchor="ctr" anchorCtr="false" forceAA="false" compatLnSpc="true">
            <a:noAutofit/>
          </a:bodyPr>
          <a:p>
            <a:pPr algn="ctr">
              <a:buClrTx/>
              <a:buSzTx/>
              <a:buFontTx/>
            </a:pPr>
            <a:r>
              <a:rPr lang="es-ES_tradnl" altLang="es-ES" sz="1400">
                <a:solidFill>
                  <a:schemeClr val="bg1"/>
                </a:solidFill>
                <a:latin typeface="Arial" panose="020B0604020202020204" pitchFamily="7" charset="0"/>
                <a:cs typeface="Arial" panose="020B0604020202020204" pitchFamily="7" charset="0"/>
              </a:rPr>
              <a:t>Soleado</a:t>
            </a:r>
            <a:endParaRPr lang="es-ES_tradnl" altLang="es-ES" sz="14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  <xdr:sp>
        <xdr:nvSpPr>
          <xdr:cNvPr id="16" name="Cuadro de texto 15"/>
          <xdr:cNvSpPr txBox="true"/>
        </xdr:nvSpPr>
        <xdr:spPr>
          <a:xfrm>
            <a:off x="5984" y="12667"/>
            <a:ext cx="1951" cy="617"/>
          </a:xfrm>
          <a:prstGeom prst="rect">
            <a:avLst/>
          </a:prstGeom>
        </xdr:spPr>
        <xdr:style>
          <a:lnRef idx="3">
            <a:schemeClr val="lt1"/>
          </a:lnRef>
          <a:fillRef idx="1">
            <a:schemeClr val="accent6"/>
          </a:fillRef>
          <a:effectRef idx="1">
            <a:schemeClr val="accent6"/>
          </a:effectRef>
          <a:fontRef idx="minor">
            <a:schemeClr val="lt1"/>
          </a:fontRef>
        </xdr:style>
        <xdr:txBody>
          <a:bodyPr vertOverflow="clip" horzOverflow="clip" wrap="square" rtlCol="0" anchor="ctr" anchorCtr="false"/>
          <a:p>
            <a:pPr algn="ctr"/>
            <a:r>
              <a:rPr lang="es-ES_tradnl" altLang="es-ES" sz="1400">
                <a:solidFill>
                  <a:schemeClr val="bg1"/>
                </a:solidFill>
                <a:latin typeface="Arial" panose="020B0604020202020204" pitchFamily="7" charset="0"/>
                <a:cs typeface="Arial" panose="020B0604020202020204" pitchFamily="7" charset="0"/>
              </a:rPr>
              <a:t>Nublado</a:t>
            </a:r>
            <a:endParaRPr lang="es-ES_tradnl" altLang="es-ES" sz="14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endParaRPr>
          </a:p>
        </xdr:txBody>
      </xdr:sp>
      <xdr:grpSp>
        <xdr:nvGrpSpPr>
          <xdr:cNvPr id="55" name="Grupo 54"/>
          <xdr:cNvGrpSpPr/>
        </xdr:nvGrpSpPr>
        <xdr:grpSpPr>
          <a:xfrm>
            <a:off x="525" y="13845"/>
            <a:ext cx="4723" cy="2638"/>
            <a:chOff x="525" y="13845"/>
            <a:chExt cx="4723" cy="2638"/>
          </a:xfrm>
        </xdr:grpSpPr>
        <xdr:sp>
          <xdr:nvSpPr>
            <xdr:cNvPr id="38" name="Cuadro de texto 37"/>
            <xdr:cNvSpPr txBox="true"/>
          </xdr:nvSpPr>
          <xdr:spPr>
            <a:xfrm>
              <a:off x="1965" y="13845"/>
              <a:ext cx="1950" cy="660"/>
            </a:xfrm>
            <a:prstGeom prst="rect">
              <a:avLst/>
            </a:prstGeom>
            <a:solidFill>
              <a:schemeClr val="tx2">
                <a:lumMod val="60000"/>
                <a:lumOff val="4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false">
              <a:noAutofit/>
            </a:bodyPr>
            <a:p>
              <a:pPr algn="ctr"/>
              <a:r>
                <a:rPr lang="es-ES_tradnl" altLang="es-ES" sz="1400">
                  <a:latin typeface="Arial" panose="020B0604020202020204" pitchFamily="7" charset="0"/>
                  <a:cs typeface="Arial" panose="020B0604020202020204" pitchFamily="7" charset="0"/>
                </a:rPr>
                <a:t>Viento</a:t>
              </a:r>
              <a:endParaRPr lang="es-ES_tradnl" altLang="es-ES" sz="1400">
                <a:latin typeface="Arial" panose="020B0604020202020204" pitchFamily="7" charset="0"/>
                <a:cs typeface="Arial" panose="020B0604020202020204" pitchFamily="7" charset="0"/>
              </a:endParaRPr>
            </a:p>
          </xdr:txBody>
        </xdr:sp>
        <xdr:grpSp>
          <xdr:nvGrpSpPr>
            <xdr:cNvPr id="53" name="Grupo 52"/>
            <xdr:cNvGrpSpPr/>
          </xdr:nvGrpSpPr>
          <xdr:grpSpPr>
            <a:xfrm>
              <a:off x="2940" y="14505"/>
              <a:ext cx="2309" cy="1934"/>
              <a:chOff x="2940" y="14505"/>
              <a:chExt cx="2309" cy="1934"/>
            </a:xfrm>
          </xdr:grpSpPr>
          <xdr:grpSp>
            <xdr:nvGrpSpPr>
              <xdr:cNvPr id="27" name="Grupo 26"/>
              <xdr:cNvGrpSpPr/>
            </xdr:nvGrpSpPr>
            <xdr:grpSpPr>
              <a:xfrm>
                <a:off x="3615" y="15675"/>
                <a:ext cx="1634" cy="765"/>
                <a:chOff x="7402" y="15330"/>
                <a:chExt cx="1634" cy="750"/>
              </a:xfrm>
            </xdr:grpSpPr>
            <xdr:sp>
              <xdr:nvSpPr>
                <xdr:cNvPr id="28" name="Cuadro de texto 27"/>
                <xdr:cNvSpPr txBox="true"/>
              </xdr:nvSpPr>
              <xdr:spPr>
                <a:xfrm>
                  <a:off x="7545" y="15495"/>
                  <a:ext cx="1350" cy="420"/>
                </a:xfrm>
                <a:prstGeom prst="rect">
                  <a:avLst/>
                </a:prstGeom>
                <a:noFill/>
                <a:ln w="9525" cmpd="sng">
                  <a:noFill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chemeClr val="lt1"/>
                      </a:solidFill>
                    </a14:hiddenFill>
                  </a:ext>
                </a:extLst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>
                  <a:noAutofit/>
                </a:bodyPr>
                <a:lstStyle>
                  <a:defPPr>
                    <a:defRPr lang="es-ES">
                      <a:solidFill>
                        <a:schemeClr val="dk1"/>
                      </a:solidFill>
                    </a:defRPr>
                  </a:defPPr>
                  <a:lvl1pPr marL="0" algn="l" defTabSz="914400" rtl="0" eaLnBrk="1" latinLnBrk="0" hangingPunct="1">
                    <a:defRPr sz="11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1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1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1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1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1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1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1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1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s-ES_tradnl" altLang="es-ES" sz="1400">
                      <a:solidFill>
                        <a:sysClr val="windowText" lastClr="000000"/>
                      </a:solidFill>
                      <a:latin typeface="Arial" panose="020B0604020202020204" pitchFamily="7" charset="0"/>
                      <a:cs typeface="Arial" panose="020B0604020202020204" pitchFamily="7" charset="0"/>
                    </a:rPr>
                    <a:t>Si</a:t>
                  </a:r>
                  <a:endParaRPr lang="es-ES_tradnl" altLang="es-ES" sz="1400">
                    <a:solidFill>
                      <a:sysClr val="windowText" lastClr="000000"/>
                    </a:solidFill>
                    <a:latin typeface="Arial" panose="020B0604020202020204" pitchFamily="7" charset="0"/>
                    <a:cs typeface="Arial" panose="020B0604020202020204" pitchFamily="7" charset="0"/>
                  </a:endParaRPr>
                </a:p>
              </xdr:txBody>
            </xdr:sp>
            <xdr:sp>
              <xdr:nvSpPr>
                <xdr:cNvPr id="29" name="Óvalo 28"/>
                <xdr:cNvSpPr/>
              </xdr:nvSpPr>
              <xdr:spPr>
                <a:xfrm>
                  <a:off x="7402" y="15330"/>
                  <a:ext cx="1635" cy="750"/>
                </a:xfrm>
                <a:prstGeom prst="ellipse">
                  <a:avLst/>
                </a:prstGeom>
                <a:noFill/>
                <a:ln>
                  <a:solidFill>
                    <a:sysClr val="windowText" lastClr="000000"/>
                  </a:solidFill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chemeClr val="accent1"/>
                      </a:solidFill>
                    </a14:hiddenFill>
                  </a:ext>
                </a:extLst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wrap="square" rtlCol="0" anchor="t"/>
                <a:lstStyle>
                  <a:defPPr>
                    <a:defRPr lang="es-ES">
                      <a:solidFill>
                        <a:schemeClr val="lt1"/>
                      </a:solidFill>
                    </a:defRPr>
                  </a:defPPr>
                  <a:lvl1pPr marL="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s-ES" altLang="en-US" sz="1100"/>
                </a:p>
              </xdr:txBody>
            </xdr:sp>
          </xdr:grpSp>
          <xdr:cxnSp>
            <xdr:nvCxnSpPr>
              <xdr:cNvPr id="39" name="Conector recto de flecha 38"/>
              <xdr:cNvCxnSpPr>
                <a:stCxn id="38" idx="2"/>
                <a:endCxn id="29" idx="0"/>
              </xdr:cNvCxnSpPr>
            </xdr:nvCxnSpPr>
            <xdr:spPr>
              <a:xfrm>
                <a:off x="2940" y="14505"/>
                <a:ext cx="1493" cy="1170"/>
              </a:xfrm>
              <a:prstGeom prst="straightConnector1">
                <a:avLst/>
              </a:prstGeom>
              <a:ln>
                <a:tailEnd type="arrow" w="med" len="med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>
            <xdr:nvSpPr>
              <xdr:cNvPr id="47" name="Cuadro de texto 46"/>
              <xdr:cNvSpPr txBox="true"/>
            </xdr:nvSpPr>
            <xdr:spPr>
              <a:xfrm>
                <a:off x="3300" y="14835"/>
                <a:ext cx="1665" cy="540"/>
              </a:xfrm>
              <a:prstGeom prst="rect">
                <a:avLst/>
              </a:prstGeom>
            </xdr:spPr>
            <xdr:style>
              <a:lnRef idx="3">
                <a:schemeClr val="lt1"/>
              </a:lnRef>
              <a:fillRef idx="1">
                <a:schemeClr val="accent6"/>
              </a:fillRef>
              <a:effectRef idx="1">
                <a:schemeClr val="accent6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ctr" anchorCtr="false">
                <a:noAutofit/>
              </a:bodyPr>
              <a:p>
                <a:pPr algn="ctr"/>
                <a:r>
                  <a:rPr lang="es-ES_tradnl" altLang="es-ES" sz="1400">
                    <a:latin typeface="Arial" panose="020B0604020202020204" pitchFamily="7" charset="0"/>
                    <a:cs typeface="Arial" panose="020B0604020202020204" pitchFamily="7" charset="0"/>
                  </a:rPr>
                  <a:t>Leve</a:t>
                </a:r>
                <a:endParaRPr lang="es-ES_tradnl" altLang="es-ES" sz="1400">
                  <a:latin typeface="Arial" panose="020B0604020202020204" pitchFamily="7" charset="0"/>
                  <a:cs typeface="Arial" panose="020B0604020202020204" pitchFamily="7" charset="0"/>
                </a:endParaRPr>
              </a:p>
            </xdr:txBody>
          </xdr:sp>
        </xdr:grpSp>
        <xdr:grpSp>
          <xdr:nvGrpSpPr>
            <xdr:cNvPr id="54" name="Grupo 53"/>
            <xdr:cNvGrpSpPr/>
          </xdr:nvGrpSpPr>
          <xdr:grpSpPr>
            <a:xfrm>
              <a:off x="525" y="14505"/>
              <a:ext cx="2414" cy="1979"/>
              <a:chOff x="525" y="14505"/>
              <a:chExt cx="2414" cy="1979"/>
            </a:xfrm>
          </xdr:grpSpPr>
          <xdr:grpSp>
            <xdr:nvGrpSpPr>
              <xdr:cNvPr id="30" name="Grupo 29"/>
              <xdr:cNvGrpSpPr/>
            </xdr:nvGrpSpPr>
            <xdr:grpSpPr>
              <a:xfrm>
                <a:off x="525" y="15720"/>
                <a:ext cx="1634" cy="765"/>
                <a:chOff x="7402" y="15330"/>
                <a:chExt cx="1634" cy="750"/>
              </a:xfrm>
            </xdr:grpSpPr>
            <xdr:sp>
              <xdr:nvSpPr>
                <xdr:cNvPr id="31" name="Cuadro de texto 30"/>
                <xdr:cNvSpPr txBox="true"/>
              </xdr:nvSpPr>
              <xdr:spPr>
                <a:xfrm>
                  <a:off x="7545" y="15495"/>
                  <a:ext cx="1350" cy="420"/>
                </a:xfrm>
                <a:prstGeom prst="rect">
                  <a:avLst/>
                </a:prstGeom>
                <a:noFill/>
                <a:ln w="9525" cmpd="sng">
                  <a:noFill/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chemeClr val="lt1"/>
                      </a:solidFill>
                    </a14:hiddenFill>
                  </a:ext>
                </a:extLst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>
                  <a:noAutofit/>
                </a:bodyPr>
                <a:lstStyle>
                  <a:defPPr>
                    <a:defRPr lang="es-ES">
                      <a:solidFill>
                        <a:schemeClr val="dk1"/>
                      </a:solidFill>
                    </a:defRPr>
                  </a:defPPr>
                  <a:lvl1pPr marL="0" algn="l" defTabSz="914400" rtl="0" eaLnBrk="1" latinLnBrk="0" hangingPunct="1">
                    <a:defRPr sz="11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1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1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1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1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1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1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1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10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ctr"/>
                  <a:r>
                    <a:rPr lang="es-ES_tradnl" altLang="es-ES" sz="1400">
                      <a:solidFill>
                        <a:sysClr val="windowText" lastClr="000000"/>
                      </a:solidFill>
                      <a:latin typeface="Arial" panose="020B0604020202020204" pitchFamily="7" charset="0"/>
                      <a:cs typeface="Arial" panose="020B0604020202020204" pitchFamily="7" charset="0"/>
                    </a:rPr>
                    <a:t>No</a:t>
                  </a:r>
                  <a:endParaRPr lang="es-ES_tradnl" altLang="es-ES" sz="1400">
                    <a:solidFill>
                      <a:sysClr val="windowText" lastClr="000000"/>
                    </a:solidFill>
                    <a:latin typeface="Arial" panose="020B0604020202020204" pitchFamily="7" charset="0"/>
                    <a:cs typeface="Arial" panose="020B0604020202020204" pitchFamily="7" charset="0"/>
                  </a:endParaRPr>
                </a:p>
              </xdr:txBody>
            </xdr:sp>
            <xdr:sp>
              <xdr:nvSpPr>
                <xdr:cNvPr id="32" name="Óvalo 31"/>
                <xdr:cNvSpPr/>
              </xdr:nvSpPr>
              <xdr:spPr>
                <a:xfrm>
                  <a:off x="7402" y="15330"/>
                  <a:ext cx="1635" cy="750"/>
                </a:xfrm>
                <a:prstGeom prst="ellipse">
                  <a:avLst/>
                </a:prstGeom>
                <a:noFill/>
                <a:ln>
                  <a:solidFill>
                    <a:sysClr val="windowText" lastClr="000000"/>
                  </a:solidFill>
                </a:ln>
                <a:extLst>
                  <a:ext uri="{909E8E84-426E-40DD-AFC4-6F175D3DCCD1}">
                    <a14:hiddenFill xmlns:a14="http://schemas.microsoft.com/office/drawing/2010/main">
                      <a:solidFill>
                        <a:schemeClr val="accent1"/>
                      </a:solidFill>
                    </a14:hiddenFill>
                  </a:ext>
                </a:extLst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wrap="square" rtlCol="0" anchor="t"/>
                <a:lstStyle>
                  <a:defPPr>
                    <a:defRPr lang="es-ES">
                      <a:solidFill>
                        <a:schemeClr val="lt1"/>
                      </a:solidFill>
                    </a:defRPr>
                  </a:defPPr>
                  <a:lvl1pPr marL="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1pPr>
                  <a:lvl2pPr marL="4572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2pPr>
                  <a:lvl3pPr marL="9144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3pPr>
                  <a:lvl4pPr marL="13716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4pPr>
                  <a:lvl5pPr marL="18288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5pPr>
                  <a:lvl6pPr marL="22860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6pPr>
                  <a:lvl7pPr marL="27432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7pPr>
                  <a:lvl8pPr marL="32004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8pPr>
                  <a:lvl9pPr marL="3657600" algn="l" defTabSz="914400" rtl="0" eaLnBrk="1" latinLnBrk="0" hangingPunct="1">
                    <a:defRPr sz="110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lvl9pPr>
                </a:lstStyle>
                <a:p>
                  <a:pPr algn="l"/>
                  <a:endParaRPr lang="es-ES" altLang="en-US" sz="1100"/>
                </a:p>
              </xdr:txBody>
            </xdr:sp>
          </xdr:grpSp>
          <xdr:cxnSp>
            <xdr:nvCxnSpPr>
              <xdr:cNvPr id="40" name="Conector recto de flecha 39"/>
              <xdr:cNvCxnSpPr/>
            </xdr:nvCxnSpPr>
            <xdr:spPr>
              <a:xfrm flipH="true">
                <a:off x="1343" y="14505"/>
                <a:ext cx="1597" cy="1215"/>
              </a:xfrm>
              <a:prstGeom prst="straightConnector1">
                <a:avLst/>
              </a:prstGeom>
              <a:ln>
                <a:tailEnd type="arrow" w="med" len="med"/>
              </a:ln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sp>
            <xdr:nvSpPr>
              <xdr:cNvPr id="48" name="Cuadro de texto 47"/>
              <xdr:cNvSpPr txBox="true"/>
            </xdr:nvSpPr>
            <xdr:spPr>
              <a:xfrm>
                <a:off x="1215" y="14835"/>
                <a:ext cx="1620" cy="495"/>
              </a:xfrm>
              <a:prstGeom prst="rect">
                <a:avLst/>
              </a:prstGeom>
            </xdr:spPr>
            <xdr:style>
              <a:lnRef idx="3">
                <a:schemeClr val="lt1"/>
              </a:lnRef>
              <a:fillRef idx="1">
                <a:schemeClr val="accent6"/>
              </a:fillRef>
              <a:effectRef idx="1">
                <a:schemeClr val="accent6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ctr" anchorCtr="false">
                <a:noAutofit/>
              </a:bodyPr>
              <a:p>
                <a:pPr algn="ctr"/>
                <a:r>
                  <a:rPr lang="es-ES_tradnl" altLang="es-ES" sz="1400">
                    <a:latin typeface="Arial" panose="020B0604020202020204" pitchFamily="7" charset="0"/>
                    <a:cs typeface="Arial" panose="020B0604020202020204" pitchFamily="7" charset="0"/>
                  </a:rPr>
                  <a:t>Fuerte</a:t>
                </a:r>
                <a:endParaRPr lang="es-ES_tradnl" altLang="es-ES" sz="1400">
                  <a:latin typeface="Arial" panose="020B0604020202020204" pitchFamily="7" charset="0"/>
                  <a:cs typeface="Arial" panose="020B0604020202020204" pitchFamily="7" charset="0"/>
                </a:endParaRPr>
              </a:p>
            </xdr:txBody>
          </xdr:sp>
        </xdr:grpSp>
      </xdr:grpSp>
      <xdr:grpSp>
        <xdr:nvGrpSpPr>
          <xdr:cNvPr id="56" name="Grupo 55"/>
          <xdr:cNvGrpSpPr/>
        </xdr:nvGrpSpPr>
        <xdr:grpSpPr>
          <a:xfrm>
            <a:off x="8475" y="13830"/>
            <a:ext cx="4322" cy="2608"/>
            <a:chOff x="8475" y="13845"/>
            <a:chExt cx="4322" cy="2608"/>
          </a:xfrm>
        </xdr:grpSpPr>
        <xdr:sp>
          <xdr:nvSpPr>
            <xdr:cNvPr id="15" name="Cuadro de texto 14"/>
            <xdr:cNvSpPr txBox="true"/>
          </xdr:nvSpPr>
          <xdr:spPr>
            <a:xfrm>
              <a:off x="9675" y="13845"/>
              <a:ext cx="1814" cy="615"/>
            </a:xfrm>
            <a:prstGeom prst="rect">
              <a:avLst/>
            </a:prstGeom>
            <a:solidFill>
              <a:schemeClr val="tx2">
                <a:lumMod val="60000"/>
                <a:lumOff val="40000"/>
              </a:schemeClr>
            </a:solidFill>
            <a:ln w="9525" cmpd="sng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 anchorCtr="false">
              <a:noAutofit/>
            </a:bodyPr>
            <a:p>
              <a:pPr algn="ctr"/>
              <a:r>
                <a:rPr lang="es-ES_tradnl" altLang="es-ES" sz="1400">
                  <a:latin typeface="Arial" panose="020B0604020202020204" pitchFamily="7" charset="0"/>
                  <a:cs typeface="Arial" panose="020B0604020202020204" pitchFamily="7" charset="0"/>
                </a:rPr>
                <a:t>Humedad</a:t>
              </a:r>
              <a:endParaRPr lang="es-ES_tradnl" altLang="es-ES" sz="1400">
                <a:latin typeface="Arial" panose="020B0604020202020204" pitchFamily="7" charset="0"/>
                <a:cs typeface="Arial" panose="020B0604020202020204" pitchFamily="7" charset="0"/>
              </a:endParaRPr>
            </a:p>
          </xdr:txBody>
        </xdr:sp>
        <xdr:cxnSp>
          <xdr:nvCxnSpPr>
            <xdr:cNvPr id="34" name="Conector recto de flecha 33"/>
            <xdr:cNvCxnSpPr>
              <a:stCxn id="15" idx="2"/>
              <a:endCxn id="42" idx="0"/>
            </xdr:cNvCxnSpPr>
          </xdr:nvCxnSpPr>
          <xdr:spPr>
            <a:xfrm>
              <a:off x="10582" y="14460"/>
              <a:ext cx="1384" cy="1155"/>
            </a:xfrm>
            <a:prstGeom prst="straightConnector1">
              <a:avLst/>
            </a:prstGeom>
            <a:ln>
              <a:tailEnd type="arrow" w="med" len="me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>
          <xdr:nvCxnSpPr>
            <xdr:cNvPr id="36" name="Conector recto de flecha 35"/>
            <xdr:cNvCxnSpPr>
              <a:stCxn id="15" idx="2"/>
              <a:endCxn id="41" idx="0"/>
            </xdr:cNvCxnSpPr>
          </xdr:nvCxnSpPr>
          <xdr:spPr>
            <a:xfrm flipH="true">
              <a:off x="9296" y="14460"/>
              <a:ext cx="1286" cy="1185"/>
            </a:xfrm>
            <a:prstGeom prst="straightConnector1">
              <a:avLst/>
            </a:prstGeom>
            <a:ln>
              <a:tailEnd type="arrow" w="med" len="med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grpSp>
          <xdr:nvGrpSpPr>
            <xdr:cNvPr id="44" name="Grupo 43"/>
            <xdr:cNvGrpSpPr/>
          </xdr:nvGrpSpPr>
          <xdr:grpSpPr>
            <a:xfrm>
              <a:off x="8475" y="15599"/>
              <a:ext cx="1642" cy="854"/>
              <a:chOff x="10155" y="15674"/>
              <a:chExt cx="1642" cy="854"/>
            </a:xfrm>
          </xdr:grpSpPr>
          <xdr:sp>
            <xdr:nvSpPr>
              <xdr:cNvPr id="43" name="Cuadro de texto 42"/>
              <xdr:cNvSpPr txBox="true"/>
            </xdr:nvSpPr>
            <xdr:spPr>
              <a:xfrm>
                <a:off x="10181" y="15674"/>
                <a:ext cx="1590" cy="855"/>
              </a:xfrm>
              <a:prstGeom prst="rect">
                <a:avLst/>
              </a:prstGeom>
              <a:noFill/>
              <a:ln w="9525" cmpd="sng"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false">
                <a:noAutofit/>
              </a:bodyPr>
              <a:p>
                <a:pPr algn="ctr"/>
                <a:r>
                  <a:rPr lang="es-ES_tradnl" altLang="es-ES" sz="1400">
                    <a:latin typeface="Arial" panose="020B0604020202020204" pitchFamily="7" charset="0"/>
                    <a:cs typeface="Arial" panose="020B0604020202020204" pitchFamily="7" charset="0"/>
                  </a:rPr>
                  <a:t>No</a:t>
                </a:r>
                <a:endParaRPr lang="es-ES_tradnl" altLang="es-ES" sz="1400">
                  <a:latin typeface="Arial" panose="020B0604020202020204" pitchFamily="7" charset="0"/>
                  <a:cs typeface="Arial" panose="020B0604020202020204" pitchFamily="7" charset="0"/>
                </a:endParaRPr>
              </a:p>
            </xdr:txBody>
          </xdr:sp>
          <xdr:sp>
            <xdr:nvSpPr>
              <xdr:cNvPr id="41" name="Óvalo 40"/>
              <xdr:cNvSpPr/>
            </xdr:nvSpPr>
            <xdr:spPr>
              <a:xfrm>
                <a:off x="10155" y="15720"/>
                <a:ext cx="1642" cy="763"/>
              </a:xfrm>
              <a:prstGeom prst="ellipse">
                <a:avLst/>
              </a:prstGeom>
              <a:noFill/>
              <a:ln>
                <a:solidFill>
                  <a:sysClr val="windowText" lastClr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chemeClr val="accent1"/>
                    </a:solidFill>
                  </a14:hiddenFill>
                </a:ext>
              </a:ex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t"/>
              <a:p>
                <a:pPr algn="l"/>
                <a:endParaRPr lang="es-ES" altLang="en-US" sz="1100"/>
              </a:p>
            </xdr:txBody>
          </xdr:sp>
        </xdr:grpSp>
        <xdr:grpSp>
          <xdr:nvGrpSpPr>
            <xdr:cNvPr id="46" name="Grupo 45"/>
            <xdr:cNvGrpSpPr/>
          </xdr:nvGrpSpPr>
          <xdr:grpSpPr>
            <a:xfrm>
              <a:off x="11133" y="15599"/>
              <a:ext cx="1664" cy="794"/>
              <a:chOff x="12633" y="15689"/>
              <a:chExt cx="1664" cy="794"/>
            </a:xfrm>
          </xdr:grpSpPr>
          <xdr:sp>
            <xdr:nvSpPr>
              <xdr:cNvPr id="45" name="Cuadro de texto 44"/>
              <xdr:cNvSpPr txBox="true"/>
            </xdr:nvSpPr>
            <xdr:spPr>
              <a:xfrm>
                <a:off x="12633" y="15689"/>
                <a:ext cx="1665" cy="795"/>
              </a:xfrm>
              <a:prstGeom prst="rect">
                <a:avLst/>
              </a:prstGeom>
              <a:noFill/>
              <a:ln w="9525" cmpd="sng"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chemeClr val="lt1"/>
                    </a:solidFill>
                  </a14:hiddenFill>
                </a:ext>
              </a:extLst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 anchorCtr="false">
                <a:noAutofit/>
              </a:bodyPr>
              <a:p>
                <a:pPr algn="ctr"/>
                <a:r>
                  <a:rPr lang="es-ES_tradnl" altLang="es-ES" sz="1400">
                    <a:latin typeface="Arial" panose="020B0604020202020204" pitchFamily="7" charset="0"/>
                    <a:cs typeface="Arial" panose="020B0604020202020204" pitchFamily="7" charset="0"/>
                  </a:rPr>
                  <a:t>Si</a:t>
                </a:r>
                <a:endParaRPr lang="es-ES_tradnl" altLang="es-ES" sz="1400">
                  <a:latin typeface="Arial" panose="020B0604020202020204" pitchFamily="7" charset="0"/>
                  <a:cs typeface="Arial" panose="020B0604020202020204" pitchFamily="7" charset="0"/>
                </a:endParaRPr>
              </a:p>
            </xdr:txBody>
          </xdr:sp>
          <xdr:sp>
            <xdr:nvSpPr>
              <xdr:cNvPr id="42" name="Óvalo 41"/>
              <xdr:cNvSpPr/>
            </xdr:nvSpPr>
            <xdr:spPr>
              <a:xfrm>
                <a:off x="12645" y="15705"/>
                <a:ext cx="1642" cy="763"/>
              </a:xfrm>
              <a:prstGeom prst="ellipse">
                <a:avLst/>
              </a:prstGeom>
              <a:noFill/>
              <a:ln>
                <a:solidFill>
                  <a:sysClr val="windowText" lastClr="000000"/>
                </a:solidFill>
              </a:ln>
              <a:extLst>
                <a:ext uri="{909E8E84-426E-40DD-AFC4-6F175D3DCCD1}">
                  <a14:hiddenFill xmlns:a14="http://schemas.microsoft.com/office/drawing/2010/main">
                    <a:solidFill>
                      <a:schemeClr val="accent1"/>
                    </a:solidFill>
                  </a14:hiddenFill>
                </a:ext>
              </a:extLst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t"/>
              <a:p>
                <a:pPr algn="l"/>
                <a:endParaRPr lang="es-ES" altLang="en-US" sz="1100"/>
              </a:p>
            </xdr:txBody>
          </xdr:sp>
        </xdr:grpSp>
        <xdr:sp>
          <xdr:nvSpPr>
            <xdr:cNvPr id="49" name="Cuadro de texto 48"/>
            <xdr:cNvSpPr txBox="true"/>
          </xdr:nvSpPr>
          <xdr:spPr>
            <a:xfrm>
              <a:off x="8700" y="14850"/>
              <a:ext cx="1605" cy="495"/>
            </a:xfrm>
            <a:prstGeom prst="rect">
              <a:avLst/>
            </a:prstGeom>
          </xdr:spPr>
          <xdr:style>
            <a:lnRef idx="3">
              <a:schemeClr val="lt1"/>
            </a:lnRef>
            <a:fillRef idx="1">
              <a:schemeClr val="accent6"/>
            </a:fillRef>
            <a:effectRef idx="1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false">
              <a:noAutofit/>
            </a:bodyPr>
            <a:p>
              <a:pPr algn="ctr"/>
              <a:r>
                <a:rPr lang="es-ES_tradnl" altLang="es-ES" sz="1400">
                  <a:latin typeface="Arial" panose="020B0604020202020204" pitchFamily="7" charset="0"/>
                  <a:cs typeface="Arial" panose="020B0604020202020204" pitchFamily="7" charset="0"/>
                </a:rPr>
                <a:t>Alta</a:t>
              </a:r>
              <a:endParaRPr lang="es-ES_tradnl" altLang="es-ES" sz="1400">
                <a:latin typeface="Arial" panose="020B0604020202020204" pitchFamily="7" charset="0"/>
                <a:cs typeface="Arial" panose="020B0604020202020204" pitchFamily="7" charset="0"/>
              </a:endParaRPr>
            </a:p>
          </xdr:txBody>
        </xdr:sp>
        <xdr:sp>
          <xdr:nvSpPr>
            <xdr:cNvPr id="52" name="Cuadro de texto 51"/>
            <xdr:cNvSpPr txBox="true"/>
          </xdr:nvSpPr>
          <xdr:spPr>
            <a:xfrm>
              <a:off x="11100" y="14865"/>
              <a:ext cx="1560" cy="465"/>
            </a:xfrm>
            <a:prstGeom prst="rect">
              <a:avLst/>
            </a:prstGeom>
          </xdr:spPr>
          <xdr:style>
            <a:lnRef idx="3">
              <a:schemeClr val="lt1"/>
            </a:lnRef>
            <a:fillRef idx="1">
              <a:schemeClr val="accent6"/>
            </a:fillRef>
            <a:effectRef idx="1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false">
              <a:noAutofit/>
            </a:bodyPr>
            <a:p>
              <a:pPr algn="ctr"/>
              <a:r>
                <a:rPr lang="es-ES_tradnl" altLang="es-ES" sz="1400">
                  <a:latin typeface="Arial" panose="020B0604020202020204" pitchFamily="7" charset="0"/>
                  <a:cs typeface="Arial" panose="020B0604020202020204" pitchFamily="7" charset="0"/>
                </a:rPr>
                <a:t>Normal</a:t>
              </a:r>
              <a:endParaRPr lang="es-ES_tradnl" altLang="es-ES" sz="1400">
                <a:latin typeface="Arial" panose="020B0604020202020204" pitchFamily="7" charset="0"/>
                <a:cs typeface="Arial" panose="020B0604020202020204" pitchFamily="7" charset="0"/>
              </a:endParaRP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9"/>
  <sheetViews>
    <sheetView tabSelected="1" workbookViewId="0">
      <selection activeCell="E17" sqref="E17"/>
    </sheetView>
  </sheetViews>
  <sheetFormatPr defaultColWidth="9" defaultRowHeight="14.25"/>
  <cols>
    <col min="1" max="1" width="13.25" customWidth="true"/>
    <col min="2" max="2" width="11.875" customWidth="true"/>
    <col min="3" max="3" width="9.625" customWidth="true"/>
    <col min="4" max="4" width="6.375" customWidth="true"/>
    <col min="5" max="5" width="6.75" customWidth="true"/>
    <col min="6" max="6" width="4.875" customWidth="true"/>
    <col min="7" max="7" width="12.375" customWidth="true"/>
    <col min="8" max="8" width="3.625" customWidth="true"/>
    <col min="9" max="9" width="4.375" customWidth="true"/>
    <col min="10" max="10" width="11.125" customWidth="true"/>
    <col min="11" max="11" width="10" customWidth="true"/>
    <col min="13" max="13" width="14.5" customWidth="true"/>
    <col min="14" max="14" width="13.75"/>
    <col min="17" max="17" width="10" customWidth="true"/>
    <col min="20" max="20" width="10" customWidth="true"/>
    <col min="21" max="21" width="12.625"/>
    <col min="23" max="23" width="15.25" customWidth="true"/>
    <col min="24" max="24" width="13.75"/>
    <col min="30" max="30" width="12.625"/>
    <col min="32" max="32" width="12.625"/>
    <col min="33" max="33" width="13.75"/>
  </cols>
  <sheetData>
    <row r="1" ht="15" spans="1:23">
      <c r="A1" s="1" t="s">
        <v>0</v>
      </c>
      <c r="B1" s="2" t="s">
        <v>1</v>
      </c>
      <c r="C1" s="1" t="s">
        <v>2</v>
      </c>
      <c r="D1" s="2" t="s">
        <v>3</v>
      </c>
      <c r="E1" s="30" t="s">
        <v>4</v>
      </c>
      <c r="G1" s="31" t="s">
        <v>5</v>
      </c>
      <c r="H1" s="32"/>
      <c r="I1" s="32"/>
      <c r="J1" s="32"/>
      <c r="K1" s="32"/>
      <c r="L1" s="32"/>
      <c r="M1" s="32"/>
      <c r="N1" s="62"/>
      <c r="Q1" s="72" t="s">
        <v>6</v>
      </c>
      <c r="R1" s="73"/>
      <c r="S1" s="73"/>
      <c r="T1" s="73"/>
      <c r="U1" s="73"/>
      <c r="V1" s="73"/>
      <c r="W1" s="80"/>
    </row>
    <row r="2" ht="15" spans="1:23">
      <c r="A2" s="3" t="s">
        <v>7</v>
      </c>
      <c r="B2" s="4" t="s">
        <v>8</v>
      </c>
      <c r="C2" t="s">
        <v>9</v>
      </c>
      <c r="D2" s="4" t="s">
        <v>10</v>
      </c>
      <c r="E2" s="33" t="s">
        <v>11</v>
      </c>
      <c r="G2" s="34" t="s">
        <v>0</v>
      </c>
      <c r="H2" s="35"/>
      <c r="I2" s="51"/>
      <c r="N2" s="63"/>
      <c r="Q2" s="74" t="s">
        <v>12</v>
      </c>
      <c r="R2" s="75"/>
      <c r="S2" s="76"/>
      <c r="W2" s="63"/>
    </row>
    <row r="3" ht="15" spans="1:23">
      <c r="A3" s="3" t="s">
        <v>7</v>
      </c>
      <c r="B3" s="5" t="s">
        <v>8</v>
      </c>
      <c r="C3" t="s">
        <v>9</v>
      </c>
      <c r="D3" s="5" t="s">
        <v>13</v>
      </c>
      <c r="E3" s="33" t="s">
        <v>11</v>
      </c>
      <c r="G3" s="36" t="s">
        <v>14</v>
      </c>
      <c r="H3" s="37" t="s">
        <v>11</v>
      </c>
      <c r="I3" s="52" t="s">
        <v>15</v>
      </c>
      <c r="N3" s="63"/>
      <c r="Q3" s="43" t="s">
        <v>1</v>
      </c>
      <c r="R3" s="44"/>
      <c r="S3" s="59"/>
      <c r="T3" s="42"/>
      <c r="U3" s="42"/>
      <c r="V3" s="42"/>
      <c r="W3" s="63"/>
    </row>
    <row r="4" spans="1:23">
      <c r="A4" s="6" t="s">
        <v>16</v>
      </c>
      <c r="B4" s="5" t="s">
        <v>8</v>
      </c>
      <c r="C4" t="s">
        <v>9</v>
      </c>
      <c r="D4" s="5" t="s">
        <v>10</v>
      </c>
      <c r="E4" s="33" t="s">
        <v>15</v>
      </c>
      <c r="G4" s="24" t="s">
        <v>17</v>
      </c>
      <c r="H4" s="38">
        <v>2</v>
      </c>
      <c r="I4" s="53">
        <v>3</v>
      </c>
      <c r="J4" s="54" t="s">
        <v>18</v>
      </c>
      <c r="K4" s="54">
        <f>I4/SUM(H4:I4)</f>
        <v>0.6</v>
      </c>
      <c r="L4" s="54" t="s">
        <v>19</v>
      </c>
      <c r="M4" s="56">
        <f>H4/SUM(H4:I4)</f>
        <v>0.4</v>
      </c>
      <c r="N4" s="63"/>
      <c r="Q4" s="36" t="s">
        <v>14</v>
      </c>
      <c r="R4" s="37" t="s">
        <v>11</v>
      </c>
      <c r="S4" s="52" t="s">
        <v>15</v>
      </c>
      <c r="T4" s="42"/>
      <c r="U4" s="42"/>
      <c r="V4" s="42"/>
      <c r="W4" s="63"/>
    </row>
    <row r="5" spans="1:23">
      <c r="A5" s="7" t="s">
        <v>17</v>
      </c>
      <c r="B5" s="5" t="s">
        <v>20</v>
      </c>
      <c r="C5" t="s">
        <v>9</v>
      </c>
      <c r="D5" s="5" t="s">
        <v>10</v>
      </c>
      <c r="E5" s="33" t="s">
        <v>15</v>
      </c>
      <c r="G5" s="24" t="s">
        <v>7</v>
      </c>
      <c r="H5" s="38">
        <v>3</v>
      </c>
      <c r="I5" s="53">
        <v>2</v>
      </c>
      <c r="J5" s="42" t="s">
        <v>18</v>
      </c>
      <c r="K5">
        <f>I5/SUM(H5:I5)</f>
        <v>0.4</v>
      </c>
      <c r="L5" t="s">
        <v>19</v>
      </c>
      <c r="M5" s="57">
        <f>H5/SUM(H5:I5)</f>
        <v>0.6</v>
      </c>
      <c r="N5" s="63"/>
      <c r="Q5" s="24" t="s">
        <v>8</v>
      </c>
      <c r="R5" s="38">
        <v>2</v>
      </c>
      <c r="S5" s="53">
        <v>0</v>
      </c>
      <c r="T5" s="54" t="s">
        <v>18</v>
      </c>
      <c r="U5" s="54">
        <f>S5/SUM(R5:S5)</f>
        <v>0</v>
      </c>
      <c r="V5" s="54" t="s">
        <v>19</v>
      </c>
      <c r="W5" s="81">
        <f t="shared" ref="W5:W7" si="0">R5/SUM(R5:S5)</f>
        <v>1</v>
      </c>
    </row>
    <row r="6" ht="15" spans="1:23">
      <c r="A6" s="7" t="s">
        <v>17</v>
      </c>
      <c r="B6" s="5" t="s">
        <v>21</v>
      </c>
      <c r="C6" t="s">
        <v>22</v>
      </c>
      <c r="D6" s="5" t="s">
        <v>10</v>
      </c>
      <c r="E6" s="33" t="s">
        <v>15</v>
      </c>
      <c r="G6" s="17" t="s">
        <v>16</v>
      </c>
      <c r="H6" s="18">
        <v>0</v>
      </c>
      <c r="I6" s="19">
        <v>4</v>
      </c>
      <c r="J6" s="42" t="s">
        <v>18</v>
      </c>
      <c r="K6" s="42">
        <f>I6/SUM(H6:I6)</f>
        <v>1</v>
      </c>
      <c r="L6" s="55" t="s">
        <v>19</v>
      </c>
      <c r="M6" s="58">
        <v>0</v>
      </c>
      <c r="N6" s="63"/>
      <c r="Q6" s="24" t="s">
        <v>20</v>
      </c>
      <c r="R6" s="38">
        <v>1</v>
      </c>
      <c r="S6" s="53">
        <v>1</v>
      </c>
      <c r="T6" s="42" t="s">
        <v>18</v>
      </c>
      <c r="U6" s="42">
        <f t="shared" ref="U5:U7" si="1">S6/SUM(R6:S6)</f>
        <v>0.5</v>
      </c>
      <c r="V6" s="42" t="s">
        <v>19</v>
      </c>
      <c r="W6" s="63">
        <f t="shared" si="0"/>
        <v>0.5</v>
      </c>
    </row>
    <row r="7" ht="15" spans="1:23">
      <c r="A7" s="7" t="s">
        <v>17</v>
      </c>
      <c r="B7" s="5" t="s">
        <v>21</v>
      </c>
      <c r="C7" t="s">
        <v>22</v>
      </c>
      <c r="D7" s="5" t="s">
        <v>13</v>
      </c>
      <c r="E7" s="33" t="s">
        <v>11</v>
      </c>
      <c r="G7" s="6" t="s">
        <v>23</v>
      </c>
      <c r="H7" s="39">
        <f>SUM(H4:I4)/SUM(B19:C19)</f>
        <v>0.357142857142857</v>
      </c>
      <c r="I7" s="39"/>
      <c r="J7" s="54" t="s">
        <v>24</v>
      </c>
      <c r="K7" s="56">
        <f>-K4*LOG(K4,2)-M4*LOG(M4,2)</f>
        <v>0.970950594454669</v>
      </c>
      <c r="L7" s="54"/>
      <c r="M7" s="54"/>
      <c r="N7" s="63"/>
      <c r="Q7" s="17" t="s">
        <v>25</v>
      </c>
      <c r="R7" s="18">
        <v>0</v>
      </c>
      <c r="S7" s="19">
        <v>1</v>
      </c>
      <c r="T7" s="55" t="s">
        <v>18</v>
      </c>
      <c r="U7" s="55">
        <f t="shared" si="1"/>
        <v>1</v>
      </c>
      <c r="V7" s="55" t="s">
        <v>19</v>
      </c>
      <c r="W7" s="82">
        <f t="shared" si="0"/>
        <v>0</v>
      </c>
    </row>
    <row r="8" ht="15" spans="1:23">
      <c r="A8" s="6" t="s">
        <v>16</v>
      </c>
      <c r="B8" s="5" t="s">
        <v>21</v>
      </c>
      <c r="C8" t="s">
        <v>22</v>
      </c>
      <c r="D8" s="5" t="s">
        <v>13</v>
      </c>
      <c r="E8" s="33" t="s">
        <v>15</v>
      </c>
      <c r="G8" s="6" t="s">
        <v>26</v>
      </c>
      <c r="H8" s="39">
        <f>SUM(H5:I5)/SUM(B19:C19)</f>
        <v>0.357142857142857</v>
      </c>
      <c r="I8" s="39"/>
      <c r="J8" s="42" t="s">
        <v>27</v>
      </c>
      <c r="K8" s="57">
        <f t="shared" ref="K7:K9" si="2">-K5*LOG(K5,2)-M5*LOG(M5,2)</f>
        <v>0.970950594454669</v>
      </c>
      <c r="M8" s="64" t="s">
        <v>28</v>
      </c>
      <c r="N8" s="65">
        <f>(H7*K7)+(H8*K8)+0</f>
        <v>0.693536138896192</v>
      </c>
      <c r="Q8" s="6" t="s">
        <v>29</v>
      </c>
      <c r="R8" s="39">
        <f>SUM(R5:S5)/SUM(R5:S7)</f>
        <v>0.4</v>
      </c>
      <c r="S8" s="39"/>
      <c r="T8" s="54" t="s">
        <v>30</v>
      </c>
      <c r="U8" s="56">
        <f>0-W5*LOG(W5,2)</f>
        <v>0</v>
      </c>
      <c r="V8" s="42"/>
      <c r="W8" s="63"/>
    </row>
    <row r="9" ht="15" spans="1:23">
      <c r="A9" s="3" t="s">
        <v>7</v>
      </c>
      <c r="B9" s="5" t="s">
        <v>20</v>
      </c>
      <c r="C9" t="s">
        <v>9</v>
      </c>
      <c r="D9" s="5" t="s">
        <v>10</v>
      </c>
      <c r="E9" s="33" t="s">
        <v>11</v>
      </c>
      <c r="G9" s="40" t="s">
        <v>31</v>
      </c>
      <c r="H9" s="41">
        <f>SUM(H6:I6)/SUM(B19:C19)</f>
        <v>0.285714285714286</v>
      </c>
      <c r="I9" s="41"/>
      <c r="J9" s="55" t="s">
        <v>32</v>
      </c>
      <c r="K9" s="58">
        <f>-K6*LOG(K6,2)-M6</f>
        <v>0</v>
      </c>
      <c r="L9" s="42"/>
      <c r="M9" s="66" t="s">
        <v>33</v>
      </c>
      <c r="N9" s="67">
        <f>B22-N8</f>
        <v>0.246749819774439</v>
      </c>
      <c r="Q9" s="6" t="s">
        <v>34</v>
      </c>
      <c r="R9" s="23">
        <f>SUM(R6:S6)/SUM(R5:S7)</f>
        <v>0.4</v>
      </c>
      <c r="S9" s="23"/>
      <c r="T9" t="s">
        <v>35</v>
      </c>
      <c r="U9" s="57">
        <f>-U6*LOG(U6,2)-W6*LOG(W6,2)</f>
        <v>1</v>
      </c>
      <c r="V9" s="42"/>
      <c r="W9" s="63"/>
    </row>
    <row r="10" spans="1:23">
      <c r="A10" s="3" t="s">
        <v>7</v>
      </c>
      <c r="B10" s="5" t="s">
        <v>21</v>
      </c>
      <c r="C10" t="s">
        <v>22</v>
      </c>
      <c r="D10" s="5" t="s">
        <v>10</v>
      </c>
      <c r="E10" s="33" t="s">
        <v>15</v>
      </c>
      <c r="G10" s="6"/>
      <c r="H10" s="42"/>
      <c r="I10" s="42"/>
      <c r="J10" s="42"/>
      <c r="K10" s="42"/>
      <c r="L10" s="42"/>
      <c r="N10" s="63"/>
      <c r="Q10" s="40" t="s">
        <v>36</v>
      </c>
      <c r="R10" s="41">
        <f>SUM(R7:S7)/SUM(R5:S7)</f>
        <v>0.2</v>
      </c>
      <c r="S10" s="41"/>
      <c r="T10" s="55" t="s">
        <v>37</v>
      </c>
      <c r="U10" s="58">
        <f>-U7*LOG(U7,2)-0</f>
        <v>0</v>
      </c>
      <c r="V10" s="42"/>
      <c r="W10" s="63"/>
    </row>
    <row r="11" ht="15" spans="1:23">
      <c r="A11" s="7" t="s">
        <v>17</v>
      </c>
      <c r="B11" s="5" t="s">
        <v>20</v>
      </c>
      <c r="C11" t="s">
        <v>22</v>
      </c>
      <c r="D11" s="5" t="s">
        <v>10</v>
      </c>
      <c r="E11" s="33" t="s">
        <v>15</v>
      </c>
      <c r="G11" s="6"/>
      <c r="H11" s="23"/>
      <c r="I11" s="23"/>
      <c r="L11" s="42"/>
      <c r="N11" s="63"/>
      <c r="Q11" s="6"/>
      <c r="W11" s="63"/>
    </row>
    <row r="12" ht="15" spans="1:23">
      <c r="A12" s="3" t="s">
        <v>7</v>
      </c>
      <c r="B12" s="5" t="s">
        <v>20</v>
      </c>
      <c r="C12" t="s">
        <v>22</v>
      </c>
      <c r="D12" s="5" t="s">
        <v>13</v>
      </c>
      <c r="E12" s="33" t="s">
        <v>15</v>
      </c>
      <c r="G12" s="43" t="s">
        <v>1</v>
      </c>
      <c r="H12" s="44"/>
      <c r="I12" s="59"/>
      <c r="J12" s="42"/>
      <c r="K12" s="42"/>
      <c r="L12" s="42"/>
      <c r="N12" s="63"/>
      <c r="Q12" s="6"/>
      <c r="W12" s="63"/>
    </row>
    <row r="13" ht="15" spans="1:23">
      <c r="A13" s="6" t="s">
        <v>16</v>
      </c>
      <c r="B13" s="5" t="s">
        <v>20</v>
      </c>
      <c r="C13" t="s">
        <v>9</v>
      </c>
      <c r="D13" s="5" t="s">
        <v>13</v>
      </c>
      <c r="E13" s="33" t="s">
        <v>15</v>
      </c>
      <c r="G13" s="45" t="s">
        <v>14</v>
      </c>
      <c r="H13" s="46" t="s">
        <v>11</v>
      </c>
      <c r="I13" s="60" t="s">
        <v>15</v>
      </c>
      <c r="J13" s="42"/>
      <c r="K13" s="42"/>
      <c r="L13" s="42"/>
      <c r="N13" s="63"/>
      <c r="Q13" s="77" t="s">
        <v>12</v>
      </c>
      <c r="R13" s="2"/>
      <c r="S13" s="78"/>
      <c r="W13" s="63"/>
    </row>
    <row r="14" ht="15" spans="1:23">
      <c r="A14" s="6" t="s">
        <v>16</v>
      </c>
      <c r="B14" s="5" t="s">
        <v>8</v>
      </c>
      <c r="C14" t="s">
        <v>22</v>
      </c>
      <c r="D14" s="5" t="s">
        <v>10</v>
      </c>
      <c r="E14" s="33" t="s">
        <v>15</v>
      </c>
      <c r="G14" s="47" t="s">
        <v>8</v>
      </c>
      <c r="H14" s="37">
        <v>2</v>
      </c>
      <c r="I14" s="52">
        <v>2</v>
      </c>
      <c r="J14" s="54" t="s">
        <v>18</v>
      </c>
      <c r="K14" s="54">
        <f>I14/SUM(H14:I14)</f>
        <v>0.5</v>
      </c>
      <c r="L14" s="54" t="s">
        <v>19</v>
      </c>
      <c r="M14" s="56">
        <f t="shared" ref="M14:M16" si="3">H14/SUM(H14:I14)</f>
        <v>0.5</v>
      </c>
      <c r="N14" s="63"/>
      <c r="Q14" s="43" t="s">
        <v>2</v>
      </c>
      <c r="R14" s="44"/>
      <c r="S14" s="59"/>
      <c r="W14" s="63"/>
    </row>
    <row r="15" ht="15" spans="1:23">
      <c r="A15" s="8" t="s">
        <v>17</v>
      </c>
      <c r="B15" s="9" t="s">
        <v>20</v>
      </c>
      <c r="C15" s="10" t="s">
        <v>9</v>
      </c>
      <c r="D15" s="9" t="s">
        <v>13</v>
      </c>
      <c r="E15" s="48" t="s">
        <v>11</v>
      </c>
      <c r="G15" s="24" t="s">
        <v>20</v>
      </c>
      <c r="H15" s="38">
        <v>2</v>
      </c>
      <c r="I15" s="53">
        <v>4</v>
      </c>
      <c r="J15" s="42" t="s">
        <v>18</v>
      </c>
      <c r="K15" s="42">
        <f>I15/SUM(H15:I15)</f>
        <v>0.666666666666667</v>
      </c>
      <c r="L15" s="42" t="s">
        <v>19</v>
      </c>
      <c r="M15" s="57">
        <f t="shared" si="3"/>
        <v>0.333333333333333</v>
      </c>
      <c r="N15" s="63"/>
      <c r="Q15" s="36" t="s">
        <v>14</v>
      </c>
      <c r="R15" s="37" t="s">
        <v>11</v>
      </c>
      <c r="S15" s="52" t="s">
        <v>15</v>
      </c>
      <c r="W15" s="63"/>
    </row>
    <row r="16" ht="15" spans="7:23">
      <c r="G16" s="17" t="s">
        <v>25</v>
      </c>
      <c r="H16" s="18">
        <v>1</v>
      </c>
      <c r="I16" s="19">
        <v>3</v>
      </c>
      <c r="J16" s="55" t="s">
        <v>18</v>
      </c>
      <c r="K16" s="55">
        <f>I16/SUM(H16:I16)</f>
        <v>0.75</v>
      </c>
      <c r="L16" s="55" t="s">
        <v>19</v>
      </c>
      <c r="M16" s="58">
        <f t="shared" si="3"/>
        <v>0.25</v>
      </c>
      <c r="N16" s="63"/>
      <c r="Q16" s="24" t="s">
        <v>9</v>
      </c>
      <c r="R16" s="38">
        <v>3</v>
      </c>
      <c r="S16" s="53">
        <v>0</v>
      </c>
      <c r="T16" s="54" t="s">
        <v>18</v>
      </c>
      <c r="U16" s="54">
        <f>S16/SUM(R16:S16)</f>
        <v>0</v>
      </c>
      <c r="V16" s="54" t="s">
        <v>19</v>
      </c>
      <c r="W16" s="81">
        <f>R16/SUM(R16:S16)</f>
        <v>1</v>
      </c>
    </row>
    <row r="17" ht="15" spans="1:23">
      <c r="A17" s="11" t="s">
        <v>4</v>
      </c>
      <c r="B17" s="12"/>
      <c r="C17" s="13"/>
      <c r="G17" s="6" t="s">
        <v>29</v>
      </c>
      <c r="H17" s="39">
        <f>SUM(H14:I14)/SUM(B19:C19)</f>
        <v>0.285714285714286</v>
      </c>
      <c r="I17" s="39"/>
      <c r="J17" s="54" t="s">
        <v>30</v>
      </c>
      <c r="K17" s="56">
        <f>-K14*LOG(K14,2)-M14*LOG(M14,2)</f>
        <v>1</v>
      </c>
      <c r="L17" s="42"/>
      <c r="M17" s="42"/>
      <c r="N17" s="63"/>
      <c r="O17" s="42"/>
      <c r="Q17" s="17" t="s">
        <v>22</v>
      </c>
      <c r="R17" s="18">
        <v>0</v>
      </c>
      <c r="S17" s="19">
        <v>2</v>
      </c>
      <c r="T17" s="42" t="s">
        <v>18</v>
      </c>
      <c r="U17" s="42">
        <f>S17/SUM(R17:S17)</f>
        <v>1</v>
      </c>
      <c r="V17" s="55" t="s">
        <v>19</v>
      </c>
      <c r="W17" s="82">
        <f>R17/SUM(R17:S17)</f>
        <v>0</v>
      </c>
    </row>
    <row r="18" spans="1:23">
      <c r="A18" s="14" t="s">
        <v>14</v>
      </c>
      <c r="B18" s="15" t="s">
        <v>15</v>
      </c>
      <c r="C18" s="16" t="s">
        <v>11</v>
      </c>
      <c r="G18" s="6" t="s">
        <v>34</v>
      </c>
      <c r="H18" s="23">
        <f>SUM(H15:I15)/SUM(B19:C19)</f>
        <v>0.428571428571429</v>
      </c>
      <c r="I18" s="23"/>
      <c r="J18" t="s">
        <v>35</v>
      </c>
      <c r="K18" s="57">
        <f>-K15*LOG(K15,2)-M15*LOG(M15,2)</f>
        <v>0.91829583405449</v>
      </c>
      <c r="L18" s="42"/>
      <c r="M18" s="64" t="s">
        <v>38</v>
      </c>
      <c r="N18" s="65">
        <f>(H17*K17)+(H18*K18)+(H19*K19)</f>
        <v>0.911063393011676</v>
      </c>
      <c r="O18" s="42"/>
      <c r="Q18" s="6" t="s">
        <v>39</v>
      </c>
      <c r="R18" s="39">
        <f>SUM(R16:S16)/SUM(R16:S17)</f>
        <v>0.6</v>
      </c>
      <c r="S18" s="39"/>
      <c r="T18" s="54" t="s">
        <v>40</v>
      </c>
      <c r="U18" s="56">
        <f>0-W16*LOG(W16,2)</f>
        <v>0</v>
      </c>
      <c r="W18" s="63"/>
    </row>
    <row r="19" ht="15" spans="1:23">
      <c r="A19" s="17" t="s">
        <v>41</v>
      </c>
      <c r="B19" s="18">
        <v>9</v>
      </c>
      <c r="C19" s="19">
        <v>5</v>
      </c>
      <c r="G19" s="40" t="s">
        <v>36</v>
      </c>
      <c r="H19" s="41">
        <f>SUM(H16:I16)/SUM(B19:C19)</f>
        <v>0.285714285714286</v>
      </c>
      <c r="I19" s="41"/>
      <c r="J19" s="55" t="s">
        <v>37</v>
      </c>
      <c r="K19" s="58">
        <f>-K16*LOG(K16,2)-M16*LOG(M16,2)</f>
        <v>0.811278124459133</v>
      </c>
      <c r="L19" s="42"/>
      <c r="M19" s="68" t="s">
        <v>42</v>
      </c>
      <c r="N19" s="69">
        <f>B22-N18</f>
        <v>0.0292225656589546</v>
      </c>
      <c r="O19" s="42"/>
      <c r="Q19" s="40" t="s">
        <v>43</v>
      </c>
      <c r="R19" s="41">
        <f>SUM(R17:S17)/SUM(R16:S17)</f>
        <v>0.4</v>
      </c>
      <c r="S19" s="41"/>
      <c r="T19" s="55" t="s">
        <v>44</v>
      </c>
      <c r="U19" s="58">
        <f>-U17*LOG(U17,2)-0</f>
        <v>0</v>
      </c>
      <c r="W19" s="63"/>
    </row>
    <row r="20" spans="1:23">
      <c r="A20" s="20" t="s">
        <v>18</v>
      </c>
      <c r="B20" s="21">
        <f>B19/SUM(B19:C19)</f>
        <v>0.642857142857143</v>
      </c>
      <c r="C20" s="22"/>
      <c r="D20" s="23"/>
      <c r="G20" s="6"/>
      <c r="L20" s="42"/>
      <c r="N20" s="63"/>
      <c r="O20" s="42"/>
      <c r="Q20" s="6"/>
      <c r="W20" s="63"/>
    </row>
    <row r="21" ht="15" spans="1:23">
      <c r="A21" s="24" t="s">
        <v>19</v>
      </c>
      <c r="B21" s="25">
        <f>C19/SUM(B19:C19)</f>
        <v>0.357142857142857</v>
      </c>
      <c r="C21" s="26"/>
      <c r="D21" t="s">
        <v>45</v>
      </c>
      <c r="G21" s="6"/>
      <c r="L21" s="42"/>
      <c r="N21" s="63"/>
      <c r="O21" s="42"/>
      <c r="Q21" s="6"/>
      <c r="W21" s="63"/>
    </row>
    <row r="22" ht="15" spans="1:23">
      <c r="A22" s="27" t="s">
        <v>46</v>
      </c>
      <c r="B22" s="28">
        <f>-B20*LOG(B20,2)-B21*LOG(B21,2)</f>
        <v>0.940285958670631</v>
      </c>
      <c r="C22" s="29"/>
      <c r="G22" s="6"/>
      <c r="N22" s="63"/>
      <c r="Q22" s="77" t="s">
        <v>12</v>
      </c>
      <c r="R22" s="2"/>
      <c r="S22" s="78"/>
      <c r="W22" s="63"/>
    </row>
    <row r="23" ht="15" spans="7:23">
      <c r="G23" s="43" t="s">
        <v>2</v>
      </c>
      <c r="H23" s="44"/>
      <c r="I23" s="59"/>
      <c r="N23" s="63"/>
      <c r="Q23" s="43" t="s">
        <v>3</v>
      </c>
      <c r="R23" s="44"/>
      <c r="S23" s="59"/>
      <c r="W23" s="63"/>
    </row>
    <row r="24" spans="7:23">
      <c r="G24" s="36" t="s">
        <v>14</v>
      </c>
      <c r="H24" s="37" t="s">
        <v>11</v>
      </c>
      <c r="I24" s="52" t="s">
        <v>15</v>
      </c>
      <c r="N24" s="63"/>
      <c r="Q24" s="36" t="s">
        <v>14</v>
      </c>
      <c r="R24" s="37" t="s">
        <v>11</v>
      </c>
      <c r="S24" s="52" t="s">
        <v>15</v>
      </c>
      <c r="W24" s="63"/>
    </row>
    <row r="25" spans="7:23">
      <c r="G25" s="24" t="s">
        <v>9</v>
      </c>
      <c r="H25" s="38">
        <v>3</v>
      </c>
      <c r="I25" s="53">
        <v>3</v>
      </c>
      <c r="J25" s="54" t="s">
        <v>18</v>
      </c>
      <c r="K25" s="54">
        <f>I25/SUM(H25:I25)</f>
        <v>0.5</v>
      </c>
      <c r="L25" s="54" t="s">
        <v>19</v>
      </c>
      <c r="M25" s="56">
        <f>H25/SUM(H25:I25)</f>
        <v>0.5</v>
      </c>
      <c r="N25" s="63"/>
      <c r="Q25" s="24" t="s">
        <v>10</v>
      </c>
      <c r="R25" s="38">
        <v>2</v>
      </c>
      <c r="S25" s="53">
        <v>1</v>
      </c>
      <c r="T25" s="54" t="s">
        <v>18</v>
      </c>
      <c r="U25" s="54">
        <f>S25/SUM(R25:S25)</f>
        <v>0.333333333333333</v>
      </c>
      <c r="V25" s="54" t="s">
        <v>19</v>
      </c>
      <c r="W25" s="81">
        <f>R25/SUM(R25:S25)</f>
        <v>0.666666666666667</v>
      </c>
    </row>
    <row r="26" ht="15" spans="7:23">
      <c r="G26" s="17" t="s">
        <v>22</v>
      </c>
      <c r="H26" s="18">
        <v>3</v>
      </c>
      <c r="I26" s="19">
        <v>3</v>
      </c>
      <c r="J26" s="42" t="s">
        <v>18</v>
      </c>
      <c r="K26" s="42">
        <f>I26/SUM(H26:I26)</f>
        <v>0.5</v>
      </c>
      <c r="L26" s="55" t="s">
        <v>19</v>
      </c>
      <c r="M26" s="58">
        <f>H26/SUM(H26:I26)</f>
        <v>0.5</v>
      </c>
      <c r="N26" s="63"/>
      <c r="Q26" s="17" t="s">
        <v>13</v>
      </c>
      <c r="R26" s="18">
        <v>1</v>
      </c>
      <c r="S26" s="19">
        <v>1</v>
      </c>
      <c r="T26" s="42" t="s">
        <v>18</v>
      </c>
      <c r="U26" s="42">
        <f>S26/SUM(R26:S26)</f>
        <v>0.5</v>
      </c>
      <c r="V26" s="55" t="s">
        <v>19</v>
      </c>
      <c r="W26" s="82">
        <v>0.5</v>
      </c>
    </row>
    <row r="27" spans="7:23">
      <c r="G27" s="6" t="s">
        <v>39</v>
      </c>
      <c r="H27" s="39">
        <f>SUM(H25:I25)/SUM(B19:C19)</f>
        <v>0.428571428571429</v>
      </c>
      <c r="I27" s="39"/>
      <c r="J27" s="54" t="s">
        <v>40</v>
      </c>
      <c r="K27" s="56">
        <f>-K25*LOG(K25,2)-M25*LOG(M25,2)</f>
        <v>1</v>
      </c>
      <c r="M27" s="64" t="s">
        <v>47</v>
      </c>
      <c r="N27" s="65">
        <f>(H27*K27)+(H28*K28)</f>
        <v>0.857142857142857</v>
      </c>
      <c r="Q27" s="6" t="s">
        <v>48</v>
      </c>
      <c r="R27" s="39">
        <f>SUM(R25:S25)/SUM(R25:S26)</f>
        <v>0.6</v>
      </c>
      <c r="S27" s="39"/>
      <c r="T27" s="54" t="s">
        <v>49</v>
      </c>
      <c r="U27" s="56">
        <f>-U25*LOG(U25,2)-W25*LOG(W25,2)</f>
        <v>0.91829583405449</v>
      </c>
      <c r="W27" s="63"/>
    </row>
    <row r="28" spans="7:23">
      <c r="G28" s="40" t="s">
        <v>43</v>
      </c>
      <c r="H28" s="41">
        <f>SUM(H26:I26)/SUM(B19:C19)</f>
        <v>0.428571428571429</v>
      </c>
      <c r="I28" s="41"/>
      <c r="J28" s="55" t="s">
        <v>44</v>
      </c>
      <c r="K28" s="58">
        <f>-K26*LOG(K26,2)-M26*LOG(M26,2)</f>
        <v>1</v>
      </c>
      <c r="M28" s="68" t="s">
        <v>50</v>
      </c>
      <c r="N28" s="69">
        <f>B22-N27</f>
        <v>0.0831431015277738</v>
      </c>
      <c r="Q28" s="40" t="s">
        <v>51</v>
      </c>
      <c r="R28" s="41">
        <f>SUM(R26:S26)/SUM(R25:S26)</f>
        <v>0.4</v>
      </c>
      <c r="S28" s="41"/>
      <c r="T28" s="55" t="s">
        <v>52</v>
      </c>
      <c r="U28" s="58">
        <f>-U26*LOG(U26,2)-W26*LOG(W26,2)</f>
        <v>1</v>
      </c>
      <c r="W28" s="63"/>
    </row>
    <row r="29" spans="7:23">
      <c r="G29" s="6"/>
      <c r="N29" s="63"/>
      <c r="Q29" s="6"/>
      <c r="W29" s="63"/>
    </row>
    <row r="30" spans="7:23">
      <c r="G30" s="6"/>
      <c r="N30" s="63"/>
      <c r="Q30" s="6"/>
      <c r="W30" s="63"/>
    </row>
    <row r="31" ht="15" spans="7:23">
      <c r="G31" s="6"/>
      <c r="N31" s="63"/>
      <c r="Q31" s="6"/>
      <c r="W31" s="63"/>
    </row>
    <row r="32" ht="15" spans="7:23">
      <c r="G32" s="43" t="s">
        <v>3</v>
      </c>
      <c r="H32" s="44"/>
      <c r="I32" s="59"/>
      <c r="N32" s="63"/>
      <c r="Q32" s="77" t="s">
        <v>53</v>
      </c>
      <c r="R32" s="2"/>
      <c r="S32" s="78"/>
      <c r="W32" s="63"/>
    </row>
    <row r="33" ht="15" spans="7:23">
      <c r="G33" s="36" t="s">
        <v>14</v>
      </c>
      <c r="H33" s="37" t="s">
        <v>11</v>
      </c>
      <c r="I33" s="52" t="s">
        <v>15</v>
      </c>
      <c r="N33" s="63"/>
      <c r="Q33" s="43" t="s">
        <v>1</v>
      </c>
      <c r="R33" s="44"/>
      <c r="S33" s="59"/>
      <c r="T33" s="42"/>
      <c r="U33" s="42"/>
      <c r="V33" s="42"/>
      <c r="W33" s="63"/>
    </row>
    <row r="34" spans="7:23">
      <c r="G34" s="24" t="s">
        <v>10</v>
      </c>
      <c r="H34" s="38">
        <v>2</v>
      </c>
      <c r="I34" s="53">
        <v>6</v>
      </c>
      <c r="J34" s="54" t="s">
        <v>18</v>
      </c>
      <c r="K34" s="54">
        <f>I34/SUM(H34:I34)</f>
        <v>0.75</v>
      </c>
      <c r="L34" s="54" t="s">
        <v>19</v>
      </c>
      <c r="M34" s="56">
        <f>H34/SUM(H34:I34)</f>
        <v>0.25</v>
      </c>
      <c r="N34" s="63"/>
      <c r="Q34" s="36" t="s">
        <v>14</v>
      </c>
      <c r="R34" s="37" t="s">
        <v>11</v>
      </c>
      <c r="S34" s="52" t="s">
        <v>15</v>
      </c>
      <c r="T34" s="42"/>
      <c r="U34" s="42"/>
      <c r="V34" s="42"/>
      <c r="W34" s="63"/>
    </row>
    <row r="35" ht="15" spans="7:23">
      <c r="G35" s="17" t="s">
        <v>13</v>
      </c>
      <c r="H35" s="18">
        <v>3</v>
      </c>
      <c r="I35" s="19">
        <v>3</v>
      </c>
      <c r="J35" s="42" t="s">
        <v>18</v>
      </c>
      <c r="K35" s="42">
        <f>I35/SUM(H35:I35)</f>
        <v>0.5</v>
      </c>
      <c r="L35" s="55" t="s">
        <v>19</v>
      </c>
      <c r="M35" s="58">
        <v>0.5</v>
      </c>
      <c r="N35" s="63"/>
      <c r="Q35" s="24" t="s">
        <v>8</v>
      </c>
      <c r="R35" s="38">
        <v>0</v>
      </c>
      <c r="S35" s="53">
        <v>0</v>
      </c>
      <c r="T35" s="54" t="s">
        <v>18</v>
      </c>
      <c r="U35" s="54">
        <v>0</v>
      </c>
      <c r="V35" s="54" t="s">
        <v>19</v>
      </c>
      <c r="W35" s="81">
        <v>0</v>
      </c>
    </row>
    <row r="36" spans="7:23">
      <c r="G36" s="6" t="s">
        <v>48</v>
      </c>
      <c r="H36" s="39">
        <f>SUM(H34:I34)/SUM(B19:C19)</f>
        <v>0.571428571428571</v>
      </c>
      <c r="I36" s="39"/>
      <c r="J36" s="54" t="s">
        <v>49</v>
      </c>
      <c r="K36" s="56">
        <f>-K34*LOG(K34,2)-M34*LOG(M34,2)</f>
        <v>0.811278124459133</v>
      </c>
      <c r="M36" s="64" t="s">
        <v>54</v>
      </c>
      <c r="N36" s="65">
        <f>(H36*K36)+(H37*K37)</f>
        <v>0.892158928262362</v>
      </c>
      <c r="Q36" s="24" t="s">
        <v>20</v>
      </c>
      <c r="R36" s="38">
        <v>1</v>
      </c>
      <c r="S36" s="53">
        <v>2</v>
      </c>
      <c r="T36" s="42" t="s">
        <v>18</v>
      </c>
      <c r="U36" s="42">
        <f>S36/SUM(R36:S36)</f>
        <v>0.666666666666667</v>
      </c>
      <c r="V36" s="42" t="s">
        <v>19</v>
      </c>
      <c r="W36" s="63">
        <f t="shared" ref="W35:W37" si="4">R36/SUM(R36:S36)</f>
        <v>0.333333333333333</v>
      </c>
    </row>
    <row r="37" ht="15" spans="7:23">
      <c r="G37" s="49" t="s">
        <v>51</v>
      </c>
      <c r="H37" s="50">
        <f>SUM(H35:I35)/SUM(B19:C19)</f>
        <v>0.428571428571429</v>
      </c>
      <c r="I37" s="50"/>
      <c r="J37" s="10" t="s">
        <v>52</v>
      </c>
      <c r="K37" s="61">
        <f>-K35*LOG(K35,2)-M35*LOG(M35,2)</f>
        <v>1</v>
      </c>
      <c r="L37" s="10"/>
      <c r="M37" s="70" t="s">
        <v>55</v>
      </c>
      <c r="N37" s="71">
        <f>B22-N36</f>
        <v>0.0481270304082693</v>
      </c>
      <c r="Q37" s="17" t="s">
        <v>25</v>
      </c>
      <c r="R37" s="18">
        <v>1</v>
      </c>
      <c r="S37" s="19">
        <v>1</v>
      </c>
      <c r="T37" s="55" t="s">
        <v>18</v>
      </c>
      <c r="U37" s="55">
        <f>S37/SUM(R37:S37)</f>
        <v>0.5</v>
      </c>
      <c r="V37" s="55" t="s">
        <v>19</v>
      </c>
      <c r="W37" s="82">
        <f t="shared" si="4"/>
        <v>0.5</v>
      </c>
    </row>
    <row r="38" spans="17:23">
      <c r="Q38" s="6" t="s">
        <v>29</v>
      </c>
      <c r="R38" s="39">
        <f>SUM(R35:S35)/SUM(R35:S37)</f>
        <v>0</v>
      </c>
      <c r="S38" s="39"/>
      <c r="T38" s="54" t="s">
        <v>30</v>
      </c>
      <c r="U38" s="56">
        <f>0</f>
        <v>0</v>
      </c>
      <c r="V38" s="42"/>
      <c r="W38" s="63"/>
    </row>
    <row r="39" spans="17:23">
      <c r="Q39" s="6" t="s">
        <v>34</v>
      </c>
      <c r="R39" s="23">
        <f>SUM(R36:S36)/SUM(R35:S37)</f>
        <v>0.6</v>
      </c>
      <c r="S39" s="23"/>
      <c r="T39" t="s">
        <v>35</v>
      </c>
      <c r="U39" s="57">
        <f>-U36*LOG(U36,2)-W36*LOG(W36,2)</f>
        <v>0.91829583405449</v>
      </c>
      <c r="V39" s="42"/>
      <c r="W39" s="63"/>
    </row>
    <row r="40" spans="17:23">
      <c r="Q40" s="40" t="s">
        <v>36</v>
      </c>
      <c r="R40" s="41">
        <f>SUM(R37:S37)/SUM(R35:S37)</f>
        <v>0.4</v>
      </c>
      <c r="S40" s="41"/>
      <c r="T40" s="55" t="s">
        <v>37</v>
      </c>
      <c r="U40" s="58">
        <f>-U37*LOG(U37,2)-W37*LOG(W37,2)</f>
        <v>1</v>
      </c>
      <c r="V40" s="42"/>
      <c r="W40" s="63"/>
    </row>
    <row r="41" spans="17:23">
      <c r="Q41" s="6"/>
      <c r="W41" s="63"/>
    </row>
    <row r="42" spans="17:23">
      <c r="Q42" s="6"/>
      <c r="W42" s="63"/>
    </row>
    <row r="43" ht="15" spans="17:23">
      <c r="Q43" s="6"/>
      <c r="W43" s="63"/>
    </row>
    <row r="44" ht="15" spans="17:23">
      <c r="Q44" s="77" t="s">
        <v>53</v>
      </c>
      <c r="R44" s="2"/>
      <c r="S44" s="78"/>
      <c r="W44" s="63"/>
    </row>
    <row r="45" ht="15" spans="7:23">
      <c r="G45" s="23"/>
      <c r="Q45" s="43" t="s">
        <v>2</v>
      </c>
      <c r="R45" s="44"/>
      <c r="S45" s="59"/>
      <c r="W45" s="63"/>
    </row>
    <row r="46" spans="17:23">
      <c r="Q46" s="36" t="s">
        <v>14</v>
      </c>
      <c r="R46" s="37" t="s">
        <v>11</v>
      </c>
      <c r="S46" s="52" t="s">
        <v>15</v>
      </c>
      <c r="W46" s="63"/>
    </row>
    <row r="47" spans="17:23">
      <c r="Q47" s="24" t="s">
        <v>9</v>
      </c>
      <c r="R47" s="38">
        <v>1</v>
      </c>
      <c r="S47" s="53">
        <v>1</v>
      </c>
      <c r="T47" s="54" t="s">
        <v>18</v>
      </c>
      <c r="U47" s="54">
        <f>S47/SUM(R47:S47)</f>
        <v>0.5</v>
      </c>
      <c r="V47" s="54" t="s">
        <v>19</v>
      </c>
      <c r="W47" s="81">
        <f>R47/SUM(R47:S47)</f>
        <v>0.5</v>
      </c>
    </row>
    <row r="48" ht="15" spans="17:23">
      <c r="Q48" s="17" t="s">
        <v>22</v>
      </c>
      <c r="R48" s="18">
        <v>1</v>
      </c>
      <c r="S48" s="19">
        <v>2</v>
      </c>
      <c r="T48" s="42" t="s">
        <v>18</v>
      </c>
      <c r="U48" s="42">
        <f>S48/SUM(R48:S48)</f>
        <v>0.666666666666667</v>
      </c>
      <c r="V48" s="55" t="s">
        <v>19</v>
      </c>
      <c r="W48" s="82">
        <f>R48/SUM(R48:S48)</f>
        <v>0.333333333333333</v>
      </c>
    </row>
    <row r="49" spans="17:23">
      <c r="Q49" s="6" t="s">
        <v>39</v>
      </c>
      <c r="R49" s="39">
        <f>SUM(R47:S47)/SUM(R47:S48)</f>
        <v>0.4</v>
      </c>
      <c r="S49" s="39"/>
      <c r="T49" s="54" t="s">
        <v>40</v>
      </c>
      <c r="U49" s="56">
        <f>-U47*LOG(U47,2)-W47*LOG(W47,2)</f>
        <v>1</v>
      </c>
      <c r="W49" s="63"/>
    </row>
    <row r="50" spans="17:23">
      <c r="Q50" s="40" t="s">
        <v>43</v>
      </c>
      <c r="R50" s="41">
        <f>SUM(R48:S48)/SUM(R47:S48)</f>
        <v>0.6</v>
      </c>
      <c r="S50" s="41"/>
      <c r="T50" s="55" t="s">
        <v>44</v>
      </c>
      <c r="U50" s="58">
        <f>-U48*LOG(U48,2)-W48*LOG(W48,2)</f>
        <v>0.91829583405449</v>
      </c>
      <c r="W50" s="63"/>
    </row>
    <row r="51" spans="17:23">
      <c r="Q51" s="6"/>
      <c r="W51" s="63"/>
    </row>
    <row r="52" ht="15" spans="17:23">
      <c r="Q52" s="6"/>
      <c r="W52" s="63"/>
    </row>
    <row r="53" ht="15" spans="17:23">
      <c r="Q53" s="77" t="s">
        <v>53</v>
      </c>
      <c r="R53" s="2"/>
      <c r="S53" s="79"/>
      <c r="W53" s="63"/>
    </row>
    <row r="54" ht="15" spans="17:23">
      <c r="Q54" s="43" t="s">
        <v>3</v>
      </c>
      <c r="R54" s="44"/>
      <c r="S54" s="59"/>
      <c r="W54" s="63"/>
    </row>
    <row r="55" spans="17:23">
      <c r="Q55" s="36" t="s">
        <v>14</v>
      </c>
      <c r="R55" s="37" t="s">
        <v>11</v>
      </c>
      <c r="S55" s="52" t="s">
        <v>15</v>
      </c>
      <c r="W55" s="63"/>
    </row>
    <row r="56" spans="17:23">
      <c r="Q56" s="24" t="s">
        <v>10</v>
      </c>
      <c r="R56" s="38">
        <v>0</v>
      </c>
      <c r="S56" s="53">
        <v>3</v>
      </c>
      <c r="T56" s="54" t="s">
        <v>18</v>
      </c>
      <c r="U56" s="54">
        <f>S56/SUM(R56:S56)</f>
        <v>1</v>
      </c>
      <c r="V56" s="54" t="s">
        <v>19</v>
      </c>
      <c r="W56" s="81">
        <f>R56/SUM(R56:S56)</f>
        <v>0</v>
      </c>
    </row>
    <row r="57" ht="15" spans="17:23">
      <c r="Q57" s="17" t="s">
        <v>13</v>
      </c>
      <c r="R57" s="18">
        <v>2</v>
      </c>
      <c r="S57" s="19">
        <v>0</v>
      </c>
      <c r="T57" s="42" t="s">
        <v>18</v>
      </c>
      <c r="U57" s="42">
        <f>S57/SUM(R57:S57)</f>
        <v>0</v>
      </c>
      <c r="V57" s="55" t="s">
        <v>19</v>
      </c>
      <c r="W57" s="82">
        <v>0.5</v>
      </c>
    </row>
    <row r="58" spans="17:23">
      <c r="Q58" s="6" t="s">
        <v>48</v>
      </c>
      <c r="R58" s="39">
        <f>SUM(R56:S56)/SUM(R56:S57)</f>
        <v>0.6</v>
      </c>
      <c r="S58" s="39"/>
      <c r="T58" s="54" t="s">
        <v>49</v>
      </c>
      <c r="U58" s="56">
        <f>-U56*LOG(U56,2)-0</f>
        <v>0</v>
      </c>
      <c r="W58" s="63"/>
    </row>
    <row r="59" ht="15" spans="17:23">
      <c r="Q59" s="49" t="s">
        <v>51</v>
      </c>
      <c r="R59" s="50">
        <f>SUM(R57:S57)/SUM(R56:S57)</f>
        <v>0.4</v>
      </c>
      <c r="S59" s="50"/>
      <c r="T59" s="10" t="s">
        <v>52</v>
      </c>
      <c r="U59" s="61">
        <f>0-W57*LOG(W57,2)</f>
        <v>0.5</v>
      </c>
      <c r="V59" s="10"/>
      <c r="W59" s="83"/>
    </row>
  </sheetData>
  <mergeCells count="47">
    <mergeCell ref="G1:N1"/>
    <mergeCell ref="Q1:W1"/>
    <mergeCell ref="G2:I2"/>
    <mergeCell ref="Q2:S2"/>
    <mergeCell ref="Q3:S3"/>
    <mergeCell ref="H7:I7"/>
    <mergeCell ref="H8:I8"/>
    <mergeCell ref="R8:S8"/>
    <mergeCell ref="H9:I9"/>
    <mergeCell ref="R9:S9"/>
    <mergeCell ref="R10:S10"/>
    <mergeCell ref="H11:I11"/>
    <mergeCell ref="G12:I12"/>
    <mergeCell ref="Q13:S13"/>
    <mergeCell ref="Q14:S14"/>
    <mergeCell ref="A17:C17"/>
    <mergeCell ref="H17:I17"/>
    <mergeCell ref="H18:I18"/>
    <mergeCell ref="R18:S18"/>
    <mergeCell ref="H19:I19"/>
    <mergeCell ref="R19:S19"/>
    <mergeCell ref="B20:C20"/>
    <mergeCell ref="B21:C21"/>
    <mergeCell ref="B22:C22"/>
    <mergeCell ref="Q22:S22"/>
    <mergeCell ref="G23:I23"/>
    <mergeCell ref="Q23:S23"/>
    <mergeCell ref="H27:I27"/>
    <mergeCell ref="R27:S27"/>
    <mergeCell ref="H28:I28"/>
    <mergeCell ref="R28:S28"/>
    <mergeCell ref="G32:I32"/>
    <mergeCell ref="Q32:S32"/>
    <mergeCell ref="Q33:S33"/>
    <mergeCell ref="H36:I36"/>
    <mergeCell ref="H37:I37"/>
    <mergeCell ref="R38:S38"/>
    <mergeCell ref="R39:S39"/>
    <mergeCell ref="R40:S40"/>
    <mergeCell ref="Q44:S44"/>
    <mergeCell ref="Q45:S45"/>
    <mergeCell ref="R49:S49"/>
    <mergeCell ref="R50:S50"/>
    <mergeCell ref="Q53:S53"/>
    <mergeCell ref="Q54:S54"/>
    <mergeCell ref="R58:S58"/>
    <mergeCell ref="R59:S59"/>
  </mergeCells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Cavasin</dc:creator>
  <cp:lastModifiedBy>Nicolas Cavasin</cp:lastModifiedBy>
  <dcterms:created xsi:type="dcterms:W3CDTF">2020-11-12T06:44:00Z</dcterms:created>
  <dcterms:modified xsi:type="dcterms:W3CDTF">2020-11-12T19:37:59Z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3082-11.1.0.9711</vt:lpwstr>
  </property>
</Properties>
</file>